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.fornal\Desktop\Osady za 2025 na stronę GIOŚ\"/>
    </mc:Choice>
  </mc:AlternateContent>
  <xr:revisionPtr revIDLastSave="0" documentId="13_ncr:1_{31D5E8CF-DADD-46EA-82D3-846886BB554F}" xr6:coauthVersionLast="36" xr6:coauthVersionMax="47" xr10:uidLastSave="{00000000-0000-0000-0000-000000000000}"/>
  <bookViews>
    <workbookView xWindow="0" yWindow="0" windowWidth="28800" windowHeight="11805" tabRatio="851" xr2:uid="{00000000-000D-0000-FFFF-FFFF00000000}"/>
  </bookViews>
  <sheets>
    <sheet name="jeziora 2025" sheetId="1" r:id="rId1"/>
    <sheet name="GIOŚ (2015)-jeziora" sheetId="4" r:id="rId2"/>
    <sheet name="CSST (2013)-jeziora" sheetId="8" r:id="rId3"/>
    <sheet name="CSST (2013)-normy" sheetId="9" state="hidden" r:id="rId4"/>
  </sheets>
  <definedNames>
    <definedName name="_xlnm._FilterDatabase" localSheetId="2" hidden="1">'CSST (2013)-jeziora'!$A$2:$AY$159</definedName>
    <definedName name="_xlnm._FilterDatabase" localSheetId="1" hidden="1">'GIOŚ (2015)-jeziora'!$A$4:$AO$161</definedName>
    <definedName name="_xlnm._FilterDatabase" localSheetId="0" hidden="1">'jeziora 2025'!$A$1:$DL$160</definedName>
    <definedName name="Z_FB1470F3_388A_4235_BFB8_43234B719E27_.wvu.FilterData" localSheetId="2" hidden="1">'CSST (2013)-jeziora'!$A$5:$B$154</definedName>
    <definedName name="Z_FB1470F3_388A_4235_BFB8_43234B719E27_.wvu.FilterData" localSheetId="1" hidden="1">'GIOŚ (2015)-jeziora'!$A$7:$B$156</definedName>
    <definedName name="Z_FB1470F3_388A_4235_BFB8_43234B719E27_.wvu.FilterData" localSheetId="0" hidden="1">'jeziora 2025'!$A$8:$B$160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86" i="1" l="1"/>
  <c r="G185" i="1"/>
  <c r="BB4" i="8"/>
  <c r="AR6" i="4"/>
  <c r="BB3" i="8" l="1"/>
  <c r="BB2" i="8"/>
  <c r="BB1" i="8"/>
  <c r="AR5" i="4"/>
  <c r="A177" i="8" l="1"/>
  <c r="B177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E177" i="8"/>
  <c r="AF177" i="8"/>
  <c r="AG177" i="8"/>
  <c r="AH177" i="8"/>
  <c r="AI177" i="8"/>
  <c r="AJ177" i="8"/>
  <c r="AK177" i="8"/>
  <c r="AL177" i="8"/>
  <c r="AM177" i="8"/>
  <c r="AN177" i="8"/>
  <c r="AO177" i="8"/>
  <c r="AP177" i="8"/>
  <c r="AQ177" i="8"/>
  <c r="AR177" i="8"/>
  <c r="AS177" i="8"/>
  <c r="AT177" i="8"/>
  <c r="AU177" i="8"/>
  <c r="AV177" i="8"/>
  <c r="AW177" i="8"/>
  <c r="AX177" i="8"/>
  <c r="A178" i="8"/>
  <c r="B178" i="8"/>
  <c r="C178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Z178" i="8"/>
  <c r="AA178" i="8"/>
  <c r="AB178" i="8"/>
  <c r="AC178" i="8"/>
  <c r="AD178" i="8"/>
  <c r="AE178" i="8"/>
  <c r="AF178" i="8"/>
  <c r="AG178" i="8"/>
  <c r="AH178" i="8"/>
  <c r="AI178" i="8"/>
  <c r="AJ178" i="8"/>
  <c r="AK178" i="8"/>
  <c r="AL178" i="8"/>
  <c r="AM178" i="8"/>
  <c r="AN178" i="8"/>
  <c r="AO178" i="8"/>
  <c r="AP178" i="8"/>
  <c r="AQ178" i="8"/>
  <c r="AR178" i="8"/>
  <c r="AS178" i="8"/>
  <c r="AT178" i="8"/>
  <c r="AU178" i="8"/>
  <c r="AV178" i="8"/>
  <c r="AW178" i="8"/>
  <c r="AX178" i="8"/>
  <c r="A179" i="8"/>
  <c r="B179" i="8"/>
  <c r="C179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I179" i="8"/>
  <c r="AJ179" i="8"/>
  <c r="AK179" i="8"/>
  <c r="AL179" i="8"/>
  <c r="AM179" i="8"/>
  <c r="AN179" i="8"/>
  <c r="AO179" i="8"/>
  <c r="AP179" i="8"/>
  <c r="AQ179" i="8"/>
  <c r="AR179" i="8"/>
  <c r="AS179" i="8"/>
  <c r="AT179" i="8"/>
  <c r="AU179" i="8"/>
  <c r="AV179" i="8"/>
  <c r="AW179" i="8"/>
  <c r="AX179" i="8"/>
  <c r="A180" i="8"/>
  <c r="B180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Z180" i="8"/>
  <c r="AA180" i="8"/>
  <c r="AB180" i="8"/>
  <c r="AC180" i="8"/>
  <c r="AD180" i="8"/>
  <c r="AE180" i="8"/>
  <c r="AF180" i="8"/>
  <c r="AG180" i="8"/>
  <c r="AH180" i="8"/>
  <c r="AI180" i="8"/>
  <c r="AJ180" i="8"/>
  <c r="AK180" i="8"/>
  <c r="AL180" i="8"/>
  <c r="AM180" i="8"/>
  <c r="AN180" i="8"/>
  <c r="AO180" i="8"/>
  <c r="AP180" i="8"/>
  <c r="AQ180" i="8"/>
  <c r="AR180" i="8"/>
  <c r="AS180" i="8"/>
  <c r="AT180" i="8"/>
  <c r="AU180" i="8"/>
  <c r="AV180" i="8"/>
  <c r="AW180" i="8"/>
  <c r="AX180" i="8"/>
  <c r="A181" i="8"/>
  <c r="B181" i="8"/>
  <c r="C181" i="8"/>
  <c r="D181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Z181" i="8"/>
  <c r="AA181" i="8"/>
  <c r="AB181" i="8"/>
  <c r="AC181" i="8"/>
  <c r="AD181" i="8"/>
  <c r="AE181" i="8"/>
  <c r="AF181" i="8"/>
  <c r="AG181" i="8"/>
  <c r="AH181" i="8"/>
  <c r="AI181" i="8"/>
  <c r="AJ181" i="8"/>
  <c r="AK181" i="8"/>
  <c r="AL181" i="8"/>
  <c r="AM181" i="8"/>
  <c r="AN181" i="8"/>
  <c r="AO181" i="8"/>
  <c r="AP181" i="8"/>
  <c r="AQ181" i="8"/>
  <c r="AR181" i="8"/>
  <c r="AS181" i="8"/>
  <c r="AT181" i="8"/>
  <c r="AU181" i="8"/>
  <c r="AV181" i="8"/>
  <c r="AW181" i="8"/>
  <c r="AX181" i="8"/>
  <c r="A160" i="8"/>
  <c r="B160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I160" i="8"/>
  <c r="AJ160" i="8"/>
  <c r="AK160" i="8"/>
  <c r="AL160" i="8"/>
  <c r="AM160" i="8"/>
  <c r="AN160" i="8"/>
  <c r="AO160" i="8"/>
  <c r="AP160" i="8"/>
  <c r="AQ160" i="8"/>
  <c r="AR160" i="8"/>
  <c r="AS160" i="8"/>
  <c r="AT160" i="8"/>
  <c r="AU160" i="8"/>
  <c r="AV160" i="8"/>
  <c r="AW160" i="8"/>
  <c r="AX160" i="8"/>
  <c r="A161" i="8"/>
  <c r="B161" i="8"/>
  <c r="C161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Z161" i="8"/>
  <c r="AA161" i="8"/>
  <c r="AB161" i="8"/>
  <c r="AC161" i="8"/>
  <c r="AD161" i="8"/>
  <c r="AE161" i="8"/>
  <c r="AF161" i="8"/>
  <c r="AG161" i="8"/>
  <c r="AH161" i="8"/>
  <c r="AI161" i="8"/>
  <c r="AJ161" i="8"/>
  <c r="AK161" i="8"/>
  <c r="AL161" i="8"/>
  <c r="AM161" i="8"/>
  <c r="AN161" i="8"/>
  <c r="AO161" i="8"/>
  <c r="AP161" i="8"/>
  <c r="AQ161" i="8"/>
  <c r="AR161" i="8"/>
  <c r="AS161" i="8"/>
  <c r="AT161" i="8"/>
  <c r="AU161" i="8"/>
  <c r="AV161" i="8"/>
  <c r="AW161" i="8"/>
  <c r="AX161" i="8"/>
  <c r="A162" i="8"/>
  <c r="B162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Z162" i="8"/>
  <c r="AA162" i="8"/>
  <c r="AB162" i="8"/>
  <c r="AC162" i="8"/>
  <c r="AD162" i="8"/>
  <c r="AE162" i="8"/>
  <c r="AF162" i="8"/>
  <c r="AG162" i="8"/>
  <c r="AH162" i="8"/>
  <c r="AI162" i="8"/>
  <c r="AJ162" i="8"/>
  <c r="AK162" i="8"/>
  <c r="AL162" i="8"/>
  <c r="AM162" i="8"/>
  <c r="AN162" i="8"/>
  <c r="AO162" i="8"/>
  <c r="AP162" i="8"/>
  <c r="AQ162" i="8"/>
  <c r="AR162" i="8"/>
  <c r="AS162" i="8"/>
  <c r="AT162" i="8"/>
  <c r="AU162" i="8"/>
  <c r="AV162" i="8"/>
  <c r="AW162" i="8"/>
  <c r="AX162" i="8"/>
  <c r="A163" i="8"/>
  <c r="B163" i="8"/>
  <c r="C163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W163" i="8"/>
  <c r="X163" i="8"/>
  <c r="Y163" i="8"/>
  <c r="Z163" i="8"/>
  <c r="AA163" i="8"/>
  <c r="AB163" i="8"/>
  <c r="AC163" i="8"/>
  <c r="AD163" i="8"/>
  <c r="AE163" i="8"/>
  <c r="AF163" i="8"/>
  <c r="AG163" i="8"/>
  <c r="AH163" i="8"/>
  <c r="AI163" i="8"/>
  <c r="AJ163" i="8"/>
  <c r="AK163" i="8"/>
  <c r="AL163" i="8"/>
  <c r="AM163" i="8"/>
  <c r="AN163" i="8"/>
  <c r="AO163" i="8"/>
  <c r="AP163" i="8"/>
  <c r="AQ163" i="8"/>
  <c r="AR163" i="8"/>
  <c r="AS163" i="8"/>
  <c r="AT163" i="8"/>
  <c r="AU163" i="8"/>
  <c r="AV163" i="8"/>
  <c r="AW163" i="8"/>
  <c r="AX163" i="8"/>
  <c r="A164" i="8"/>
  <c r="B164" i="8"/>
  <c r="C164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AE164" i="8"/>
  <c r="AF164" i="8"/>
  <c r="AG164" i="8"/>
  <c r="AH164" i="8"/>
  <c r="AI164" i="8"/>
  <c r="AJ164" i="8"/>
  <c r="AK164" i="8"/>
  <c r="AL164" i="8"/>
  <c r="AM164" i="8"/>
  <c r="AN164" i="8"/>
  <c r="AO164" i="8"/>
  <c r="AP164" i="8"/>
  <c r="AQ164" i="8"/>
  <c r="AR164" i="8"/>
  <c r="AS164" i="8"/>
  <c r="AT164" i="8"/>
  <c r="AU164" i="8"/>
  <c r="AV164" i="8"/>
  <c r="AW164" i="8"/>
  <c r="AX164" i="8"/>
  <c r="A165" i="8"/>
  <c r="B165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I165" i="8"/>
  <c r="AJ165" i="8"/>
  <c r="AK165" i="8"/>
  <c r="AL165" i="8"/>
  <c r="AM165" i="8"/>
  <c r="AN165" i="8"/>
  <c r="AO165" i="8"/>
  <c r="AP165" i="8"/>
  <c r="AQ165" i="8"/>
  <c r="AR165" i="8"/>
  <c r="AS165" i="8"/>
  <c r="AT165" i="8"/>
  <c r="AU165" i="8"/>
  <c r="AV165" i="8"/>
  <c r="AW165" i="8"/>
  <c r="AX165" i="8"/>
  <c r="A166" i="8"/>
  <c r="B166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AE166" i="8"/>
  <c r="AF166" i="8"/>
  <c r="AG166" i="8"/>
  <c r="AH166" i="8"/>
  <c r="AI166" i="8"/>
  <c r="AJ166" i="8"/>
  <c r="AK166" i="8"/>
  <c r="AL166" i="8"/>
  <c r="AM166" i="8"/>
  <c r="AN166" i="8"/>
  <c r="AO166" i="8"/>
  <c r="AP166" i="8"/>
  <c r="AQ166" i="8"/>
  <c r="AR166" i="8"/>
  <c r="AS166" i="8"/>
  <c r="AT166" i="8"/>
  <c r="AU166" i="8"/>
  <c r="AV166" i="8"/>
  <c r="AW166" i="8"/>
  <c r="AX166" i="8"/>
  <c r="A167" i="8"/>
  <c r="B167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E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AX167" i="8"/>
  <c r="A168" i="8"/>
  <c r="B168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AB168" i="8"/>
  <c r="AC168" i="8"/>
  <c r="AD168" i="8"/>
  <c r="AE168" i="8"/>
  <c r="AF168" i="8"/>
  <c r="AG168" i="8"/>
  <c r="AH168" i="8"/>
  <c r="AI168" i="8"/>
  <c r="AJ168" i="8"/>
  <c r="AK168" i="8"/>
  <c r="AL168" i="8"/>
  <c r="AM168" i="8"/>
  <c r="AN168" i="8"/>
  <c r="AO168" i="8"/>
  <c r="AP168" i="8"/>
  <c r="AQ168" i="8"/>
  <c r="AR168" i="8"/>
  <c r="AS168" i="8"/>
  <c r="AT168" i="8"/>
  <c r="AU168" i="8"/>
  <c r="AV168" i="8"/>
  <c r="AW168" i="8"/>
  <c r="AX168" i="8"/>
  <c r="A169" i="8"/>
  <c r="B169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E169" i="8"/>
  <c r="AF169" i="8"/>
  <c r="AG169" i="8"/>
  <c r="AH169" i="8"/>
  <c r="AI169" i="8"/>
  <c r="AJ169" i="8"/>
  <c r="AK169" i="8"/>
  <c r="AL169" i="8"/>
  <c r="AM169" i="8"/>
  <c r="AN169" i="8"/>
  <c r="AO169" i="8"/>
  <c r="AP169" i="8"/>
  <c r="AQ169" i="8"/>
  <c r="AR169" i="8"/>
  <c r="AS169" i="8"/>
  <c r="AT169" i="8"/>
  <c r="AU169" i="8"/>
  <c r="AV169" i="8"/>
  <c r="AW169" i="8"/>
  <c r="AX169" i="8"/>
  <c r="A170" i="8"/>
  <c r="B170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E170" i="8"/>
  <c r="AF170" i="8"/>
  <c r="AG170" i="8"/>
  <c r="AH170" i="8"/>
  <c r="AI170" i="8"/>
  <c r="AJ170" i="8"/>
  <c r="AK170" i="8"/>
  <c r="AL170" i="8"/>
  <c r="AM170" i="8"/>
  <c r="AN170" i="8"/>
  <c r="AO170" i="8"/>
  <c r="AP170" i="8"/>
  <c r="AQ170" i="8"/>
  <c r="AR170" i="8"/>
  <c r="AS170" i="8"/>
  <c r="AT170" i="8"/>
  <c r="AU170" i="8"/>
  <c r="AV170" i="8"/>
  <c r="AW170" i="8"/>
  <c r="AX170" i="8"/>
  <c r="A171" i="8"/>
  <c r="B171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E171" i="8"/>
  <c r="AF171" i="8"/>
  <c r="AG171" i="8"/>
  <c r="AH171" i="8"/>
  <c r="AI171" i="8"/>
  <c r="AJ171" i="8"/>
  <c r="AK171" i="8"/>
  <c r="AL171" i="8"/>
  <c r="AM171" i="8"/>
  <c r="AN171" i="8"/>
  <c r="AO171" i="8"/>
  <c r="AP171" i="8"/>
  <c r="AQ171" i="8"/>
  <c r="AR171" i="8"/>
  <c r="AS171" i="8"/>
  <c r="AT171" i="8"/>
  <c r="AU171" i="8"/>
  <c r="AV171" i="8"/>
  <c r="AW171" i="8"/>
  <c r="AX171" i="8"/>
  <c r="A172" i="8"/>
  <c r="B172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Q172" i="8"/>
  <c r="AR172" i="8"/>
  <c r="AS172" i="8"/>
  <c r="AT172" i="8"/>
  <c r="AU172" i="8"/>
  <c r="AV172" i="8"/>
  <c r="AW172" i="8"/>
  <c r="AX172" i="8"/>
  <c r="A173" i="8"/>
  <c r="B173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174" i="8"/>
  <c r="B174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AR174" i="8"/>
  <c r="AS174" i="8"/>
  <c r="AT174" i="8"/>
  <c r="AU174" i="8"/>
  <c r="AV174" i="8"/>
  <c r="AW174" i="8"/>
  <c r="AX174" i="8"/>
  <c r="A175" i="8"/>
  <c r="B175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E175" i="8"/>
  <c r="AF175" i="8"/>
  <c r="AG175" i="8"/>
  <c r="AH175" i="8"/>
  <c r="AI175" i="8"/>
  <c r="AJ175" i="8"/>
  <c r="AK175" i="8"/>
  <c r="AL175" i="8"/>
  <c r="AM175" i="8"/>
  <c r="AN175" i="8"/>
  <c r="AO175" i="8"/>
  <c r="AP175" i="8"/>
  <c r="AQ175" i="8"/>
  <c r="AR175" i="8"/>
  <c r="AS175" i="8"/>
  <c r="AT175" i="8"/>
  <c r="AU175" i="8"/>
  <c r="AV175" i="8"/>
  <c r="AW175" i="8"/>
  <c r="AX175" i="8"/>
  <c r="A176" i="8"/>
  <c r="B176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Z176" i="8"/>
  <c r="AA176" i="8"/>
  <c r="AB176" i="8"/>
  <c r="AC176" i="8"/>
  <c r="AD176" i="8"/>
  <c r="AE176" i="8"/>
  <c r="AF176" i="8"/>
  <c r="AG176" i="8"/>
  <c r="AH176" i="8"/>
  <c r="AI176" i="8"/>
  <c r="AJ176" i="8"/>
  <c r="AK176" i="8"/>
  <c r="AL176" i="8"/>
  <c r="AM176" i="8"/>
  <c r="AN176" i="8"/>
  <c r="AO176" i="8"/>
  <c r="AP176" i="8"/>
  <c r="AQ176" i="8"/>
  <c r="AR176" i="8"/>
  <c r="AS176" i="8"/>
  <c r="AT176" i="8"/>
  <c r="AU176" i="8"/>
  <c r="AV176" i="8"/>
  <c r="AW176" i="8"/>
  <c r="AX176" i="8"/>
  <c r="A162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163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164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166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167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168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169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170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171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172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173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174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175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176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177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178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179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180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181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182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183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DG185" i="1"/>
  <c r="DH185" i="1"/>
  <c r="DI185" i="1"/>
  <c r="DJ185" i="1"/>
  <c r="DK185" i="1"/>
  <c r="DL185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DF186" i="1"/>
  <c r="DG186" i="1"/>
  <c r="DH186" i="1"/>
  <c r="DI186" i="1"/>
  <c r="DJ186" i="1"/>
  <c r="DK186" i="1"/>
  <c r="DL186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DF187" i="1"/>
  <c r="DG187" i="1"/>
  <c r="DH187" i="1"/>
  <c r="DI187" i="1"/>
  <c r="DJ187" i="1"/>
  <c r="DK187" i="1"/>
  <c r="DL187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DG188" i="1"/>
  <c r="DH188" i="1"/>
  <c r="DI188" i="1"/>
  <c r="DJ188" i="1"/>
  <c r="DK188" i="1"/>
  <c r="DL188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DG189" i="1"/>
  <c r="DH189" i="1"/>
  <c r="DI189" i="1"/>
  <c r="DJ189" i="1"/>
  <c r="DK189" i="1"/>
  <c r="DL189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G190" i="1"/>
  <c r="G189" i="1"/>
  <c r="G188" i="1"/>
  <c r="G187" i="1"/>
  <c r="AR51" i="8" l="1"/>
  <c r="U107" i="4"/>
  <c r="V46" i="4"/>
  <c r="G17" i="4"/>
  <c r="Z16" i="4"/>
  <c r="V17" i="4"/>
  <c r="A129" i="4" l="1"/>
  <c r="B157" i="4" l="1"/>
  <c r="B158" i="4"/>
  <c r="B159" i="4"/>
  <c r="B160" i="4"/>
  <c r="B161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7" i="4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5" i="8"/>
  <c r="AQ6" i="8" l="1"/>
  <c r="AV6" i="8" l="1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V119" i="8"/>
  <c r="AV120" i="8"/>
  <c r="AV121" i="8"/>
  <c r="AV122" i="8"/>
  <c r="AV123" i="8"/>
  <c r="AV124" i="8"/>
  <c r="AV125" i="8"/>
  <c r="AV126" i="8"/>
  <c r="AV127" i="8"/>
  <c r="AV128" i="8"/>
  <c r="AV129" i="8"/>
  <c r="AV130" i="8"/>
  <c r="AV131" i="8"/>
  <c r="AV132" i="8"/>
  <c r="AV133" i="8"/>
  <c r="AV134" i="8"/>
  <c r="AV135" i="8"/>
  <c r="AV136" i="8"/>
  <c r="AV137" i="8"/>
  <c r="AV138" i="8"/>
  <c r="AV139" i="8"/>
  <c r="AV140" i="8"/>
  <c r="AV141" i="8"/>
  <c r="AV142" i="8"/>
  <c r="AV143" i="8"/>
  <c r="AV144" i="8"/>
  <c r="AV145" i="8"/>
  <c r="AV146" i="8"/>
  <c r="AV147" i="8"/>
  <c r="AV148" i="8"/>
  <c r="AV149" i="8"/>
  <c r="AV150" i="8"/>
  <c r="AV151" i="8"/>
  <c r="AV152" i="8"/>
  <c r="AV153" i="8"/>
  <c r="AV154" i="8"/>
  <c r="AV155" i="8"/>
  <c r="AV156" i="8"/>
  <c r="AV157" i="8"/>
  <c r="AV158" i="8"/>
  <c r="AV159" i="8"/>
  <c r="AV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8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5" i="8"/>
  <c r="AQ5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V16" i="4"/>
  <c r="W16" i="4"/>
  <c r="X16" i="4"/>
  <c r="Y16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V22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0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38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W46" i="4"/>
  <c r="X46" i="4"/>
  <c r="Y46" i="4"/>
  <c r="V47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V125" i="4"/>
  <c r="W125" i="4"/>
  <c r="X125" i="4"/>
  <c r="Y125" i="4"/>
  <c r="V126" i="4"/>
  <c r="W126" i="4"/>
  <c r="X126" i="4"/>
  <c r="Y126" i="4"/>
  <c r="V127" i="4"/>
  <c r="W127" i="4"/>
  <c r="X127" i="4"/>
  <c r="Y127" i="4"/>
  <c r="V128" i="4"/>
  <c r="W128" i="4"/>
  <c r="X128" i="4"/>
  <c r="Y128" i="4"/>
  <c r="V129" i="4"/>
  <c r="W129" i="4"/>
  <c r="X129" i="4"/>
  <c r="Y129" i="4"/>
  <c r="V130" i="4"/>
  <c r="W130" i="4"/>
  <c r="X130" i="4"/>
  <c r="Y130" i="4"/>
  <c r="V131" i="4"/>
  <c r="W131" i="4"/>
  <c r="X131" i="4"/>
  <c r="Y131" i="4"/>
  <c r="V132" i="4"/>
  <c r="W132" i="4"/>
  <c r="X132" i="4"/>
  <c r="Y132" i="4"/>
  <c r="V133" i="4"/>
  <c r="W133" i="4"/>
  <c r="X133" i="4"/>
  <c r="Y133" i="4"/>
  <c r="V134" i="4"/>
  <c r="W134" i="4"/>
  <c r="X134" i="4"/>
  <c r="Y134" i="4"/>
  <c r="V135" i="4"/>
  <c r="W135" i="4"/>
  <c r="X135" i="4"/>
  <c r="Y135" i="4"/>
  <c r="V136" i="4"/>
  <c r="W136" i="4"/>
  <c r="X136" i="4"/>
  <c r="Y136" i="4"/>
  <c r="V137" i="4"/>
  <c r="W137" i="4"/>
  <c r="X137" i="4"/>
  <c r="Y137" i="4"/>
  <c r="V138" i="4"/>
  <c r="W138" i="4"/>
  <c r="X138" i="4"/>
  <c r="Y138" i="4"/>
  <c r="V139" i="4"/>
  <c r="W139" i="4"/>
  <c r="X139" i="4"/>
  <c r="Y139" i="4"/>
  <c r="V140" i="4"/>
  <c r="W140" i="4"/>
  <c r="X140" i="4"/>
  <c r="Y140" i="4"/>
  <c r="V141" i="4"/>
  <c r="W141" i="4"/>
  <c r="X141" i="4"/>
  <c r="Y141" i="4"/>
  <c r="V142" i="4"/>
  <c r="W142" i="4"/>
  <c r="X142" i="4"/>
  <c r="Y142" i="4"/>
  <c r="V143" i="4"/>
  <c r="W143" i="4"/>
  <c r="X143" i="4"/>
  <c r="Y143" i="4"/>
  <c r="V144" i="4"/>
  <c r="W144" i="4"/>
  <c r="X144" i="4"/>
  <c r="Y144" i="4"/>
  <c r="V145" i="4"/>
  <c r="W145" i="4"/>
  <c r="X145" i="4"/>
  <c r="Y145" i="4"/>
  <c r="V146" i="4"/>
  <c r="W146" i="4"/>
  <c r="X146" i="4"/>
  <c r="Y146" i="4"/>
  <c r="V147" i="4"/>
  <c r="W147" i="4"/>
  <c r="X147" i="4"/>
  <c r="Y147" i="4"/>
  <c r="V148" i="4"/>
  <c r="W148" i="4"/>
  <c r="X148" i="4"/>
  <c r="Y148" i="4"/>
  <c r="V149" i="4"/>
  <c r="W149" i="4"/>
  <c r="X149" i="4"/>
  <c r="Y149" i="4"/>
  <c r="V150" i="4"/>
  <c r="W150" i="4"/>
  <c r="X150" i="4"/>
  <c r="Y150" i="4"/>
  <c r="V151" i="4"/>
  <c r="W151" i="4"/>
  <c r="X151" i="4"/>
  <c r="Y151" i="4"/>
  <c r="V152" i="4"/>
  <c r="W152" i="4"/>
  <c r="X152" i="4"/>
  <c r="Y152" i="4"/>
  <c r="V153" i="4"/>
  <c r="W153" i="4"/>
  <c r="X153" i="4"/>
  <c r="Y153" i="4"/>
  <c r="V154" i="4"/>
  <c r="W154" i="4"/>
  <c r="X154" i="4"/>
  <c r="Y154" i="4"/>
  <c r="V155" i="4"/>
  <c r="W155" i="4"/>
  <c r="X155" i="4"/>
  <c r="Y155" i="4"/>
  <c r="V156" i="4"/>
  <c r="W156" i="4"/>
  <c r="X156" i="4"/>
  <c r="Y156" i="4"/>
  <c r="V157" i="4"/>
  <c r="W157" i="4"/>
  <c r="X157" i="4"/>
  <c r="Y157" i="4"/>
  <c r="V158" i="4"/>
  <c r="W158" i="4"/>
  <c r="X158" i="4"/>
  <c r="Y158" i="4"/>
  <c r="V159" i="4"/>
  <c r="W159" i="4"/>
  <c r="X159" i="4"/>
  <c r="Y159" i="4"/>
  <c r="V160" i="4"/>
  <c r="W160" i="4"/>
  <c r="X160" i="4"/>
  <c r="Y160" i="4"/>
  <c r="V161" i="4"/>
  <c r="W161" i="4"/>
  <c r="X161" i="4"/>
  <c r="Y161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7" i="4"/>
  <c r="AJ8" i="4" l="1"/>
  <c r="AK8" i="4"/>
  <c r="AL8" i="4"/>
  <c r="AM8" i="4"/>
  <c r="AN8" i="4"/>
  <c r="AJ9" i="4"/>
  <c r="AK9" i="4"/>
  <c r="AL9" i="4"/>
  <c r="AM9" i="4"/>
  <c r="AN9" i="4"/>
  <c r="AJ10" i="4"/>
  <c r="AK10" i="4"/>
  <c r="AL10" i="4"/>
  <c r="AM10" i="4"/>
  <c r="AN10" i="4"/>
  <c r="AJ11" i="4"/>
  <c r="AK11" i="4"/>
  <c r="AL11" i="4"/>
  <c r="AM11" i="4"/>
  <c r="AN11" i="4"/>
  <c r="AJ12" i="4"/>
  <c r="AK12" i="4"/>
  <c r="AL12" i="4"/>
  <c r="AM12" i="4"/>
  <c r="AN12" i="4"/>
  <c r="AJ13" i="4"/>
  <c r="AK13" i="4"/>
  <c r="AL13" i="4"/>
  <c r="AM13" i="4"/>
  <c r="AN13" i="4"/>
  <c r="AJ14" i="4"/>
  <c r="AK14" i="4"/>
  <c r="AL14" i="4"/>
  <c r="AM14" i="4"/>
  <c r="AN14" i="4"/>
  <c r="AJ15" i="4"/>
  <c r="AK15" i="4"/>
  <c r="AL15" i="4"/>
  <c r="AM15" i="4"/>
  <c r="AN15" i="4"/>
  <c r="AJ16" i="4"/>
  <c r="AK16" i="4"/>
  <c r="AL16" i="4"/>
  <c r="AM16" i="4"/>
  <c r="AN16" i="4"/>
  <c r="AJ17" i="4"/>
  <c r="AK17" i="4"/>
  <c r="AL17" i="4"/>
  <c r="AM17" i="4"/>
  <c r="AN17" i="4"/>
  <c r="AJ18" i="4"/>
  <c r="AK18" i="4"/>
  <c r="AL18" i="4"/>
  <c r="AM18" i="4"/>
  <c r="AN18" i="4"/>
  <c r="AJ19" i="4"/>
  <c r="AK19" i="4"/>
  <c r="AL19" i="4"/>
  <c r="AM19" i="4"/>
  <c r="AN19" i="4"/>
  <c r="AJ20" i="4"/>
  <c r="AK20" i="4"/>
  <c r="AL20" i="4"/>
  <c r="AM20" i="4"/>
  <c r="AN20" i="4"/>
  <c r="AJ21" i="4"/>
  <c r="AK21" i="4"/>
  <c r="AL21" i="4"/>
  <c r="AM21" i="4"/>
  <c r="AN21" i="4"/>
  <c r="AJ22" i="4"/>
  <c r="AK22" i="4"/>
  <c r="AL22" i="4"/>
  <c r="AM22" i="4"/>
  <c r="AN22" i="4"/>
  <c r="AJ23" i="4"/>
  <c r="AK23" i="4"/>
  <c r="AL23" i="4"/>
  <c r="AM23" i="4"/>
  <c r="AN23" i="4"/>
  <c r="AJ24" i="4"/>
  <c r="AK24" i="4"/>
  <c r="AL24" i="4"/>
  <c r="AM24" i="4"/>
  <c r="AN24" i="4"/>
  <c r="AJ25" i="4"/>
  <c r="AK25" i="4"/>
  <c r="AL25" i="4"/>
  <c r="AM25" i="4"/>
  <c r="AN25" i="4"/>
  <c r="AJ26" i="4"/>
  <c r="AK26" i="4"/>
  <c r="AL26" i="4"/>
  <c r="AM26" i="4"/>
  <c r="AN26" i="4"/>
  <c r="AJ27" i="4"/>
  <c r="AK27" i="4"/>
  <c r="AL27" i="4"/>
  <c r="AM27" i="4"/>
  <c r="AN27" i="4"/>
  <c r="AJ28" i="4"/>
  <c r="AK28" i="4"/>
  <c r="AL28" i="4"/>
  <c r="AM28" i="4"/>
  <c r="AN28" i="4"/>
  <c r="AJ29" i="4"/>
  <c r="AK29" i="4"/>
  <c r="AL29" i="4"/>
  <c r="AM29" i="4"/>
  <c r="AN29" i="4"/>
  <c r="AJ30" i="4"/>
  <c r="AK30" i="4"/>
  <c r="AL30" i="4"/>
  <c r="AM30" i="4"/>
  <c r="AN30" i="4"/>
  <c r="AJ31" i="4"/>
  <c r="AK31" i="4"/>
  <c r="AL31" i="4"/>
  <c r="AM31" i="4"/>
  <c r="AN31" i="4"/>
  <c r="AJ32" i="4"/>
  <c r="AK32" i="4"/>
  <c r="AL32" i="4"/>
  <c r="AM32" i="4"/>
  <c r="AN32" i="4"/>
  <c r="AJ33" i="4"/>
  <c r="AK33" i="4"/>
  <c r="AL33" i="4"/>
  <c r="AM33" i="4"/>
  <c r="AN33" i="4"/>
  <c r="AJ34" i="4"/>
  <c r="AK34" i="4"/>
  <c r="AL34" i="4"/>
  <c r="AM34" i="4"/>
  <c r="AN34" i="4"/>
  <c r="AJ35" i="4"/>
  <c r="AK35" i="4"/>
  <c r="AL35" i="4"/>
  <c r="AM35" i="4"/>
  <c r="AN35" i="4"/>
  <c r="AJ36" i="4"/>
  <c r="AK36" i="4"/>
  <c r="AL36" i="4"/>
  <c r="AM36" i="4"/>
  <c r="AN36" i="4"/>
  <c r="AJ37" i="4"/>
  <c r="AK37" i="4"/>
  <c r="AL37" i="4"/>
  <c r="AM37" i="4"/>
  <c r="AN37" i="4"/>
  <c r="AJ38" i="4"/>
  <c r="AK38" i="4"/>
  <c r="AL38" i="4"/>
  <c r="AM38" i="4"/>
  <c r="AN38" i="4"/>
  <c r="AJ39" i="4"/>
  <c r="AK39" i="4"/>
  <c r="AL39" i="4"/>
  <c r="AM39" i="4"/>
  <c r="AN39" i="4"/>
  <c r="AJ40" i="4"/>
  <c r="AK40" i="4"/>
  <c r="AL40" i="4"/>
  <c r="AM40" i="4"/>
  <c r="AN40" i="4"/>
  <c r="AJ41" i="4"/>
  <c r="AK41" i="4"/>
  <c r="AL41" i="4"/>
  <c r="AM41" i="4"/>
  <c r="AN41" i="4"/>
  <c r="AJ42" i="4"/>
  <c r="AK42" i="4"/>
  <c r="AL42" i="4"/>
  <c r="AM42" i="4"/>
  <c r="AN42" i="4"/>
  <c r="AJ43" i="4"/>
  <c r="AK43" i="4"/>
  <c r="AL43" i="4"/>
  <c r="AM43" i="4"/>
  <c r="AN43" i="4"/>
  <c r="AJ44" i="4"/>
  <c r="AK44" i="4"/>
  <c r="AL44" i="4"/>
  <c r="AM44" i="4"/>
  <c r="AN44" i="4"/>
  <c r="AJ45" i="4"/>
  <c r="AK45" i="4"/>
  <c r="AL45" i="4"/>
  <c r="AM45" i="4"/>
  <c r="AN45" i="4"/>
  <c r="AJ46" i="4"/>
  <c r="AK46" i="4"/>
  <c r="AL46" i="4"/>
  <c r="AM46" i="4"/>
  <c r="AN46" i="4"/>
  <c r="AJ47" i="4"/>
  <c r="AK47" i="4"/>
  <c r="AL47" i="4"/>
  <c r="AM47" i="4"/>
  <c r="AN47" i="4"/>
  <c r="AJ48" i="4"/>
  <c r="AK48" i="4"/>
  <c r="AL48" i="4"/>
  <c r="AM48" i="4"/>
  <c r="AN48" i="4"/>
  <c r="AJ49" i="4"/>
  <c r="AK49" i="4"/>
  <c r="AL49" i="4"/>
  <c r="AM49" i="4"/>
  <c r="AN49" i="4"/>
  <c r="AJ50" i="4"/>
  <c r="AK50" i="4"/>
  <c r="AL50" i="4"/>
  <c r="AM50" i="4"/>
  <c r="AN50" i="4"/>
  <c r="AJ51" i="4"/>
  <c r="AK51" i="4"/>
  <c r="AL51" i="4"/>
  <c r="AM51" i="4"/>
  <c r="AN51" i="4"/>
  <c r="AJ52" i="4"/>
  <c r="AK52" i="4"/>
  <c r="AL52" i="4"/>
  <c r="AM52" i="4"/>
  <c r="AN52" i="4"/>
  <c r="AJ53" i="4"/>
  <c r="AK53" i="4"/>
  <c r="AL53" i="4"/>
  <c r="AM53" i="4"/>
  <c r="AN53" i="4"/>
  <c r="AJ54" i="4"/>
  <c r="AK54" i="4"/>
  <c r="AL54" i="4"/>
  <c r="AM54" i="4"/>
  <c r="AN54" i="4"/>
  <c r="AJ55" i="4"/>
  <c r="AK55" i="4"/>
  <c r="AL55" i="4"/>
  <c r="AM55" i="4"/>
  <c r="AN55" i="4"/>
  <c r="AJ56" i="4"/>
  <c r="AK56" i="4"/>
  <c r="AL56" i="4"/>
  <c r="AM56" i="4"/>
  <c r="AN56" i="4"/>
  <c r="AJ57" i="4"/>
  <c r="AK57" i="4"/>
  <c r="AL57" i="4"/>
  <c r="AM57" i="4"/>
  <c r="AN57" i="4"/>
  <c r="AJ58" i="4"/>
  <c r="AK58" i="4"/>
  <c r="AL58" i="4"/>
  <c r="AM58" i="4"/>
  <c r="AN58" i="4"/>
  <c r="AJ59" i="4"/>
  <c r="AK59" i="4"/>
  <c r="AL59" i="4"/>
  <c r="AM59" i="4"/>
  <c r="AN59" i="4"/>
  <c r="AJ60" i="4"/>
  <c r="AK60" i="4"/>
  <c r="AL60" i="4"/>
  <c r="AM60" i="4"/>
  <c r="AN60" i="4"/>
  <c r="AJ61" i="4"/>
  <c r="AK61" i="4"/>
  <c r="AL61" i="4"/>
  <c r="AM61" i="4"/>
  <c r="AN61" i="4"/>
  <c r="AJ62" i="4"/>
  <c r="AK62" i="4"/>
  <c r="AL62" i="4"/>
  <c r="AM62" i="4"/>
  <c r="AN62" i="4"/>
  <c r="AJ63" i="4"/>
  <c r="AK63" i="4"/>
  <c r="AL63" i="4"/>
  <c r="AM63" i="4"/>
  <c r="AN63" i="4"/>
  <c r="AJ64" i="4"/>
  <c r="AK64" i="4"/>
  <c r="AL64" i="4"/>
  <c r="AM64" i="4"/>
  <c r="AN64" i="4"/>
  <c r="AJ65" i="4"/>
  <c r="AK65" i="4"/>
  <c r="AL65" i="4"/>
  <c r="AM65" i="4"/>
  <c r="AN65" i="4"/>
  <c r="AJ66" i="4"/>
  <c r="AK66" i="4"/>
  <c r="AL66" i="4"/>
  <c r="AM66" i="4"/>
  <c r="AN66" i="4"/>
  <c r="AJ67" i="4"/>
  <c r="AK67" i="4"/>
  <c r="AL67" i="4"/>
  <c r="AM67" i="4"/>
  <c r="AN67" i="4"/>
  <c r="AJ68" i="4"/>
  <c r="AK68" i="4"/>
  <c r="AL68" i="4"/>
  <c r="AM68" i="4"/>
  <c r="AN68" i="4"/>
  <c r="AJ69" i="4"/>
  <c r="AK69" i="4"/>
  <c r="AL69" i="4"/>
  <c r="AM69" i="4"/>
  <c r="AN69" i="4"/>
  <c r="AJ70" i="4"/>
  <c r="AK70" i="4"/>
  <c r="AL70" i="4"/>
  <c r="AM70" i="4"/>
  <c r="AN70" i="4"/>
  <c r="AJ71" i="4"/>
  <c r="AK71" i="4"/>
  <c r="AL71" i="4"/>
  <c r="AM71" i="4"/>
  <c r="AN71" i="4"/>
  <c r="AJ72" i="4"/>
  <c r="AK72" i="4"/>
  <c r="AL72" i="4"/>
  <c r="AM72" i="4"/>
  <c r="AN72" i="4"/>
  <c r="AJ73" i="4"/>
  <c r="AK73" i="4"/>
  <c r="AL73" i="4"/>
  <c r="AM73" i="4"/>
  <c r="AN73" i="4"/>
  <c r="AJ74" i="4"/>
  <c r="AK74" i="4"/>
  <c r="AL74" i="4"/>
  <c r="AM74" i="4"/>
  <c r="AN74" i="4"/>
  <c r="AJ75" i="4"/>
  <c r="AK75" i="4"/>
  <c r="AL75" i="4"/>
  <c r="AM75" i="4"/>
  <c r="AN75" i="4"/>
  <c r="AJ76" i="4"/>
  <c r="AK76" i="4"/>
  <c r="AL76" i="4"/>
  <c r="AM76" i="4"/>
  <c r="AN76" i="4"/>
  <c r="AJ77" i="4"/>
  <c r="AK77" i="4"/>
  <c r="AL77" i="4"/>
  <c r="AM77" i="4"/>
  <c r="AN77" i="4"/>
  <c r="AJ78" i="4"/>
  <c r="AK78" i="4"/>
  <c r="AL78" i="4"/>
  <c r="AM78" i="4"/>
  <c r="AN78" i="4"/>
  <c r="AJ79" i="4"/>
  <c r="AK79" i="4"/>
  <c r="AL79" i="4"/>
  <c r="AM79" i="4"/>
  <c r="AN79" i="4"/>
  <c r="AJ80" i="4"/>
  <c r="AK80" i="4"/>
  <c r="AL80" i="4"/>
  <c r="AM80" i="4"/>
  <c r="AN80" i="4"/>
  <c r="AJ81" i="4"/>
  <c r="AK81" i="4"/>
  <c r="AL81" i="4"/>
  <c r="AM81" i="4"/>
  <c r="AN81" i="4"/>
  <c r="AJ82" i="4"/>
  <c r="AK82" i="4"/>
  <c r="AL82" i="4"/>
  <c r="AM82" i="4"/>
  <c r="AN82" i="4"/>
  <c r="AJ83" i="4"/>
  <c r="AK83" i="4"/>
  <c r="AL83" i="4"/>
  <c r="AM83" i="4"/>
  <c r="AN83" i="4"/>
  <c r="AJ84" i="4"/>
  <c r="AK84" i="4"/>
  <c r="AL84" i="4"/>
  <c r="AM84" i="4"/>
  <c r="AN84" i="4"/>
  <c r="AJ85" i="4"/>
  <c r="AK85" i="4"/>
  <c r="AL85" i="4"/>
  <c r="AM85" i="4"/>
  <c r="AN85" i="4"/>
  <c r="AJ86" i="4"/>
  <c r="AK86" i="4"/>
  <c r="AL86" i="4"/>
  <c r="AM86" i="4"/>
  <c r="AN86" i="4"/>
  <c r="AJ87" i="4"/>
  <c r="AK87" i="4"/>
  <c r="AL87" i="4"/>
  <c r="AM87" i="4"/>
  <c r="AN87" i="4"/>
  <c r="AJ88" i="4"/>
  <c r="AK88" i="4"/>
  <c r="AL88" i="4"/>
  <c r="AM88" i="4"/>
  <c r="AN88" i="4"/>
  <c r="AJ89" i="4"/>
  <c r="AK89" i="4"/>
  <c r="AL89" i="4"/>
  <c r="AM89" i="4"/>
  <c r="AN89" i="4"/>
  <c r="AJ90" i="4"/>
  <c r="AK90" i="4"/>
  <c r="AL90" i="4"/>
  <c r="AM90" i="4"/>
  <c r="AN90" i="4"/>
  <c r="AJ91" i="4"/>
  <c r="AK91" i="4"/>
  <c r="AL91" i="4"/>
  <c r="AM91" i="4"/>
  <c r="AN91" i="4"/>
  <c r="AJ92" i="4"/>
  <c r="AK92" i="4"/>
  <c r="AL92" i="4"/>
  <c r="AM92" i="4"/>
  <c r="AN92" i="4"/>
  <c r="AJ93" i="4"/>
  <c r="AK93" i="4"/>
  <c r="AL93" i="4"/>
  <c r="AM93" i="4"/>
  <c r="AN93" i="4"/>
  <c r="AJ94" i="4"/>
  <c r="AK94" i="4"/>
  <c r="AL94" i="4"/>
  <c r="AM94" i="4"/>
  <c r="AN94" i="4"/>
  <c r="AJ95" i="4"/>
  <c r="AK95" i="4"/>
  <c r="AL95" i="4"/>
  <c r="AM95" i="4"/>
  <c r="AN95" i="4"/>
  <c r="AJ96" i="4"/>
  <c r="AK96" i="4"/>
  <c r="AL96" i="4"/>
  <c r="AM96" i="4"/>
  <c r="AN96" i="4"/>
  <c r="AJ97" i="4"/>
  <c r="AK97" i="4"/>
  <c r="AL97" i="4"/>
  <c r="AM97" i="4"/>
  <c r="AN97" i="4"/>
  <c r="AJ98" i="4"/>
  <c r="AK98" i="4"/>
  <c r="AL98" i="4"/>
  <c r="AM98" i="4"/>
  <c r="AN98" i="4"/>
  <c r="AJ99" i="4"/>
  <c r="AK99" i="4"/>
  <c r="AL99" i="4"/>
  <c r="AM99" i="4"/>
  <c r="AN99" i="4"/>
  <c r="AJ100" i="4"/>
  <c r="AK100" i="4"/>
  <c r="AL100" i="4"/>
  <c r="AM100" i="4"/>
  <c r="AN100" i="4"/>
  <c r="AJ101" i="4"/>
  <c r="AK101" i="4"/>
  <c r="AL101" i="4"/>
  <c r="AM101" i="4"/>
  <c r="AN101" i="4"/>
  <c r="AJ102" i="4"/>
  <c r="AK102" i="4"/>
  <c r="AL102" i="4"/>
  <c r="AM102" i="4"/>
  <c r="AN102" i="4"/>
  <c r="AJ103" i="4"/>
  <c r="AK103" i="4"/>
  <c r="AL103" i="4"/>
  <c r="AM103" i="4"/>
  <c r="AN103" i="4"/>
  <c r="AJ104" i="4"/>
  <c r="AK104" i="4"/>
  <c r="AL104" i="4"/>
  <c r="AM104" i="4"/>
  <c r="AN104" i="4"/>
  <c r="AJ105" i="4"/>
  <c r="AK105" i="4"/>
  <c r="AL105" i="4"/>
  <c r="AM105" i="4"/>
  <c r="AN105" i="4"/>
  <c r="AJ106" i="4"/>
  <c r="AK106" i="4"/>
  <c r="AL106" i="4"/>
  <c r="AM106" i="4"/>
  <c r="AN106" i="4"/>
  <c r="AJ107" i="4"/>
  <c r="AK107" i="4"/>
  <c r="AL107" i="4"/>
  <c r="AM107" i="4"/>
  <c r="AN107" i="4"/>
  <c r="AJ108" i="4"/>
  <c r="AK108" i="4"/>
  <c r="AL108" i="4"/>
  <c r="AM108" i="4"/>
  <c r="AN108" i="4"/>
  <c r="AJ109" i="4"/>
  <c r="AK109" i="4"/>
  <c r="AL109" i="4"/>
  <c r="AM109" i="4"/>
  <c r="AN109" i="4"/>
  <c r="AJ110" i="4"/>
  <c r="AK110" i="4"/>
  <c r="AL110" i="4"/>
  <c r="AM110" i="4"/>
  <c r="AN110" i="4"/>
  <c r="AJ111" i="4"/>
  <c r="AK111" i="4"/>
  <c r="AL111" i="4"/>
  <c r="AM111" i="4"/>
  <c r="AN111" i="4"/>
  <c r="AJ112" i="4"/>
  <c r="AK112" i="4"/>
  <c r="AL112" i="4"/>
  <c r="AM112" i="4"/>
  <c r="AN112" i="4"/>
  <c r="AJ113" i="4"/>
  <c r="AK113" i="4"/>
  <c r="AL113" i="4"/>
  <c r="AM113" i="4"/>
  <c r="AN113" i="4"/>
  <c r="AJ114" i="4"/>
  <c r="AK114" i="4"/>
  <c r="AL114" i="4"/>
  <c r="AM114" i="4"/>
  <c r="AN114" i="4"/>
  <c r="AJ115" i="4"/>
  <c r="AK115" i="4"/>
  <c r="AL115" i="4"/>
  <c r="AM115" i="4"/>
  <c r="AN115" i="4"/>
  <c r="AJ116" i="4"/>
  <c r="AK116" i="4"/>
  <c r="AL116" i="4"/>
  <c r="AM116" i="4"/>
  <c r="AN116" i="4"/>
  <c r="AJ117" i="4"/>
  <c r="AK117" i="4"/>
  <c r="AL117" i="4"/>
  <c r="AM117" i="4"/>
  <c r="AN117" i="4"/>
  <c r="AJ118" i="4"/>
  <c r="AK118" i="4"/>
  <c r="AL118" i="4"/>
  <c r="AM118" i="4"/>
  <c r="AN118" i="4"/>
  <c r="AJ119" i="4"/>
  <c r="AK119" i="4"/>
  <c r="AL119" i="4"/>
  <c r="AM119" i="4"/>
  <c r="AN119" i="4"/>
  <c r="AJ120" i="4"/>
  <c r="AK120" i="4"/>
  <c r="AL120" i="4"/>
  <c r="AM120" i="4"/>
  <c r="AN120" i="4"/>
  <c r="AJ121" i="4"/>
  <c r="AK121" i="4"/>
  <c r="AL121" i="4"/>
  <c r="AM121" i="4"/>
  <c r="AN121" i="4"/>
  <c r="AJ122" i="4"/>
  <c r="AK122" i="4"/>
  <c r="AL122" i="4"/>
  <c r="AM122" i="4"/>
  <c r="AN122" i="4"/>
  <c r="AJ123" i="4"/>
  <c r="AK123" i="4"/>
  <c r="AL123" i="4"/>
  <c r="AM123" i="4"/>
  <c r="AN123" i="4"/>
  <c r="AJ124" i="4"/>
  <c r="AK124" i="4"/>
  <c r="AL124" i="4"/>
  <c r="AM124" i="4"/>
  <c r="AN124" i="4"/>
  <c r="AJ125" i="4"/>
  <c r="AK125" i="4"/>
  <c r="AL125" i="4"/>
  <c r="AM125" i="4"/>
  <c r="AN125" i="4"/>
  <c r="AJ126" i="4"/>
  <c r="AK126" i="4"/>
  <c r="AL126" i="4"/>
  <c r="AM126" i="4"/>
  <c r="AN126" i="4"/>
  <c r="AJ127" i="4"/>
  <c r="AK127" i="4"/>
  <c r="AL127" i="4"/>
  <c r="AM127" i="4"/>
  <c r="AN127" i="4"/>
  <c r="AJ128" i="4"/>
  <c r="AK128" i="4"/>
  <c r="AL128" i="4"/>
  <c r="AM128" i="4"/>
  <c r="AN128" i="4"/>
  <c r="AJ129" i="4"/>
  <c r="AK129" i="4"/>
  <c r="AL129" i="4"/>
  <c r="AM129" i="4"/>
  <c r="AN129" i="4"/>
  <c r="AJ130" i="4"/>
  <c r="AK130" i="4"/>
  <c r="AL130" i="4"/>
  <c r="AM130" i="4"/>
  <c r="AN130" i="4"/>
  <c r="AJ131" i="4"/>
  <c r="AK131" i="4"/>
  <c r="AL131" i="4"/>
  <c r="AM131" i="4"/>
  <c r="AN131" i="4"/>
  <c r="AJ132" i="4"/>
  <c r="AK132" i="4"/>
  <c r="AL132" i="4"/>
  <c r="AM132" i="4"/>
  <c r="AN132" i="4"/>
  <c r="AJ133" i="4"/>
  <c r="AK133" i="4"/>
  <c r="AL133" i="4"/>
  <c r="AM133" i="4"/>
  <c r="AN133" i="4"/>
  <c r="AJ134" i="4"/>
  <c r="AK134" i="4"/>
  <c r="AL134" i="4"/>
  <c r="AM134" i="4"/>
  <c r="AN134" i="4"/>
  <c r="AJ135" i="4"/>
  <c r="AK135" i="4"/>
  <c r="AL135" i="4"/>
  <c r="AM135" i="4"/>
  <c r="AN135" i="4"/>
  <c r="AJ136" i="4"/>
  <c r="AK136" i="4"/>
  <c r="AL136" i="4"/>
  <c r="AM136" i="4"/>
  <c r="AN136" i="4"/>
  <c r="AJ137" i="4"/>
  <c r="AK137" i="4"/>
  <c r="AL137" i="4"/>
  <c r="AM137" i="4"/>
  <c r="AN137" i="4"/>
  <c r="AJ138" i="4"/>
  <c r="AK138" i="4"/>
  <c r="AL138" i="4"/>
  <c r="AM138" i="4"/>
  <c r="AN138" i="4"/>
  <c r="AJ139" i="4"/>
  <c r="AK139" i="4"/>
  <c r="AL139" i="4"/>
  <c r="AM139" i="4"/>
  <c r="AN139" i="4"/>
  <c r="AJ140" i="4"/>
  <c r="AK140" i="4"/>
  <c r="AL140" i="4"/>
  <c r="AM140" i="4"/>
  <c r="AN140" i="4"/>
  <c r="AJ141" i="4"/>
  <c r="AK141" i="4"/>
  <c r="AL141" i="4"/>
  <c r="AM141" i="4"/>
  <c r="AN141" i="4"/>
  <c r="AJ142" i="4"/>
  <c r="AK142" i="4"/>
  <c r="AL142" i="4"/>
  <c r="AM142" i="4"/>
  <c r="AN142" i="4"/>
  <c r="AJ143" i="4"/>
  <c r="AK143" i="4"/>
  <c r="AL143" i="4"/>
  <c r="AM143" i="4"/>
  <c r="AN143" i="4"/>
  <c r="AJ144" i="4"/>
  <c r="AK144" i="4"/>
  <c r="AL144" i="4"/>
  <c r="AM144" i="4"/>
  <c r="AN144" i="4"/>
  <c r="AJ145" i="4"/>
  <c r="AK145" i="4"/>
  <c r="AL145" i="4"/>
  <c r="AM145" i="4"/>
  <c r="AN145" i="4"/>
  <c r="AJ146" i="4"/>
  <c r="AK146" i="4"/>
  <c r="AL146" i="4"/>
  <c r="AM146" i="4"/>
  <c r="AN146" i="4"/>
  <c r="AJ147" i="4"/>
  <c r="AK147" i="4"/>
  <c r="AL147" i="4"/>
  <c r="AM147" i="4"/>
  <c r="AN147" i="4"/>
  <c r="AJ148" i="4"/>
  <c r="AK148" i="4"/>
  <c r="AL148" i="4"/>
  <c r="AM148" i="4"/>
  <c r="AN148" i="4"/>
  <c r="AJ149" i="4"/>
  <c r="AK149" i="4"/>
  <c r="AL149" i="4"/>
  <c r="AM149" i="4"/>
  <c r="AN149" i="4"/>
  <c r="AJ150" i="4"/>
  <c r="AK150" i="4"/>
  <c r="AL150" i="4"/>
  <c r="AM150" i="4"/>
  <c r="AN150" i="4"/>
  <c r="AJ151" i="4"/>
  <c r="AK151" i="4"/>
  <c r="AL151" i="4"/>
  <c r="AM151" i="4"/>
  <c r="AN151" i="4"/>
  <c r="AJ152" i="4"/>
  <c r="AK152" i="4"/>
  <c r="AL152" i="4"/>
  <c r="AM152" i="4"/>
  <c r="AN152" i="4"/>
  <c r="AJ153" i="4"/>
  <c r="AK153" i="4"/>
  <c r="AL153" i="4"/>
  <c r="AM153" i="4"/>
  <c r="AN153" i="4"/>
  <c r="AJ154" i="4"/>
  <c r="AK154" i="4"/>
  <c r="AL154" i="4"/>
  <c r="AM154" i="4"/>
  <c r="AN154" i="4"/>
  <c r="AJ155" i="4"/>
  <c r="AK155" i="4"/>
  <c r="AL155" i="4"/>
  <c r="AM155" i="4"/>
  <c r="AN155" i="4"/>
  <c r="AJ156" i="4"/>
  <c r="AK156" i="4"/>
  <c r="AL156" i="4"/>
  <c r="AM156" i="4"/>
  <c r="AN156" i="4"/>
  <c r="AJ157" i="4"/>
  <c r="AK157" i="4"/>
  <c r="AL157" i="4"/>
  <c r="AM157" i="4"/>
  <c r="AN157" i="4"/>
  <c r="AJ158" i="4"/>
  <c r="AK158" i="4"/>
  <c r="AL158" i="4"/>
  <c r="AM158" i="4"/>
  <c r="AN158" i="4"/>
  <c r="AJ159" i="4"/>
  <c r="AK159" i="4"/>
  <c r="AL159" i="4"/>
  <c r="AM159" i="4"/>
  <c r="AN159" i="4"/>
  <c r="AJ160" i="4"/>
  <c r="AK160" i="4"/>
  <c r="AL160" i="4"/>
  <c r="AM160" i="4"/>
  <c r="AN160" i="4"/>
  <c r="AJ161" i="4"/>
  <c r="AK161" i="4"/>
  <c r="AL161" i="4"/>
  <c r="AM161" i="4"/>
  <c r="AN161" i="4"/>
  <c r="AK7" i="4"/>
  <c r="AL7" i="4"/>
  <c r="AM7" i="4"/>
  <c r="AN7" i="4"/>
  <c r="AJ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7" i="4"/>
  <c r="AG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7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7" i="4"/>
  <c r="AB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7" i="4"/>
  <c r="D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A58" i="8" l="1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F58" i="8"/>
  <c r="AG58" i="8"/>
  <c r="AH58" i="8"/>
  <c r="AI58" i="8"/>
  <c r="AJ58" i="8"/>
  <c r="AK58" i="8"/>
  <c r="AL58" i="8"/>
  <c r="AM58" i="8"/>
  <c r="AN58" i="8"/>
  <c r="AO58" i="8"/>
  <c r="AP58" i="8"/>
  <c r="AW58" i="8"/>
  <c r="AX58" i="8"/>
  <c r="AE58" i="8" l="1"/>
  <c r="AX156" i="8" l="1"/>
  <c r="AX157" i="8"/>
  <c r="AX158" i="8"/>
  <c r="AX159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3" i="8"/>
  <c r="AX84" i="8"/>
  <c r="AX85" i="8"/>
  <c r="AX86" i="8"/>
  <c r="AX87" i="8"/>
  <c r="AX88" i="8"/>
  <c r="AX89" i="8"/>
  <c r="AX90" i="8"/>
  <c r="AX91" i="8"/>
  <c r="AX92" i="8"/>
  <c r="AX93" i="8"/>
  <c r="AX94" i="8"/>
  <c r="AX95" i="8"/>
  <c r="AX96" i="8"/>
  <c r="AX97" i="8"/>
  <c r="AX98" i="8"/>
  <c r="AX99" i="8"/>
  <c r="AX100" i="8"/>
  <c r="AX101" i="8"/>
  <c r="AX102" i="8"/>
  <c r="AX103" i="8"/>
  <c r="AX104" i="8"/>
  <c r="AX105" i="8"/>
  <c r="AX106" i="8"/>
  <c r="AX107" i="8"/>
  <c r="AX108" i="8"/>
  <c r="AX109" i="8"/>
  <c r="AX110" i="8"/>
  <c r="AX111" i="8"/>
  <c r="AX112" i="8"/>
  <c r="AX113" i="8"/>
  <c r="AX114" i="8"/>
  <c r="AX115" i="8"/>
  <c r="AX116" i="8"/>
  <c r="AX117" i="8"/>
  <c r="AX118" i="8"/>
  <c r="AX119" i="8"/>
  <c r="AX120" i="8"/>
  <c r="AX121" i="8"/>
  <c r="AX122" i="8"/>
  <c r="AX123" i="8"/>
  <c r="AX124" i="8"/>
  <c r="AX125" i="8"/>
  <c r="AX126" i="8"/>
  <c r="AX127" i="8"/>
  <c r="AX128" i="8"/>
  <c r="AX129" i="8"/>
  <c r="AX130" i="8"/>
  <c r="AX131" i="8"/>
  <c r="AX132" i="8"/>
  <c r="AX133" i="8"/>
  <c r="AX134" i="8"/>
  <c r="AX135" i="8"/>
  <c r="AX136" i="8"/>
  <c r="AX137" i="8"/>
  <c r="AX138" i="8"/>
  <c r="AX139" i="8"/>
  <c r="AX140" i="8"/>
  <c r="AX141" i="8"/>
  <c r="AX142" i="8"/>
  <c r="AX143" i="8"/>
  <c r="AX144" i="8"/>
  <c r="AX145" i="8"/>
  <c r="AX146" i="8"/>
  <c r="AX147" i="8"/>
  <c r="AX148" i="8"/>
  <c r="AX149" i="8"/>
  <c r="AX150" i="8"/>
  <c r="AX151" i="8"/>
  <c r="AX152" i="8"/>
  <c r="AX153" i="8"/>
  <c r="AX154" i="8"/>
  <c r="AX155" i="8"/>
  <c r="AX5" i="8"/>
  <c r="AW156" i="8"/>
  <c r="AW157" i="8"/>
  <c r="AW158" i="8"/>
  <c r="AW159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9" i="8"/>
  <c r="AW60" i="8"/>
  <c r="AW61" i="8"/>
  <c r="AW62" i="8"/>
  <c r="AW63" i="8"/>
  <c r="AW64" i="8"/>
  <c r="AW65" i="8"/>
  <c r="AW66" i="8"/>
  <c r="AW67" i="8"/>
  <c r="AW68" i="8"/>
  <c r="AW69" i="8"/>
  <c r="AW70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91" i="8"/>
  <c r="AW92" i="8"/>
  <c r="AW93" i="8"/>
  <c r="AW94" i="8"/>
  <c r="AW95" i="8"/>
  <c r="AW96" i="8"/>
  <c r="AW97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W112" i="8"/>
  <c r="AW113" i="8"/>
  <c r="AW114" i="8"/>
  <c r="AW115" i="8"/>
  <c r="AW116" i="8"/>
  <c r="AW117" i="8"/>
  <c r="AW118" i="8"/>
  <c r="AW119" i="8"/>
  <c r="AW120" i="8"/>
  <c r="AW121" i="8"/>
  <c r="AW122" i="8"/>
  <c r="AW123" i="8"/>
  <c r="AW124" i="8"/>
  <c r="AW125" i="8"/>
  <c r="AW126" i="8"/>
  <c r="AW127" i="8"/>
  <c r="AW128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46" i="8"/>
  <c r="AW147" i="8"/>
  <c r="AW148" i="8"/>
  <c r="AW149" i="8"/>
  <c r="AW150" i="8"/>
  <c r="AW151" i="8"/>
  <c r="AW152" i="8"/>
  <c r="AW153" i="8"/>
  <c r="AW154" i="8"/>
  <c r="AW155" i="8"/>
  <c r="AW5" i="8"/>
  <c r="AO156" i="8"/>
  <c r="AO157" i="8"/>
  <c r="AO158" i="8"/>
  <c r="AO159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5" i="8"/>
  <c r="AN156" i="8"/>
  <c r="AN157" i="8"/>
  <c r="AN158" i="8"/>
  <c r="AN159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5" i="8"/>
  <c r="AM156" i="8"/>
  <c r="AM157" i="8"/>
  <c r="AM158" i="8"/>
  <c r="AM159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5" i="8"/>
  <c r="AL156" i="8"/>
  <c r="AL157" i="8"/>
  <c r="AL158" i="8"/>
  <c r="AL159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93" i="8"/>
  <c r="AL94" i="8"/>
  <c r="AL95" i="8"/>
  <c r="AL96" i="8"/>
  <c r="AL97" i="8"/>
  <c r="AL98" i="8"/>
  <c r="AL99" i="8"/>
  <c r="AL100" i="8"/>
  <c r="AL101" i="8"/>
  <c r="AL102" i="8"/>
  <c r="AL103" i="8"/>
  <c r="AL104" i="8"/>
  <c r="AL105" i="8"/>
  <c r="AL106" i="8"/>
  <c r="AL107" i="8"/>
  <c r="AL108" i="8"/>
  <c r="AL109" i="8"/>
  <c r="AL110" i="8"/>
  <c r="AL111" i="8"/>
  <c r="AL112" i="8"/>
  <c r="AL113" i="8"/>
  <c r="AL114" i="8"/>
  <c r="AL115" i="8"/>
  <c r="AL116" i="8"/>
  <c r="AL117" i="8"/>
  <c r="AL118" i="8"/>
  <c r="AL119" i="8"/>
  <c r="AL120" i="8"/>
  <c r="AL121" i="8"/>
  <c r="AL122" i="8"/>
  <c r="AL123" i="8"/>
  <c r="AL124" i="8"/>
  <c r="AL125" i="8"/>
  <c r="AL126" i="8"/>
  <c r="AL127" i="8"/>
  <c r="AL128" i="8"/>
  <c r="AL129" i="8"/>
  <c r="AL130" i="8"/>
  <c r="AL131" i="8"/>
  <c r="AL132" i="8"/>
  <c r="AL133" i="8"/>
  <c r="AL134" i="8"/>
  <c r="AL135" i="8"/>
  <c r="AL136" i="8"/>
  <c r="AL137" i="8"/>
  <c r="AL138" i="8"/>
  <c r="AL139" i="8"/>
  <c r="AL140" i="8"/>
  <c r="AL141" i="8"/>
  <c r="AL142" i="8"/>
  <c r="AL143" i="8"/>
  <c r="AL144" i="8"/>
  <c r="AL145" i="8"/>
  <c r="AL146" i="8"/>
  <c r="AL147" i="8"/>
  <c r="AL148" i="8"/>
  <c r="AL149" i="8"/>
  <c r="AL150" i="8"/>
  <c r="AL151" i="8"/>
  <c r="AL152" i="8"/>
  <c r="AL153" i="8"/>
  <c r="AL154" i="8"/>
  <c r="AL155" i="8"/>
  <c r="AL5" i="8"/>
  <c r="AK156" i="8"/>
  <c r="AK157" i="8"/>
  <c r="AK158" i="8"/>
  <c r="AK159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5" i="8"/>
  <c r="AJ156" i="8"/>
  <c r="AJ157" i="8"/>
  <c r="AJ158" i="8"/>
  <c r="AJ159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5" i="8"/>
  <c r="AI156" i="8"/>
  <c r="AI157" i="8"/>
  <c r="AI158" i="8"/>
  <c r="AI159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5" i="8"/>
  <c r="AH156" i="8"/>
  <c r="AH157" i="8"/>
  <c r="AH158" i="8"/>
  <c r="AH159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5" i="8"/>
  <c r="AG156" i="8"/>
  <c r="AG157" i="8"/>
  <c r="AG158" i="8"/>
  <c r="AG159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156" i="8"/>
  <c r="AF157" i="8"/>
  <c r="AF158" i="8"/>
  <c r="AF159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  <c r="AD156" i="8"/>
  <c r="AD157" i="8"/>
  <c r="AD158" i="8"/>
  <c r="AD159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5" i="8"/>
  <c r="AC156" i="8"/>
  <c r="AC157" i="8"/>
  <c r="AC158" i="8"/>
  <c r="AC159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5" i="8"/>
  <c r="AB156" i="8"/>
  <c r="AB157" i="8"/>
  <c r="AB158" i="8"/>
  <c r="AB159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5" i="8"/>
  <c r="AA156" i="8"/>
  <c r="AA157" i="8"/>
  <c r="AA158" i="8"/>
  <c r="AA159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5" i="8"/>
  <c r="Z156" i="8"/>
  <c r="Z157" i="8"/>
  <c r="Z158" i="8"/>
  <c r="Z159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5" i="8"/>
  <c r="Y156" i="8"/>
  <c r="Y157" i="8"/>
  <c r="Y158" i="8"/>
  <c r="Y159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5" i="8"/>
  <c r="X156" i="8"/>
  <c r="X157" i="8"/>
  <c r="X158" i="8"/>
  <c r="X159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5" i="8"/>
  <c r="W156" i="8"/>
  <c r="W157" i="8"/>
  <c r="W158" i="8"/>
  <c r="W159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5" i="8"/>
  <c r="V156" i="8"/>
  <c r="V157" i="8"/>
  <c r="V158" i="8"/>
  <c r="V159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5" i="8"/>
  <c r="U156" i="8"/>
  <c r="U157" i="8"/>
  <c r="U158" i="8"/>
  <c r="U159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5" i="8"/>
  <c r="T156" i="8"/>
  <c r="T157" i="8"/>
  <c r="T158" i="8"/>
  <c r="T159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5" i="8"/>
  <c r="S156" i="8"/>
  <c r="S157" i="8"/>
  <c r="S158" i="8"/>
  <c r="S159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5" i="8"/>
  <c r="R156" i="8"/>
  <c r="R157" i="8"/>
  <c r="R158" i="8"/>
  <c r="R159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5" i="8"/>
  <c r="Q156" i="8"/>
  <c r="Q157" i="8"/>
  <c r="Q158" i="8"/>
  <c r="Q159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5" i="8"/>
  <c r="P156" i="8"/>
  <c r="P157" i="8"/>
  <c r="P158" i="8"/>
  <c r="P159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5" i="8"/>
  <c r="O156" i="8"/>
  <c r="O157" i="8"/>
  <c r="O158" i="8"/>
  <c r="O159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5" i="8"/>
  <c r="N156" i="8"/>
  <c r="N157" i="8"/>
  <c r="N158" i="8"/>
  <c r="N159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5" i="8"/>
  <c r="M156" i="8"/>
  <c r="M157" i="8"/>
  <c r="M158" i="8"/>
  <c r="M159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5" i="8"/>
  <c r="L156" i="8"/>
  <c r="L157" i="8"/>
  <c r="L158" i="8"/>
  <c r="L159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5" i="8"/>
  <c r="K156" i="8"/>
  <c r="K157" i="8"/>
  <c r="K158" i="8"/>
  <c r="K159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5" i="8"/>
  <c r="J156" i="8"/>
  <c r="J157" i="8"/>
  <c r="J158" i="8"/>
  <c r="J159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5" i="8"/>
  <c r="I156" i="8"/>
  <c r="I157" i="8"/>
  <c r="I158" i="8"/>
  <c r="I159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5" i="8"/>
  <c r="H156" i="8"/>
  <c r="H157" i="8"/>
  <c r="H158" i="8"/>
  <c r="H15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5" i="8"/>
  <c r="G156" i="8"/>
  <c r="G157" i="8"/>
  <c r="G158" i="8"/>
  <c r="G159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5" i="8"/>
  <c r="F156" i="8"/>
  <c r="F157" i="8"/>
  <c r="F158" i="8"/>
  <c r="F15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5" i="8"/>
  <c r="E156" i="8"/>
  <c r="E157" i="8"/>
  <c r="E158" i="8"/>
  <c r="E159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5" i="8"/>
  <c r="D156" i="8"/>
  <c r="D157" i="8"/>
  <c r="D158" i="8"/>
  <c r="D159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5" i="8"/>
  <c r="C156" i="8"/>
  <c r="C157" i="8"/>
  <c r="C158" i="8"/>
  <c r="C159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5" i="8"/>
  <c r="A156" i="8"/>
  <c r="A157" i="8"/>
  <c r="A158" i="8"/>
  <c r="A15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5" i="8"/>
  <c r="AI9" i="4"/>
  <c r="AI10" i="4"/>
  <c r="AI11" i="4"/>
  <c r="AI12" i="4"/>
  <c r="AI13" i="4"/>
  <c r="AH9" i="4"/>
  <c r="AH10" i="4"/>
  <c r="AH11" i="4"/>
  <c r="AH12" i="4"/>
  <c r="AH13" i="4"/>
  <c r="AP6" i="8" l="1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5" i="8"/>
  <c r="AI8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7" i="4"/>
  <c r="AH8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7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7" i="4"/>
  <c r="A158" i="4"/>
  <c r="A159" i="4"/>
  <c r="A160" i="4"/>
  <c r="A161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7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102" i="4" l="1"/>
  <c r="AE100" i="8"/>
  <c r="M118" i="4"/>
  <c r="AE116" i="8"/>
  <c r="M130" i="4"/>
  <c r="AE128" i="8"/>
  <c r="M154" i="4"/>
  <c r="AE152" i="8"/>
  <c r="M158" i="4"/>
  <c r="AE156" i="8"/>
  <c r="M8" i="4"/>
  <c r="AE6" i="8"/>
  <c r="M18" i="4"/>
  <c r="AE16" i="8"/>
  <c r="M22" i="4"/>
  <c r="AE20" i="8"/>
  <c r="M26" i="4"/>
  <c r="AE24" i="8"/>
  <c r="M30" i="4"/>
  <c r="AE28" i="8"/>
  <c r="M34" i="4"/>
  <c r="AE32" i="8"/>
  <c r="M38" i="4"/>
  <c r="AE36" i="8"/>
  <c r="M42" i="4"/>
  <c r="AE40" i="8"/>
  <c r="M46" i="4"/>
  <c r="AE44" i="8"/>
  <c r="M50" i="4"/>
  <c r="AE48" i="8"/>
  <c r="M54" i="4"/>
  <c r="AE52" i="8"/>
  <c r="M58" i="4"/>
  <c r="AE56" i="8"/>
  <c r="M66" i="4"/>
  <c r="AE64" i="8"/>
  <c r="M90" i="4"/>
  <c r="AE88" i="8"/>
  <c r="M94" i="4"/>
  <c r="AE92" i="8"/>
  <c r="M106" i="4"/>
  <c r="AE104" i="8"/>
  <c r="M110" i="4"/>
  <c r="AE108" i="8"/>
  <c r="M114" i="4"/>
  <c r="AE112" i="8"/>
  <c r="M122" i="4"/>
  <c r="AE120" i="8"/>
  <c r="M126" i="4"/>
  <c r="AE124" i="8"/>
  <c r="M134" i="4"/>
  <c r="AE132" i="8"/>
  <c r="M138" i="4"/>
  <c r="AE136" i="8"/>
  <c r="M142" i="4"/>
  <c r="AE140" i="8"/>
  <c r="M146" i="4"/>
  <c r="AE144" i="8"/>
  <c r="M150" i="4"/>
  <c r="AE148" i="8"/>
  <c r="M7" i="4"/>
  <c r="AE5" i="8"/>
  <c r="M12" i="4"/>
  <c r="AE10" i="8"/>
  <c r="M17" i="4"/>
  <c r="AE15" i="8"/>
  <c r="M21" i="4"/>
  <c r="AE19" i="8"/>
  <c r="M25" i="4"/>
  <c r="AE23" i="8"/>
  <c r="M29" i="4"/>
  <c r="AE27" i="8"/>
  <c r="M33" i="4"/>
  <c r="AE31" i="8"/>
  <c r="M37" i="4"/>
  <c r="AE35" i="8"/>
  <c r="M41" i="4"/>
  <c r="AE39" i="8"/>
  <c r="M45" i="4"/>
  <c r="AE43" i="8"/>
  <c r="M49" i="4"/>
  <c r="AE47" i="8"/>
  <c r="M53" i="4"/>
  <c r="AE51" i="8"/>
  <c r="M57" i="4"/>
  <c r="AE55" i="8"/>
  <c r="M61" i="4"/>
  <c r="AE59" i="8"/>
  <c r="M65" i="4"/>
  <c r="AE63" i="8"/>
  <c r="M69" i="4"/>
  <c r="AE67" i="8"/>
  <c r="M73" i="4"/>
  <c r="AE71" i="8"/>
  <c r="M77" i="4"/>
  <c r="AE75" i="8"/>
  <c r="M81" i="4"/>
  <c r="AE79" i="8"/>
  <c r="M85" i="4"/>
  <c r="AE83" i="8"/>
  <c r="M89" i="4"/>
  <c r="AE87" i="8"/>
  <c r="M93" i="4"/>
  <c r="AE91" i="8"/>
  <c r="M97" i="4"/>
  <c r="AE95" i="8"/>
  <c r="M101" i="4"/>
  <c r="AE99" i="8"/>
  <c r="M105" i="4"/>
  <c r="AE103" i="8"/>
  <c r="M109" i="4"/>
  <c r="AE107" i="8"/>
  <c r="M113" i="4"/>
  <c r="AE111" i="8"/>
  <c r="M117" i="4"/>
  <c r="AE115" i="8"/>
  <c r="M121" i="4"/>
  <c r="AE119" i="8"/>
  <c r="M125" i="4"/>
  <c r="AE123" i="8"/>
  <c r="M129" i="4"/>
  <c r="AE127" i="8"/>
  <c r="M133" i="4"/>
  <c r="AE131" i="8"/>
  <c r="M137" i="4"/>
  <c r="AE135" i="8"/>
  <c r="M141" i="4"/>
  <c r="AE139" i="8"/>
  <c r="M145" i="4"/>
  <c r="AE143" i="8"/>
  <c r="M149" i="4"/>
  <c r="AE147" i="8"/>
  <c r="M153" i="4"/>
  <c r="AE151" i="8"/>
  <c r="M157" i="4"/>
  <c r="AE155" i="8"/>
  <c r="M161" i="4"/>
  <c r="AE159" i="8"/>
  <c r="M48" i="4"/>
  <c r="AE46" i="8"/>
  <c r="M52" i="4"/>
  <c r="AE50" i="8"/>
  <c r="M56" i="4"/>
  <c r="AE54" i="8"/>
  <c r="M60" i="4"/>
  <c r="M64" i="4"/>
  <c r="AE62" i="8"/>
  <c r="M68" i="4"/>
  <c r="AE66" i="8"/>
  <c r="M72" i="4"/>
  <c r="AE70" i="8"/>
  <c r="M76" i="4"/>
  <c r="AE74" i="8"/>
  <c r="M80" i="4"/>
  <c r="AE78" i="8"/>
  <c r="M84" i="4"/>
  <c r="AE82" i="8"/>
  <c r="M88" i="4"/>
  <c r="AE86" i="8"/>
  <c r="M92" i="4"/>
  <c r="AE90" i="8"/>
  <c r="M96" i="4"/>
  <c r="AE94" i="8"/>
  <c r="M100" i="4"/>
  <c r="AE98" i="8"/>
  <c r="M104" i="4"/>
  <c r="AE102" i="8"/>
  <c r="M108" i="4"/>
  <c r="AE106" i="8"/>
  <c r="M112" i="4"/>
  <c r="AE110" i="8"/>
  <c r="M116" i="4"/>
  <c r="AE114" i="8"/>
  <c r="M120" i="4"/>
  <c r="AE118" i="8"/>
  <c r="M124" i="4"/>
  <c r="AE122" i="8"/>
  <c r="M128" i="4"/>
  <c r="AE126" i="8"/>
  <c r="M132" i="4"/>
  <c r="AE130" i="8"/>
  <c r="M136" i="4"/>
  <c r="AE134" i="8"/>
  <c r="M140" i="4"/>
  <c r="AE138" i="8"/>
  <c r="M144" i="4"/>
  <c r="AE142" i="8"/>
  <c r="M148" i="4"/>
  <c r="AE146" i="8"/>
  <c r="M152" i="4"/>
  <c r="AE150" i="8"/>
  <c r="M156" i="4"/>
  <c r="AE154" i="8"/>
  <c r="M160" i="4"/>
  <c r="AE158" i="8"/>
  <c r="M9" i="4"/>
  <c r="AE7" i="8"/>
  <c r="M13" i="4"/>
  <c r="AE11" i="8"/>
  <c r="M62" i="4"/>
  <c r="AE60" i="8"/>
  <c r="M70" i="4"/>
  <c r="AE68" i="8"/>
  <c r="M74" i="4"/>
  <c r="AE72" i="8"/>
  <c r="M78" i="4"/>
  <c r="AE76" i="8"/>
  <c r="M82" i="4"/>
  <c r="AE80" i="8"/>
  <c r="M86" i="4"/>
  <c r="AE84" i="8"/>
  <c r="M98" i="4"/>
  <c r="AE96" i="8"/>
  <c r="M11" i="4"/>
  <c r="AE9" i="8"/>
  <c r="M16" i="4"/>
  <c r="AE14" i="8"/>
  <c r="M20" i="4"/>
  <c r="AE18" i="8"/>
  <c r="M24" i="4"/>
  <c r="AE22" i="8"/>
  <c r="M28" i="4"/>
  <c r="AE26" i="8"/>
  <c r="M32" i="4"/>
  <c r="AE30" i="8"/>
  <c r="M36" i="4"/>
  <c r="AE34" i="8"/>
  <c r="M40" i="4"/>
  <c r="AE38" i="8"/>
  <c r="M44" i="4"/>
  <c r="AE42" i="8"/>
  <c r="M10" i="4"/>
  <c r="AE8" i="8"/>
  <c r="M14" i="4"/>
  <c r="AE12" i="8"/>
  <c r="M15" i="4"/>
  <c r="AE13" i="8"/>
  <c r="M19" i="4"/>
  <c r="AE17" i="8"/>
  <c r="M23" i="4"/>
  <c r="AE21" i="8"/>
  <c r="M27" i="4"/>
  <c r="AE25" i="8"/>
  <c r="M31" i="4"/>
  <c r="AE29" i="8"/>
  <c r="M35" i="4"/>
  <c r="AE33" i="8"/>
  <c r="M39" i="4"/>
  <c r="AE37" i="8"/>
  <c r="M43" i="4"/>
  <c r="AE41" i="8"/>
  <c r="M47" i="4"/>
  <c r="AE45" i="8"/>
  <c r="M51" i="4"/>
  <c r="AE49" i="8"/>
  <c r="M55" i="4"/>
  <c r="AE53" i="8"/>
  <c r="M59" i="4"/>
  <c r="AE57" i="8"/>
  <c r="M63" i="4"/>
  <c r="AE61" i="8"/>
  <c r="M67" i="4"/>
  <c r="AE65" i="8"/>
  <c r="M71" i="4"/>
  <c r="AE69" i="8"/>
  <c r="M75" i="4"/>
  <c r="AE73" i="8"/>
  <c r="M79" i="4"/>
  <c r="AE77" i="8"/>
  <c r="M83" i="4"/>
  <c r="AE81" i="8"/>
  <c r="M87" i="4"/>
  <c r="AE85" i="8"/>
  <c r="M91" i="4"/>
  <c r="AE89" i="8"/>
  <c r="M95" i="4"/>
  <c r="AE93" i="8"/>
  <c r="M99" i="4"/>
  <c r="AE97" i="8"/>
  <c r="M103" i="4"/>
  <c r="AE101" i="8"/>
  <c r="M107" i="4"/>
  <c r="AE105" i="8"/>
  <c r="M111" i="4"/>
  <c r="AE109" i="8"/>
  <c r="M115" i="4"/>
  <c r="AE113" i="8"/>
  <c r="M119" i="4"/>
  <c r="AE117" i="8"/>
  <c r="M123" i="4"/>
  <c r="AE121" i="8"/>
  <c r="M127" i="4"/>
  <c r="AE125" i="8"/>
  <c r="M131" i="4"/>
  <c r="AE129" i="8"/>
  <c r="M135" i="4"/>
  <c r="AE133" i="8"/>
  <c r="M139" i="4"/>
  <c r="AE137" i="8"/>
  <c r="M143" i="4"/>
  <c r="AE141" i="8"/>
  <c r="M147" i="4"/>
  <c r="AE145" i="8"/>
  <c r="M151" i="4"/>
  <c r="AE149" i="8"/>
  <c r="M155" i="4"/>
  <c r="AE153" i="8"/>
  <c r="M159" i="4"/>
  <c r="AE157" i="8"/>
</calcChain>
</file>

<file path=xl/sharedStrings.xml><?xml version="1.0" encoding="utf-8"?>
<sst xmlns="http://schemas.openxmlformats.org/spreadsheetml/2006/main" count="1733" uniqueCount="900">
  <si>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</si>
  <si>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</si>
  <si>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</si>
  <si>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</si>
  <si>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</si>
  <si>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</si>
  <si>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</si>
  <si>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</si>
  <si>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</si>
  <si>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</si>
  <si>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</si>
  <si>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</si>
  <si>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</si>
  <si>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</si>
  <si>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</si>
  <si>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</si>
  <si>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</si>
  <si>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</si>
  <si>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</si>
  <si>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</si>
  <si>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</si>
  <si>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</si>
  <si>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</si>
  <si>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</si>
  <si>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</si>
  <si>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</si>
  <si>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</si>
  <si>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</si>
  <si>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</si>
  <si>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</si>
  <si>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</si>
  <si>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</si>
  <si>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</si>
  <si>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</si>
  <si>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</si>
  <si>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</si>
  <si>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</si>
  <si>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</si>
  <si>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</si>
  <si>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</si>
  <si>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</si>
  <si>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</si>
  <si>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</si>
  <si>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</si>
  <si>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</si>
  <si>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</si>
  <si>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</si>
  <si>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</si>
  <si>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</si>
  <si>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</si>
  <si>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</si>
  <si>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</si>
  <si>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</si>
  <si>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</si>
  <si>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</si>
  <si>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</si>
  <si>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</si>
  <si>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</si>
  <si>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</si>
  <si>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</si>
  <si>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</si>
  <si>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</si>
  <si>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</si>
  <si>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</si>
  <si>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</si>
  <si>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</si>
  <si>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</si>
  <si>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</si>
  <si>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</si>
  <si>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</si>
  <si>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</si>
  <si>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</si>
  <si>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</si>
  <si>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</si>
  <si>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</si>
  <si>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</si>
  <si>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</si>
  <si>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</si>
  <si>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</si>
  <si>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</si>
  <si>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</si>
  <si>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</si>
  <si>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</si>
  <si>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</si>
  <si>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</si>
  <si>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</si>
  <si>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</si>
  <si>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</si>
  <si>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</si>
  <si>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</si>
  <si>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</si>
  <si>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</si>
  <si>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</si>
  <si>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</si>
  <si>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</si>
  <si>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</si>
  <si>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</si>
  <si>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</si>
  <si>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</si>
  <si>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</si>
  <si>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</si>
  <si>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</si>
  <si>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</si>
  <si>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</si>
  <si>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</si>
  <si>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</si>
  <si>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</si>
  <si>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</si>
  <si>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</si>
  <si>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</si>
  <si>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</si>
  <si>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</si>
  <si>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</si>
  <si>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</si>
  <si>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</si>
  <si>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</si>
  <si>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</si>
  <si>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</si>
  <si>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</si>
  <si>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</si>
  <si>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</si>
  <si>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</si>
  <si>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</si>
  <si>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</si>
  <si>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</si>
  <si>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</si>
  <si>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</si>
  <si>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</si>
  <si>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</si>
  <si>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</si>
  <si>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</si>
  <si>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</si>
  <si>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</si>
  <si>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</si>
  <si>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</si>
  <si>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</si>
  <si>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</si>
  <si>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</si>
  <si>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</si>
  <si>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</si>
  <si>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</si>
  <si>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</si>
  <si>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</si>
  <si>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</si>
  <si>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</si>
  <si>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</si>
  <si>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</si>
  <si>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</si>
  <si>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</si>
  <si>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</si>
  <si>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</si>
  <si>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</si>
  <si>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</si>
  <si>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</si>
  <si>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</si>
  <si>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</si>
  <si>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</si>
  <si>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</si>
  <si>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</si>
  <si>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</si>
  <si>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</si>
  <si>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</si>
  <si>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</si>
  <si>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</si>
  <si>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</si>
  <si>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</si>
  <si>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</si>
  <si>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</si>
  <si>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</si>
  <si>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</si>
  <si>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</si>
  <si>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</si>
  <si>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</si>
  <si>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</si>
  <si>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</si>
  <si>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kod JCWP</t>
  </si>
  <si>
    <t>nazwa JCWP</t>
  </si>
  <si>
    <t>kod ppk</t>
  </si>
  <si>
    <t>nazwa PPK</t>
  </si>
  <si>
    <t xml:space="preserve"> [μg/kg]</t>
  </si>
  <si>
    <t>[ug/kg]</t>
  </si>
  <si>
    <t>GIOŚ 2015 - jeziora</t>
  </si>
  <si>
    <t>GIOŚ (2015)</t>
  </si>
  <si>
    <t>średnia</t>
  </si>
  <si>
    <t>średnia geometryczna</t>
  </si>
  <si>
    <t>mediana</t>
  </si>
  <si>
    <t>min</t>
  </si>
  <si>
    <t>max</t>
  </si>
  <si>
    <t>odchylenie stand.</t>
  </si>
  <si>
    <t>1 -GIOŚ (2015)</t>
  </si>
  <si>
    <t>Głębokie</t>
  </si>
  <si>
    <t>Płaskie</t>
  </si>
  <si>
    <t>Tuczno</t>
  </si>
  <si>
    <t>Wielgie</t>
  </si>
  <si>
    <t>2 - Contaminated Sediment Standing Team (2013)</t>
  </si>
  <si>
    <t>Epoksyd heptachloru - suma</t>
  </si>
  <si>
    <t>p'p'-DDT</t>
  </si>
  <si>
    <t>Nazwa ppk</t>
  </si>
  <si>
    <t>LW</t>
  </si>
  <si>
    <t>PL02S0102_3056</t>
  </si>
  <si>
    <t>PLLW11025</t>
  </si>
  <si>
    <t>Barlineckie</t>
  </si>
  <si>
    <t>PL02S0502_2171</t>
  </si>
  <si>
    <t>Jez. Białe-Miałkie - stan. 01</t>
  </si>
  <si>
    <t>PLLW10029</t>
  </si>
  <si>
    <t>Białe-Miałkie</t>
  </si>
  <si>
    <t>PL02S0102_2077</t>
  </si>
  <si>
    <t>PLLW10809</t>
  </si>
  <si>
    <t>Bierzwnik</t>
  </si>
  <si>
    <t>PL02S0502_2175</t>
  </si>
  <si>
    <t>Jez. Budzisławskie - stan. 01</t>
  </si>
  <si>
    <t>PLLW10398</t>
  </si>
  <si>
    <t>Budzisławskie</t>
  </si>
  <si>
    <t>PL02S0602_0421</t>
  </si>
  <si>
    <t>Jez. Chomiąskie - głęboczek</t>
  </si>
  <si>
    <t>PLLW10444</t>
  </si>
  <si>
    <t>Chomiąskie</t>
  </si>
  <si>
    <t>PL02S0502_2182</t>
  </si>
  <si>
    <t>Jez. Cichowo - stan. 01</t>
  </si>
  <si>
    <t>PLLW10124</t>
  </si>
  <si>
    <t>Cichowo</t>
  </si>
  <si>
    <t>PL02S0502_2186</t>
  </si>
  <si>
    <t>Jez. Dominickie - stan. 01</t>
  </si>
  <si>
    <t>PLLW10017</t>
  </si>
  <si>
    <t>Dominickie</t>
  </si>
  <si>
    <t>PL01S0202_3612</t>
  </si>
  <si>
    <t>PLLW20980</t>
  </si>
  <si>
    <t>PL02S0102_3362</t>
  </si>
  <si>
    <t>PLLW10605</t>
  </si>
  <si>
    <t>Kaleńskie</t>
  </si>
  <si>
    <t>PL02S0602_3473</t>
  </si>
  <si>
    <t>Jez. Kołdrąbskie-głęboczek</t>
  </si>
  <si>
    <t>PLLW10195</t>
  </si>
  <si>
    <t>Kołdrąbskie</t>
  </si>
  <si>
    <t>PL02S0102_3375</t>
  </si>
  <si>
    <t>PLLW11052</t>
  </si>
  <si>
    <t>Krzemień</t>
  </si>
  <si>
    <t>PL01S0202_2265</t>
  </si>
  <si>
    <t>PLLW20617</t>
  </si>
  <si>
    <t>Klecewskie</t>
  </si>
  <si>
    <t>PL02S0502_3429</t>
  </si>
  <si>
    <t>Jez. Dobrzyczno (Lubosz Wielki) - stan. 01</t>
  </si>
  <si>
    <t>PLLW10131</t>
  </si>
  <si>
    <t>Dobrzyczno</t>
  </si>
  <si>
    <t>PL01S0602_3007</t>
  </si>
  <si>
    <t>PLLW20218</t>
  </si>
  <si>
    <t>Moszczonne</t>
  </si>
  <si>
    <t>PL02S0202_3070</t>
  </si>
  <si>
    <t>PLLW20942</t>
  </si>
  <si>
    <t>Obłęskie</t>
  </si>
  <si>
    <t>PL07S0802_0106</t>
  </si>
  <si>
    <t>PLLW30650</t>
  </si>
  <si>
    <t>PL02S0102_3551</t>
  </si>
  <si>
    <t>PLLW10821</t>
  </si>
  <si>
    <t>Przytoczno</t>
  </si>
  <si>
    <t>PL02S0102_3363</t>
  </si>
  <si>
    <t>PLLW20827</t>
  </si>
  <si>
    <t>Przytonko</t>
  </si>
  <si>
    <t>PL01S0302_0161</t>
  </si>
  <si>
    <t>PLLW30104</t>
  </si>
  <si>
    <t>Rekąty</t>
  </si>
  <si>
    <t>PL02S0602_0353</t>
  </si>
  <si>
    <t>Jez. Rogowskie - głęboczek</t>
  </si>
  <si>
    <t>PLLW10200</t>
  </si>
  <si>
    <t>Rogowskie</t>
  </si>
  <si>
    <t>PL01S0302_3935</t>
  </si>
  <si>
    <t>Jez. Rumiańskie - stan. 01</t>
  </si>
  <si>
    <t>PLLW20141</t>
  </si>
  <si>
    <t>Rumiańskie</t>
  </si>
  <si>
    <t>PL01S0302_3921</t>
  </si>
  <si>
    <t>Jez. Sedraneckie - stan. 01</t>
  </si>
  <si>
    <t>PLLW30043</t>
  </si>
  <si>
    <t>Sedraneckie</t>
  </si>
  <si>
    <t>PL07S0802_0110</t>
  </si>
  <si>
    <t>PLLW30652</t>
  </si>
  <si>
    <t>Serwy</t>
  </si>
  <si>
    <t>PL07S0802_3041</t>
  </si>
  <si>
    <t>PLLW30687</t>
  </si>
  <si>
    <t>Szlamy</t>
  </si>
  <si>
    <t>PL01S0302_3905</t>
  </si>
  <si>
    <t>PLLW30278</t>
  </si>
  <si>
    <t>Świętajno Łąckie</t>
  </si>
  <si>
    <t>PL01S0802_2289</t>
  </si>
  <si>
    <t>PLLW30039</t>
  </si>
  <si>
    <t>Tajno</t>
  </si>
  <si>
    <t>PL08S0302_3062</t>
  </si>
  <si>
    <t>PLLW30396</t>
  </si>
  <si>
    <t>Ustrych</t>
  </si>
  <si>
    <t>Węgorzyno</t>
  </si>
  <si>
    <t>PL01S0602_0484</t>
  </si>
  <si>
    <t>Jez. Zbiczno - głęboczek</t>
  </si>
  <si>
    <t>PLLW20188</t>
  </si>
  <si>
    <t>Zbiczno</t>
  </si>
  <si>
    <t>PL01S0602_3005</t>
  </si>
  <si>
    <t>PLLW20211</t>
  </si>
  <si>
    <t>Żalskie</t>
  </si>
  <si>
    <t>PL02S0102_3334</t>
  </si>
  <si>
    <t>Jez. Będzin - głęboczek - 15,4m</t>
  </si>
  <si>
    <t>PLLW10936</t>
  </si>
  <si>
    <t>Będzin</t>
  </si>
  <si>
    <t>PL01S1102_0648</t>
  </si>
  <si>
    <t>Jez. Białe Sosnowickie - głęboczek</t>
  </si>
  <si>
    <t>PLLW30710</t>
  </si>
  <si>
    <t>Białe Sosnowickie</t>
  </si>
  <si>
    <t>PL02S0602_0362</t>
  </si>
  <si>
    <t>Jez. Gopło - głęboczek (5)</t>
  </si>
  <si>
    <t>PLLW10396</t>
  </si>
  <si>
    <t>Gopło</t>
  </si>
  <si>
    <t>PL01S0302_0204</t>
  </si>
  <si>
    <t>Jez. Goryńskie</t>
  </si>
  <si>
    <t>PLLW20583</t>
  </si>
  <si>
    <t>Goryńskie</t>
  </si>
  <si>
    <t>PL02S0502_2192</t>
  </si>
  <si>
    <t>Jez. Gosławskie - stan. 01</t>
  </si>
  <si>
    <t>PLLW10094</t>
  </si>
  <si>
    <t>Gosławskie</t>
  </si>
  <si>
    <t>PL01S0202_3096</t>
  </si>
  <si>
    <t>Jez. Grabowskie - Grabowo Kościerskie</t>
  </si>
  <si>
    <t>PLLW20643</t>
  </si>
  <si>
    <t>Grabowskie</t>
  </si>
  <si>
    <t>PL01S0602_3036</t>
  </si>
  <si>
    <t>Jez. Bachotek - głęboczek</t>
  </si>
  <si>
    <t>PLLW20189</t>
  </si>
  <si>
    <t>Bachotek</t>
  </si>
  <si>
    <t>Jez. Barlineckie - głęboczek - 18,0m</t>
  </si>
  <si>
    <t>PL01S0302_0244</t>
  </si>
  <si>
    <t>Jez. Bartężek - stan. 02</t>
  </si>
  <si>
    <t>PLLW20100</t>
  </si>
  <si>
    <t>Bartężek</t>
  </si>
  <si>
    <t>PL07S0802_0093</t>
  </si>
  <si>
    <t>Jez. Berżnik - st.01</t>
  </si>
  <si>
    <t>PLLW30676</t>
  </si>
  <si>
    <t>Berżnik</t>
  </si>
  <si>
    <t>PL01S0302_3910</t>
  </si>
  <si>
    <t>Jez. Białoławki - stan. 01</t>
  </si>
  <si>
    <t>PLLW30267</t>
  </si>
  <si>
    <t>Białoławki</t>
  </si>
  <si>
    <t>Jez. Bierzwnik - głęboczek - 12,4m</t>
  </si>
  <si>
    <t>PL02S0602_3016</t>
  </si>
  <si>
    <t>Jez. Biskupińskie - głęboczek</t>
  </si>
  <si>
    <t>PLLW10457</t>
  </si>
  <si>
    <t>Biskupińskie</t>
  </si>
  <si>
    <t>PL08S0302_3028</t>
  </si>
  <si>
    <t>Jez. Blanki - stan. 03</t>
  </si>
  <si>
    <t>PLLW30472</t>
  </si>
  <si>
    <t>Blanki</t>
  </si>
  <si>
    <t>PL02S0502_2173</t>
  </si>
  <si>
    <t>Jez. Bnińskie - stan. 01</t>
  </si>
  <si>
    <t>PLLW10148</t>
  </si>
  <si>
    <t>Bnińskie</t>
  </si>
  <si>
    <t>PL02S0202_2097</t>
  </si>
  <si>
    <t>Jez. Bobięcińskie Wielkie  - na płd.zachód od m.Bobięcino</t>
  </si>
  <si>
    <t>PLLW20887</t>
  </si>
  <si>
    <t>Bobięcińskie Wielkie</t>
  </si>
  <si>
    <t>PL01S0802_2286</t>
  </si>
  <si>
    <t>Jez. Bolesty - st.01</t>
  </si>
  <si>
    <t>PLLW30017</t>
  </si>
  <si>
    <t>Bolesty</t>
  </si>
  <si>
    <t>PL01S0202_2248</t>
  </si>
  <si>
    <t>Jez. Brodno Wielkie - Brodnica Górna</t>
  </si>
  <si>
    <t>PLLW20720</t>
  </si>
  <si>
    <t>Brodno Wielkie</t>
  </si>
  <si>
    <t>PL01S0302_3911</t>
  </si>
  <si>
    <t>Jez. Brzozolasek - stan. 01</t>
  </si>
  <si>
    <t>PLLW30273</t>
  </si>
  <si>
    <t>Brzozolasek</t>
  </si>
  <si>
    <t>PL02S0102_3367</t>
  </si>
  <si>
    <t>Jez. Bystrzyno Wielkie - głęboczek - 5,5m</t>
  </si>
  <si>
    <t>PLLW20812</t>
  </si>
  <si>
    <t>Bystrzyno Wielkie</t>
  </si>
  <si>
    <t>PL01S0602_0499</t>
  </si>
  <si>
    <t>Jez. Cekcyńskie Wielkie - stanowisko 01</t>
  </si>
  <si>
    <t>PLLW20395</t>
  </si>
  <si>
    <t>Cekcyńskie</t>
  </si>
  <si>
    <t>PL01S0602_3013</t>
  </si>
  <si>
    <t>Jez. Chalińskie - głęboczek</t>
  </si>
  <si>
    <t>PLLW20020</t>
  </si>
  <si>
    <t>Chalińskie</t>
  </si>
  <si>
    <t>PL02S0402_1405</t>
  </si>
  <si>
    <t>Jez. Chłop  (k. Rybakowa) - stan. 02</t>
  </si>
  <si>
    <t>PLLW10896</t>
  </si>
  <si>
    <t>Chłop</t>
  </si>
  <si>
    <t>PL02S0402_2107</t>
  </si>
  <si>
    <t>Jez. Chłop (k. Pszczewa)- stan. 02</t>
  </si>
  <si>
    <t>PLLW10360</t>
  </si>
  <si>
    <t>PL01S0202_2249</t>
  </si>
  <si>
    <t>Jez. Choczewskie - Choczewo</t>
  </si>
  <si>
    <t>PLLW21050</t>
  </si>
  <si>
    <t>Choczewskie</t>
  </si>
  <si>
    <t>PL02S0402_2109</t>
  </si>
  <si>
    <t>Jez. Chycina - stan. 01</t>
  </si>
  <si>
    <t>PLLW10383</t>
  </si>
  <si>
    <t>Chycina</t>
  </si>
  <si>
    <t>PL02S0102_2033</t>
  </si>
  <si>
    <t>Jez. Cieszęcino - głęboczek - 38,0m</t>
  </si>
  <si>
    <t>PLLW10545</t>
  </si>
  <si>
    <t>Cieszęcino</t>
  </si>
  <si>
    <t>PL02S0102_3372</t>
  </si>
  <si>
    <t>Jez. Czajcze - głęboczek - 4,6m</t>
  </si>
  <si>
    <t>PLLW20802</t>
  </si>
  <si>
    <t>Czajcze</t>
  </si>
  <si>
    <t>PL01S0202_3348</t>
  </si>
  <si>
    <t>Jez. Czarne (na SW od Żarnowieckiego) - Łęczyn Dolny</t>
  </si>
  <si>
    <t>PLLW21051</t>
  </si>
  <si>
    <t>Czarne</t>
  </si>
  <si>
    <t>PL08S0302_0038</t>
  </si>
  <si>
    <t>Jez. Dadaj - stan. 02</t>
  </si>
  <si>
    <t>PLLW30411</t>
  </si>
  <si>
    <t>Dadaj</t>
  </si>
  <si>
    <t>PL08S0302_3071</t>
  </si>
  <si>
    <t>Jez. Dargin - stan. 01</t>
  </si>
  <si>
    <t>PLLW30538</t>
  </si>
  <si>
    <t>Dargin</t>
  </si>
  <si>
    <t>PL01S0202_2250</t>
  </si>
  <si>
    <t>Jez. Dąbrówka - Gronajny</t>
  </si>
  <si>
    <t>PLLW20770</t>
  </si>
  <si>
    <t>Dąbrówka</t>
  </si>
  <si>
    <t>PL01S0602_3034</t>
  </si>
  <si>
    <t>Jez. Dębno - głęboczek</t>
  </si>
  <si>
    <t>PLLW20181</t>
  </si>
  <si>
    <t>Dębno</t>
  </si>
  <si>
    <t>PL02S0502_2185</t>
  </si>
  <si>
    <t>Jez. Długie - stan. 01</t>
  </si>
  <si>
    <t>PLLW10675</t>
  </si>
  <si>
    <t>Długie</t>
  </si>
  <si>
    <t>PL01S0302_3901</t>
  </si>
  <si>
    <t>PLLW20084</t>
  </si>
  <si>
    <t>PL01S0802_0632</t>
  </si>
  <si>
    <t>Jez. Długie Augustowskie (Kalejty) - st.02</t>
  </si>
  <si>
    <t>PLLW30029</t>
  </si>
  <si>
    <t>Długie Augustowskie</t>
  </si>
  <si>
    <t>PL02S0102_3555</t>
  </si>
  <si>
    <t>Jez. Dłusko - głęboczek - 12,3m</t>
  </si>
  <si>
    <t>PLLW20853</t>
  </si>
  <si>
    <t>Dłusko</t>
  </si>
  <si>
    <t>PL07S0802_0096</t>
  </si>
  <si>
    <t>Jez. Dmitrowo - st.01</t>
  </si>
  <si>
    <t>PLLW30637</t>
  </si>
  <si>
    <t>Dmitrowo</t>
  </si>
  <si>
    <t>PL02S0102_3364</t>
  </si>
  <si>
    <t>Jez. Dołgie - głęboczek - 17,3m</t>
  </si>
  <si>
    <t>PLLW20818</t>
  </si>
  <si>
    <t>Dołgie</t>
  </si>
  <si>
    <t>PL01S0302_3252</t>
  </si>
  <si>
    <t>Jez. Drużno - stan. 03</t>
  </si>
  <si>
    <t>PLLW20779</t>
  </si>
  <si>
    <t>Druzno</t>
  </si>
  <si>
    <t>PL01S0302_3101</t>
  </si>
  <si>
    <t>Jez. Drwęckie - stan. 01</t>
  </si>
  <si>
    <t>PLLW20081</t>
  </si>
  <si>
    <t>Drwęckie</t>
  </si>
  <si>
    <t>PL01S0202_3364</t>
  </si>
  <si>
    <t>Jez. Dymno (Koczala, Koczalskie) - na NW od m.Koczała</t>
  </si>
  <si>
    <t>PLLW20265</t>
  </si>
  <si>
    <t>Dymno</t>
  </si>
  <si>
    <t>PL01S0202_3345</t>
  </si>
  <si>
    <t>Jez. Dzierzgoń - Prabuty</t>
  </si>
  <si>
    <t>PLLW20764</t>
  </si>
  <si>
    <t>Dzierzgoń</t>
  </si>
  <si>
    <t>PL01S0302_3125</t>
  </si>
  <si>
    <t>Jez. Ełckie - stan. 02</t>
  </si>
  <si>
    <t>PLLW30114</t>
  </si>
  <si>
    <t>Ełckie</t>
  </si>
  <si>
    <t>PL02S0502_2190</t>
  </si>
  <si>
    <t>Jez. Falmierowskie - stan. 01</t>
  </si>
  <si>
    <t>PLLW10484</t>
  </si>
  <si>
    <t>Falmierowskie</t>
  </si>
  <si>
    <t>PL01S0802_0626</t>
  </si>
  <si>
    <t>Jez. Garbas - st.01</t>
  </si>
  <si>
    <t>PLLW30009</t>
  </si>
  <si>
    <t>Garbas</t>
  </si>
  <si>
    <t>PL02S0602_3021</t>
  </si>
  <si>
    <t>Jez. Gąsawskie _głęboczek</t>
  </si>
  <si>
    <t>PLLW10455</t>
  </si>
  <si>
    <t>Gąsawskie</t>
  </si>
  <si>
    <t>PL01S0302_3902</t>
  </si>
  <si>
    <t>Jez. Gim - stan. 01</t>
  </si>
  <si>
    <t>PLLW30282</t>
  </si>
  <si>
    <t>Gim</t>
  </si>
  <si>
    <t>PL09S0302_0003</t>
  </si>
  <si>
    <t>Jez. Głębockie - stan. 01</t>
  </si>
  <si>
    <t>PLLW30365</t>
  </si>
  <si>
    <t>Głębockie</t>
  </si>
  <si>
    <t>PL08S0302_0053</t>
  </si>
  <si>
    <t>Jez. Kortowskie - stan. 02</t>
  </si>
  <si>
    <t>PLLW30404</t>
  </si>
  <si>
    <t>Kortowskie</t>
  </si>
  <si>
    <t>Jez. Głębokie-na SW od m.Gałęzowo</t>
  </si>
  <si>
    <t>PL01S0602_0378</t>
  </si>
  <si>
    <t>Jez. Głowińskie - głęboczek (1)</t>
  </si>
  <si>
    <t>PLLW20178</t>
  </si>
  <si>
    <t>Głowińskie</t>
  </si>
  <si>
    <t>PL01S0602_3014</t>
  </si>
  <si>
    <t>Jez. Goreńskie - głęboczek</t>
  </si>
  <si>
    <t>PLLW20056</t>
  </si>
  <si>
    <t>Goreńskie</t>
  </si>
  <si>
    <t>PL01S0302_3913</t>
  </si>
  <si>
    <t>Jez. Guzianka Wielka - stan. 01</t>
  </si>
  <si>
    <t>PLLW30183</t>
  </si>
  <si>
    <t>Guzianka Wielka</t>
  </si>
  <si>
    <t>PL01S0202_2254</t>
  </si>
  <si>
    <t>Jez. Gwiazdy-na wschód od m.Borowy Młyn</t>
  </si>
  <si>
    <t>PLLW20317</t>
  </si>
  <si>
    <t>Gwiazdy</t>
  </si>
  <si>
    <t>PL07S0802_0027</t>
  </si>
  <si>
    <t>Jez. Hańcza - st.01</t>
  </si>
  <si>
    <t>PLLW30614</t>
  </si>
  <si>
    <t>Hańcza</t>
  </si>
  <si>
    <t>PL02S0102_3319</t>
  </si>
  <si>
    <t>Jez. Ińsko - głęboczek - 41,7m</t>
  </si>
  <si>
    <t>PLLW11051</t>
  </si>
  <si>
    <t>Ińsko</t>
  </si>
  <si>
    <t>PL01S0602_3038</t>
  </si>
  <si>
    <t>Jez. Janowskie (Janówko) - głęboczek</t>
  </si>
  <si>
    <t>PLLW20159</t>
  </si>
  <si>
    <t>Janowskie</t>
  </si>
  <si>
    <t>PL01S0302_0260</t>
  </si>
  <si>
    <t>Jez. Januszewskie - stan. 02</t>
  </si>
  <si>
    <t>PLLW20754</t>
  </si>
  <si>
    <t>Januszewskie</t>
  </si>
  <si>
    <t>PL02S0402_2114</t>
  </si>
  <si>
    <t>Jez. Jańsko (Janiszowice) - stan. 01</t>
  </si>
  <si>
    <t>PLLW10062</t>
  </si>
  <si>
    <t>Jańsko</t>
  </si>
  <si>
    <t>PL02S0502_2198</t>
  </si>
  <si>
    <t>Jez. Jaroszewskie - stan. 01</t>
  </si>
  <si>
    <t>PLLW10287</t>
  </si>
  <si>
    <t>Jaroszewskie</t>
  </si>
  <si>
    <t>PL02S0602_0374</t>
  </si>
  <si>
    <t>Jez. Jezuickie - głęboczek</t>
  </si>
  <si>
    <t>PLLW10450</t>
  </si>
  <si>
    <t>Jezuickie</t>
  </si>
  <si>
    <t>Jez. Kaleńskie - głęboczek - 33,7m</t>
  </si>
  <si>
    <t>PL01S0602_0387</t>
  </si>
  <si>
    <t>Jez. Kamionkowskie - głęboczek</t>
  </si>
  <si>
    <t>PLLW20242</t>
  </si>
  <si>
    <t>Kamionkowskie</t>
  </si>
  <si>
    <t>PL01S0202_2260</t>
  </si>
  <si>
    <t>Jez. Kiedrowickie-na północ od m.Kiedrowice</t>
  </si>
  <si>
    <t>PLLW20350</t>
  </si>
  <si>
    <t>Kiedrowickie</t>
  </si>
  <si>
    <t>PL08S0302_0048</t>
  </si>
  <si>
    <t>Jez. Kiersztanowskie - stan. 02</t>
  </si>
  <si>
    <t>PLLW30507</t>
  </si>
  <si>
    <t>Kiersztanowskie</t>
  </si>
  <si>
    <t>PL08S0302_3073</t>
  </si>
  <si>
    <t>Jez. Kirsajty - stan. 01</t>
  </si>
  <si>
    <t>PLLW30543</t>
  </si>
  <si>
    <t>Kirsajty</t>
  </si>
  <si>
    <t>PL08S0302_3074</t>
  </si>
  <si>
    <t>Jez. Kisajno - stan. 02</t>
  </si>
  <si>
    <t>PLLW30530</t>
  </si>
  <si>
    <t>Kisajno</t>
  </si>
  <si>
    <t>PL01S0602_3004</t>
  </si>
  <si>
    <t>Jez. Kleszczyńskie - głęboczek</t>
  </si>
  <si>
    <t>PLLW20209</t>
  </si>
  <si>
    <t>Kleszczyńskie</t>
  </si>
  <si>
    <t>PL01S0302_2281</t>
  </si>
  <si>
    <t>Jez. Kołowin - stan. 01</t>
  </si>
  <si>
    <t>PLLW30224</t>
  </si>
  <si>
    <t>Kołowin</t>
  </si>
  <si>
    <t>PL02S0402_2116</t>
  </si>
  <si>
    <t>Jez. Konin - stan. 01</t>
  </si>
  <si>
    <t>PLLW10354</t>
  </si>
  <si>
    <t>Konin</t>
  </si>
  <si>
    <t>PL01S0202_2261</t>
  </si>
  <si>
    <t>Jez. Kosobudno (Kossobudno) - na SE od m.Czernica</t>
  </si>
  <si>
    <t>PLLW20363</t>
  </si>
  <si>
    <t>Kosobudno</t>
  </si>
  <si>
    <t>PL01S0202_3596</t>
  </si>
  <si>
    <t>Jez. Krąg - Bartoszy Las</t>
  </si>
  <si>
    <t>PLLW20657</t>
  </si>
  <si>
    <t>Krąg</t>
  </si>
  <si>
    <t>Jez. Krzemień - głęboczek - 29,2m</t>
  </si>
  <si>
    <t>PL02S0102_3361</t>
  </si>
  <si>
    <t>Jez. Krzemno - głęboczek - 36,4m</t>
  </si>
  <si>
    <t>PLLW10606</t>
  </si>
  <si>
    <t>Krzemno</t>
  </si>
  <si>
    <t>Jez. Klecewskie - Klecewo</t>
  </si>
  <si>
    <t>PL02S0402_1398</t>
  </si>
  <si>
    <t>Jez. Kursko - stan. 01</t>
  </si>
  <si>
    <t>PLLW10381</t>
  </si>
  <si>
    <t>Kursko</t>
  </si>
  <si>
    <t>PL01S0302_3907</t>
  </si>
  <si>
    <t>Jez. Lampasz - stan. 01</t>
  </si>
  <si>
    <t>PLLW30192</t>
  </si>
  <si>
    <t>Lampasz</t>
  </si>
  <si>
    <t>PL01S0202_2266</t>
  </si>
  <si>
    <t>Jez. Laska - na W od m.Laska</t>
  </si>
  <si>
    <t>PLLW20342</t>
  </si>
  <si>
    <t>Laska</t>
  </si>
  <si>
    <t>PL01S0602_3039</t>
  </si>
  <si>
    <t>Jez. Leźno Wielkie - głęboczek</t>
  </si>
  <si>
    <t>PLLW20171</t>
  </si>
  <si>
    <t>Leźno Wielkie</t>
  </si>
  <si>
    <t>PL08S0302_3063</t>
  </si>
  <si>
    <t>Jez. Limajno - stan. 02</t>
  </si>
  <si>
    <t>PLLW30461</t>
  </si>
  <si>
    <t>Limajno</t>
  </si>
  <si>
    <t>PL01S0302_3915</t>
  </si>
  <si>
    <t>Jez. Lipińskie - stan. 02</t>
  </si>
  <si>
    <t>PLLW30243</t>
  </si>
  <si>
    <t>Lipińskie</t>
  </si>
  <si>
    <t>PL02S0402_2120</t>
  </si>
  <si>
    <t>Jez. Lubiąż - stan. 04</t>
  </si>
  <si>
    <t>PLLW10911</t>
  </si>
  <si>
    <t>Lubiąż</t>
  </si>
  <si>
    <t>PL02S0402_0131</t>
  </si>
  <si>
    <t>jez. Lubinieckie (Poznańskie) - stan. 02</t>
  </si>
  <si>
    <t>PLLW10033</t>
  </si>
  <si>
    <t>Lubinieckie</t>
  </si>
  <si>
    <t>PL02S0402_2129</t>
  </si>
  <si>
    <t>Jez. Lubniewsko - stan. 04</t>
  </si>
  <si>
    <t>PLLW10910</t>
  </si>
  <si>
    <t>Lubniewsko</t>
  </si>
  <si>
    <t>PL02S0402_2130</t>
  </si>
  <si>
    <t>Jez. Lubowo - stan. 01</t>
  </si>
  <si>
    <t>PLLW10867</t>
  </si>
  <si>
    <t>Lubowo</t>
  </si>
  <si>
    <t>PL01S0702_0544</t>
  </si>
  <si>
    <t>Jez. Lucieńskie - głęboczek</t>
  </si>
  <si>
    <t>PLLW20007</t>
  </si>
  <si>
    <t>Lucieńskie</t>
  </si>
  <si>
    <t>PL02S0402_2132</t>
  </si>
  <si>
    <t>Jez. Lutol - stan. 02</t>
  </si>
  <si>
    <t>PLLW10350</t>
  </si>
  <si>
    <t>Lutol</t>
  </si>
  <si>
    <t>PL01S0602_3050</t>
  </si>
  <si>
    <t>Jez. Lutowskie - głęboczek</t>
  </si>
  <si>
    <t>PLLW20415</t>
  </si>
  <si>
    <t>Lutowskie</t>
  </si>
  <si>
    <t>PL02S0402_2161</t>
  </si>
  <si>
    <t>Jez. Łagowskie - stan. 05</t>
  </si>
  <si>
    <t>PLLW10067</t>
  </si>
  <si>
    <t>Łagowskie</t>
  </si>
  <si>
    <t>PL01S0802_2292</t>
  </si>
  <si>
    <t>Jez. Łanowicze - st.01</t>
  </si>
  <si>
    <t>PLLW30008</t>
  </si>
  <si>
    <t>Zusno (Łanowicze)</t>
  </si>
  <si>
    <t>PL01S0302_0142</t>
  </si>
  <si>
    <t>Jez. Łaśmiady - stan. 01</t>
  </si>
  <si>
    <t>PLLW30089</t>
  </si>
  <si>
    <t>Łaśmiady</t>
  </si>
  <si>
    <t>PL01S0302_3916</t>
  </si>
  <si>
    <t>Jez. Łaźno - stan. 01</t>
  </si>
  <si>
    <t>PLLW30066</t>
  </si>
  <si>
    <t>Łaźno</t>
  </si>
  <si>
    <t>PL02S0502_2242</t>
  </si>
  <si>
    <t>Jez. Łoniewskie - stan. 01</t>
  </si>
  <si>
    <t>PLLW10113</t>
  </si>
  <si>
    <t>Łoniewskie</t>
  </si>
  <si>
    <t>PL01S0302_2282</t>
  </si>
  <si>
    <t>Jez. Majcz Wielki - stan. 01</t>
  </si>
  <si>
    <t>PLLW30168</t>
  </si>
  <si>
    <t>Majcz Wielki</t>
  </si>
  <si>
    <t>PL02S0402_1434</t>
  </si>
  <si>
    <t>Jez. Marwicko (Roztocz) - stan. 01</t>
  </si>
  <si>
    <t>PLLW10968</t>
  </si>
  <si>
    <t>Marwicko</t>
  </si>
  <si>
    <t>PL01S0202_3094</t>
  </si>
  <si>
    <t>Jez. Mądrzechowskie - na S od m.Mądrzechowo</t>
  </si>
  <si>
    <t>PLLW20982</t>
  </si>
  <si>
    <t>Mądrzechowskie</t>
  </si>
  <si>
    <t>PL01S0602_3032</t>
  </si>
  <si>
    <t>Jez. Mieliwo - głęboczek</t>
  </si>
  <si>
    <t>PLLW20193</t>
  </si>
  <si>
    <t>Mieliwo</t>
  </si>
  <si>
    <t>PL01S0602_0391</t>
  </si>
  <si>
    <t>Jez. Mochel - głęboczek</t>
  </si>
  <si>
    <t>PLLW20403</t>
  </si>
  <si>
    <t>Mochel</t>
  </si>
  <si>
    <t>Jez. Moszczonne - głęboczek</t>
  </si>
  <si>
    <t>PL01S0202_3601</t>
  </si>
  <si>
    <t>Jez. Niedackie - Twardy Dół</t>
  </si>
  <si>
    <t>PLLW20688</t>
  </si>
  <si>
    <t>Niedack</t>
  </si>
  <si>
    <t>Jez. Obłęże-na płd.zachód od m.Obłęże</t>
  </si>
  <si>
    <t>PL02S0602_3012</t>
  </si>
  <si>
    <t>Jez. Oćwieckie Wsch. - stanowisko 01</t>
  </si>
  <si>
    <t>PLLW10453</t>
  </si>
  <si>
    <t>Oćwieckie Wsch.</t>
  </si>
  <si>
    <t>PL02S0602_3015</t>
  </si>
  <si>
    <t>Jez. Oćwieckie Zach. - stanowisko 02</t>
  </si>
  <si>
    <t>PLLW10454</t>
  </si>
  <si>
    <t>Oćwieckie Zach.</t>
  </si>
  <si>
    <t>PL01S0302_3918</t>
  </si>
  <si>
    <t>Jez. Oleckie Wielkie - stan. 01</t>
  </si>
  <si>
    <t>PLLW30045</t>
  </si>
  <si>
    <t>Olecko Wielkie</t>
  </si>
  <si>
    <t>PL01S0602_3200</t>
  </si>
  <si>
    <t>Jez. Ostrowite_głęboczek</t>
  </si>
  <si>
    <t>PLLW20538</t>
  </si>
  <si>
    <t>Ostrowite</t>
  </si>
  <si>
    <t>PL02S0502_2223</t>
  </si>
  <si>
    <t>Jez. Pątnowskie - stan. 01</t>
  </si>
  <si>
    <t>PLLW10090</t>
  </si>
  <si>
    <t>Pątnowskie</t>
  </si>
  <si>
    <t>Jez. Płaskie koło Rygola - st.01</t>
  </si>
  <si>
    <t>Jez. Przytoczno - głęboczek -  12,5 m</t>
  </si>
  <si>
    <t>Jez. Przytonko - głęboczek - 20,3m</t>
  </si>
  <si>
    <t>PL01S0202_2270</t>
  </si>
  <si>
    <t>Jez. Przywidzkie Wielkie - Przywidz</t>
  </si>
  <si>
    <t>PLLW20679</t>
  </si>
  <si>
    <t>Przywidzkie Wielkie</t>
  </si>
  <si>
    <t>PL01S0602_0401</t>
  </si>
  <si>
    <t>Jez. Radodzierz - głęboczek</t>
  </si>
  <si>
    <t>PLLW20632</t>
  </si>
  <si>
    <t>Radodzierz</t>
  </si>
  <si>
    <t>Jez. Rekąty - stan. 01</t>
  </si>
  <si>
    <t>PL02S0102_3360</t>
  </si>
  <si>
    <t>Jez. Remierzewo - głęboczek - 24,9m</t>
  </si>
  <si>
    <t>PLLW10569</t>
  </si>
  <si>
    <t>Remierzewo</t>
  </si>
  <si>
    <t>PL01S0802_0618</t>
  </si>
  <si>
    <t>Jez. Rospuda Filipowska - st.02</t>
  </si>
  <si>
    <t>PLLW30004</t>
  </si>
  <si>
    <t>Rospuda Filipowska</t>
  </si>
  <si>
    <t>PL01S0302_3920</t>
  </si>
  <si>
    <t>Jez. Roś - stan. 01</t>
  </si>
  <si>
    <t>PLLW30269</t>
  </si>
  <si>
    <t>Roś</t>
  </si>
  <si>
    <t>PL01S0302_0156</t>
  </si>
  <si>
    <t>Jez. Ryńskie - stan. 02</t>
  </si>
  <si>
    <t>PLLW30164</t>
  </si>
  <si>
    <t>Ryńskie</t>
  </si>
  <si>
    <t>PL08S0302_3910</t>
  </si>
  <si>
    <t>Jez. Salęt Wielki - stan. 02</t>
  </si>
  <si>
    <t>PLLW30499</t>
  </si>
  <si>
    <t>Salęt</t>
  </si>
  <si>
    <t>PL01S0202_0008</t>
  </si>
  <si>
    <t>Jez. Schodno - Schodno</t>
  </si>
  <si>
    <t>PLLW20469</t>
  </si>
  <si>
    <t>Schodno</t>
  </si>
  <si>
    <t>Jez. Serwy - st.02</t>
  </si>
  <si>
    <t>PL01S0302_0202</t>
  </si>
  <si>
    <t>Jez. Sędańskie - stan. 01</t>
  </si>
  <si>
    <t>PLLW30311</t>
  </si>
  <si>
    <t>Sędańskie</t>
  </si>
  <si>
    <t>PL01S0602_0511</t>
  </si>
  <si>
    <t>Jez. Słupowskie - głęboczek</t>
  </si>
  <si>
    <t>PLLW20421</t>
  </si>
  <si>
    <t>Słupowskie</t>
  </si>
  <si>
    <t>PL02S0602_3025</t>
  </si>
  <si>
    <t>Jez. Sobiejuskie - głęboczek</t>
  </si>
  <si>
    <t>PLLW10465</t>
  </si>
  <si>
    <t>Sobiejuskie</t>
  </si>
  <si>
    <t>PL01S0602_0490</t>
  </si>
  <si>
    <t>Jez. Strażym - głęboczek</t>
  </si>
  <si>
    <t>PLLW20186</t>
  </si>
  <si>
    <t>Strażym</t>
  </si>
  <si>
    <t>PL08S0302_0072</t>
  </si>
  <si>
    <t>Jez. Stryjewskie - stan. 01</t>
  </si>
  <si>
    <t>PLLW30412</t>
  </si>
  <si>
    <t>Stryjewskie</t>
  </si>
  <si>
    <t>PL01S0802_2288</t>
  </si>
  <si>
    <t>Jez. Studzieniczne - st.01</t>
  </si>
  <si>
    <t>PLLW30032</t>
  </si>
  <si>
    <t>Studzieniczne</t>
  </si>
  <si>
    <t>PL01S0802_0574</t>
  </si>
  <si>
    <t>Jez. Sumowo Bakałarzewskie (Sumowo) - st.01</t>
  </si>
  <si>
    <t>PLLW30012</t>
  </si>
  <si>
    <t>Sumowo Bakałarzewskie</t>
  </si>
  <si>
    <t>PL08S0302_0075</t>
  </si>
  <si>
    <t>Jez. Sunia - stan. 01</t>
  </si>
  <si>
    <t>PLLW30463</t>
  </si>
  <si>
    <t>Sunia</t>
  </si>
  <si>
    <t>PL01S0602_3002</t>
  </si>
  <si>
    <t>Jez. Szczytnowskie - głęboczek</t>
  </si>
  <si>
    <t>PLLW20045</t>
  </si>
  <si>
    <t>Szczytnowskie</t>
  </si>
  <si>
    <t>Jez. Szlamy - st.01</t>
  </si>
  <si>
    <t>PL07S0802_0113</t>
  </si>
  <si>
    <t>Jez. Szurpiły - st.04</t>
  </si>
  <si>
    <t>PLLW30591</t>
  </si>
  <si>
    <t>Szurpiły</t>
  </si>
  <si>
    <t>Jez. Świętajno - stan. 01</t>
  </si>
  <si>
    <t>Jez. Tajno - st.01</t>
  </si>
  <si>
    <t>PL01S0302_3924</t>
  </si>
  <si>
    <t>Jez. Tajty - stan. 01</t>
  </si>
  <si>
    <t>PLLW30131</t>
  </si>
  <si>
    <t>Tajty</t>
  </si>
  <si>
    <t>PL01S0302_3117</t>
  </si>
  <si>
    <t>Jez. Tałty - stan. 01</t>
  </si>
  <si>
    <t>PLLW30161</t>
  </si>
  <si>
    <t>Tałty</t>
  </si>
  <si>
    <t>PL01S0302_4031</t>
  </si>
  <si>
    <t>Jez. Tuchlin - stan. 01</t>
  </si>
  <si>
    <t>PLLW30238</t>
  </si>
  <si>
    <t>Tuchlin</t>
  </si>
  <si>
    <t>PL01S0202_2275</t>
  </si>
  <si>
    <t>Jez. Tuchomskie - Warzenko</t>
  </si>
  <si>
    <t>PLLW20742</t>
  </si>
  <si>
    <t>Tuchomskie</t>
  </si>
  <si>
    <t>PL02S0602_0372</t>
  </si>
  <si>
    <t>Jez. Tuczno - głęboczek</t>
  </si>
  <si>
    <t>PLLW10438</t>
  </si>
  <si>
    <t>Jez. Ustrych - stan. 01</t>
  </si>
  <si>
    <t>PL08S0302_3010</t>
  </si>
  <si>
    <t>Jez. Wadąg - stan. 01</t>
  </si>
  <si>
    <t>PLLW30454</t>
  </si>
  <si>
    <t>Wadąg</t>
  </si>
  <si>
    <t>PL08S0302_3065</t>
  </si>
  <si>
    <t>Jez. Wągiel - stan. 03</t>
  </si>
  <si>
    <t>PLLW30484</t>
  </si>
  <si>
    <t>Wągiel</t>
  </si>
  <si>
    <t>PL02S0602_3018</t>
  </si>
  <si>
    <t>Jez. Weneckie Wsch. - głęboczek</t>
  </si>
  <si>
    <t>PLLW10459</t>
  </si>
  <si>
    <t>Weneckie Wsch.</t>
  </si>
  <si>
    <t>PL02S0602_3019</t>
  </si>
  <si>
    <t>Jez. Weneckie Zach. - głęboczek</t>
  </si>
  <si>
    <t>PLLW10460</t>
  </si>
  <si>
    <t>Weneckie Zach.</t>
  </si>
  <si>
    <t>PL02S0102_3550</t>
  </si>
  <si>
    <t>Jez. Węgorzyno - głęboczek - 7,7 m</t>
  </si>
  <si>
    <t>PLLW20834</t>
  </si>
  <si>
    <t>PL01S0602_0408</t>
  </si>
  <si>
    <t>Jez. Wieczno Pd. - głęboczek</t>
  </si>
  <si>
    <t>PLLW20246</t>
  </si>
  <si>
    <t>Wieczno Pd.</t>
  </si>
  <si>
    <t>PL01S0602_0407</t>
  </si>
  <si>
    <t>Jez. Wieczno Pn. - głęboczek</t>
  </si>
  <si>
    <t>PLLW20245</t>
  </si>
  <si>
    <t>Wieczno Pn.</t>
  </si>
  <si>
    <t>PL02S0402_2163</t>
  </si>
  <si>
    <t>Jez. Wielgie (Dobiegniewskie) - stan. 01</t>
  </si>
  <si>
    <t>PLLW10831</t>
  </si>
  <si>
    <t>PL02S0402_2153</t>
  </si>
  <si>
    <t>Jez. Wołogoszcz Duża (Słowie) - stan. 01</t>
  </si>
  <si>
    <t>PLLW10835</t>
  </si>
  <si>
    <t>Wołogoszcz Duża</t>
  </si>
  <si>
    <t>PL01S0302_3925</t>
  </si>
  <si>
    <t>Jez. Woszczelskie - stan. 01</t>
  </si>
  <si>
    <t>PLLW30117</t>
  </si>
  <si>
    <t>Woszczelskie</t>
  </si>
  <si>
    <t>PL01S0302_4073</t>
  </si>
  <si>
    <t>Jez. Wulpińskie - stan. 02</t>
  </si>
  <si>
    <t>PLLW30340</t>
  </si>
  <si>
    <t>Wulpińskie</t>
  </si>
  <si>
    <t>PL01S0602_3041</t>
  </si>
  <si>
    <t>Jez. Wysokie Brodno - głęboczek</t>
  </si>
  <si>
    <t>PLLW20196</t>
  </si>
  <si>
    <t>Wysokie Brodno</t>
  </si>
  <si>
    <t>PL02S0102_3552</t>
  </si>
  <si>
    <t>Jez. Zajezierze - głęboczek - 19,6 m</t>
  </si>
  <si>
    <t>PLLW20837</t>
  </si>
  <si>
    <t>Zajezierze</t>
  </si>
  <si>
    <t>PL02S0602_3042</t>
  </si>
  <si>
    <t>Jez. Zakrzewskie - głęboczek</t>
  </si>
  <si>
    <t>PLLW10486</t>
  </si>
  <si>
    <t>Zakrzewskie</t>
  </si>
  <si>
    <t>PL01S0602_0399</t>
  </si>
  <si>
    <t>Jez. Zaleskie - głęboczek</t>
  </si>
  <si>
    <t>PLLW20547</t>
  </si>
  <si>
    <t>Zaleskie</t>
  </si>
  <si>
    <t>PL02S0102_3553</t>
  </si>
  <si>
    <t>Jez. Zdbiczno - głęboczek - 29,0m</t>
  </si>
  <si>
    <t>PLLW10640</t>
  </si>
  <si>
    <t>Zdbiczno</t>
  </si>
  <si>
    <t>Jez. Żalskie - głęboczek</t>
  </si>
  <si>
    <t>PL02S0602_3023</t>
  </si>
  <si>
    <t>Jez. Żnińskie Małe - głęboczek</t>
  </si>
  <si>
    <t>PLLW10462</t>
  </si>
  <si>
    <t>Żnińskie Małe</t>
  </si>
  <si>
    <t>PL01S0802_0029</t>
  </si>
  <si>
    <t>Jez. Jeziorko Sajenko - 01 (głęboczek)</t>
  </si>
  <si>
    <t>PLLW30036</t>
  </si>
  <si>
    <t>Sajenek</t>
  </si>
  <si>
    <t>PL01S0202_3097</t>
  </si>
  <si>
    <t>Jez. Kałębie - Radogoszcz</t>
  </si>
  <si>
    <t>PLLW20522</t>
  </si>
  <si>
    <t>Kałębie</t>
  </si>
  <si>
    <t>PL02S0502_2203</t>
  </si>
  <si>
    <t>Jez. Kobyleckie - stan. 01</t>
  </si>
  <si>
    <t>PLLW10216</t>
  </si>
  <si>
    <t>Kobyleckie</t>
  </si>
  <si>
    <t>PL01S1102_0654</t>
  </si>
  <si>
    <t>Jez. Krasne - głęboczek</t>
  </si>
  <si>
    <t>PLLW30691</t>
  </si>
  <si>
    <t>Krasne</t>
  </si>
  <si>
    <t>PL01S0302_4090</t>
  </si>
  <si>
    <t>Jez. Łabędź - stan. 01</t>
  </si>
  <si>
    <t>PLLW20128</t>
  </si>
  <si>
    <t>Łabędź</t>
  </si>
  <si>
    <t>PL01S1102_0658</t>
  </si>
  <si>
    <t>Jez. Łukcze - głęboczek</t>
  </si>
  <si>
    <t>PLLW30690</t>
  </si>
  <si>
    <t>Łukcze</t>
  </si>
  <si>
    <t>PL01S0302_3937</t>
  </si>
  <si>
    <t>Jez. Suskie - stan. 02</t>
  </si>
  <si>
    <t>PLLW20759</t>
  </si>
  <si>
    <t>Suskie</t>
  </si>
  <si>
    <t>PL02S0602_3179</t>
  </si>
  <si>
    <t>Jez. Wiele (Wieleckie) - głęboczek</t>
  </si>
  <si>
    <t>PLLW10475</t>
  </si>
  <si>
    <t>Wiele</t>
  </si>
  <si>
    <t>PL01S1102_0653</t>
  </si>
  <si>
    <t>Jez. Zagłębocze - głęboczek</t>
  </si>
  <si>
    <t>PLLW30698</t>
  </si>
  <si>
    <t>Zagłębocze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</si>
</sst>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8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rgb="FF0070C0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rgb="FF0070C0"/>
      <name val="Arial Narrow"/>
      <family val="2"/>
      <charset val="238"/>
    </font>
    <font>
      <b/>
      <sz val="6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49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6" fillId="5" borderId="0" xfId="1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2" fontId="3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 vertical="center"/>
    </xf>
    <xf numFmtId="164" fontId="3" fillId="1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15" fillId="0" borderId="0" xfId="1" applyNumberFormat="1" applyFont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49" fontId="15" fillId="7" borderId="1" xfId="1" applyNumberFormat="1" applyFont="1" applyFill="1" applyBorder="1" applyAlignment="1">
      <alignment horizontal="center" vertical="center" wrapText="1"/>
    </xf>
    <xf numFmtId="49" fontId="15" fillId="6" borderId="1" xfId="1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49" fontId="19" fillId="0" borderId="0" xfId="1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right" vertical="center" wrapText="1"/>
    </xf>
    <xf numFmtId="0" fontId="21" fillId="2" borderId="1" xfId="1" applyFont="1" applyFill="1" applyBorder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49" fontId="21" fillId="7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49" fontId="21" fillId="9" borderId="1" xfId="1" applyNumberFormat="1" applyFont="1" applyFill="1" applyBorder="1" applyAlignment="1">
      <alignment horizontal="center" vertical="center" wrapText="1"/>
    </xf>
    <xf numFmtId="49" fontId="21" fillId="6" borderId="1" xfId="1" applyNumberFormat="1" applyFont="1" applyFill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5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1" fontId="22" fillId="0" borderId="0" xfId="0" applyNumberFormat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/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/>
    <xf numFmtId="0" fontId="13" fillId="0" borderId="1" xfId="0" applyFont="1" applyBorder="1" applyAlignment="1"/>
    <xf numFmtId="49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textRotation="90" wrapText="1"/>
    </xf>
    <xf numFmtId="49" fontId="16" fillId="2" borderId="1" xfId="1" applyNumberFormat="1" applyFont="1" applyFill="1" applyBorder="1" applyAlignment="1">
      <alignment horizontal="center" vertical="center" textRotation="90" wrapText="1"/>
    </xf>
    <xf numFmtId="49" fontId="21" fillId="2" borderId="1" xfId="1" applyNumberFormat="1" applyFont="1" applyFill="1" applyBorder="1" applyAlignment="1">
      <alignment horizontal="center" vertical="center" textRotation="90" wrapText="1"/>
    </xf>
    <xf numFmtId="49" fontId="22" fillId="2" borderId="1" xfId="1" applyNumberFormat="1" applyFont="1" applyFill="1" applyBorder="1" applyAlignment="1">
      <alignment horizontal="center" vertical="center" textRotation="90" wrapText="1"/>
    </xf>
    <xf numFmtId="49" fontId="16" fillId="2" borderId="1" xfId="1" applyNumberFormat="1" applyFont="1" applyFill="1" applyBorder="1" applyAlignment="1">
      <alignment horizontal="right" vertical="center" wrapText="1"/>
    </xf>
    <xf numFmtId="0" fontId="17" fillId="4" borderId="1" xfId="1" applyFont="1" applyFill="1" applyBorder="1" applyAlignment="1">
      <alignment horizontal="right"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right" vertical="center" wrapText="1"/>
    </xf>
    <xf numFmtId="0" fontId="24" fillId="5" borderId="1" xfId="1" applyFont="1" applyFill="1" applyBorder="1" applyAlignment="1">
      <alignment horizontal="center" vertical="center" textRotation="90"/>
    </xf>
    <xf numFmtId="165" fontId="3" fillId="10" borderId="0" xfId="0" applyNumberFormat="1" applyFont="1" applyFill="1" applyAlignment="1">
      <alignment horizontal="center"/>
    </xf>
    <xf numFmtId="165" fontId="3" fillId="10" borderId="0" xfId="0" applyNumberFormat="1" applyFont="1" applyFill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15" fillId="2" borderId="3" xfId="1" applyNumberFormat="1" applyFont="1" applyFill="1" applyBorder="1" applyAlignment="1">
      <alignment horizontal="center" vertical="center" wrapText="1"/>
    </xf>
    <xf numFmtId="49" fontId="15" fillId="2" borderId="4" xfId="1" applyNumberFormat="1" applyFont="1" applyFill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horizontal="center" vertical="center" wrapText="1"/>
    </xf>
    <xf numFmtId="49" fontId="21" fillId="2" borderId="3" xfId="1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49" fontId="21" fillId="2" borderId="4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33"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theme="0" tint="-4.9989318521683403E-2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F2F2F2"/>
  </sheetPr>
  <dimension ref="A1:DR190"/>
  <sheetViews>
    <sheetView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B139" sqref="CB139"/>
    </sheetView>
  </sheetViews>
  <sheetFormatPr defaultColWidth="9.140625" defaultRowHeight="12.75" x14ac:dyDescent="0.2"/>
  <cols>
    <col min="1" max="1" width="3.7109375" style="3" bestFit="1" customWidth="1"/>
    <col min="2" max="2" width="5.28515625" style="33" bestFit="1" customWidth="1"/>
    <col min="3" max="3" width="13.5703125" style="3" bestFit="1" customWidth="1"/>
    <col min="4" max="4" width="40.28515625" style="36" bestFit="1" customWidth="1"/>
    <col min="5" max="5" width="9.42578125" style="94" bestFit="1" customWidth="1"/>
    <col min="6" max="6" width="37" style="16" bestFit="1" customWidth="1"/>
    <col min="7" max="7" width="5.42578125" style="16" customWidth="1"/>
    <col min="8" max="8" width="12.28515625" style="16" bestFit="1" customWidth="1"/>
    <col min="9" max="9" width="10.28515625" style="16" bestFit="1" customWidth="1"/>
    <col min="10" max="10" width="10.5703125" style="16" bestFit="1" customWidth="1"/>
    <col min="11" max="11" width="14.85546875" style="16" bestFit="1" customWidth="1"/>
    <col min="12" max="12" width="10.5703125" style="16" bestFit="1" customWidth="1"/>
    <col min="13" max="13" width="10.42578125" style="16" bestFit="1" customWidth="1"/>
    <col min="14" max="15" width="12.140625" style="16" bestFit="1" customWidth="1"/>
    <col min="16" max="16" width="12.7109375" style="16" bestFit="1" customWidth="1"/>
    <col min="17" max="18" width="7.85546875" style="16" bestFit="1" customWidth="1"/>
    <col min="19" max="19" width="10.42578125" style="16" bestFit="1" customWidth="1"/>
    <col min="20" max="20" width="13.140625" style="16" bestFit="1" customWidth="1"/>
    <col min="21" max="23" width="7.85546875" style="16" bestFit="1" customWidth="1"/>
    <col min="24" max="24" width="14.85546875" style="16" bestFit="1" customWidth="1"/>
    <col min="25" max="25" width="9.7109375" style="16" customWidth="1"/>
    <col min="26" max="26" width="9.7109375" style="16" bestFit="1" customWidth="1"/>
    <col min="27" max="27" width="16.5703125" style="16" bestFit="1" customWidth="1"/>
    <col min="28" max="28" width="12.140625" style="16" bestFit="1" customWidth="1"/>
    <col min="29" max="33" width="7.85546875" style="16" bestFit="1" customWidth="1"/>
    <col min="34" max="34" width="11.28515625" style="16" bestFit="1" customWidth="1"/>
    <col min="35" max="35" width="12.140625" style="16" bestFit="1" customWidth="1"/>
    <col min="36" max="36" width="11.7109375" style="16" bestFit="1" customWidth="1"/>
    <col min="37" max="37" width="13.140625" style="16" bestFit="1" customWidth="1"/>
    <col min="38" max="38" width="12.140625" style="16" bestFit="1" customWidth="1"/>
    <col min="39" max="39" width="14.5703125" style="16" bestFit="1" customWidth="1"/>
    <col min="40" max="40" width="12.140625" style="16" bestFit="1" customWidth="1"/>
    <col min="41" max="41" width="11.5703125" style="16" bestFit="1" customWidth="1"/>
    <col min="42" max="42" width="16.42578125" style="16" bestFit="1" customWidth="1"/>
    <col min="43" max="43" width="10" style="16" bestFit="1" customWidth="1"/>
    <col min="44" max="44" width="9.28515625" style="16" bestFit="1" customWidth="1"/>
    <col min="45" max="45" width="11.7109375" style="16" bestFit="1" customWidth="1"/>
    <col min="46" max="46" width="12.140625" style="16" bestFit="1" customWidth="1"/>
    <col min="47" max="47" width="16.140625" style="16" bestFit="1" customWidth="1"/>
    <col min="48" max="48" width="16" style="16" bestFit="1" customWidth="1"/>
    <col min="49" max="49" width="12.140625" style="16" bestFit="1" customWidth="1"/>
    <col min="50" max="50" width="13.140625" style="16" bestFit="1" customWidth="1"/>
    <col min="51" max="51" width="15.7109375" style="16" bestFit="1" customWidth="1"/>
    <col min="52" max="52" width="7.7109375" style="16" bestFit="1" customWidth="1"/>
    <col min="53" max="53" width="15.7109375" style="16" bestFit="1" customWidth="1"/>
    <col min="54" max="55" width="13.140625" style="16" bestFit="1" customWidth="1"/>
    <col min="56" max="60" width="13.5703125" style="16" bestFit="1" customWidth="1"/>
    <col min="61" max="61" width="18.140625" style="16" bestFit="1" customWidth="1"/>
    <col min="62" max="62" width="14.28515625" style="16" bestFit="1" customWidth="1"/>
    <col min="63" max="63" width="10.7109375" style="16" bestFit="1" customWidth="1"/>
    <col min="64" max="64" width="8.7109375" style="16" bestFit="1" customWidth="1"/>
    <col min="65" max="65" width="9.5703125" style="16" bestFit="1" customWidth="1"/>
    <col min="66" max="66" width="7.7109375" style="16" bestFit="1" customWidth="1"/>
    <col min="67" max="67" width="9" style="16" bestFit="1" customWidth="1"/>
    <col min="68" max="68" width="7.7109375" style="16" bestFit="1" customWidth="1"/>
    <col min="69" max="69" width="10.5703125" style="16" bestFit="1" customWidth="1"/>
    <col min="70" max="70" width="10.5703125" style="16" customWidth="1"/>
    <col min="71" max="71" width="9.28515625" style="16" bestFit="1" customWidth="1"/>
    <col min="72" max="72" width="7.85546875" style="16" bestFit="1" customWidth="1"/>
    <col min="73" max="73" width="12.28515625" style="16" bestFit="1" customWidth="1"/>
    <col min="74" max="74" width="12.28515625" style="16" customWidth="1"/>
    <col min="75" max="75" width="9.28515625" style="16" bestFit="1" customWidth="1"/>
    <col min="76" max="76" width="10.5703125" style="16" bestFit="1" customWidth="1"/>
    <col min="77" max="77" width="12.85546875" style="16" bestFit="1" customWidth="1"/>
    <col min="78" max="78" width="9.85546875" style="16" bestFit="1" customWidth="1"/>
    <col min="79" max="79" width="14.85546875" style="16" bestFit="1" customWidth="1"/>
    <col min="80" max="80" width="11" style="16" bestFit="1" customWidth="1"/>
    <col min="81" max="81" width="8.28515625" style="16" customWidth="1"/>
    <col min="82" max="82" width="11" style="16" bestFit="1" customWidth="1"/>
    <col min="83" max="88" width="11.85546875" style="16" bestFit="1" customWidth="1"/>
    <col min="89" max="89" width="12.28515625" style="16" bestFit="1" customWidth="1"/>
    <col min="90" max="90" width="12.7109375" style="16" bestFit="1" customWidth="1"/>
    <col min="91" max="91" width="15.7109375" style="16" bestFit="1" customWidth="1"/>
    <col min="92" max="92" width="12.42578125" style="16" bestFit="1" customWidth="1"/>
    <col min="93" max="93" width="13.5703125" style="16" bestFit="1" customWidth="1"/>
    <col min="94" max="94" width="10.7109375" style="16" bestFit="1" customWidth="1"/>
    <col min="95" max="95" width="9.28515625" style="16" bestFit="1" customWidth="1"/>
    <col min="96" max="96" width="10.5703125" style="16" bestFit="1" customWidth="1"/>
    <col min="97" max="97" width="13.7109375" style="16" bestFit="1" customWidth="1"/>
    <col min="98" max="98" width="14.42578125" style="16" bestFit="1" customWidth="1"/>
    <col min="99" max="99" width="9.5703125" style="16" bestFit="1" customWidth="1"/>
    <col min="100" max="100" width="7.7109375" style="16" bestFit="1" customWidth="1"/>
    <col min="101" max="101" width="22" style="16" bestFit="1" customWidth="1"/>
    <col min="102" max="102" width="10.7109375" style="16" bestFit="1" customWidth="1"/>
    <col min="103" max="103" width="12.7109375" style="16" bestFit="1" customWidth="1"/>
    <col min="104" max="104" width="11" style="16" bestFit="1" customWidth="1"/>
    <col min="105" max="105" width="17.140625" style="16" bestFit="1" customWidth="1"/>
    <col min="106" max="106" width="10.28515625" style="16" bestFit="1" customWidth="1"/>
    <col min="107" max="107" width="13.85546875" style="16" bestFit="1" customWidth="1"/>
    <col min="108" max="108" width="7.85546875" style="16" bestFit="1" customWidth="1"/>
    <col min="109" max="109" width="12.28515625" style="16" bestFit="1" customWidth="1"/>
    <col min="110" max="110" width="7.85546875" style="16" bestFit="1" customWidth="1"/>
    <col min="111" max="111" width="8.28515625" style="16" customWidth="1"/>
    <col min="112" max="112" width="7.7109375" style="16" bestFit="1" customWidth="1"/>
    <col min="113" max="113" width="10.85546875" style="16" bestFit="1" customWidth="1"/>
    <col min="114" max="114" width="8.5703125" style="16" bestFit="1" customWidth="1"/>
    <col min="115" max="115" width="7.85546875" style="16" bestFit="1" customWidth="1"/>
    <col min="116" max="116" width="9" style="16" bestFit="1" customWidth="1"/>
    <col min="117" max="117" width="8.85546875" style="16" bestFit="1" customWidth="1"/>
    <col min="118" max="16384" width="9.140625" style="16"/>
  </cols>
  <sheetData>
    <row r="1" spans="1:122" s="3" customFormat="1" x14ac:dyDescent="0.2">
      <c r="B1" s="33"/>
      <c r="D1" s="84" t="s">
        <v>198</v>
      </c>
      <c r="F1" s="35" t="s">
        <v>189</v>
      </c>
      <c r="I1" s="4">
        <v>1</v>
      </c>
      <c r="J1" s="4">
        <v>9.8000000000000007</v>
      </c>
      <c r="L1" s="4">
        <v>2.2999999999999998</v>
      </c>
      <c r="N1" s="4">
        <v>43</v>
      </c>
      <c r="O1" s="4">
        <v>32</v>
      </c>
      <c r="S1" s="4">
        <v>43</v>
      </c>
      <c r="T1" s="4">
        <v>41</v>
      </c>
      <c r="X1" s="4">
        <v>120</v>
      </c>
      <c r="AH1" s="4">
        <v>138</v>
      </c>
      <c r="AJ1" s="4">
        <v>129</v>
      </c>
      <c r="BA1" s="4">
        <v>1600</v>
      </c>
      <c r="BI1" s="4">
        <v>60</v>
      </c>
      <c r="BJ1" s="4">
        <v>5.5</v>
      </c>
      <c r="BL1" s="1"/>
      <c r="BM1" s="1"/>
      <c r="BN1" s="1"/>
      <c r="BO1" s="1"/>
      <c r="BP1" s="4">
        <v>1</v>
      </c>
      <c r="BS1" s="4">
        <v>53</v>
      </c>
      <c r="BT1" s="4">
        <v>144</v>
      </c>
      <c r="BU1" s="4">
        <v>494.2</v>
      </c>
      <c r="BZ1" s="4">
        <v>2.7</v>
      </c>
      <c r="CB1" s="4">
        <v>3991</v>
      </c>
      <c r="CD1" s="4">
        <v>6.2</v>
      </c>
      <c r="CL1" s="4">
        <v>1.0999999999999999E-2</v>
      </c>
      <c r="CN1" s="1"/>
      <c r="CO1" s="1"/>
      <c r="CP1" s="1"/>
      <c r="CQ1" s="4">
        <v>41</v>
      </c>
      <c r="CR1" s="4">
        <v>695</v>
      </c>
      <c r="CS1" s="4">
        <v>11</v>
      </c>
      <c r="CT1" s="4">
        <v>229</v>
      </c>
      <c r="CU1" s="4">
        <v>4.7</v>
      </c>
      <c r="CX1" s="4">
        <v>177</v>
      </c>
      <c r="CZ1" s="4">
        <v>1.4</v>
      </c>
      <c r="DB1" s="4">
        <v>120</v>
      </c>
      <c r="DC1" s="4">
        <v>60</v>
      </c>
      <c r="DD1" s="4">
        <v>6</v>
      </c>
      <c r="DE1" s="4">
        <v>12.9</v>
      </c>
      <c r="DF1" s="4">
        <v>9.3000000000000007</v>
      </c>
      <c r="DH1" s="4">
        <v>5.2</v>
      </c>
      <c r="DI1" s="4">
        <v>12.1</v>
      </c>
      <c r="DJ1" s="4">
        <v>43</v>
      </c>
      <c r="DK1" s="4">
        <v>4.3</v>
      </c>
      <c r="DL1" s="4">
        <v>0.2</v>
      </c>
      <c r="DM1" s="16"/>
      <c r="DN1" s="16"/>
      <c r="DO1" s="16"/>
      <c r="DP1" s="16"/>
      <c r="DQ1" s="16"/>
      <c r="DR1" s="16"/>
    </row>
    <row r="2" spans="1:122" x14ac:dyDescent="0.2">
      <c r="A2"/>
      <c r="B2"/>
      <c r="C2" s="94"/>
      <c r="D2" s="76"/>
      <c r="E2" s="76"/>
      <c r="F2" s="35" t="s">
        <v>194</v>
      </c>
      <c r="G2" s="75"/>
      <c r="H2" s="75"/>
      <c r="I2" s="77" t="s">
        <v>115</v>
      </c>
      <c r="J2" s="77" t="s">
        <v>106</v>
      </c>
      <c r="K2" s="75"/>
      <c r="L2" s="77" t="s">
        <v>108</v>
      </c>
      <c r="M2" s="75"/>
      <c r="N2" s="77" t="s">
        <v>109</v>
      </c>
      <c r="O2" s="77" t="s">
        <v>110</v>
      </c>
      <c r="P2" s="77" t="s">
        <v>114</v>
      </c>
      <c r="Q2" s="75"/>
      <c r="R2" s="75"/>
      <c r="S2" s="77" t="s">
        <v>107</v>
      </c>
      <c r="T2" s="77" t="s">
        <v>112</v>
      </c>
      <c r="U2" s="75"/>
      <c r="V2" s="75"/>
      <c r="W2" s="75"/>
      <c r="X2" s="77" t="s">
        <v>116</v>
      </c>
      <c r="Y2" s="75"/>
      <c r="Z2" s="75"/>
      <c r="AA2" s="77" t="s">
        <v>111</v>
      </c>
      <c r="AB2" s="77" t="s">
        <v>113</v>
      </c>
      <c r="AC2" s="75"/>
      <c r="AD2" s="75"/>
      <c r="AE2" s="75"/>
      <c r="AF2" s="75"/>
      <c r="AG2" s="75"/>
      <c r="AH2" s="77" t="s">
        <v>122</v>
      </c>
      <c r="AI2" s="77" t="s">
        <v>123</v>
      </c>
      <c r="AJ2" s="77" t="s">
        <v>120</v>
      </c>
      <c r="AK2" s="77" t="s">
        <v>130</v>
      </c>
      <c r="AL2" s="77" t="s">
        <v>128</v>
      </c>
      <c r="AM2" s="77" t="s">
        <v>124</v>
      </c>
      <c r="AN2" s="77" t="s">
        <v>125</v>
      </c>
      <c r="AO2" s="75"/>
      <c r="AP2" s="77" t="s">
        <v>127</v>
      </c>
      <c r="AQ2" s="77" t="s">
        <v>119</v>
      </c>
      <c r="AR2" s="77" t="s">
        <v>118</v>
      </c>
      <c r="AS2" s="77" t="s">
        <v>121</v>
      </c>
      <c r="AT2" s="77" t="s">
        <v>132</v>
      </c>
      <c r="AU2" s="77" t="s">
        <v>126</v>
      </c>
      <c r="AV2" s="77" t="s">
        <v>126</v>
      </c>
      <c r="AW2" s="77" t="s">
        <v>125</v>
      </c>
      <c r="AX2" s="77" t="s">
        <v>131</v>
      </c>
      <c r="AY2" s="77" t="s">
        <v>129</v>
      </c>
      <c r="AZ2" s="75"/>
      <c r="BA2" s="77" t="s">
        <v>156</v>
      </c>
      <c r="BB2" s="75"/>
      <c r="BC2" s="75"/>
      <c r="BD2" s="75"/>
      <c r="BE2" s="75"/>
      <c r="BF2" s="75"/>
      <c r="BG2" s="75"/>
      <c r="BH2" s="75"/>
      <c r="BI2" s="77" t="s">
        <v>133</v>
      </c>
      <c r="BJ2" s="75"/>
      <c r="BK2" s="77" t="s">
        <v>157</v>
      </c>
      <c r="BL2" s="77" t="s">
        <v>140</v>
      </c>
      <c r="BM2" s="77" t="s">
        <v>141</v>
      </c>
      <c r="BN2" s="77" t="s">
        <v>142</v>
      </c>
      <c r="BO2" s="75"/>
      <c r="BP2" s="75"/>
      <c r="BQ2" s="77" t="s">
        <v>146</v>
      </c>
      <c r="BR2" s="78"/>
      <c r="BS2" s="77" t="s">
        <v>135</v>
      </c>
      <c r="BT2" s="75"/>
      <c r="BU2" s="77" t="s">
        <v>145</v>
      </c>
      <c r="BV2" s="78"/>
      <c r="BW2" s="77" t="s">
        <v>144</v>
      </c>
      <c r="BX2" s="77" t="s">
        <v>143</v>
      </c>
      <c r="BY2" s="77" t="s">
        <v>158</v>
      </c>
      <c r="BZ2" s="75"/>
      <c r="CA2" s="77" t="s">
        <v>149</v>
      </c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7" t="s">
        <v>148</v>
      </c>
      <c r="CM2" s="75"/>
      <c r="CN2" s="75"/>
      <c r="CO2" s="77" t="s">
        <v>139</v>
      </c>
      <c r="CP2" s="75"/>
      <c r="CQ2" s="75"/>
      <c r="CR2" s="75"/>
      <c r="CS2" s="75"/>
      <c r="CT2" s="77" t="s">
        <v>138</v>
      </c>
      <c r="CU2" s="75"/>
      <c r="CV2" s="75"/>
      <c r="CW2" s="75"/>
      <c r="CX2" s="75"/>
      <c r="CY2" s="77" t="s">
        <v>147</v>
      </c>
      <c r="CZ2" s="75"/>
      <c r="DA2" s="75"/>
      <c r="DB2" s="75"/>
      <c r="DC2" s="75"/>
      <c r="DD2" s="77" t="s">
        <v>137</v>
      </c>
      <c r="DE2" s="77" t="s">
        <v>136</v>
      </c>
      <c r="DF2" s="77" t="s">
        <v>134</v>
      </c>
      <c r="DG2" s="75"/>
      <c r="DH2" s="75"/>
      <c r="DI2" s="75"/>
      <c r="DJ2" s="75"/>
      <c r="DK2" s="75"/>
      <c r="DL2" s="75"/>
    </row>
    <row r="3" spans="1:122" s="2" customFormat="1" x14ac:dyDescent="0.2">
      <c r="A3" s="93"/>
      <c r="B3" s="93"/>
      <c r="C3" s="97"/>
      <c r="D3" s="98"/>
      <c r="E3" s="97"/>
      <c r="F3" s="97"/>
      <c r="G3" s="28">
        <v>1</v>
      </c>
      <c r="H3" s="28">
        <v>2</v>
      </c>
      <c r="I3" s="28">
        <v>3</v>
      </c>
      <c r="J3" s="28">
        <v>4</v>
      </c>
      <c r="K3" s="28">
        <v>5</v>
      </c>
      <c r="L3" s="28">
        <v>6</v>
      </c>
      <c r="M3" s="28">
        <v>7</v>
      </c>
      <c r="N3" s="28">
        <v>8</v>
      </c>
      <c r="O3" s="28">
        <v>9</v>
      </c>
      <c r="P3" s="28">
        <v>10</v>
      </c>
      <c r="Q3" s="28">
        <v>11</v>
      </c>
      <c r="R3" s="28">
        <v>12</v>
      </c>
      <c r="S3" s="28">
        <v>13</v>
      </c>
      <c r="T3" s="28">
        <v>14</v>
      </c>
      <c r="U3" s="28">
        <v>15</v>
      </c>
      <c r="V3" s="28">
        <v>16</v>
      </c>
      <c r="W3" s="28">
        <v>17</v>
      </c>
      <c r="X3" s="28">
        <v>18</v>
      </c>
      <c r="Y3" s="28">
        <v>19</v>
      </c>
      <c r="Z3" s="28">
        <v>20</v>
      </c>
      <c r="AA3" s="28">
        <v>21</v>
      </c>
      <c r="AB3" s="28">
        <v>22</v>
      </c>
      <c r="AC3" s="28">
        <v>23</v>
      </c>
      <c r="AD3" s="28">
        <v>24</v>
      </c>
      <c r="AE3" s="28">
        <v>25</v>
      </c>
      <c r="AF3" s="28">
        <v>26</v>
      </c>
      <c r="AG3" s="28">
        <v>27</v>
      </c>
      <c r="AH3" s="31">
        <v>28</v>
      </c>
      <c r="AI3" s="31">
        <v>29</v>
      </c>
      <c r="AJ3" s="31">
        <v>30</v>
      </c>
      <c r="AK3" s="31">
        <v>31</v>
      </c>
      <c r="AL3" s="31">
        <v>32</v>
      </c>
      <c r="AM3" s="31">
        <v>33</v>
      </c>
      <c r="AN3" s="31">
        <v>34</v>
      </c>
      <c r="AO3" s="28">
        <v>35</v>
      </c>
      <c r="AP3" s="28">
        <v>36</v>
      </c>
      <c r="AQ3" s="31">
        <v>37</v>
      </c>
      <c r="AR3" s="31">
        <v>38</v>
      </c>
      <c r="AS3" s="31">
        <v>39</v>
      </c>
      <c r="AT3" s="31">
        <v>40</v>
      </c>
      <c r="AU3" s="31">
        <v>41</v>
      </c>
      <c r="AV3" s="31">
        <v>42</v>
      </c>
      <c r="AW3" s="28">
        <v>43</v>
      </c>
      <c r="AX3" s="28">
        <v>44</v>
      </c>
      <c r="AY3" s="28">
        <v>45</v>
      </c>
      <c r="AZ3" s="28">
        <v>46</v>
      </c>
      <c r="BA3" s="31"/>
      <c r="BB3" s="118">
        <v>47</v>
      </c>
      <c r="BC3" s="118"/>
      <c r="BD3" s="118"/>
      <c r="BE3" s="118"/>
      <c r="BF3" s="118"/>
      <c r="BG3" s="118"/>
      <c r="BH3" s="118"/>
      <c r="BI3" s="118"/>
      <c r="BJ3" s="28">
        <v>48</v>
      </c>
      <c r="BK3" s="28">
        <v>49</v>
      </c>
      <c r="BL3" s="28">
        <v>50</v>
      </c>
      <c r="BM3" s="28">
        <v>51</v>
      </c>
      <c r="BN3" s="28">
        <v>52</v>
      </c>
      <c r="BO3" s="28">
        <v>53</v>
      </c>
      <c r="BP3" s="28"/>
      <c r="BQ3" s="28">
        <v>54</v>
      </c>
      <c r="BR3" s="28"/>
      <c r="BS3" s="28">
        <v>55</v>
      </c>
      <c r="BT3" s="28">
        <v>56</v>
      </c>
      <c r="BU3" s="31">
        <v>57</v>
      </c>
      <c r="BV3" s="31"/>
      <c r="BW3" s="31">
        <v>58</v>
      </c>
      <c r="BX3" s="31">
        <v>59</v>
      </c>
      <c r="BY3" s="31"/>
      <c r="BZ3" s="28">
        <v>60</v>
      </c>
      <c r="CA3" s="28">
        <v>61</v>
      </c>
      <c r="CB3" s="28">
        <v>62</v>
      </c>
      <c r="CC3" s="28">
        <v>63</v>
      </c>
      <c r="CD3" s="28">
        <v>64</v>
      </c>
      <c r="CE3" s="118">
        <v>65</v>
      </c>
      <c r="CF3" s="118"/>
      <c r="CG3" s="118"/>
      <c r="CH3" s="118"/>
      <c r="CI3" s="118"/>
      <c r="CJ3" s="118"/>
      <c r="CK3" s="118"/>
      <c r="CL3" s="28">
        <v>66</v>
      </c>
      <c r="CM3" s="28">
        <v>67</v>
      </c>
      <c r="CN3" s="28">
        <v>68</v>
      </c>
      <c r="CO3" s="28">
        <v>69</v>
      </c>
      <c r="CP3" s="28">
        <v>70</v>
      </c>
      <c r="CQ3" s="28"/>
      <c r="CR3" s="28">
        <v>71</v>
      </c>
      <c r="CS3" s="28">
        <v>72</v>
      </c>
      <c r="CT3" s="28">
        <v>73</v>
      </c>
      <c r="CU3" s="28">
        <v>74</v>
      </c>
      <c r="CV3" s="28">
        <v>75</v>
      </c>
      <c r="CW3" s="28">
        <v>76</v>
      </c>
      <c r="CX3" s="28">
        <v>77</v>
      </c>
      <c r="CY3" s="80">
        <v>78</v>
      </c>
      <c r="CZ3" s="28">
        <v>79</v>
      </c>
      <c r="DA3" s="28">
        <v>80</v>
      </c>
      <c r="DB3" s="28">
        <v>81</v>
      </c>
      <c r="DC3" s="28">
        <v>82</v>
      </c>
      <c r="DD3" s="28">
        <v>83</v>
      </c>
      <c r="DE3" s="28">
        <v>84</v>
      </c>
      <c r="DF3" s="28">
        <v>85</v>
      </c>
      <c r="DG3" s="28">
        <v>86</v>
      </c>
      <c r="DH3" s="28">
        <v>87</v>
      </c>
      <c r="DI3" s="28">
        <v>88</v>
      </c>
      <c r="DJ3" s="28">
        <v>89</v>
      </c>
      <c r="DK3" s="28">
        <v>90</v>
      </c>
      <c r="DL3" s="28">
        <v>91</v>
      </c>
      <c r="DM3" s="16"/>
      <c r="DN3" s="16"/>
      <c r="DO3" s="16"/>
      <c r="DP3" s="74"/>
      <c r="DQ3" s="16"/>
      <c r="DR3" s="16"/>
    </row>
    <row r="4" spans="1:122" s="2" customFormat="1" ht="63.75" x14ac:dyDescent="0.2">
      <c r="A4" s="93" t="s">
        <v>1</v>
      </c>
      <c r="B4" s="93" t="s">
        <v>173</v>
      </c>
      <c r="C4" s="97" t="s">
        <v>172</v>
      </c>
      <c r="D4" s="97" t="s">
        <v>178</v>
      </c>
      <c r="E4" s="97" t="s">
        <v>175</v>
      </c>
      <c r="F4" s="97" t="s">
        <v>176</v>
      </c>
      <c r="G4" s="28" t="s">
        <v>2</v>
      </c>
      <c r="H4" s="28" t="s">
        <v>3</v>
      </c>
      <c r="I4" s="28" t="s">
        <v>4</v>
      </c>
      <c r="J4" s="28" t="s">
        <v>5</v>
      </c>
      <c r="K4" s="28" t="s">
        <v>6</v>
      </c>
      <c r="L4" s="28" t="s">
        <v>7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8" t="s">
        <v>23</v>
      </c>
      <c r="AC4" s="28" t="s">
        <v>24</v>
      </c>
      <c r="AD4" s="28" t="s">
        <v>25</v>
      </c>
      <c r="AE4" s="28" t="s">
        <v>26</v>
      </c>
      <c r="AF4" s="28" t="s">
        <v>27</v>
      </c>
      <c r="AG4" s="28" t="s">
        <v>28</v>
      </c>
      <c r="AH4" s="28" t="s">
        <v>29</v>
      </c>
      <c r="AI4" s="28" t="s">
        <v>30</v>
      </c>
      <c r="AJ4" s="28" t="s">
        <v>31</v>
      </c>
      <c r="AK4" s="28" t="s">
        <v>32</v>
      </c>
      <c r="AL4" s="28" t="s">
        <v>33</v>
      </c>
      <c r="AM4" s="28" t="s">
        <v>34</v>
      </c>
      <c r="AN4" s="28" t="s">
        <v>35</v>
      </c>
      <c r="AO4" s="28" t="s">
        <v>36</v>
      </c>
      <c r="AP4" s="28" t="s">
        <v>37</v>
      </c>
      <c r="AQ4" s="28" t="s">
        <v>38</v>
      </c>
      <c r="AR4" s="28" t="s">
        <v>39</v>
      </c>
      <c r="AS4" s="28" t="s">
        <v>40</v>
      </c>
      <c r="AT4" s="28" t="s">
        <v>41</v>
      </c>
      <c r="AU4" s="28" t="s">
        <v>42</v>
      </c>
      <c r="AV4" s="28" t="s">
        <v>43</v>
      </c>
      <c r="AW4" s="28" t="s">
        <v>44</v>
      </c>
      <c r="AX4" s="28" t="s">
        <v>45</v>
      </c>
      <c r="AY4" s="28" t="s">
        <v>46</v>
      </c>
      <c r="AZ4" s="28" t="s">
        <v>47</v>
      </c>
      <c r="BA4" s="28" t="s">
        <v>155</v>
      </c>
      <c r="BB4" s="32" t="s">
        <v>92</v>
      </c>
      <c r="BC4" s="32" t="s">
        <v>93</v>
      </c>
      <c r="BD4" s="32" t="s">
        <v>94</v>
      </c>
      <c r="BE4" s="32" t="s">
        <v>95</v>
      </c>
      <c r="BF4" s="32" t="s">
        <v>96</v>
      </c>
      <c r="BG4" s="32" t="s">
        <v>97</v>
      </c>
      <c r="BH4" s="32" t="s">
        <v>98</v>
      </c>
      <c r="BI4" s="28" t="s">
        <v>105</v>
      </c>
      <c r="BJ4" s="28" t="s">
        <v>48</v>
      </c>
      <c r="BK4" s="28" t="s">
        <v>49</v>
      </c>
      <c r="BL4" s="28" t="s">
        <v>50</v>
      </c>
      <c r="BM4" s="28" t="s">
        <v>51</v>
      </c>
      <c r="BN4" s="28" t="s">
        <v>52</v>
      </c>
      <c r="BO4" s="28" t="s">
        <v>53</v>
      </c>
      <c r="BP4" s="28" t="s">
        <v>151</v>
      </c>
      <c r="BQ4" s="28" t="s">
        <v>54</v>
      </c>
      <c r="BR4" s="28" t="s">
        <v>195</v>
      </c>
      <c r="BS4" s="28" t="s">
        <v>55</v>
      </c>
      <c r="BT4" s="28" t="s">
        <v>56</v>
      </c>
      <c r="BU4" s="28" t="s">
        <v>57</v>
      </c>
      <c r="BV4" s="28" t="s">
        <v>196</v>
      </c>
      <c r="BW4" s="28" t="s">
        <v>58</v>
      </c>
      <c r="BX4" s="28" t="s">
        <v>59</v>
      </c>
      <c r="BY4" s="28" t="s">
        <v>159</v>
      </c>
      <c r="BZ4" s="28" t="s">
        <v>60</v>
      </c>
      <c r="CA4" s="28" t="s">
        <v>61</v>
      </c>
      <c r="CB4" s="28" t="s">
        <v>62</v>
      </c>
      <c r="CC4" s="28" t="s">
        <v>63</v>
      </c>
      <c r="CD4" s="28" t="s">
        <v>64</v>
      </c>
      <c r="CE4" s="32" t="s">
        <v>99</v>
      </c>
      <c r="CF4" s="32" t="s">
        <v>100</v>
      </c>
      <c r="CG4" s="32" t="s">
        <v>101</v>
      </c>
      <c r="CH4" s="32" t="s">
        <v>102</v>
      </c>
      <c r="CI4" s="32" t="s">
        <v>103</v>
      </c>
      <c r="CJ4" s="32" t="s">
        <v>104</v>
      </c>
      <c r="CK4" s="28" t="s">
        <v>65</v>
      </c>
      <c r="CL4" s="28" t="s">
        <v>66</v>
      </c>
      <c r="CM4" s="28" t="s">
        <v>67</v>
      </c>
      <c r="CN4" s="28" t="s">
        <v>68</v>
      </c>
      <c r="CO4" s="28" t="s">
        <v>69</v>
      </c>
      <c r="CP4" s="28" t="s">
        <v>70</v>
      </c>
      <c r="CQ4" s="28" t="s">
        <v>153</v>
      </c>
      <c r="CR4" s="28" t="s">
        <v>71</v>
      </c>
      <c r="CS4" s="28" t="s">
        <v>72</v>
      </c>
      <c r="CT4" s="28" t="s">
        <v>73</v>
      </c>
      <c r="CU4" s="28" t="s">
        <v>74</v>
      </c>
      <c r="CV4" s="28" t="s">
        <v>75</v>
      </c>
      <c r="CW4" s="28" t="s">
        <v>76</v>
      </c>
      <c r="CX4" s="28" t="s">
        <v>77</v>
      </c>
      <c r="CY4" s="28" t="s">
        <v>78</v>
      </c>
      <c r="CZ4" s="28" t="s">
        <v>79</v>
      </c>
      <c r="DA4" s="28" t="s">
        <v>80</v>
      </c>
      <c r="DB4" s="28" t="s">
        <v>81</v>
      </c>
      <c r="DC4" s="28" t="s">
        <v>82</v>
      </c>
      <c r="DD4" s="28" t="s">
        <v>83</v>
      </c>
      <c r="DE4" s="28" t="s">
        <v>84</v>
      </c>
      <c r="DF4" s="28" t="s">
        <v>85</v>
      </c>
      <c r="DG4" s="28" t="s">
        <v>86</v>
      </c>
      <c r="DH4" s="28" t="s">
        <v>87</v>
      </c>
      <c r="DI4" s="28" t="s">
        <v>88</v>
      </c>
      <c r="DJ4" s="28" t="s">
        <v>89</v>
      </c>
      <c r="DK4" s="28" t="s">
        <v>90</v>
      </c>
      <c r="DL4" s="28" t="s">
        <v>91</v>
      </c>
      <c r="DM4" s="16"/>
      <c r="DN4" s="16"/>
      <c r="DO4" s="16"/>
      <c r="DP4" s="16"/>
      <c r="DQ4" s="16"/>
      <c r="DR4" s="16"/>
    </row>
    <row r="5" spans="1:122" s="14" customFormat="1" ht="27" x14ac:dyDescent="0.2">
      <c r="A5" s="29"/>
      <c r="B5" s="29"/>
      <c r="C5" s="99"/>
      <c r="D5" s="100"/>
      <c r="E5" s="99"/>
      <c r="F5" s="99"/>
      <c r="G5" s="29"/>
      <c r="H5" s="30" t="s">
        <v>168</v>
      </c>
      <c r="I5" s="30" t="s">
        <v>169</v>
      </c>
      <c r="J5" s="30" t="s">
        <v>169</v>
      </c>
      <c r="K5" s="30" t="s">
        <v>169</v>
      </c>
      <c r="L5" s="30" t="s">
        <v>169</v>
      </c>
      <c r="M5" s="30" t="s">
        <v>169</v>
      </c>
      <c r="N5" s="30" t="s">
        <v>169</v>
      </c>
      <c r="O5" s="30" t="s">
        <v>169</v>
      </c>
      <c r="P5" s="30" t="s">
        <v>169</v>
      </c>
      <c r="Q5" s="30" t="s">
        <v>169</v>
      </c>
      <c r="R5" s="30" t="s">
        <v>169</v>
      </c>
      <c r="S5" s="30" t="s">
        <v>169</v>
      </c>
      <c r="T5" s="30" t="s">
        <v>169</v>
      </c>
      <c r="U5" s="30" t="s">
        <v>169</v>
      </c>
      <c r="V5" s="30" t="s">
        <v>169</v>
      </c>
      <c r="W5" s="30" t="s">
        <v>169</v>
      </c>
      <c r="X5" s="30" t="s">
        <v>169</v>
      </c>
      <c r="Y5" s="30" t="s">
        <v>169</v>
      </c>
      <c r="Z5" s="30" t="s">
        <v>170</v>
      </c>
      <c r="AA5" s="30" t="s">
        <v>169</v>
      </c>
      <c r="AB5" s="30" t="s">
        <v>169</v>
      </c>
      <c r="AC5" s="30" t="s">
        <v>169</v>
      </c>
      <c r="AD5" s="30" t="s">
        <v>169</v>
      </c>
      <c r="AE5" s="30" t="s">
        <v>169</v>
      </c>
      <c r="AF5" s="30" t="s">
        <v>169</v>
      </c>
      <c r="AG5" s="30" t="s">
        <v>169</v>
      </c>
      <c r="AH5" s="30" t="s">
        <v>171</v>
      </c>
      <c r="AI5" s="30" t="s">
        <v>171</v>
      </c>
      <c r="AJ5" s="30" t="s">
        <v>171</v>
      </c>
      <c r="AK5" s="30" t="s">
        <v>171</v>
      </c>
      <c r="AL5" s="30" t="s">
        <v>171</v>
      </c>
      <c r="AM5" s="30" t="s">
        <v>171</v>
      </c>
      <c r="AN5" s="30" t="s">
        <v>171</v>
      </c>
      <c r="AO5" s="30" t="s">
        <v>171</v>
      </c>
      <c r="AP5" s="30" t="s">
        <v>171</v>
      </c>
      <c r="AQ5" s="30" t="s">
        <v>171</v>
      </c>
      <c r="AR5" s="30" t="s">
        <v>171</v>
      </c>
      <c r="AS5" s="30" t="s">
        <v>171</v>
      </c>
      <c r="AT5" s="30" t="s">
        <v>171</v>
      </c>
      <c r="AU5" s="30" t="s">
        <v>171</v>
      </c>
      <c r="AV5" s="30" t="s">
        <v>171</v>
      </c>
      <c r="AW5" s="30" t="s">
        <v>171</v>
      </c>
      <c r="AX5" s="30" t="s">
        <v>171</v>
      </c>
      <c r="AY5" s="30" t="s">
        <v>171</v>
      </c>
      <c r="AZ5" s="30" t="s">
        <v>171</v>
      </c>
      <c r="BA5" s="30" t="s">
        <v>171</v>
      </c>
      <c r="BB5" s="30" t="s">
        <v>171</v>
      </c>
      <c r="BC5" s="30" t="s">
        <v>171</v>
      </c>
      <c r="BD5" s="30" t="s">
        <v>171</v>
      </c>
      <c r="BE5" s="30" t="s">
        <v>171</v>
      </c>
      <c r="BF5" s="30" t="s">
        <v>171</v>
      </c>
      <c r="BG5" s="30" t="s">
        <v>171</v>
      </c>
      <c r="BH5" s="30" t="s">
        <v>171</v>
      </c>
      <c r="BI5" s="30" t="s">
        <v>171</v>
      </c>
      <c r="BJ5" s="30" t="s">
        <v>171</v>
      </c>
      <c r="BK5" s="30" t="s">
        <v>171</v>
      </c>
      <c r="BL5" s="30" t="s">
        <v>171</v>
      </c>
      <c r="BM5" s="30" t="s">
        <v>171</v>
      </c>
      <c r="BN5" s="30" t="s">
        <v>171</v>
      </c>
      <c r="BO5" s="30" t="s">
        <v>171</v>
      </c>
      <c r="BP5" s="30" t="s">
        <v>171</v>
      </c>
      <c r="BQ5" s="30" t="s">
        <v>171</v>
      </c>
      <c r="BR5" s="30" t="s">
        <v>171</v>
      </c>
      <c r="BS5" s="30" t="s">
        <v>171</v>
      </c>
      <c r="BT5" s="30" t="s">
        <v>171</v>
      </c>
      <c r="BU5" s="30" t="s">
        <v>171</v>
      </c>
      <c r="BV5" s="30" t="s">
        <v>171</v>
      </c>
      <c r="BW5" s="30" t="s">
        <v>171</v>
      </c>
      <c r="BX5" s="30" t="s">
        <v>171</v>
      </c>
      <c r="BY5" s="30" t="s">
        <v>171</v>
      </c>
      <c r="BZ5" s="30" t="s">
        <v>171</v>
      </c>
      <c r="CA5" s="30" t="s">
        <v>171</v>
      </c>
      <c r="CB5" s="30" t="s">
        <v>171</v>
      </c>
      <c r="CC5" s="30" t="s">
        <v>171</v>
      </c>
      <c r="CD5" s="30" t="s">
        <v>171</v>
      </c>
      <c r="CE5" s="30" t="s">
        <v>171</v>
      </c>
      <c r="CF5" s="30" t="s">
        <v>171</v>
      </c>
      <c r="CG5" s="30" t="s">
        <v>171</v>
      </c>
      <c r="CH5" s="30" t="s">
        <v>171</v>
      </c>
      <c r="CI5" s="30" t="s">
        <v>171</v>
      </c>
      <c r="CJ5" s="30" t="s">
        <v>171</v>
      </c>
      <c r="CK5" s="30" t="s">
        <v>171</v>
      </c>
      <c r="CL5" s="30" t="s">
        <v>171</v>
      </c>
      <c r="CM5" s="30" t="s">
        <v>171</v>
      </c>
      <c r="CN5" s="30" t="s">
        <v>171</v>
      </c>
      <c r="CO5" s="30" t="s">
        <v>171</v>
      </c>
      <c r="CP5" s="30" t="s">
        <v>171</v>
      </c>
      <c r="CQ5" s="30" t="s">
        <v>171</v>
      </c>
      <c r="CR5" s="30" t="s">
        <v>171</v>
      </c>
      <c r="CS5" s="30" t="s">
        <v>171</v>
      </c>
      <c r="CT5" s="30" t="s">
        <v>171</v>
      </c>
      <c r="CU5" s="30" t="s">
        <v>171</v>
      </c>
      <c r="CV5" s="30" t="s">
        <v>171</v>
      </c>
      <c r="CW5" s="30" t="s">
        <v>171</v>
      </c>
      <c r="CX5" s="30" t="s">
        <v>171</v>
      </c>
      <c r="CY5" s="30" t="s">
        <v>171</v>
      </c>
      <c r="CZ5" s="30" t="s">
        <v>171</v>
      </c>
      <c r="DA5" s="30" t="s">
        <v>171</v>
      </c>
      <c r="DB5" s="30" t="s">
        <v>171</v>
      </c>
      <c r="DC5" s="30" t="s">
        <v>171</v>
      </c>
      <c r="DD5" s="30" t="s">
        <v>171</v>
      </c>
      <c r="DE5" s="30" t="s">
        <v>171</v>
      </c>
      <c r="DF5" s="30" t="s">
        <v>171</v>
      </c>
      <c r="DG5" s="30" t="s">
        <v>169</v>
      </c>
      <c r="DH5" s="30" t="s">
        <v>171</v>
      </c>
      <c r="DI5" s="30" t="s">
        <v>171</v>
      </c>
      <c r="DJ5" s="30" t="s">
        <v>171</v>
      </c>
      <c r="DK5" s="30" t="s">
        <v>171</v>
      </c>
      <c r="DL5" s="30" t="s">
        <v>171</v>
      </c>
      <c r="DM5" s="16"/>
      <c r="DN5" s="16"/>
      <c r="DO5" s="16"/>
      <c r="DP5" s="16"/>
      <c r="DQ5" s="16"/>
      <c r="DR5" s="16"/>
    </row>
    <row r="6" spans="1:122" x14ac:dyDescent="0.2">
      <c r="A6" s="37">
        <v>1</v>
      </c>
      <c r="B6" s="38">
        <v>5</v>
      </c>
      <c r="C6" s="85" t="s">
        <v>296</v>
      </c>
      <c r="D6" s="85" t="s">
        <v>297</v>
      </c>
      <c r="E6" s="34" t="s">
        <v>298</v>
      </c>
      <c r="F6" s="34" t="s">
        <v>299</v>
      </c>
      <c r="G6" s="17">
        <v>8.1999999999999993</v>
      </c>
      <c r="H6" s="17">
        <v>495</v>
      </c>
      <c r="I6" s="25">
        <v>0.05</v>
      </c>
      <c r="J6" s="25">
        <v>1.5</v>
      </c>
      <c r="K6" s="19">
        <v>96.3</v>
      </c>
      <c r="L6" s="20">
        <v>2.5000000000000001E-2</v>
      </c>
      <c r="M6" s="19">
        <v>1.3</v>
      </c>
      <c r="N6" s="19">
        <v>4.84</v>
      </c>
      <c r="O6" s="25">
        <v>17.899999999999999</v>
      </c>
      <c r="P6" s="21">
        <v>4.9799999999999997E-2</v>
      </c>
      <c r="Q6" s="11">
        <v>2100</v>
      </c>
      <c r="R6" s="25">
        <v>1.03</v>
      </c>
      <c r="S6" s="87">
        <v>4.83</v>
      </c>
      <c r="T6" s="19">
        <v>0.5</v>
      </c>
      <c r="U6" s="19">
        <v>4.7699999999999996</v>
      </c>
      <c r="V6" s="17">
        <v>244</v>
      </c>
      <c r="W6" s="19">
        <v>5.51</v>
      </c>
      <c r="X6" s="19">
        <v>63.9</v>
      </c>
      <c r="Y6" s="11">
        <v>268500</v>
      </c>
      <c r="Z6" s="19">
        <v>4.99</v>
      </c>
      <c r="AA6" s="12">
        <v>3890</v>
      </c>
      <c r="AB6" s="13">
        <v>1075.19</v>
      </c>
      <c r="AC6" s="11">
        <v>849</v>
      </c>
      <c r="AD6" s="12">
        <v>10977</v>
      </c>
      <c r="AE6" s="13">
        <v>0.05</v>
      </c>
      <c r="AF6" s="12">
        <v>1721.95</v>
      </c>
      <c r="AG6" s="11">
        <v>588</v>
      </c>
      <c r="AH6" s="15">
        <v>2.5</v>
      </c>
      <c r="AI6" s="15">
        <v>2.5</v>
      </c>
      <c r="AJ6" s="15">
        <v>187</v>
      </c>
      <c r="AK6" s="15">
        <v>79</v>
      </c>
      <c r="AL6" s="15">
        <v>47</v>
      </c>
      <c r="AM6" s="15">
        <v>28</v>
      </c>
      <c r="AN6" s="15">
        <v>30</v>
      </c>
      <c r="AO6" s="15">
        <v>121</v>
      </c>
      <c r="AP6" s="15">
        <v>31</v>
      </c>
      <c r="AQ6" s="15">
        <v>1.5</v>
      </c>
      <c r="AR6" s="15">
        <v>2.5</v>
      </c>
      <c r="AS6" s="15">
        <v>2.5</v>
      </c>
      <c r="AT6" s="15">
        <v>31</v>
      </c>
      <c r="AU6" s="15">
        <v>50</v>
      </c>
      <c r="AV6" s="15">
        <v>2.5</v>
      </c>
      <c r="AW6" s="15">
        <v>2.5</v>
      </c>
      <c r="AX6" s="15">
        <v>39</v>
      </c>
      <c r="AY6" s="15">
        <v>2.5</v>
      </c>
      <c r="AZ6" s="15">
        <v>2.5</v>
      </c>
      <c r="BA6" s="18">
        <v>466</v>
      </c>
      <c r="BB6" s="15">
        <v>0.5</v>
      </c>
      <c r="BC6" s="15">
        <v>0.5</v>
      </c>
      <c r="BD6" s="15">
        <v>0.5</v>
      </c>
      <c r="BE6" s="15">
        <v>0.5</v>
      </c>
      <c r="BF6" s="15">
        <v>0.5</v>
      </c>
      <c r="BG6" s="15">
        <v>0.5</v>
      </c>
      <c r="BH6" s="15">
        <v>0.5</v>
      </c>
      <c r="BI6" s="15">
        <v>0.5</v>
      </c>
      <c r="BJ6" s="15">
        <v>5.0000000000000001E-3</v>
      </c>
      <c r="BK6" s="15">
        <v>0.5</v>
      </c>
      <c r="BL6" s="15">
        <v>0.05</v>
      </c>
      <c r="BM6" s="15">
        <v>0.05</v>
      </c>
      <c r="BN6" s="15">
        <v>0.05</v>
      </c>
      <c r="BO6" s="15">
        <v>0.05</v>
      </c>
      <c r="BP6" s="15">
        <v>0.05</v>
      </c>
      <c r="BQ6" s="15">
        <v>0.4</v>
      </c>
      <c r="BR6" s="15">
        <v>0.4</v>
      </c>
      <c r="BS6" s="15">
        <v>0.05</v>
      </c>
      <c r="BT6" s="15">
        <v>0.05</v>
      </c>
      <c r="BU6" s="15">
        <v>0.1</v>
      </c>
      <c r="BV6" s="15">
        <v>0.05</v>
      </c>
      <c r="BW6" s="15">
        <v>0.05</v>
      </c>
      <c r="BX6" s="15">
        <v>0.05</v>
      </c>
      <c r="BY6" s="15">
        <v>0.15000000000000002</v>
      </c>
      <c r="BZ6" s="15">
        <v>0.15</v>
      </c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>
        <v>0.05</v>
      </c>
      <c r="DF6" s="15">
        <v>0.05</v>
      </c>
      <c r="DG6" s="25">
        <v>9253.6229999999996</v>
      </c>
      <c r="DH6" s="15"/>
      <c r="DI6" s="15"/>
      <c r="DJ6" s="15"/>
      <c r="DK6" s="15"/>
      <c r="DL6" s="15"/>
    </row>
    <row r="7" spans="1:122" x14ac:dyDescent="0.2">
      <c r="A7" s="37">
        <v>2</v>
      </c>
      <c r="B7" s="39">
        <v>8</v>
      </c>
      <c r="C7" s="85" t="s">
        <v>300</v>
      </c>
      <c r="D7" s="85" t="s">
        <v>301</v>
      </c>
      <c r="E7" s="34" t="s">
        <v>302</v>
      </c>
      <c r="F7" s="34" t="s">
        <v>303</v>
      </c>
      <c r="G7" s="17">
        <v>8.1999999999999993</v>
      </c>
      <c r="H7" s="17">
        <v>767</v>
      </c>
      <c r="I7" s="25">
        <v>0.05</v>
      </c>
      <c r="J7" s="25">
        <v>18.399999999999999</v>
      </c>
      <c r="K7" s="19">
        <v>84.1</v>
      </c>
      <c r="L7" s="19">
        <v>1.03</v>
      </c>
      <c r="M7" s="19">
        <v>1.55</v>
      </c>
      <c r="N7" s="19">
        <v>4.51</v>
      </c>
      <c r="O7" s="19">
        <v>40.5</v>
      </c>
      <c r="P7" s="21">
        <v>1.7100000000000001E-2</v>
      </c>
      <c r="Q7" s="11">
        <v>1630</v>
      </c>
      <c r="R7" s="25">
        <v>1.24</v>
      </c>
      <c r="S7" s="88">
        <v>6.01</v>
      </c>
      <c r="T7" s="19">
        <v>9.15</v>
      </c>
      <c r="U7" s="19">
        <v>5.88</v>
      </c>
      <c r="V7" s="17">
        <v>749.11300000000006</v>
      </c>
      <c r="W7" s="19">
        <v>10.7</v>
      </c>
      <c r="X7" s="19">
        <v>59.8</v>
      </c>
      <c r="Y7" s="11">
        <v>179000</v>
      </c>
      <c r="Z7" s="19">
        <v>9.4</v>
      </c>
      <c r="AA7" s="12">
        <v>7570</v>
      </c>
      <c r="AB7" s="13">
        <v>242</v>
      </c>
      <c r="AC7" s="17">
        <v>631</v>
      </c>
      <c r="AD7" s="12">
        <v>4170</v>
      </c>
      <c r="AE7" s="13">
        <v>20.8</v>
      </c>
      <c r="AF7" s="12">
        <v>3296.42</v>
      </c>
      <c r="AG7" s="11">
        <v>461</v>
      </c>
      <c r="AH7" s="15">
        <v>260</v>
      </c>
      <c r="AI7" s="15">
        <v>88</v>
      </c>
      <c r="AJ7" s="15">
        <v>81</v>
      </c>
      <c r="AK7" s="15">
        <v>411</v>
      </c>
      <c r="AL7" s="15">
        <v>190</v>
      </c>
      <c r="AM7" s="15">
        <v>83</v>
      </c>
      <c r="AN7" s="15">
        <v>113</v>
      </c>
      <c r="AO7" s="15">
        <v>493</v>
      </c>
      <c r="AP7" s="15">
        <v>169</v>
      </c>
      <c r="AQ7" s="15">
        <v>1.5</v>
      </c>
      <c r="AR7" s="15">
        <v>39</v>
      </c>
      <c r="AS7" s="15">
        <v>56</v>
      </c>
      <c r="AT7" s="15">
        <v>268</v>
      </c>
      <c r="AU7" s="15">
        <v>217</v>
      </c>
      <c r="AV7" s="15">
        <v>77</v>
      </c>
      <c r="AW7" s="15">
        <v>70</v>
      </c>
      <c r="AX7" s="15">
        <v>113</v>
      </c>
      <c r="AY7" s="15">
        <v>2.5</v>
      </c>
      <c r="AZ7" s="15">
        <v>2.5</v>
      </c>
      <c r="BA7" s="18">
        <v>1884.5</v>
      </c>
      <c r="BB7" s="15">
        <v>0.5</v>
      </c>
      <c r="BC7" s="15">
        <v>0.5</v>
      </c>
      <c r="BD7" s="15">
        <v>0.5</v>
      </c>
      <c r="BE7" s="15">
        <v>0.5</v>
      </c>
      <c r="BF7" s="15">
        <v>0.5</v>
      </c>
      <c r="BG7" s="15">
        <v>0.5</v>
      </c>
      <c r="BH7" s="15">
        <v>0.5</v>
      </c>
      <c r="BI7" s="15">
        <v>0.5</v>
      </c>
      <c r="BJ7" s="15">
        <v>5.0000000000000001E-3</v>
      </c>
      <c r="BK7" s="15">
        <v>0.5</v>
      </c>
      <c r="BL7" s="15">
        <v>0.05</v>
      </c>
      <c r="BM7" s="15">
        <v>0.05</v>
      </c>
      <c r="BN7" s="15">
        <v>0.05</v>
      </c>
      <c r="BO7" s="15">
        <v>0.05</v>
      </c>
      <c r="BP7" s="15">
        <v>0.05</v>
      </c>
      <c r="BQ7" s="15">
        <v>0.4</v>
      </c>
      <c r="BR7" s="15">
        <v>0.4</v>
      </c>
      <c r="BS7" s="15">
        <v>0.05</v>
      </c>
      <c r="BT7" s="15">
        <v>0.05</v>
      </c>
      <c r="BU7" s="15">
        <v>0.1</v>
      </c>
      <c r="BV7" s="15">
        <v>0.05</v>
      </c>
      <c r="BW7" s="15">
        <v>0.05</v>
      </c>
      <c r="BX7" s="15">
        <v>0.05</v>
      </c>
      <c r="BY7" s="15">
        <v>0.15000000000000002</v>
      </c>
      <c r="BZ7" s="15">
        <v>0.15</v>
      </c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>
        <v>0.05</v>
      </c>
      <c r="DF7" s="15">
        <v>0.05</v>
      </c>
      <c r="DG7" s="25">
        <v>8965.5169999999998</v>
      </c>
      <c r="DH7" s="15"/>
      <c r="DI7" s="15"/>
      <c r="DJ7" s="15"/>
      <c r="DK7" s="15"/>
      <c r="DL7" s="15"/>
    </row>
    <row r="8" spans="1:122" x14ac:dyDescent="0.2">
      <c r="A8" s="37">
        <v>3</v>
      </c>
      <c r="B8" s="39">
        <v>47</v>
      </c>
      <c r="C8" s="85" t="s">
        <v>304</v>
      </c>
      <c r="D8" s="85" t="s">
        <v>305</v>
      </c>
      <c r="E8" s="34" t="s">
        <v>306</v>
      </c>
      <c r="F8" s="34" t="s">
        <v>307</v>
      </c>
      <c r="G8" s="17">
        <v>8.4</v>
      </c>
      <c r="H8" s="17">
        <v>62</v>
      </c>
      <c r="I8" s="25">
        <v>11.4</v>
      </c>
      <c r="J8" s="25">
        <v>1.5</v>
      </c>
      <c r="K8" s="19">
        <v>129</v>
      </c>
      <c r="L8" s="20">
        <v>0.91200000000000003</v>
      </c>
      <c r="M8" s="19">
        <v>1.06</v>
      </c>
      <c r="N8" s="19">
        <v>2.82</v>
      </c>
      <c r="O8" s="25">
        <v>25.2</v>
      </c>
      <c r="P8" s="21">
        <v>1.7399999999999999E-2</v>
      </c>
      <c r="Q8" s="11">
        <v>3320</v>
      </c>
      <c r="R8" s="19">
        <v>1.45</v>
      </c>
      <c r="S8" s="88">
        <v>3.36</v>
      </c>
      <c r="T8" s="19">
        <v>0.5</v>
      </c>
      <c r="U8" s="19">
        <v>4.2699999999999996</v>
      </c>
      <c r="V8" s="17">
        <v>633.75300000000004</v>
      </c>
      <c r="W8" s="19">
        <v>6.28</v>
      </c>
      <c r="X8" s="19">
        <v>26.4</v>
      </c>
      <c r="Y8" s="11">
        <v>202594</v>
      </c>
      <c r="Z8" s="19">
        <v>6.41</v>
      </c>
      <c r="AA8" s="12">
        <v>2610</v>
      </c>
      <c r="AB8" s="13">
        <v>325</v>
      </c>
      <c r="AC8" s="11">
        <v>591</v>
      </c>
      <c r="AD8" s="12">
        <v>3660</v>
      </c>
      <c r="AE8" s="13">
        <v>0.05</v>
      </c>
      <c r="AF8" s="12">
        <v>1265.1099999999999</v>
      </c>
      <c r="AG8" s="25">
        <v>362</v>
      </c>
      <c r="AH8" s="15">
        <v>89</v>
      </c>
      <c r="AI8" s="15">
        <v>2.5</v>
      </c>
      <c r="AJ8" s="15">
        <v>117</v>
      </c>
      <c r="AK8" s="15">
        <v>40</v>
      </c>
      <c r="AL8" s="15">
        <v>2.5</v>
      </c>
      <c r="AM8" s="15">
        <v>2.5</v>
      </c>
      <c r="AN8" s="15">
        <v>2.5</v>
      </c>
      <c r="AO8" s="15">
        <v>2.5</v>
      </c>
      <c r="AP8" s="15">
        <v>2.5</v>
      </c>
      <c r="AQ8" s="15">
        <v>1.5</v>
      </c>
      <c r="AR8" s="15">
        <v>2.5</v>
      </c>
      <c r="AS8" s="15">
        <v>2.5</v>
      </c>
      <c r="AT8" s="15">
        <v>26</v>
      </c>
      <c r="AU8" s="15">
        <v>34</v>
      </c>
      <c r="AV8" s="15">
        <v>2.5</v>
      </c>
      <c r="AW8" s="15">
        <v>33</v>
      </c>
      <c r="AX8" s="15">
        <v>2.5</v>
      </c>
      <c r="AY8" s="15">
        <v>2.5</v>
      </c>
      <c r="AZ8" s="15">
        <v>2.5</v>
      </c>
      <c r="BA8" s="18">
        <v>325</v>
      </c>
      <c r="BB8" s="15">
        <v>0.5</v>
      </c>
      <c r="BC8" s="15">
        <v>0.5</v>
      </c>
      <c r="BD8" s="15">
        <v>0.5</v>
      </c>
      <c r="BE8" s="15">
        <v>0.5</v>
      </c>
      <c r="BF8" s="15">
        <v>0.5</v>
      </c>
      <c r="BG8" s="15">
        <v>0.5</v>
      </c>
      <c r="BH8" s="15">
        <v>0.5</v>
      </c>
      <c r="BI8" s="15">
        <v>0.5</v>
      </c>
      <c r="BJ8" s="15">
        <v>5.0000000000000001E-3</v>
      </c>
      <c r="BK8" s="15">
        <v>0.5</v>
      </c>
      <c r="BL8" s="15">
        <v>0.05</v>
      </c>
      <c r="BM8" s="15">
        <v>0.05</v>
      </c>
      <c r="BN8" s="15">
        <v>0.05</v>
      </c>
      <c r="BO8" s="15">
        <v>0.05</v>
      </c>
      <c r="BP8" s="15">
        <v>0.05</v>
      </c>
      <c r="BQ8" s="15">
        <v>0.4</v>
      </c>
      <c r="BR8" s="15">
        <v>0.4</v>
      </c>
      <c r="BS8" s="15">
        <v>0.05</v>
      </c>
      <c r="BT8" s="15">
        <v>0.05</v>
      </c>
      <c r="BU8" s="15">
        <v>0.1</v>
      </c>
      <c r="BV8" s="15">
        <v>0.05</v>
      </c>
      <c r="BW8" s="15">
        <v>0.05</v>
      </c>
      <c r="BX8" s="15">
        <v>0.05</v>
      </c>
      <c r="BY8" s="15">
        <v>0.15000000000000002</v>
      </c>
      <c r="BZ8" s="15">
        <v>0.15</v>
      </c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>
        <v>0.05</v>
      </c>
      <c r="DF8" s="15">
        <v>0.05</v>
      </c>
      <c r="DG8" s="25">
        <v>5352.9409999999998</v>
      </c>
      <c r="DH8" s="15"/>
      <c r="DI8" s="15"/>
      <c r="DJ8" s="15"/>
      <c r="DK8" s="15"/>
      <c r="DL8" s="15"/>
    </row>
    <row r="9" spans="1:122" x14ac:dyDescent="0.2">
      <c r="A9" s="37">
        <v>4</v>
      </c>
      <c r="B9" s="40">
        <v>48</v>
      </c>
      <c r="C9" s="85" t="s">
        <v>308</v>
      </c>
      <c r="D9" s="85" t="s">
        <v>309</v>
      </c>
      <c r="E9" s="34" t="s">
        <v>310</v>
      </c>
      <c r="F9" s="34" t="s">
        <v>311</v>
      </c>
      <c r="G9" s="17">
        <v>8.1</v>
      </c>
      <c r="H9" s="17">
        <v>407.5</v>
      </c>
      <c r="I9" s="25">
        <v>0.05</v>
      </c>
      <c r="J9" s="25">
        <v>1.5</v>
      </c>
      <c r="K9" s="19">
        <v>13.4</v>
      </c>
      <c r="L9" s="19">
        <v>2.5000000000000001E-2</v>
      </c>
      <c r="M9" s="19">
        <v>3.59</v>
      </c>
      <c r="N9" s="19">
        <v>5.75</v>
      </c>
      <c r="O9" s="19">
        <v>23.2</v>
      </c>
      <c r="P9" s="21">
        <v>5.0000000000000001E-4</v>
      </c>
      <c r="Q9" s="11">
        <v>1040</v>
      </c>
      <c r="R9" s="25">
        <v>1.08</v>
      </c>
      <c r="S9" s="87">
        <v>3.51</v>
      </c>
      <c r="T9" s="19">
        <v>5.55</v>
      </c>
      <c r="U9" s="19">
        <v>6.62</v>
      </c>
      <c r="V9" s="17">
        <v>18.399999999999999</v>
      </c>
      <c r="W9" s="19">
        <v>5.31</v>
      </c>
      <c r="X9" s="19">
        <v>46.2</v>
      </c>
      <c r="Y9" s="11">
        <v>13100</v>
      </c>
      <c r="Z9" s="19">
        <v>1.78</v>
      </c>
      <c r="AA9" s="12">
        <v>2650</v>
      </c>
      <c r="AB9" s="13">
        <v>171</v>
      </c>
      <c r="AC9" s="17">
        <v>481</v>
      </c>
      <c r="AD9" s="12">
        <v>1700</v>
      </c>
      <c r="AE9" s="13">
        <v>81.3</v>
      </c>
      <c r="AF9" s="12">
        <v>1795.14</v>
      </c>
      <c r="AG9" s="11">
        <v>702</v>
      </c>
      <c r="AH9" s="15">
        <v>45</v>
      </c>
      <c r="AI9" s="15">
        <v>11</v>
      </c>
      <c r="AJ9" s="15">
        <v>14</v>
      </c>
      <c r="AK9" s="15">
        <v>41</v>
      </c>
      <c r="AL9" s="15">
        <v>9.4</v>
      </c>
      <c r="AM9" s="15">
        <v>9</v>
      </c>
      <c r="AN9" s="15">
        <v>9.2999999999999989</v>
      </c>
      <c r="AO9" s="15">
        <v>49</v>
      </c>
      <c r="AP9" s="15">
        <v>16</v>
      </c>
      <c r="AQ9" s="15">
        <v>1.5</v>
      </c>
      <c r="AR9" s="15">
        <v>2.5</v>
      </c>
      <c r="AS9" s="15">
        <v>2.5</v>
      </c>
      <c r="AT9" s="15">
        <v>27</v>
      </c>
      <c r="AU9" s="15">
        <v>2.5</v>
      </c>
      <c r="AV9" s="15">
        <v>2.5</v>
      </c>
      <c r="AW9" s="15">
        <v>2.5</v>
      </c>
      <c r="AX9" s="15">
        <v>2.5</v>
      </c>
      <c r="AY9" s="15">
        <v>2.5</v>
      </c>
      <c r="AZ9" s="15">
        <v>2.5</v>
      </c>
      <c r="BA9" s="18">
        <v>177.20000000000002</v>
      </c>
      <c r="BB9" s="15">
        <v>0.5</v>
      </c>
      <c r="BC9" s="15">
        <v>0.5</v>
      </c>
      <c r="BD9" s="15">
        <v>0.5</v>
      </c>
      <c r="BE9" s="15">
        <v>0.5</v>
      </c>
      <c r="BF9" s="15">
        <v>0.5</v>
      </c>
      <c r="BG9" s="15">
        <v>0.5</v>
      </c>
      <c r="BH9" s="15">
        <v>0.5</v>
      </c>
      <c r="BI9" s="15">
        <v>0.5</v>
      </c>
      <c r="BJ9" s="15">
        <v>5.0000000000000001E-3</v>
      </c>
      <c r="BK9" s="15">
        <v>0.5</v>
      </c>
      <c r="BL9" s="15">
        <v>0.05</v>
      </c>
      <c r="BM9" s="15">
        <v>0.05</v>
      </c>
      <c r="BN9" s="15">
        <v>0.05</v>
      </c>
      <c r="BO9" s="15">
        <v>0.05</v>
      </c>
      <c r="BP9" s="15">
        <v>0.05</v>
      </c>
      <c r="BQ9" s="15">
        <v>0.4</v>
      </c>
      <c r="BR9" s="15">
        <v>0.4</v>
      </c>
      <c r="BS9" s="15">
        <v>0.05</v>
      </c>
      <c r="BT9" s="15">
        <v>0.05</v>
      </c>
      <c r="BU9" s="15">
        <v>0.1</v>
      </c>
      <c r="BV9" s="15">
        <v>0.05</v>
      </c>
      <c r="BW9" s="15">
        <v>0.05</v>
      </c>
      <c r="BX9" s="15">
        <v>0.05</v>
      </c>
      <c r="BY9" s="15">
        <v>0.15000000000000002</v>
      </c>
      <c r="BZ9" s="15">
        <v>0.15</v>
      </c>
      <c r="CA9" s="15"/>
      <c r="CB9" s="15"/>
      <c r="CC9" s="102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>
        <v>0.05</v>
      </c>
      <c r="DF9" s="15">
        <v>0.05</v>
      </c>
      <c r="DG9" s="25">
        <v>2251</v>
      </c>
      <c r="DH9" s="15"/>
      <c r="DI9" s="15"/>
      <c r="DJ9" s="15"/>
      <c r="DK9" s="15"/>
      <c r="DL9" s="15"/>
    </row>
    <row r="10" spans="1:122" x14ac:dyDescent="0.2">
      <c r="A10" s="37">
        <v>5</v>
      </c>
      <c r="B10" s="38">
        <v>49</v>
      </c>
      <c r="C10" s="85" t="s">
        <v>312</v>
      </c>
      <c r="D10" s="85" t="s">
        <v>313</v>
      </c>
      <c r="E10" s="34" t="s">
        <v>314</v>
      </c>
      <c r="F10" s="34" t="s">
        <v>315</v>
      </c>
      <c r="G10" s="17">
        <v>8.4</v>
      </c>
      <c r="H10" s="17">
        <v>960</v>
      </c>
      <c r="I10" s="25">
        <v>0.05</v>
      </c>
      <c r="J10" s="25">
        <v>4.6399999999999997</v>
      </c>
      <c r="K10" s="19">
        <v>267</v>
      </c>
      <c r="L10" s="20">
        <v>0.39200000000000002</v>
      </c>
      <c r="M10" s="19">
        <v>3.81</v>
      </c>
      <c r="N10" s="19">
        <v>16.5</v>
      </c>
      <c r="O10" s="25">
        <v>781</v>
      </c>
      <c r="P10" s="21">
        <v>0.13830000000000001</v>
      </c>
      <c r="Q10" s="11">
        <v>5180</v>
      </c>
      <c r="R10" s="19">
        <v>0.2</v>
      </c>
      <c r="S10" s="87">
        <v>38.200000000000003</v>
      </c>
      <c r="T10" s="19">
        <v>9.43</v>
      </c>
      <c r="U10" s="19">
        <v>2.77</v>
      </c>
      <c r="V10" s="17">
        <v>0.15</v>
      </c>
      <c r="W10" s="19">
        <v>20.7</v>
      </c>
      <c r="X10" s="19">
        <v>133</v>
      </c>
      <c r="Y10" s="11">
        <v>227998</v>
      </c>
      <c r="Z10" s="19">
        <v>7.38</v>
      </c>
      <c r="AA10" s="12">
        <v>8710</v>
      </c>
      <c r="AB10" s="13">
        <v>764.67399999999998</v>
      </c>
      <c r="AC10" s="17">
        <v>564</v>
      </c>
      <c r="AD10" s="12">
        <v>7610</v>
      </c>
      <c r="AE10" s="13">
        <v>112.934</v>
      </c>
      <c r="AF10" s="12">
        <v>8661.4500000000007</v>
      </c>
      <c r="AG10" s="11">
        <v>2400</v>
      </c>
      <c r="AH10" s="15">
        <v>2.5</v>
      </c>
      <c r="AI10" s="15">
        <v>2.5</v>
      </c>
      <c r="AJ10" s="15">
        <v>2.5</v>
      </c>
      <c r="AK10" s="15">
        <v>33</v>
      </c>
      <c r="AL10" s="15">
        <v>13</v>
      </c>
      <c r="AM10" s="15">
        <v>2.5</v>
      </c>
      <c r="AN10" s="15">
        <v>2.5</v>
      </c>
      <c r="AO10" s="15">
        <v>2.5</v>
      </c>
      <c r="AP10" s="15">
        <v>2.5</v>
      </c>
      <c r="AQ10" s="15">
        <v>1.5</v>
      </c>
      <c r="AR10" s="15">
        <v>2.5</v>
      </c>
      <c r="AS10" s="15">
        <v>2.5</v>
      </c>
      <c r="AT10" s="15">
        <v>39</v>
      </c>
      <c r="AU10" s="15">
        <v>2.5</v>
      </c>
      <c r="AV10" s="15">
        <v>2.5</v>
      </c>
      <c r="AW10" s="15">
        <v>2.5</v>
      </c>
      <c r="AX10" s="15">
        <v>2.5</v>
      </c>
      <c r="AY10" s="15">
        <v>2.5</v>
      </c>
      <c r="AZ10" s="15">
        <v>2.5</v>
      </c>
      <c r="BA10" s="18">
        <v>109</v>
      </c>
      <c r="BB10" s="15">
        <v>0.5</v>
      </c>
      <c r="BC10" s="15">
        <v>0.5</v>
      </c>
      <c r="BD10" s="15">
        <v>0.5</v>
      </c>
      <c r="BE10" s="15">
        <v>0.5</v>
      </c>
      <c r="BF10" s="15">
        <v>0.5</v>
      </c>
      <c r="BG10" s="15">
        <v>0.5</v>
      </c>
      <c r="BH10" s="15">
        <v>0.5</v>
      </c>
      <c r="BI10" s="15">
        <v>0.5</v>
      </c>
      <c r="BJ10" s="15">
        <v>5.0000000000000001E-3</v>
      </c>
      <c r="BK10" s="15">
        <v>0.5</v>
      </c>
      <c r="BL10" s="15">
        <v>0.05</v>
      </c>
      <c r="BM10" s="15">
        <v>0.05</v>
      </c>
      <c r="BN10" s="15">
        <v>0.05</v>
      </c>
      <c r="BO10" s="15">
        <v>0.05</v>
      </c>
      <c r="BP10" s="15">
        <v>0.05</v>
      </c>
      <c r="BQ10" s="15">
        <v>0.4</v>
      </c>
      <c r="BR10" s="15">
        <v>0.4</v>
      </c>
      <c r="BS10" s="15">
        <v>0.05</v>
      </c>
      <c r="BT10" s="15">
        <v>0.05</v>
      </c>
      <c r="BU10" s="15">
        <v>0.1</v>
      </c>
      <c r="BV10" s="15">
        <v>0.05</v>
      </c>
      <c r="BW10" s="15">
        <v>0.05</v>
      </c>
      <c r="BX10" s="15">
        <v>0.05</v>
      </c>
      <c r="BY10" s="15">
        <v>0.15000000000000002</v>
      </c>
      <c r="BZ10" s="15">
        <v>0.15</v>
      </c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>
        <v>0.05</v>
      </c>
      <c r="DF10" s="15">
        <v>0.05</v>
      </c>
      <c r="DG10" s="25">
        <v>5797.6189999999997</v>
      </c>
      <c r="DH10" s="15"/>
      <c r="DI10" s="15"/>
      <c r="DJ10" s="15"/>
      <c r="DK10" s="15"/>
      <c r="DL10" s="15"/>
    </row>
    <row r="11" spans="1:122" x14ac:dyDescent="0.2">
      <c r="A11" s="37">
        <v>6</v>
      </c>
      <c r="B11" s="38">
        <v>51</v>
      </c>
      <c r="C11" s="85" t="s">
        <v>316</v>
      </c>
      <c r="D11" s="85" t="s">
        <v>317</v>
      </c>
      <c r="E11" s="34" t="s">
        <v>318</v>
      </c>
      <c r="F11" s="34" t="s">
        <v>319</v>
      </c>
      <c r="G11" s="17">
        <v>7.7</v>
      </c>
      <c r="H11" s="17">
        <v>928.9</v>
      </c>
      <c r="I11" s="25">
        <v>0.05</v>
      </c>
      <c r="J11" s="25">
        <v>9.2799999999999994</v>
      </c>
      <c r="K11" s="19">
        <v>123</v>
      </c>
      <c r="L11" s="19">
        <v>2.5000000000000001E-2</v>
      </c>
      <c r="M11" s="19">
        <v>5.43</v>
      </c>
      <c r="N11" s="19">
        <v>9.41</v>
      </c>
      <c r="O11" s="19">
        <v>20.100000000000001</v>
      </c>
      <c r="P11" s="21">
        <v>5.0000000000000001E-4</v>
      </c>
      <c r="Q11" s="17">
        <v>1730</v>
      </c>
      <c r="R11" s="25">
        <v>0.501</v>
      </c>
      <c r="S11" s="88">
        <v>4.8899999999999997</v>
      </c>
      <c r="T11" s="19">
        <v>11.2</v>
      </c>
      <c r="U11" s="19">
        <v>4.67</v>
      </c>
      <c r="V11" s="17">
        <v>60.9</v>
      </c>
      <c r="W11" s="19">
        <v>13.2</v>
      </c>
      <c r="X11" s="19">
        <v>87</v>
      </c>
      <c r="Y11" s="11">
        <v>86800</v>
      </c>
      <c r="Z11" s="19">
        <v>9.5</v>
      </c>
      <c r="AA11" s="12">
        <v>10100</v>
      </c>
      <c r="AB11" s="13">
        <v>2073.65</v>
      </c>
      <c r="AC11" s="17">
        <v>1740</v>
      </c>
      <c r="AD11" s="12">
        <v>9040</v>
      </c>
      <c r="AE11" s="13">
        <v>122.224</v>
      </c>
      <c r="AF11" s="12">
        <v>4166.32</v>
      </c>
      <c r="AG11" s="11">
        <v>1060</v>
      </c>
      <c r="AH11" s="15">
        <v>170</v>
      </c>
      <c r="AI11" s="15">
        <v>2.5</v>
      </c>
      <c r="AJ11" s="15">
        <v>226</v>
      </c>
      <c r="AK11" s="15">
        <v>190</v>
      </c>
      <c r="AL11" s="15">
        <v>270</v>
      </c>
      <c r="AM11" s="15">
        <v>89</v>
      </c>
      <c r="AN11" s="15">
        <v>89</v>
      </c>
      <c r="AO11" s="15">
        <v>402</v>
      </c>
      <c r="AP11" s="15">
        <v>161</v>
      </c>
      <c r="AQ11" s="15">
        <v>1.5</v>
      </c>
      <c r="AR11" s="15">
        <v>2.5</v>
      </c>
      <c r="AS11" s="15">
        <v>137</v>
      </c>
      <c r="AT11" s="15">
        <v>200</v>
      </c>
      <c r="AU11" s="15">
        <v>160</v>
      </c>
      <c r="AV11" s="15">
        <v>54</v>
      </c>
      <c r="AW11" s="15">
        <v>67</v>
      </c>
      <c r="AX11" s="15">
        <v>141</v>
      </c>
      <c r="AY11" s="15">
        <v>2.5</v>
      </c>
      <c r="AZ11" s="15">
        <v>2.5</v>
      </c>
      <c r="BA11" s="18">
        <v>1591.5</v>
      </c>
      <c r="BB11" s="15">
        <v>0.5</v>
      </c>
      <c r="BC11" s="15">
        <v>0.5</v>
      </c>
      <c r="BD11" s="15">
        <v>0.5</v>
      </c>
      <c r="BE11" s="15">
        <v>0.5</v>
      </c>
      <c r="BF11" s="15">
        <v>0.5</v>
      </c>
      <c r="BG11" s="15">
        <v>0.5</v>
      </c>
      <c r="BH11" s="15">
        <v>0.5</v>
      </c>
      <c r="BI11" s="15">
        <v>0.5</v>
      </c>
      <c r="BJ11" s="15">
        <v>5.0000000000000001E-3</v>
      </c>
      <c r="BK11" s="15">
        <v>0.5</v>
      </c>
      <c r="BL11" s="15">
        <v>0.05</v>
      </c>
      <c r="BM11" s="15">
        <v>0.05</v>
      </c>
      <c r="BN11" s="15">
        <v>0.05</v>
      </c>
      <c r="BO11" s="15">
        <v>0.05</v>
      </c>
      <c r="BP11" s="15">
        <v>0.05</v>
      </c>
      <c r="BQ11" s="15">
        <v>0.4</v>
      </c>
      <c r="BR11" s="15">
        <v>0.4</v>
      </c>
      <c r="BS11" s="15">
        <v>0.05</v>
      </c>
      <c r="BT11" s="15">
        <v>0.05</v>
      </c>
      <c r="BU11" s="15">
        <v>0.1</v>
      </c>
      <c r="BV11" s="15">
        <v>0.05</v>
      </c>
      <c r="BW11" s="15">
        <v>0.05</v>
      </c>
      <c r="BX11" s="15">
        <v>0.05</v>
      </c>
      <c r="BY11" s="15">
        <v>0.15000000000000002</v>
      </c>
      <c r="BZ11" s="15">
        <v>0.15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>
        <v>0.05</v>
      </c>
      <c r="DF11" s="15">
        <v>0.05</v>
      </c>
      <c r="DG11" s="25">
        <v>12677.725</v>
      </c>
      <c r="DH11" s="15"/>
      <c r="DI11" s="15"/>
      <c r="DJ11" s="15"/>
      <c r="DK11" s="15"/>
      <c r="DL11" s="15"/>
    </row>
    <row r="12" spans="1:122" x14ac:dyDescent="0.2">
      <c r="A12" s="37">
        <v>7</v>
      </c>
      <c r="B12" s="40">
        <v>61</v>
      </c>
      <c r="C12" s="85" t="s">
        <v>320</v>
      </c>
      <c r="D12" s="85" t="s">
        <v>321</v>
      </c>
      <c r="E12" s="34" t="s">
        <v>322</v>
      </c>
      <c r="F12" s="34" t="s">
        <v>323</v>
      </c>
      <c r="G12" s="17">
        <v>7.8</v>
      </c>
      <c r="H12" s="17">
        <v>701.3</v>
      </c>
      <c r="I12" s="25">
        <v>0.05</v>
      </c>
      <c r="J12" s="25">
        <v>17.8</v>
      </c>
      <c r="K12" s="19">
        <v>48.8</v>
      </c>
      <c r="L12" s="19">
        <v>2.5000000000000001E-2</v>
      </c>
      <c r="M12" s="19">
        <v>2.2000000000000002</v>
      </c>
      <c r="N12" s="19">
        <v>7.19</v>
      </c>
      <c r="O12" s="19">
        <v>12.7</v>
      </c>
      <c r="P12" s="21">
        <v>5.0000000000000001E-4</v>
      </c>
      <c r="Q12" s="11">
        <v>2040</v>
      </c>
      <c r="R12" s="25">
        <v>0.873</v>
      </c>
      <c r="S12" s="87">
        <v>3.99</v>
      </c>
      <c r="T12" s="19">
        <v>36.200000000000003</v>
      </c>
      <c r="U12" s="19">
        <v>7.26</v>
      </c>
      <c r="V12" s="19">
        <v>67.099999999999994</v>
      </c>
      <c r="W12" s="19">
        <v>10.4</v>
      </c>
      <c r="X12" s="19">
        <v>109</v>
      </c>
      <c r="Y12" s="11">
        <v>102000</v>
      </c>
      <c r="Z12" s="19">
        <v>11.5</v>
      </c>
      <c r="AA12" s="12">
        <v>9640</v>
      </c>
      <c r="AB12" s="13">
        <v>918.21100000000001</v>
      </c>
      <c r="AC12" s="11">
        <v>1030</v>
      </c>
      <c r="AD12" s="12">
        <v>11320</v>
      </c>
      <c r="AE12" s="13">
        <v>78</v>
      </c>
      <c r="AF12" s="12">
        <v>3900.59</v>
      </c>
      <c r="AG12" s="11">
        <v>1030</v>
      </c>
      <c r="AH12" s="15">
        <v>2.5</v>
      </c>
      <c r="AI12" s="15">
        <v>2.5</v>
      </c>
      <c r="AJ12" s="15">
        <v>2.5</v>
      </c>
      <c r="AK12" s="15">
        <v>195</v>
      </c>
      <c r="AL12" s="15">
        <v>190</v>
      </c>
      <c r="AM12" s="15">
        <v>50</v>
      </c>
      <c r="AN12" s="15">
        <v>79</v>
      </c>
      <c r="AO12" s="15">
        <v>207</v>
      </c>
      <c r="AP12" s="15">
        <v>90</v>
      </c>
      <c r="AQ12" s="15">
        <v>1.5</v>
      </c>
      <c r="AR12" s="15">
        <v>2.5</v>
      </c>
      <c r="AS12" s="15">
        <v>2.5</v>
      </c>
      <c r="AT12" s="15">
        <v>160</v>
      </c>
      <c r="AU12" s="15">
        <v>103</v>
      </c>
      <c r="AV12" s="15">
        <v>62</v>
      </c>
      <c r="AW12" s="15">
        <v>2.5</v>
      </c>
      <c r="AX12" s="15">
        <v>202</v>
      </c>
      <c r="AY12" s="15">
        <v>2.5</v>
      </c>
      <c r="AZ12" s="15">
        <v>2.5</v>
      </c>
      <c r="BA12" s="18">
        <v>853</v>
      </c>
      <c r="BB12" s="15">
        <v>0.5</v>
      </c>
      <c r="BC12" s="15">
        <v>0.5</v>
      </c>
      <c r="BD12" s="15">
        <v>0.5</v>
      </c>
      <c r="BE12" s="15">
        <v>0.5</v>
      </c>
      <c r="BF12" s="15">
        <v>0.5</v>
      </c>
      <c r="BG12" s="15">
        <v>0.5</v>
      </c>
      <c r="BH12" s="15">
        <v>0.5</v>
      </c>
      <c r="BI12" s="15">
        <v>0.5</v>
      </c>
      <c r="BJ12" s="15">
        <v>5.0000000000000001E-3</v>
      </c>
      <c r="BK12" s="15">
        <v>0.5</v>
      </c>
      <c r="BL12" s="15">
        <v>0.05</v>
      </c>
      <c r="BM12" s="15">
        <v>0.05</v>
      </c>
      <c r="BN12" s="15">
        <v>0.05</v>
      </c>
      <c r="BO12" s="15">
        <v>0.05</v>
      </c>
      <c r="BP12" s="15">
        <v>0.05</v>
      </c>
      <c r="BQ12" s="15">
        <v>0.4</v>
      </c>
      <c r="BR12" s="15">
        <v>0.4</v>
      </c>
      <c r="BS12" s="15">
        <v>0.05</v>
      </c>
      <c r="BT12" s="15">
        <v>0.05</v>
      </c>
      <c r="BU12" s="15">
        <v>0.1</v>
      </c>
      <c r="BV12" s="15">
        <v>0.05</v>
      </c>
      <c r="BW12" s="15">
        <v>0.05</v>
      </c>
      <c r="BX12" s="15">
        <v>0.05</v>
      </c>
      <c r="BY12" s="15">
        <v>0.15000000000000002</v>
      </c>
      <c r="BZ12" s="15">
        <v>0.15</v>
      </c>
      <c r="CA12" s="15">
        <v>25</v>
      </c>
      <c r="CB12" s="15">
        <v>50</v>
      </c>
      <c r="CC12" s="15">
        <v>1100</v>
      </c>
      <c r="CD12" s="15">
        <v>0.01</v>
      </c>
      <c r="CE12" s="15">
        <v>2.5000000000000001E-2</v>
      </c>
      <c r="CF12" s="15">
        <v>2.5000000000000001E-2</v>
      </c>
      <c r="CG12" s="15">
        <v>2.5000000000000001E-2</v>
      </c>
      <c r="CH12" s="15">
        <v>2.5000000000000001E-2</v>
      </c>
      <c r="CI12" s="15">
        <v>2.5000000000000001E-2</v>
      </c>
      <c r="CJ12" s="15">
        <v>2.5000000000000001E-2</v>
      </c>
      <c r="CK12" s="15">
        <v>2.5000000000000001E-2</v>
      </c>
      <c r="CL12" s="15">
        <v>12</v>
      </c>
      <c r="CM12" s="15">
        <v>0.15</v>
      </c>
      <c r="CN12" s="15">
        <v>0.5</v>
      </c>
      <c r="CO12" s="15">
        <v>0.5</v>
      </c>
      <c r="CP12" s="15">
        <v>0.5</v>
      </c>
      <c r="CQ12" s="15">
        <v>1.5</v>
      </c>
      <c r="CR12" s="15">
        <v>0.3</v>
      </c>
      <c r="CS12" s="15">
        <v>5</v>
      </c>
      <c r="CT12" s="15">
        <v>0.5</v>
      </c>
      <c r="CU12" s="15">
        <v>0.5</v>
      </c>
      <c r="CV12" s="15">
        <v>0.05</v>
      </c>
      <c r="CW12" s="15">
        <v>0.14499999999999999</v>
      </c>
      <c r="CX12" s="15">
        <v>0.05</v>
      </c>
      <c r="CY12" s="15">
        <v>1.7899999999999999E-2</v>
      </c>
      <c r="CZ12" s="15">
        <v>0.05</v>
      </c>
      <c r="DA12" s="15">
        <v>0.05</v>
      </c>
      <c r="DB12" s="15">
        <v>0.05</v>
      </c>
      <c r="DC12" s="15">
        <v>0.05</v>
      </c>
      <c r="DD12" s="15">
        <v>0.05</v>
      </c>
      <c r="DE12" s="15">
        <v>0.05</v>
      </c>
      <c r="DF12" s="15">
        <v>0.05</v>
      </c>
      <c r="DG12" s="25">
        <v>7463.415</v>
      </c>
      <c r="DH12" s="15">
        <v>0.5</v>
      </c>
      <c r="DI12" s="15">
        <v>0.05</v>
      </c>
      <c r="DJ12" s="15">
        <v>0.25</v>
      </c>
      <c r="DK12" s="15">
        <v>0.25</v>
      </c>
      <c r="DL12" s="15">
        <v>0.05</v>
      </c>
    </row>
    <row r="13" spans="1:122" x14ac:dyDescent="0.2">
      <c r="A13" s="37">
        <v>8</v>
      </c>
      <c r="B13" s="39">
        <v>62</v>
      </c>
      <c r="C13" s="85" t="s">
        <v>199</v>
      </c>
      <c r="D13" s="85" t="s">
        <v>324</v>
      </c>
      <c r="E13" s="34" t="s">
        <v>200</v>
      </c>
      <c r="F13" s="34" t="s">
        <v>201</v>
      </c>
      <c r="G13" s="17">
        <v>7.6</v>
      </c>
      <c r="H13" s="17">
        <v>332</v>
      </c>
      <c r="I13" s="20">
        <v>0.05</v>
      </c>
      <c r="J13" s="25">
        <v>1.5</v>
      </c>
      <c r="K13" s="19">
        <v>49.5</v>
      </c>
      <c r="L13" s="20">
        <v>2.5000000000000001E-2</v>
      </c>
      <c r="M13" s="19">
        <v>0.35799999999999998</v>
      </c>
      <c r="N13" s="19">
        <v>3.01</v>
      </c>
      <c r="O13" s="19">
        <v>6.89</v>
      </c>
      <c r="P13" s="21">
        <v>6.6199999999999995E-2</v>
      </c>
      <c r="Q13" s="19">
        <v>1070</v>
      </c>
      <c r="R13" s="19">
        <v>0.45300000000000001</v>
      </c>
      <c r="S13" s="87">
        <v>1.46</v>
      </c>
      <c r="T13" s="19">
        <v>12.7</v>
      </c>
      <c r="U13" s="19">
        <v>2.56</v>
      </c>
      <c r="V13" s="19">
        <v>141</v>
      </c>
      <c r="W13" s="19">
        <v>3.6</v>
      </c>
      <c r="X13" s="19">
        <v>50</v>
      </c>
      <c r="Y13" s="11">
        <v>125000</v>
      </c>
      <c r="Z13" s="19">
        <v>1.43</v>
      </c>
      <c r="AA13" s="12">
        <v>2450</v>
      </c>
      <c r="AB13" s="13">
        <v>386</v>
      </c>
      <c r="AC13" s="11">
        <v>346</v>
      </c>
      <c r="AD13" s="12">
        <v>6750</v>
      </c>
      <c r="AE13" s="13">
        <v>0.05</v>
      </c>
      <c r="AF13" s="12">
        <v>914</v>
      </c>
      <c r="AG13" s="11">
        <v>174</v>
      </c>
      <c r="AH13" s="15">
        <v>330</v>
      </c>
      <c r="AI13" s="15">
        <v>168</v>
      </c>
      <c r="AJ13" s="15">
        <v>317</v>
      </c>
      <c r="AK13" s="15">
        <v>440</v>
      </c>
      <c r="AL13" s="15">
        <v>240</v>
      </c>
      <c r="AM13" s="15">
        <v>133</v>
      </c>
      <c r="AN13" s="15">
        <v>175</v>
      </c>
      <c r="AO13" s="15">
        <v>570</v>
      </c>
      <c r="AP13" s="15">
        <v>133</v>
      </c>
      <c r="AQ13" s="15">
        <v>1.5</v>
      </c>
      <c r="AR13" s="15">
        <v>40</v>
      </c>
      <c r="AS13" s="15">
        <v>53</v>
      </c>
      <c r="AT13" s="15">
        <v>400</v>
      </c>
      <c r="AU13" s="15">
        <v>222</v>
      </c>
      <c r="AV13" s="15">
        <v>90</v>
      </c>
      <c r="AW13" s="15">
        <v>102</v>
      </c>
      <c r="AX13" s="15">
        <v>124</v>
      </c>
      <c r="AY13" s="15">
        <v>2.5</v>
      </c>
      <c r="AZ13" s="15">
        <v>2.5</v>
      </c>
      <c r="BA13" s="18">
        <v>2609.5</v>
      </c>
      <c r="BB13" s="15">
        <v>0.5</v>
      </c>
      <c r="BC13" s="15">
        <v>0.5</v>
      </c>
      <c r="BD13" s="15">
        <v>0.5</v>
      </c>
      <c r="BE13" s="15">
        <v>0.5</v>
      </c>
      <c r="BF13" s="15">
        <v>0.5</v>
      </c>
      <c r="BG13" s="15">
        <v>0.5</v>
      </c>
      <c r="BH13" s="15">
        <v>0.5</v>
      </c>
      <c r="BI13" s="15">
        <v>0.5</v>
      </c>
      <c r="BJ13" s="15">
        <v>5.0000000000000001E-3</v>
      </c>
      <c r="BK13" s="15">
        <v>0.5</v>
      </c>
      <c r="BL13" s="15">
        <v>0.05</v>
      </c>
      <c r="BM13" s="15">
        <v>0.05</v>
      </c>
      <c r="BN13" s="15">
        <v>0.05</v>
      </c>
      <c r="BO13" s="15">
        <v>0.05</v>
      </c>
      <c r="BP13" s="15">
        <v>0.05</v>
      </c>
      <c r="BQ13" s="15">
        <v>0.4</v>
      </c>
      <c r="BR13" s="15">
        <v>0.4</v>
      </c>
      <c r="BS13" s="15">
        <v>0.05</v>
      </c>
      <c r="BT13" s="15">
        <v>0.05</v>
      </c>
      <c r="BU13" s="15">
        <v>0.1</v>
      </c>
      <c r="BV13" s="15">
        <v>0.05</v>
      </c>
      <c r="BW13" s="15">
        <v>0.05</v>
      </c>
      <c r="BX13" s="15">
        <v>0.05</v>
      </c>
      <c r="BY13" s="15">
        <v>0.15000000000000002</v>
      </c>
      <c r="BZ13" s="15">
        <v>0.15</v>
      </c>
      <c r="CA13" s="15">
        <v>25</v>
      </c>
      <c r="CB13" s="15">
        <v>50</v>
      </c>
      <c r="CC13" s="15">
        <v>1100</v>
      </c>
      <c r="CD13" s="15">
        <v>0.01</v>
      </c>
      <c r="CE13" s="15">
        <v>2.5000000000000001E-2</v>
      </c>
      <c r="CF13" s="15">
        <v>2.5000000000000001E-2</v>
      </c>
      <c r="CG13" s="15">
        <v>2.5000000000000001E-2</v>
      </c>
      <c r="CH13" s="15">
        <v>2.5000000000000001E-2</v>
      </c>
      <c r="CI13" s="15">
        <v>2.5000000000000001E-2</v>
      </c>
      <c r="CJ13" s="15">
        <v>2.5000000000000001E-2</v>
      </c>
      <c r="CK13" s="15">
        <v>2.5000000000000001E-2</v>
      </c>
      <c r="CL13" s="15">
        <v>350</v>
      </c>
      <c r="CM13" s="15">
        <v>0.15</v>
      </c>
      <c r="CN13" s="15">
        <v>0.5</v>
      </c>
      <c r="CO13" s="15">
        <v>0.5</v>
      </c>
      <c r="CP13" s="15">
        <v>0.5</v>
      </c>
      <c r="CQ13" s="15">
        <v>1.5</v>
      </c>
      <c r="CR13" s="15">
        <v>0.3</v>
      </c>
      <c r="CS13" s="15">
        <v>5</v>
      </c>
      <c r="CT13" s="15">
        <v>0.5</v>
      </c>
      <c r="CU13" s="15">
        <v>0.5</v>
      </c>
      <c r="CV13" s="15">
        <v>0.05</v>
      </c>
      <c r="CW13" s="15">
        <v>0.05</v>
      </c>
      <c r="CX13" s="15">
        <v>0.05</v>
      </c>
      <c r="CY13" s="15">
        <v>8.4399999999999996E-3</v>
      </c>
      <c r="CZ13" s="15">
        <v>0.05</v>
      </c>
      <c r="DA13" s="15">
        <v>0.05</v>
      </c>
      <c r="DB13" s="15">
        <v>0.05</v>
      </c>
      <c r="DC13" s="15">
        <v>0.05</v>
      </c>
      <c r="DD13" s="15">
        <v>0.05</v>
      </c>
      <c r="DE13" s="15">
        <v>0.05</v>
      </c>
      <c r="DF13" s="15">
        <v>0.05</v>
      </c>
      <c r="DG13" s="25">
        <v>7295.1809999999996</v>
      </c>
      <c r="DH13" s="15">
        <v>0.5</v>
      </c>
      <c r="DI13" s="15">
        <v>0.05</v>
      </c>
      <c r="DJ13" s="15">
        <v>0.25</v>
      </c>
      <c r="DK13" s="15">
        <v>0.25</v>
      </c>
      <c r="DL13" s="15">
        <v>0.05</v>
      </c>
    </row>
    <row r="14" spans="1:122" x14ac:dyDescent="0.2">
      <c r="A14" s="37">
        <v>9</v>
      </c>
      <c r="B14" s="40">
        <v>63</v>
      </c>
      <c r="C14" s="85" t="s">
        <v>325</v>
      </c>
      <c r="D14" s="85" t="s">
        <v>326</v>
      </c>
      <c r="E14" s="34" t="s">
        <v>327</v>
      </c>
      <c r="F14" s="34" t="s">
        <v>328</v>
      </c>
      <c r="G14" s="17">
        <v>8.3000000000000007</v>
      </c>
      <c r="H14" s="17">
        <v>450.7</v>
      </c>
      <c r="I14" s="25">
        <v>0.05</v>
      </c>
      <c r="J14" s="25">
        <v>1.5</v>
      </c>
      <c r="K14" s="19">
        <v>68</v>
      </c>
      <c r="L14" s="19">
        <v>2.5000000000000001E-2</v>
      </c>
      <c r="M14" s="19">
        <v>1.5</v>
      </c>
      <c r="N14" s="19">
        <v>5.72</v>
      </c>
      <c r="O14" s="19">
        <v>9.09</v>
      </c>
      <c r="P14" s="21">
        <v>5.0000000000000001E-4</v>
      </c>
      <c r="Q14" s="11">
        <v>1540</v>
      </c>
      <c r="R14" s="25">
        <v>0.874</v>
      </c>
      <c r="S14" s="87">
        <v>3.8</v>
      </c>
      <c r="T14" s="19">
        <v>9.92</v>
      </c>
      <c r="U14" s="19">
        <v>5.92</v>
      </c>
      <c r="V14" s="19">
        <v>102</v>
      </c>
      <c r="W14" s="19">
        <v>7.59</v>
      </c>
      <c r="X14" s="19">
        <v>45.7</v>
      </c>
      <c r="Y14" s="11">
        <v>186000</v>
      </c>
      <c r="Z14" s="19">
        <v>9.8000000000000007</v>
      </c>
      <c r="AA14" s="12">
        <v>9690</v>
      </c>
      <c r="AB14" s="13">
        <v>1321.8</v>
      </c>
      <c r="AC14" s="11">
        <v>1440</v>
      </c>
      <c r="AD14" s="12">
        <v>9770</v>
      </c>
      <c r="AE14" s="13">
        <v>1.07</v>
      </c>
      <c r="AF14" s="12">
        <v>1528.68</v>
      </c>
      <c r="AG14" s="11">
        <v>528</v>
      </c>
      <c r="AH14" s="15">
        <v>40</v>
      </c>
      <c r="AI14" s="15">
        <v>34</v>
      </c>
      <c r="AJ14" s="15">
        <v>692</v>
      </c>
      <c r="AK14" s="15">
        <v>174</v>
      </c>
      <c r="AL14" s="15">
        <v>98</v>
      </c>
      <c r="AM14" s="15">
        <v>56</v>
      </c>
      <c r="AN14" s="15">
        <v>83</v>
      </c>
      <c r="AO14" s="15">
        <v>171</v>
      </c>
      <c r="AP14" s="15">
        <v>84</v>
      </c>
      <c r="AQ14" s="15">
        <v>1.5</v>
      </c>
      <c r="AR14" s="15">
        <v>2.5</v>
      </c>
      <c r="AS14" s="15">
        <v>2.5</v>
      </c>
      <c r="AT14" s="15">
        <v>123</v>
      </c>
      <c r="AU14" s="15">
        <v>115</v>
      </c>
      <c r="AV14" s="15">
        <v>45</v>
      </c>
      <c r="AW14" s="15">
        <v>2.5</v>
      </c>
      <c r="AX14" s="15">
        <v>95</v>
      </c>
      <c r="AY14" s="15">
        <v>2.5</v>
      </c>
      <c r="AZ14" s="15">
        <v>2.5</v>
      </c>
      <c r="BA14" s="18">
        <v>1466.5</v>
      </c>
      <c r="BB14" s="15">
        <v>0.5</v>
      </c>
      <c r="BC14" s="15">
        <v>0.5</v>
      </c>
      <c r="BD14" s="15">
        <v>0.5</v>
      </c>
      <c r="BE14" s="15">
        <v>0.5</v>
      </c>
      <c r="BF14" s="15">
        <v>0.5</v>
      </c>
      <c r="BG14" s="15">
        <v>0.5</v>
      </c>
      <c r="BH14" s="15">
        <v>0.5</v>
      </c>
      <c r="BI14" s="15">
        <v>0.5</v>
      </c>
      <c r="BJ14" s="15">
        <v>5.0000000000000001E-3</v>
      </c>
      <c r="BK14" s="15">
        <v>0.5</v>
      </c>
      <c r="BL14" s="15">
        <v>0.05</v>
      </c>
      <c r="BM14" s="15">
        <v>0.05</v>
      </c>
      <c r="BN14" s="15">
        <v>0.05</v>
      </c>
      <c r="BO14" s="15">
        <v>0.05</v>
      </c>
      <c r="BP14" s="15">
        <v>0.05</v>
      </c>
      <c r="BQ14" s="15">
        <v>0.4</v>
      </c>
      <c r="BR14" s="15">
        <v>0.4</v>
      </c>
      <c r="BS14" s="15">
        <v>0.05</v>
      </c>
      <c r="BT14" s="15">
        <v>0.05</v>
      </c>
      <c r="BU14" s="15">
        <v>0.1</v>
      </c>
      <c r="BV14" s="15">
        <v>0.05</v>
      </c>
      <c r="BW14" s="15">
        <v>0.05</v>
      </c>
      <c r="BX14" s="15">
        <v>0.05</v>
      </c>
      <c r="BY14" s="15">
        <v>0.15000000000000002</v>
      </c>
      <c r="BZ14" s="15">
        <v>0.15</v>
      </c>
      <c r="CA14" s="15">
        <v>25</v>
      </c>
      <c r="CB14" s="15">
        <v>50</v>
      </c>
      <c r="CC14" s="15">
        <v>1100</v>
      </c>
      <c r="CD14" s="15">
        <v>0.01</v>
      </c>
      <c r="CE14" s="15">
        <v>2.5000000000000001E-2</v>
      </c>
      <c r="CF14" s="15">
        <v>2.5000000000000001E-2</v>
      </c>
      <c r="CG14" s="15">
        <v>2.5000000000000001E-2</v>
      </c>
      <c r="CH14" s="15">
        <v>2.5000000000000001E-2</v>
      </c>
      <c r="CI14" s="15">
        <v>2.5000000000000001E-2</v>
      </c>
      <c r="CJ14" s="15">
        <v>2.5000000000000001E-2</v>
      </c>
      <c r="CK14" s="15">
        <v>2.5000000000000001E-2</v>
      </c>
      <c r="CL14" s="15">
        <v>550</v>
      </c>
      <c r="CM14" s="15">
        <v>0.15</v>
      </c>
      <c r="CN14" s="15">
        <v>0.5</v>
      </c>
      <c r="CO14" s="15">
        <v>0.5</v>
      </c>
      <c r="CP14" s="15">
        <v>0.5</v>
      </c>
      <c r="CQ14" s="15">
        <v>1.5</v>
      </c>
      <c r="CR14" s="15">
        <v>0.3</v>
      </c>
      <c r="CS14" s="15">
        <v>5</v>
      </c>
      <c r="CT14" s="15">
        <v>0.5</v>
      </c>
      <c r="CU14" s="15">
        <v>0.5</v>
      </c>
      <c r="CV14" s="15">
        <v>0.05</v>
      </c>
      <c r="CW14" s="15">
        <v>0.05</v>
      </c>
      <c r="CX14" s="15">
        <v>0.05</v>
      </c>
      <c r="CY14" s="15">
        <v>7.11E-3</v>
      </c>
      <c r="CZ14" s="15">
        <v>0.05</v>
      </c>
      <c r="DA14" s="15">
        <v>0.05</v>
      </c>
      <c r="DB14" s="15">
        <v>0.05</v>
      </c>
      <c r="DC14" s="15">
        <v>0.05</v>
      </c>
      <c r="DD14" s="15">
        <v>0.05</v>
      </c>
      <c r="DE14" s="15">
        <v>0.05</v>
      </c>
      <c r="DF14" s="15">
        <v>0.05</v>
      </c>
      <c r="DG14" s="25">
        <v>13438.596</v>
      </c>
      <c r="DH14" s="15">
        <v>0.5</v>
      </c>
      <c r="DI14" s="15">
        <v>0.05</v>
      </c>
      <c r="DJ14" s="15">
        <v>0.25</v>
      </c>
      <c r="DK14" s="15">
        <v>0.25</v>
      </c>
      <c r="DL14" s="15">
        <v>0.05</v>
      </c>
    </row>
    <row r="15" spans="1:122" x14ac:dyDescent="0.2">
      <c r="A15" s="37">
        <v>10</v>
      </c>
      <c r="B15" s="39">
        <v>64</v>
      </c>
      <c r="C15" s="85" t="s">
        <v>329</v>
      </c>
      <c r="D15" s="85" t="s">
        <v>330</v>
      </c>
      <c r="E15" s="34" t="s">
        <v>331</v>
      </c>
      <c r="F15" s="34" t="s">
        <v>332</v>
      </c>
      <c r="G15" s="17">
        <v>7.8</v>
      </c>
      <c r="H15" s="17">
        <v>6057</v>
      </c>
      <c r="I15" s="25">
        <v>0.05</v>
      </c>
      <c r="J15" s="25">
        <v>26.6</v>
      </c>
      <c r="K15" s="19">
        <v>190</v>
      </c>
      <c r="L15" s="19">
        <v>0.79500000000000004</v>
      </c>
      <c r="M15" s="19">
        <v>3.6</v>
      </c>
      <c r="N15" s="19">
        <v>12</v>
      </c>
      <c r="O15" s="19">
        <v>14.1</v>
      </c>
      <c r="P15" s="21">
        <v>5.0000000000000001E-4</v>
      </c>
      <c r="Q15" s="11">
        <v>3230</v>
      </c>
      <c r="R15" s="25">
        <v>0.2</v>
      </c>
      <c r="S15" s="87">
        <v>5.91</v>
      </c>
      <c r="T15" s="19">
        <v>17.399999999999999</v>
      </c>
      <c r="U15" s="19">
        <v>3.06</v>
      </c>
      <c r="V15" s="19">
        <v>47.7</v>
      </c>
      <c r="W15" s="19">
        <v>20.6</v>
      </c>
      <c r="X15" s="19">
        <v>52.2</v>
      </c>
      <c r="Y15" s="11">
        <v>94400</v>
      </c>
      <c r="Z15" s="19">
        <v>8</v>
      </c>
      <c r="AA15" s="12">
        <v>27999.599999999999</v>
      </c>
      <c r="AB15" s="13">
        <v>9268.07</v>
      </c>
      <c r="AC15" s="11">
        <v>2510</v>
      </c>
      <c r="AD15" s="12">
        <v>6820</v>
      </c>
      <c r="AE15" s="13">
        <v>154.95500000000001</v>
      </c>
      <c r="AF15" s="12">
        <v>6185.65</v>
      </c>
      <c r="AG15" s="11">
        <v>1960</v>
      </c>
      <c r="AH15" s="15">
        <v>2.5</v>
      </c>
      <c r="AI15" s="15">
        <v>2.5</v>
      </c>
      <c r="AJ15" s="15">
        <v>2.5</v>
      </c>
      <c r="AK15" s="15">
        <v>66</v>
      </c>
      <c r="AL15" s="15">
        <v>2.5</v>
      </c>
      <c r="AM15" s="15">
        <v>2.5</v>
      </c>
      <c r="AN15" s="15">
        <v>2.5</v>
      </c>
      <c r="AO15" s="15">
        <v>2.5</v>
      </c>
      <c r="AP15" s="15">
        <v>2.5</v>
      </c>
      <c r="AQ15" s="15">
        <v>1.5</v>
      </c>
      <c r="AR15" s="15">
        <v>2.5</v>
      </c>
      <c r="AS15" s="15">
        <v>2.5</v>
      </c>
      <c r="AT15" s="15">
        <v>31</v>
      </c>
      <c r="AU15" s="15">
        <v>2.5</v>
      </c>
      <c r="AV15" s="15">
        <v>2.5</v>
      </c>
      <c r="AW15" s="15">
        <v>2.5</v>
      </c>
      <c r="AX15" s="15">
        <v>41</v>
      </c>
      <c r="AY15" s="15">
        <v>2.5</v>
      </c>
      <c r="AZ15" s="15">
        <v>2.5</v>
      </c>
      <c r="BA15" s="18">
        <v>123.5</v>
      </c>
      <c r="BB15" s="15">
        <v>0.5</v>
      </c>
      <c r="BC15" s="15">
        <v>0.5</v>
      </c>
      <c r="BD15" s="15">
        <v>0.5</v>
      </c>
      <c r="BE15" s="15">
        <v>0.5</v>
      </c>
      <c r="BF15" s="15">
        <v>0.5</v>
      </c>
      <c r="BG15" s="15">
        <v>0.5</v>
      </c>
      <c r="BH15" s="15">
        <v>0.5</v>
      </c>
      <c r="BI15" s="15">
        <v>0.5</v>
      </c>
      <c r="BJ15" s="15">
        <v>5.0000000000000001E-3</v>
      </c>
      <c r="BK15" s="15">
        <v>0.5</v>
      </c>
      <c r="BL15" s="15">
        <v>0.05</v>
      </c>
      <c r="BM15" s="15">
        <v>0.05</v>
      </c>
      <c r="BN15" s="15">
        <v>0.05</v>
      </c>
      <c r="BO15" s="15">
        <v>0.05</v>
      </c>
      <c r="BP15" s="15">
        <v>0.05</v>
      </c>
      <c r="BQ15" s="15">
        <v>0.4</v>
      </c>
      <c r="BR15" s="15">
        <v>0.4</v>
      </c>
      <c r="BS15" s="15">
        <v>0.05</v>
      </c>
      <c r="BT15" s="15">
        <v>0.05</v>
      </c>
      <c r="BU15" s="15">
        <v>0.1</v>
      </c>
      <c r="BV15" s="15">
        <v>0.05</v>
      </c>
      <c r="BW15" s="15">
        <v>0.05</v>
      </c>
      <c r="BX15" s="15">
        <v>0.05</v>
      </c>
      <c r="BY15" s="15">
        <v>0.15000000000000002</v>
      </c>
      <c r="BZ15" s="15">
        <v>0.15</v>
      </c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>
        <v>0.05</v>
      </c>
      <c r="DF15" s="15">
        <v>0.05</v>
      </c>
      <c r="DG15" s="25">
        <v>6670.732</v>
      </c>
      <c r="DH15" s="15"/>
      <c r="DI15" s="15"/>
      <c r="DJ15" s="15"/>
      <c r="DK15" s="15"/>
      <c r="DL15" s="15"/>
    </row>
    <row r="16" spans="1:122" x14ac:dyDescent="0.2">
      <c r="A16" s="37">
        <v>11</v>
      </c>
      <c r="B16" s="40">
        <v>65</v>
      </c>
      <c r="C16" s="85" t="s">
        <v>202</v>
      </c>
      <c r="D16" s="85" t="s">
        <v>203</v>
      </c>
      <c r="E16" s="34" t="s">
        <v>204</v>
      </c>
      <c r="F16" s="34" t="s">
        <v>205</v>
      </c>
      <c r="G16" s="17">
        <v>8.1</v>
      </c>
      <c r="H16" s="17">
        <v>296</v>
      </c>
      <c r="I16" s="25">
        <v>0.05</v>
      </c>
      <c r="J16" s="25">
        <v>1.5</v>
      </c>
      <c r="K16" s="19">
        <v>112</v>
      </c>
      <c r="L16" s="19">
        <v>0.129</v>
      </c>
      <c r="M16" s="19">
        <v>1.65</v>
      </c>
      <c r="N16" s="19">
        <v>2.5499999999999998</v>
      </c>
      <c r="O16" s="19">
        <v>16.899999999999999</v>
      </c>
      <c r="P16" s="21">
        <v>1.8100000000000002E-2</v>
      </c>
      <c r="Q16" s="11">
        <v>1800</v>
      </c>
      <c r="R16" s="25">
        <v>0.48299999999999998</v>
      </c>
      <c r="S16" s="88">
        <v>2.06</v>
      </c>
      <c r="T16" s="19">
        <v>7.3</v>
      </c>
      <c r="U16" s="19">
        <v>5.38</v>
      </c>
      <c r="V16" s="19">
        <v>149</v>
      </c>
      <c r="W16" s="19">
        <v>3.52</v>
      </c>
      <c r="X16" s="19">
        <v>33</v>
      </c>
      <c r="Y16" s="11">
        <v>175000</v>
      </c>
      <c r="Z16" s="19">
        <v>8.0299999999999994</v>
      </c>
      <c r="AA16" s="12">
        <v>2940</v>
      </c>
      <c r="AB16" s="13">
        <v>965</v>
      </c>
      <c r="AC16" s="17">
        <v>689</v>
      </c>
      <c r="AD16" s="12">
        <v>8750</v>
      </c>
      <c r="AE16" s="13">
        <v>0.05</v>
      </c>
      <c r="AF16" s="12">
        <v>882</v>
      </c>
      <c r="AG16" s="11">
        <v>218</v>
      </c>
      <c r="AH16" s="15">
        <v>340</v>
      </c>
      <c r="AI16" s="15">
        <v>39</v>
      </c>
      <c r="AJ16" s="15">
        <v>85</v>
      </c>
      <c r="AK16" s="15">
        <v>77</v>
      </c>
      <c r="AL16" s="15">
        <v>33</v>
      </c>
      <c r="AM16" s="15">
        <v>2.5</v>
      </c>
      <c r="AN16" s="15">
        <v>2.5</v>
      </c>
      <c r="AO16" s="15">
        <v>87</v>
      </c>
      <c r="AP16" s="15">
        <v>2.5</v>
      </c>
      <c r="AQ16" s="15">
        <v>1.5</v>
      </c>
      <c r="AR16" s="15">
        <v>2.5</v>
      </c>
      <c r="AS16" s="15">
        <v>2.5</v>
      </c>
      <c r="AT16" s="15">
        <v>76</v>
      </c>
      <c r="AU16" s="15">
        <v>37</v>
      </c>
      <c r="AV16" s="15">
        <v>2.5</v>
      </c>
      <c r="AW16" s="15">
        <v>2.5</v>
      </c>
      <c r="AX16" s="15">
        <v>2.5</v>
      </c>
      <c r="AY16" s="15">
        <v>2.5</v>
      </c>
      <c r="AZ16" s="15">
        <v>2.5</v>
      </c>
      <c r="BA16" s="18">
        <v>701</v>
      </c>
      <c r="BB16" s="15">
        <v>0.5</v>
      </c>
      <c r="BC16" s="15">
        <v>0.5</v>
      </c>
      <c r="BD16" s="15">
        <v>0.5</v>
      </c>
      <c r="BE16" s="15">
        <v>0.5</v>
      </c>
      <c r="BF16" s="15">
        <v>0.5</v>
      </c>
      <c r="BG16" s="15">
        <v>0.5</v>
      </c>
      <c r="BH16" s="15">
        <v>0.5</v>
      </c>
      <c r="BI16" s="15">
        <v>0.5</v>
      </c>
      <c r="BJ16" s="15">
        <v>5.0000000000000001E-3</v>
      </c>
      <c r="BK16" s="15">
        <v>0.5</v>
      </c>
      <c r="BL16" s="15">
        <v>0.05</v>
      </c>
      <c r="BM16" s="15">
        <v>0.05</v>
      </c>
      <c r="BN16" s="15">
        <v>0.05</v>
      </c>
      <c r="BO16" s="15">
        <v>0.05</v>
      </c>
      <c r="BP16" s="15">
        <v>0.05</v>
      </c>
      <c r="BQ16" s="15">
        <v>0.4</v>
      </c>
      <c r="BR16" s="15">
        <v>0.4</v>
      </c>
      <c r="BS16" s="15">
        <v>0.05</v>
      </c>
      <c r="BT16" s="15">
        <v>0.05</v>
      </c>
      <c r="BU16" s="15">
        <v>0.1</v>
      </c>
      <c r="BV16" s="15">
        <v>0.05</v>
      </c>
      <c r="BW16" s="15">
        <v>0.05</v>
      </c>
      <c r="BX16" s="15">
        <v>0.05</v>
      </c>
      <c r="BY16" s="15">
        <v>0.15000000000000002</v>
      </c>
      <c r="BZ16" s="15">
        <v>0.15</v>
      </c>
      <c r="CA16" s="15">
        <v>25</v>
      </c>
      <c r="CB16" s="15">
        <v>50</v>
      </c>
      <c r="CC16" s="15">
        <v>1200</v>
      </c>
      <c r="CD16" s="15">
        <v>0.01</v>
      </c>
      <c r="CE16" s="15">
        <v>2.5000000000000001E-2</v>
      </c>
      <c r="CF16" s="15">
        <v>2.5000000000000001E-2</v>
      </c>
      <c r="CG16" s="15">
        <v>2.5000000000000001E-2</v>
      </c>
      <c r="CH16" s="15">
        <v>2.5000000000000001E-2</v>
      </c>
      <c r="CI16" s="15">
        <v>2.5000000000000001E-2</v>
      </c>
      <c r="CJ16" s="15">
        <v>2.5000000000000001E-2</v>
      </c>
      <c r="CK16" s="15">
        <v>2.5000000000000001E-2</v>
      </c>
      <c r="CL16" s="15">
        <v>600</v>
      </c>
      <c r="CM16" s="15">
        <v>0.15</v>
      </c>
      <c r="CN16" s="15">
        <v>0.5</v>
      </c>
      <c r="CO16" s="15">
        <v>0.5</v>
      </c>
      <c r="CP16" s="15">
        <v>0.5</v>
      </c>
      <c r="CQ16" s="15">
        <v>1.5</v>
      </c>
      <c r="CR16" s="15">
        <v>0.3</v>
      </c>
      <c r="CS16" s="15">
        <v>5</v>
      </c>
      <c r="CT16" s="15">
        <v>0.5</v>
      </c>
      <c r="CU16" s="15">
        <v>0.5</v>
      </c>
      <c r="CV16" s="15">
        <v>0.05</v>
      </c>
      <c r="CW16" s="15">
        <v>0.05</v>
      </c>
      <c r="CX16" s="15">
        <v>0.05</v>
      </c>
      <c r="CY16" s="15">
        <v>4.2700000000000004E-3</v>
      </c>
      <c r="CZ16" s="15">
        <v>0.05</v>
      </c>
      <c r="DA16" s="15">
        <v>0.05</v>
      </c>
      <c r="DB16" s="15">
        <v>0.05</v>
      </c>
      <c r="DC16" s="15">
        <v>0.05</v>
      </c>
      <c r="DD16" s="15">
        <v>0.05</v>
      </c>
      <c r="DE16" s="15">
        <v>0.05</v>
      </c>
      <c r="DF16" s="15">
        <v>0.05</v>
      </c>
      <c r="DG16" s="25">
        <v>11788.136</v>
      </c>
      <c r="DH16" s="15">
        <v>0.5</v>
      </c>
      <c r="DI16" s="15">
        <v>0.05</v>
      </c>
      <c r="DJ16" s="15">
        <v>0.25</v>
      </c>
      <c r="DK16" s="15">
        <v>0.25</v>
      </c>
      <c r="DL16" s="15">
        <v>0.05</v>
      </c>
    </row>
    <row r="17" spans="1:116" x14ac:dyDescent="0.2">
      <c r="A17" s="37">
        <v>12</v>
      </c>
      <c r="B17" s="39">
        <v>66</v>
      </c>
      <c r="C17" s="85" t="s">
        <v>333</v>
      </c>
      <c r="D17" s="85" t="s">
        <v>334</v>
      </c>
      <c r="E17" s="34" t="s">
        <v>335</v>
      </c>
      <c r="F17" s="34" t="s">
        <v>336</v>
      </c>
      <c r="G17" s="17">
        <v>7.8</v>
      </c>
      <c r="H17" s="17">
        <v>3432</v>
      </c>
      <c r="I17" s="25">
        <v>0.05</v>
      </c>
      <c r="J17" s="25">
        <v>5.29</v>
      </c>
      <c r="K17" s="19">
        <v>63.3</v>
      </c>
      <c r="L17" s="20">
        <v>0.628</v>
      </c>
      <c r="M17" s="19">
        <v>1.26</v>
      </c>
      <c r="N17" s="19">
        <v>5.59</v>
      </c>
      <c r="O17" s="19">
        <v>9.11</v>
      </c>
      <c r="P17" s="21">
        <v>4.5100000000000001E-2</v>
      </c>
      <c r="Q17" s="11">
        <v>2140</v>
      </c>
      <c r="R17" s="19">
        <v>2.13</v>
      </c>
      <c r="S17" s="87">
        <v>4.17</v>
      </c>
      <c r="T17" s="19">
        <v>15.3</v>
      </c>
      <c r="U17" s="19">
        <v>3.06</v>
      </c>
      <c r="V17" s="19">
        <v>80.400000000000006</v>
      </c>
      <c r="W17" s="19">
        <v>10.5</v>
      </c>
      <c r="X17" s="19">
        <v>41.5</v>
      </c>
      <c r="Y17" s="11">
        <v>153000</v>
      </c>
      <c r="Z17" s="19">
        <v>11.2</v>
      </c>
      <c r="AA17" s="12">
        <v>7290</v>
      </c>
      <c r="AB17" s="13">
        <v>907.96799999999996</v>
      </c>
      <c r="AC17" s="11">
        <v>745</v>
      </c>
      <c r="AD17" s="12">
        <v>8950</v>
      </c>
      <c r="AE17" s="13">
        <v>26.3</v>
      </c>
      <c r="AF17" s="12">
        <v>1925.8</v>
      </c>
      <c r="AG17" s="11">
        <v>561</v>
      </c>
      <c r="AH17" s="15">
        <v>2.5</v>
      </c>
      <c r="AI17" s="15">
        <v>2.5</v>
      </c>
      <c r="AJ17" s="15">
        <v>230</v>
      </c>
      <c r="AK17" s="15">
        <v>143</v>
      </c>
      <c r="AL17" s="15">
        <v>100</v>
      </c>
      <c r="AM17" s="15">
        <v>2.5</v>
      </c>
      <c r="AN17" s="15">
        <v>64</v>
      </c>
      <c r="AO17" s="15">
        <v>2.5</v>
      </c>
      <c r="AP17" s="15">
        <v>91</v>
      </c>
      <c r="AQ17" s="15">
        <v>1.5</v>
      </c>
      <c r="AR17" s="15">
        <v>2.5</v>
      </c>
      <c r="AS17" s="15">
        <v>2.5</v>
      </c>
      <c r="AT17" s="15">
        <v>61</v>
      </c>
      <c r="AU17" s="15">
        <v>99</v>
      </c>
      <c r="AV17" s="15">
        <v>49</v>
      </c>
      <c r="AW17" s="15">
        <v>2.5</v>
      </c>
      <c r="AX17" s="15">
        <v>146</v>
      </c>
      <c r="AY17" s="15">
        <v>2.5</v>
      </c>
      <c r="AZ17" s="15">
        <v>2.5</v>
      </c>
      <c r="BA17" s="18">
        <v>760</v>
      </c>
      <c r="BB17" s="15">
        <v>0.5</v>
      </c>
      <c r="BC17" s="15">
        <v>0.5</v>
      </c>
      <c r="BD17" s="15">
        <v>0.5</v>
      </c>
      <c r="BE17" s="15">
        <v>0.5</v>
      </c>
      <c r="BF17" s="15">
        <v>0.5</v>
      </c>
      <c r="BG17" s="15">
        <v>0.5</v>
      </c>
      <c r="BH17" s="15">
        <v>0.5</v>
      </c>
      <c r="BI17" s="15">
        <v>0.5</v>
      </c>
      <c r="BJ17" s="15">
        <v>5.0000000000000001E-3</v>
      </c>
      <c r="BK17" s="15">
        <v>0.5</v>
      </c>
      <c r="BL17" s="15">
        <v>0.05</v>
      </c>
      <c r="BM17" s="15">
        <v>0.05</v>
      </c>
      <c r="BN17" s="15">
        <v>0.05</v>
      </c>
      <c r="BO17" s="15">
        <v>0.05</v>
      </c>
      <c r="BP17" s="15">
        <v>0.05</v>
      </c>
      <c r="BQ17" s="15">
        <v>0.4</v>
      </c>
      <c r="BR17" s="15">
        <v>0.4</v>
      </c>
      <c r="BS17" s="15">
        <v>0.05</v>
      </c>
      <c r="BT17" s="15">
        <v>0.05</v>
      </c>
      <c r="BU17" s="15">
        <v>0.1</v>
      </c>
      <c r="BV17" s="15">
        <v>0.05</v>
      </c>
      <c r="BW17" s="15">
        <v>0.05</v>
      </c>
      <c r="BX17" s="15">
        <v>0.05</v>
      </c>
      <c r="BY17" s="15">
        <v>0.15000000000000002</v>
      </c>
      <c r="BZ17" s="15">
        <v>0.15</v>
      </c>
      <c r="CA17" s="15">
        <v>25</v>
      </c>
      <c r="CB17" s="15">
        <v>50</v>
      </c>
      <c r="CC17" s="15">
        <v>1200</v>
      </c>
      <c r="CD17" s="15">
        <v>0.01</v>
      </c>
      <c r="CE17" s="15">
        <v>2.5000000000000001E-2</v>
      </c>
      <c r="CF17" s="15">
        <v>2.5000000000000001E-2</v>
      </c>
      <c r="CG17" s="15">
        <v>2.5000000000000001E-2</v>
      </c>
      <c r="CH17" s="15">
        <v>2.5000000000000001E-2</v>
      </c>
      <c r="CI17" s="15">
        <v>2.5000000000000001E-2</v>
      </c>
      <c r="CJ17" s="15">
        <v>2.5000000000000001E-2</v>
      </c>
      <c r="CK17" s="15">
        <v>2.5000000000000001E-2</v>
      </c>
      <c r="CL17" s="15">
        <v>3.2</v>
      </c>
      <c r="CM17" s="15">
        <v>0.15</v>
      </c>
      <c r="CN17" s="15">
        <v>0.5</v>
      </c>
      <c r="CO17" s="15">
        <v>0.5</v>
      </c>
      <c r="CP17" s="15">
        <v>0.5</v>
      </c>
      <c r="CQ17" s="15">
        <v>1.5</v>
      </c>
      <c r="CR17" s="15">
        <v>0.3</v>
      </c>
      <c r="CS17" s="15">
        <v>5</v>
      </c>
      <c r="CT17" s="15">
        <v>0.5</v>
      </c>
      <c r="CU17" s="15">
        <v>0.5</v>
      </c>
      <c r="CV17" s="15">
        <v>0.05</v>
      </c>
      <c r="CW17" s="15">
        <v>0.05</v>
      </c>
      <c r="CX17" s="15">
        <v>0.05</v>
      </c>
      <c r="CY17" s="15">
        <v>6.8700000000000002E-3</v>
      </c>
      <c r="CZ17" s="15">
        <v>0.05</v>
      </c>
      <c r="DA17" s="15">
        <v>0.05</v>
      </c>
      <c r="DB17" s="15">
        <v>0.05</v>
      </c>
      <c r="DC17" s="15">
        <v>0.05</v>
      </c>
      <c r="DD17" s="15">
        <v>0.05</v>
      </c>
      <c r="DE17" s="15">
        <v>0.05</v>
      </c>
      <c r="DF17" s="15">
        <v>0.05</v>
      </c>
      <c r="DG17" s="25">
        <v>12005.532999999999</v>
      </c>
      <c r="DH17" s="15">
        <v>0.5</v>
      </c>
      <c r="DI17" s="15">
        <v>0.05</v>
      </c>
      <c r="DJ17" s="15">
        <v>0.25</v>
      </c>
      <c r="DK17" s="15">
        <v>0.25</v>
      </c>
      <c r="DL17" s="15">
        <v>0.05</v>
      </c>
    </row>
    <row r="18" spans="1:116" x14ac:dyDescent="0.2">
      <c r="A18" s="37">
        <v>13</v>
      </c>
      <c r="B18" s="40">
        <v>67</v>
      </c>
      <c r="C18" s="85" t="s">
        <v>206</v>
      </c>
      <c r="D18" s="85" t="s">
        <v>337</v>
      </c>
      <c r="E18" s="34" t="s">
        <v>207</v>
      </c>
      <c r="F18" s="34" t="s">
        <v>208</v>
      </c>
      <c r="G18" s="17">
        <v>7.5</v>
      </c>
      <c r="H18" s="17">
        <v>632</v>
      </c>
      <c r="I18" s="25">
        <v>0.05</v>
      </c>
      <c r="J18" s="25">
        <v>11.5</v>
      </c>
      <c r="K18" s="19">
        <v>40.9</v>
      </c>
      <c r="L18" s="19">
        <v>1.94</v>
      </c>
      <c r="M18" s="19">
        <v>3.4</v>
      </c>
      <c r="N18" s="19">
        <v>10.9</v>
      </c>
      <c r="O18" s="25">
        <v>13.6</v>
      </c>
      <c r="P18" s="21">
        <v>0.1087</v>
      </c>
      <c r="Q18" s="11">
        <v>1430</v>
      </c>
      <c r="R18" s="19">
        <v>1.78</v>
      </c>
      <c r="S18" s="88">
        <v>9.57</v>
      </c>
      <c r="T18" s="19">
        <v>109</v>
      </c>
      <c r="U18" s="19">
        <v>4.25</v>
      </c>
      <c r="V18" s="19">
        <v>25.5</v>
      </c>
      <c r="W18" s="19">
        <v>19.3</v>
      </c>
      <c r="X18" s="19">
        <v>142</v>
      </c>
      <c r="Y18" s="11">
        <v>17300</v>
      </c>
      <c r="Z18" s="19">
        <v>31.8</v>
      </c>
      <c r="AA18" s="12">
        <v>16501.2</v>
      </c>
      <c r="AB18" s="13">
        <v>392</v>
      </c>
      <c r="AC18" s="11">
        <v>717</v>
      </c>
      <c r="AD18" s="12">
        <v>17206.8</v>
      </c>
      <c r="AE18" s="13">
        <v>152.36099999999999</v>
      </c>
      <c r="AF18" s="12">
        <v>6379.8</v>
      </c>
      <c r="AG18" s="25">
        <v>808</v>
      </c>
      <c r="AH18" s="15">
        <v>97</v>
      </c>
      <c r="AI18" s="15">
        <v>2.5</v>
      </c>
      <c r="AJ18" s="15">
        <v>2.5</v>
      </c>
      <c r="AK18" s="15">
        <v>313</v>
      </c>
      <c r="AL18" s="15">
        <v>2.5</v>
      </c>
      <c r="AM18" s="15">
        <v>2.5</v>
      </c>
      <c r="AN18" s="15">
        <v>2.5</v>
      </c>
      <c r="AO18" s="15">
        <v>362</v>
      </c>
      <c r="AP18" s="15">
        <v>147</v>
      </c>
      <c r="AQ18" s="15">
        <v>1.5</v>
      </c>
      <c r="AR18" s="15">
        <v>2.5</v>
      </c>
      <c r="AS18" s="15">
        <v>2.5</v>
      </c>
      <c r="AT18" s="15">
        <v>177</v>
      </c>
      <c r="AU18" s="15">
        <v>191</v>
      </c>
      <c r="AV18" s="15">
        <v>2.5</v>
      </c>
      <c r="AW18" s="15">
        <v>2.5</v>
      </c>
      <c r="AX18" s="15">
        <v>475</v>
      </c>
      <c r="AY18" s="15">
        <v>2.5</v>
      </c>
      <c r="AZ18" s="15">
        <v>2.5</v>
      </c>
      <c r="BA18" s="18">
        <v>799.5</v>
      </c>
      <c r="BB18" s="15">
        <v>0.5</v>
      </c>
      <c r="BC18" s="15">
        <v>0.5</v>
      </c>
      <c r="BD18" s="15">
        <v>0.5</v>
      </c>
      <c r="BE18" s="15">
        <v>0.5</v>
      </c>
      <c r="BF18" s="15">
        <v>0.5</v>
      </c>
      <c r="BG18" s="15">
        <v>0.5</v>
      </c>
      <c r="BH18" s="15">
        <v>0.5</v>
      </c>
      <c r="BI18" s="15">
        <v>0.5</v>
      </c>
      <c r="BJ18" s="15">
        <v>5.0000000000000001E-3</v>
      </c>
      <c r="BK18" s="15">
        <v>0.5</v>
      </c>
      <c r="BL18" s="15">
        <v>0.05</v>
      </c>
      <c r="BM18" s="15">
        <v>0.05</v>
      </c>
      <c r="BN18" s="15">
        <v>0.05</v>
      </c>
      <c r="BO18" s="15">
        <v>0.05</v>
      </c>
      <c r="BP18" s="15">
        <v>0.05</v>
      </c>
      <c r="BQ18" s="15">
        <v>0.4</v>
      </c>
      <c r="BR18" s="15">
        <v>0.4</v>
      </c>
      <c r="BS18" s="15">
        <v>0.05</v>
      </c>
      <c r="BT18" s="15">
        <v>0.05</v>
      </c>
      <c r="BU18" s="15">
        <v>0.1</v>
      </c>
      <c r="BV18" s="15">
        <v>0.05</v>
      </c>
      <c r="BW18" s="15">
        <v>0.05</v>
      </c>
      <c r="BX18" s="15">
        <v>0.05</v>
      </c>
      <c r="BY18" s="15">
        <v>0.15000000000000002</v>
      </c>
      <c r="BZ18" s="15">
        <v>0.15</v>
      </c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>
        <v>0.05</v>
      </c>
      <c r="DF18" s="15">
        <v>0.05</v>
      </c>
      <c r="DG18" s="25">
        <v>32787.724000000002</v>
      </c>
      <c r="DH18" s="15"/>
      <c r="DI18" s="15"/>
      <c r="DJ18" s="15"/>
      <c r="DK18" s="15"/>
      <c r="DL18" s="15"/>
    </row>
    <row r="19" spans="1:116" x14ac:dyDescent="0.2">
      <c r="A19" s="37">
        <v>14</v>
      </c>
      <c r="B19" s="40">
        <v>68</v>
      </c>
      <c r="C19" s="85" t="s">
        <v>338</v>
      </c>
      <c r="D19" s="85" t="s">
        <v>339</v>
      </c>
      <c r="E19" s="34" t="s">
        <v>340</v>
      </c>
      <c r="F19" s="34" t="s">
        <v>341</v>
      </c>
      <c r="G19" s="17">
        <v>8.1999999999999993</v>
      </c>
      <c r="H19" s="17">
        <v>1055</v>
      </c>
      <c r="I19" s="25">
        <v>0.05</v>
      </c>
      <c r="J19" s="25">
        <v>1.5</v>
      </c>
      <c r="K19" s="19">
        <v>117</v>
      </c>
      <c r="L19" s="19">
        <v>0.30599999999999999</v>
      </c>
      <c r="M19" s="19">
        <v>1.2</v>
      </c>
      <c r="N19" s="19">
        <v>5.13</v>
      </c>
      <c r="O19" s="19">
        <v>11</v>
      </c>
      <c r="P19" s="21">
        <v>3.2300000000000002E-2</v>
      </c>
      <c r="Q19" s="11">
        <v>3210</v>
      </c>
      <c r="R19" s="25">
        <v>1.33</v>
      </c>
      <c r="S19" s="87">
        <v>3.68</v>
      </c>
      <c r="T19" s="19">
        <v>3.87</v>
      </c>
      <c r="U19" s="19">
        <v>1</v>
      </c>
      <c r="V19" s="19">
        <v>0.15</v>
      </c>
      <c r="W19" s="19">
        <v>9.68</v>
      </c>
      <c r="X19" s="19">
        <v>36.799999999999997</v>
      </c>
      <c r="Y19" s="11">
        <v>241886</v>
      </c>
      <c r="Z19" s="19">
        <v>7.97</v>
      </c>
      <c r="AA19" s="12">
        <v>4490</v>
      </c>
      <c r="AB19" s="13">
        <v>581.4</v>
      </c>
      <c r="AC19" s="11">
        <v>564</v>
      </c>
      <c r="AD19" s="12">
        <v>8870</v>
      </c>
      <c r="AE19" s="13">
        <v>0.05</v>
      </c>
      <c r="AF19" s="12">
        <v>1964.34</v>
      </c>
      <c r="AG19" s="11">
        <v>640</v>
      </c>
      <c r="AH19" s="15">
        <v>2.5</v>
      </c>
      <c r="AI19" s="15">
        <v>2.5</v>
      </c>
      <c r="AJ19" s="15">
        <v>74</v>
      </c>
      <c r="AK19" s="15">
        <v>39</v>
      </c>
      <c r="AL19" s="15">
        <v>14</v>
      </c>
      <c r="AM19" s="15">
        <v>6.2</v>
      </c>
      <c r="AN19" s="15">
        <v>12</v>
      </c>
      <c r="AO19" s="15">
        <v>36</v>
      </c>
      <c r="AP19" s="15">
        <v>11</v>
      </c>
      <c r="AQ19" s="15">
        <v>1.5</v>
      </c>
      <c r="AR19" s="15">
        <v>2.5</v>
      </c>
      <c r="AS19" s="15">
        <v>9.6</v>
      </c>
      <c r="AT19" s="15">
        <v>13</v>
      </c>
      <c r="AU19" s="15">
        <v>11</v>
      </c>
      <c r="AV19" s="15">
        <v>2.5</v>
      </c>
      <c r="AW19" s="15">
        <v>2.5</v>
      </c>
      <c r="AX19" s="15">
        <v>14</v>
      </c>
      <c r="AY19" s="15">
        <v>2.5</v>
      </c>
      <c r="AZ19" s="15">
        <v>2.5</v>
      </c>
      <c r="BA19" s="18">
        <v>190.29999999999998</v>
      </c>
      <c r="BB19" s="15">
        <v>0.5</v>
      </c>
      <c r="BC19" s="15">
        <v>0.5</v>
      </c>
      <c r="BD19" s="15">
        <v>0.5</v>
      </c>
      <c r="BE19" s="15">
        <v>0.5</v>
      </c>
      <c r="BF19" s="15">
        <v>0.5</v>
      </c>
      <c r="BG19" s="15">
        <v>0.5</v>
      </c>
      <c r="BH19" s="15">
        <v>0.5</v>
      </c>
      <c r="BI19" s="15">
        <v>0.5</v>
      </c>
      <c r="BJ19" s="15">
        <v>5.0000000000000001E-3</v>
      </c>
      <c r="BK19" s="15">
        <v>0.5</v>
      </c>
      <c r="BL19" s="15">
        <v>0.05</v>
      </c>
      <c r="BM19" s="15">
        <v>0.05</v>
      </c>
      <c r="BN19" s="15">
        <v>0.05</v>
      </c>
      <c r="BO19" s="15">
        <v>0.05</v>
      </c>
      <c r="BP19" s="15">
        <v>0.05</v>
      </c>
      <c r="BQ19" s="15">
        <v>0.4</v>
      </c>
      <c r="BR19" s="15">
        <v>0.4</v>
      </c>
      <c r="BS19" s="15">
        <v>0.05</v>
      </c>
      <c r="BT19" s="15">
        <v>0.05</v>
      </c>
      <c r="BU19" s="15">
        <v>0.1</v>
      </c>
      <c r="BV19" s="15">
        <v>0.05</v>
      </c>
      <c r="BW19" s="15">
        <v>0.05</v>
      </c>
      <c r="BX19" s="15">
        <v>0.05</v>
      </c>
      <c r="BY19" s="15">
        <v>0.15000000000000002</v>
      </c>
      <c r="BZ19" s="15">
        <v>0.15</v>
      </c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>
        <v>0.05</v>
      </c>
      <c r="DF19" s="15">
        <v>0.05</v>
      </c>
      <c r="DG19" s="25">
        <v>8510.2039999999997</v>
      </c>
      <c r="DH19" s="15"/>
      <c r="DI19" s="15"/>
      <c r="DJ19" s="15"/>
      <c r="DK19" s="15"/>
      <c r="DL19" s="15"/>
    </row>
    <row r="20" spans="1:116" x14ac:dyDescent="0.2">
      <c r="A20" s="37">
        <v>15</v>
      </c>
      <c r="B20" s="38">
        <v>69</v>
      </c>
      <c r="C20" s="85" t="s">
        <v>342</v>
      </c>
      <c r="D20" s="85" t="s">
        <v>343</v>
      </c>
      <c r="E20" s="34" t="s">
        <v>344</v>
      </c>
      <c r="F20" s="34" t="s">
        <v>345</v>
      </c>
      <c r="G20" s="17">
        <v>7.6</v>
      </c>
      <c r="H20" s="17">
        <v>626.4</v>
      </c>
      <c r="I20" s="25">
        <v>0.05</v>
      </c>
      <c r="J20" s="25">
        <v>9.51</v>
      </c>
      <c r="K20" s="19">
        <v>126</v>
      </c>
      <c r="L20" s="19">
        <v>2.5000000000000001E-2</v>
      </c>
      <c r="M20" s="19">
        <v>3.58</v>
      </c>
      <c r="N20" s="19">
        <v>15.8</v>
      </c>
      <c r="O20" s="25">
        <v>14.2</v>
      </c>
      <c r="P20" s="21">
        <v>5.0000000000000001E-4</v>
      </c>
      <c r="Q20" s="11">
        <v>3530</v>
      </c>
      <c r="R20" s="25">
        <v>0.2</v>
      </c>
      <c r="S20" s="87">
        <v>7.86</v>
      </c>
      <c r="T20" s="19">
        <v>3.28</v>
      </c>
      <c r="U20" s="19">
        <v>5.76</v>
      </c>
      <c r="V20" s="19">
        <v>146</v>
      </c>
      <c r="W20" s="19">
        <v>18.899999999999999</v>
      </c>
      <c r="X20" s="19">
        <v>52.8</v>
      </c>
      <c r="Y20" s="11">
        <v>160000</v>
      </c>
      <c r="Z20" s="19">
        <v>5.78</v>
      </c>
      <c r="AA20" s="12">
        <v>31236</v>
      </c>
      <c r="AB20" s="13">
        <v>1449.75</v>
      </c>
      <c r="AC20" s="17">
        <v>3060</v>
      </c>
      <c r="AD20" s="12">
        <v>7670</v>
      </c>
      <c r="AE20" s="13">
        <v>178.702</v>
      </c>
      <c r="AF20" s="12">
        <v>7151.07</v>
      </c>
      <c r="AG20" s="25">
        <v>2590</v>
      </c>
      <c r="AH20" s="15">
        <v>2.5</v>
      </c>
      <c r="AI20" s="15">
        <v>2.5</v>
      </c>
      <c r="AJ20" s="15">
        <v>2.5</v>
      </c>
      <c r="AK20" s="15">
        <v>111</v>
      </c>
      <c r="AL20" s="15">
        <v>66</v>
      </c>
      <c r="AM20" s="15">
        <v>47</v>
      </c>
      <c r="AN20" s="15">
        <v>87</v>
      </c>
      <c r="AO20" s="15">
        <v>231</v>
      </c>
      <c r="AP20" s="15">
        <v>73</v>
      </c>
      <c r="AQ20" s="15">
        <v>1.5</v>
      </c>
      <c r="AR20" s="15">
        <v>2.5</v>
      </c>
      <c r="AS20" s="15">
        <v>2.5</v>
      </c>
      <c r="AT20" s="15">
        <v>119</v>
      </c>
      <c r="AU20" s="15">
        <v>73</v>
      </c>
      <c r="AV20" s="15">
        <v>50</v>
      </c>
      <c r="AW20" s="15">
        <v>2.5</v>
      </c>
      <c r="AX20" s="15">
        <v>137</v>
      </c>
      <c r="AY20" s="15">
        <v>2.5</v>
      </c>
      <c r="AZ20" s="15">
        <v>2.5</v>
      </c>
      <c r="BA20" s="18">
        <v>567</v>
      </c>
      <c r="BB20" s="15">
        <v>0.5</v>
      </c>
      <c r="BC20" s="15">
        <v>0.5</v>
      </c>
      <c r="BD20" s="15">
        <v>0.5</v>
      </c>
      <c r="BE20" s="15">
        <v>0.5</v>
      </c>
      <c r="BF20" s="15">
        <v>0.5</v>
      </c>
      <c r="BG20" s="15">
        <v>0.5</v>
      </c>
      <c r="BH20" s="15">
        <v>0.5</v>
      </c>
      <c r="BI20" s="15">
        <v>0.5</v>
      </c>
      <c r="BJ20" s="15">
        <v>5.0000000000000001E-3</v>
      </c>
      <c r="BK20" s="15">
        <v>0.5</v>
      </c>
      <c r="BL20" s="15">
        <v>0.05</v>
      </c>
      <c r="BM20" s="15">
        <v>0.05</v>
      </c>
      <c r="BN20" s="15">
        <v>0.05</v>
      </c>
      <c r="BO20" s="15">
        <v>0.05</v>
      </c>
      <c r="BP20" s="15">
        <v>0.05</v>
      </c>
      <c r="BQ20" s="15">
        <v>0.4</v>
      </c>
      <c r="BR20" s="15">
        <v>0.4</v>
      </c>
      <c r="BS20" s="15">
        <v>0.05</v>
      </c>
      <c r="BT20" s="15">
        <v>0.05</v>
      </c>
      <c r="BU20" s="15">
        <v>0.1</v>
      </c>
      <c r="BV20" s="15">
        <v>0.05</v>
      </c>
      <c r="BW20" s="15">
        <v>0.05</v>
      </c>
      <c r="BX20" s="15">
        <v>0.05</v>
      </c>
      <c r="BY20" s="15">
        <v>0.15000000000000002</v>
      </c>
      <c r="BZ20" s="15">
        <v>0.15</v>
      </c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>
        <v>0.05</v>
      </c>
      <c r="DF20" s="15">
        <v>0.05</v>
      </c>
      <c r="DG20" s="25">
        <v>10897.058999999999</v>
      </c>
      <c r="DH20" s="15"/>
      <c r="DI20" s="15"/>
      <c r="DJ20" s="15"/>
      <c r="DK20" s="15"/>
      <c r="DL20" s="15"/>
    </row>
    <row r="21" spans="1:116" x14ac:dyDescent="0.2">
      <c r="A21" s="37">
        <v>16</v>
      </c>
      <c r="B21" s="39">
        <v>72</v>
      </c>
      <c r="C21" s="85" t="s">
        <v>346</v>
      </c>
      <c r="D21" s="85" t="s">
        <v>347</v>
      </c>
      <c r="E21" s="34" t="s">
        <v>348</v>
      </c>
      <c r="F21" s="34" t="s">
        <v>349</v>
      </c>
      <c r="G21" s="17">
        <v>8.1</v>
      </c>
      <c r="H21" s="17">
        <v>157.30000000000001</v>
      </c>
      <c r="I21" s="25">
        <v>0.05</v>
      </c>
      <c r="J21" s="25">
        <v>3.59</v>
      </c>
      <c r="K21" s="19">
        <v>60.3</v>
      </c>
      <c r="L21" s="20">
        <v>0.218</v>
      </c>
      <c r="M21" s="19">
        <v>1.58</v>
      </c>
      <c r="N21" s="19">
        <v>5.38</v>
      </c>
      <c r="O21" s="25">
        <v>8.7899999999999991</v>
      </c>
      <c r="P21" s="21">
        <v>4.3999999999999997E-2</v>
      </c>
      <c r="Q21" s="11">
        <v>1290</v>
      </c>
      <c r="R21" s="19">
        <v>2.64</v>
      </c>
      <c r="S21" s="88">
        <v>4.75</v>
      </c>
      <c r="T21" s="19">
        <v>8.89</v>
      </c>
      <c r="U21" s="19">
        <v>3.41</v>
      </c>
      <c r="V21" s="19">
        <v>84.8</v>
      </c>
      <c r="W21" s="19">
        <v>8.86</v>
      </c>
      <c r="X21" s="19">
        <v>60.9</v>
      </c>
      <c r="Y21" s="11">
        <v>199000</v>
      </c>
      <c r="Z21" s="19">
        <v>2.84</v>
      </c>
      <c r="AA21" s="12">
        <v>8470</v>
      </c>
      <c r="AB21" s="13">
        <v>1902.22</v>
      </c>
      <c r="AC21" s="11">
        <v>619</v>
      </c>
      <c r="AD21" s="12">
        <v>13794.8</v>
      </c>
      <c r="AE21" s="13">
        <v>21.9</v>
      </c>
      <c r="AF21" s="12">
        <v>2239.7600000000002</v>
      </c>
      <c r="AG21" s="11">
        <v>654</v>
      </c>
      <c r="AH21" s="15">
        <v>75</v>
      </c>
      <c r="AI21" s="15">
        <v>47</v>
      </c>
      <c r="AJ21" s="15">
        <v>48</v>
      </c>
      <c r="AK21" s="15">
        <v>374</v>
      </c>
      <c r="AL21" s="15">
        <v>170</v>
      </c>
      <c r="AM21" s="15">
        <v>93</v>
      </c>
      <c r="AN21" s="15">
        <v>134</v>
      </c>
      <c r="AO21" s="15">
        <v>418</v>
      </c>
      <c r="AP21" s="15">
        <v>144</v>
      </c>
      <c r="AQ21" s="15">
        <v>1.5</v>
      </c>
      <c r="AR21" s="15">
        <v>23</v>
      </c>
      <c r="AS21" s="15">
        <v>2.5</v>
      </c>
      <c r="AT21" s="15">
        <v>326</v>
      </c>
      <c r="AU21" s="15">
        <v>162</v>
      </c>
      <c r="AV21" s="15">
        <v>74</v>
      </c>
      <c r="AW21" s="15">
        <v>59</v>
      </c>
      <c r="AX21" s="15">
        <v>119</v>
      </c>
      <c r="AY21" s="15">
        <v>26</v>
      </c>
      <c r="AZ21" s="15">
        <v>2.5</v>
      </c>
      <c r="BA21" s="18">
        <v>1530</v>
      </c>
      <c r="BB21" s="15">
        <v>0.5</v>
      </c>
      <c r="BC21" s="15">
        <v>0.5</v>
      </c>
      <c r="BD21" s="15">
        <v>0.5</v>
      </c>
      <c r="BE21" s="15">
        <v>0.5</v>
      </c>
      <c r="BF21" s="15">
        <v>0.5</v>
      </c>
      <c r="BG21" s="15">
        <v>0.5</v>
      </c>
      <c r="BH21" s="15">
        <v>0.5</v>
      </c>
      <c r="BI21" s="15">
        <v>0.5</v>
      </c>
      <c r="BJ21" s="15">
        <v>5.0000000000000001E-3</v>
      </c>
      <c r="BK21" s="15">
        <v>0.5</v>
      </c>
      <c r="BL21" s="15">
        <v>0.05</v>
      </c>
      <c r="BM21" s="15">
        <v>0.05</v>
      </c>
      <c r="BN21" s="15">
        <v>0.05</v>
      </c>
      <c r="BO21" s="15">
        <v>0.05</v>
      </c>
      <c r="BP21" s="15">
        <v>0.05</v>
      </c>
      <c r="BQ21" s="15">
        <v>0.4</v>
      </c>
      <c r="BR21" s="15">
        <v>0.4</v>
      </c>
      <c r="BS21" s="15">
        <v>0.05</v>
      </c>
      <c r="BT21" s="15">
        <v>0.05</v>
      </c>
      <c r="BU21" s="15">
        <v>0.1</v>
      </c>
      <c r="BV21" s="15">
        <v>0.05</v>
      </c>
      <c r="BW21" s="15">
        <v>0.05</v>
      </c>
      <c r="BX21" s="15">
        <v>0.05</v>
      </c>
      <c r="BY21" s="15">
        <v>0.15000000000000002</v>
      </c>
      <c r="BZ21" s="15">
        <v>0.15</v>
      </c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>
        <v>0.05</v>
      </c>
      <c r="DF21" s="15">
        <v>0.05</v>
      </c>
      <c r="DG21" s="25">
        <v>7410.4049999999997</v>
      </c>
      <c r="DH21" s="15"/>
      <c r="DI21" s="15"/>
      <c r="DJ21" s="15"/>
      <c r="DK21" s="15"/>
      <c r="DL21" s="15"/>
    </row>
    <row r="22" spans="1:116" x14ac:dyDescent="0.2">
      <c r="A22" s="37">
        <v>17</v>
      </c>
      <c r="B22" s="40">
        <v>73</v>
      </c>
      <c r="C22" s="85" t="s">
        <v>350</v>
      </c>
      <c r="D22" s="85" t="s">
        <v>351</v>
      </c>
      <c r="E22" s="34" t="s">
        <v>352</v>
      </c>
      <c r="F22" s="34" t="s">
        <v>353</v>
      </c>
      <c r="G22" s="17">
        <v>6.5</v>
      </c>
      <c r="H22" s="17">
        <v>376</v>
      </c>
      <c r="I22" s="25">
        <v>0.05</v>
      </c>
      <c r="J22" s="25">
        <v>1.5</v>
      </c>
      <c r="K22" s="19">
        <v>106</v>
      </c>
      <c r="L22" s="20">
        <v>1.49</v>
      </c>
      <c r="M22" s="19">
        <v>11.2</v>
      </c>
      <c r="N22" s="19">
        <v>44.3</v>
      </c>
      <c r="O22" s="25">
        <v>33.4</v>
      </c>
      <c r="P22" s="21">
        <v>1.83E-2</v>
      </c>
      <c r="Q22" s="11">
        <v>5860</v>
      </c>
      <c r="R22" s="19">
        <v>0.2</v>
      </c>
      <c r="S22" s="88">
        <v>28.2</v>
      </c>
      <c r="T22" s="19">
        <v>81.599999999999994</v>
      </c>
      <c r="U22" s="19">
        <v>4.8899999999999997</v>
      </c>
      <c r="V22" s="19">
        <v>22.6</v>
      </c>
      <c r="W22" s="19">
        <v>57</v>
      </c>
      <c r="X22" s="19">
        <v>158</v>
      </c>
      <c r="Y22" s="11">
        <v>4160</v>
      </c>
      <c r="Z22" s="19">
        <v>5.8</v>
      </c>
      <c r="AA22" s="12">
        <v>18014</v>
      </c>
      <c r="AB22" s="13">
        <v>292</v>
      </c>
      <c r="AC22" s="11">
        <v>854</v>
      </c>
      <c r="AD22" s="12">
        <v>2310</v>
      </c>
      <c r="AE22" s="13">
        <v>605.58100000000002</v>
      </c>
      <c r="AF22" s="12">
        <v>31395.7</v>
      </c>
      <c r="AG22" s="11">
        <v>5250</v>
      </c>
      <c r="AH22" s="15">
        <v>260</v>
      </c>
      <c r="AI22" s="15">
        <v>55</v>
      </c>
      <c r="AJ22" s="15">
        <v>47</v>
      </c>
      <c r="AK22" s="15">
        <v>153</v>
      </c>
      <c r="AL22" s="15">
        <v>330</v>
      </c>
      <c r="AM22" s="15">
        <v>66</v>
      </c>
      <c r="AN22" s="15">
        <v>75</v>
      </c>
      <c r="AO22" s="15">
        <v>747</v>
      </c>
      <c r="AP22" s="15">
        <v>172</v>
      </c>
      <c r="AQ22" s="15">
        <v>1.5</v>
      </c>
      <c r="AR22" s="15">
        <v>57</v>
      </c>
      <c r="AS22" s="15">
        <v>2.5</v>
      </c>
      <c r="AT22" s="15">
        <v>155</v>
      </c>
      <c r="AU22" s="15">
        <v>301</v>
      </c>
      <c r="AV22" s="15">
        <v>94</v>
      </c>
      <c r="AW22" s="15">
        <v>129</v>
      </c>
      <c r="AX22" s="15">
        <v>147</v>
      </c>
      <c r="AY22" s="15">
        <v>2.5</v>
      </c>
      <c r="AZ22" s="15">
        <v>2.5</v>
      </c>
      <c r="BA22" s="18">
        <v>1597</v>
      </c>
      <c r="BB22" s="15">
        <v>0.5</v>
      </c>
      <c r="BC22" s="15">
        <v>0.5</v>
      </c>
      <c r="BD22" s="15">
        <v>0.5</v>
      </c>
      <c r="BE22" s="15">
        <v>0.5</v>
      </c>
      <c r="BF22" s="15">
        <v>0.5</v>
      </c>
      <c r="BG22" s="15">
        <v>0.5</v>
      </c>
      <c r="BH22" s="15">
        <v>0.5</v>
      </c>
      <c r="BI22" s="15">
        <v>0.5</v>
      </c>
      <c r="BJ22" s="15">
        <v>5.0000000000000001E-3</v>
      </c>
      <c r="BK22" s="15">
        <v>0.5</v>
      </c>
      <c r="BL22" s="15">
        <v>0.05</v>
      </c>
      <c r="BM22" s="15">
        <v>0.05</v>
      </c>
      <c r="BN22" s="15">
        <v>0.05</v>
      </c>
      <c r="BO22" s="15">
        <v>0.05</v>
      </c>
      <c r="BP22" s="15">
        <v>0.05</v>
      </c>
      <c r="BQ22" s="15">
        <v>0.4</v>
      </c>
      <c r="BR22" s="15">
        <v>0.4</v>
      </c>
      <c r="BS22" s="15">
        <v>0.05</v>
      </c>
      <c r="BT22" s="15">
        <v>0.05</v>
      </c>
      <c r="BU22" s="15">
        <v>0.1</v>
      </c>
      <c r="BV22" s="15">
        <v>0.05</v>
      </c>
      <c r="BW22" s="15">
        <v>0.05</v>
      </c>
      <c r="BX22" s="15">
        <v>0.05</v>
      </c>
      <c r="BY22" s="15">
        <v>0.15000000000000002</v>
      </c>
      <c r="BZ22" s="15">
        <v>0.15</v>
      </c>
      <c r="CA22" s="15">
        <v>25</v>
      </c>
      <c r="CB22" s="15">
        <v>50</v>
      </c>
      <c r="CC22" s="15">
        <v>250</v>
      </c>
      <c r="CD22" s="15">
        <v>0.01</v>
      </c>
      <c r="CE22" s="15">
        <v>2.5000000000000001E-2</v>
      </c>
      <c r="CF22" s="15">
        <v>2.5000000000000001E-2</v>
      </c>
      <c r="CG22" s="15">
        <v>2.5000000000000001E-2</v>
      </c>
      <c r="CH22" s="15">
        <v>2.5000000000000001E-2</v>
      </c>
      <c r="CI22" s="15">
        <v>2.5000000000000001E-2</v>
      </c>
      <c r="CJ22" s="15">
        <v>2.5000000000000001E-2</v>
      </c>
      <c r="CK22" s="15">
        <v>2.5000000000000001E-2</v>
      </c>
      <c r="CL22" s="15">
        <v>380</v>
      </c>
      <c r="CM22" s="15">
        <v>0.15</v>
      </c>
      <c r="CN22" s="15">
        <v>0.5</v>
      </c>
      <c r="CO22" s="15">
        <v>0.5</v>
      </c>
      <c r="CP22" s="15">
        <v>0.5</v>
      </c>
      <c r="CQ22" s="15">
        <v>1.5</v>
      </c>
      <c r="CR22" s="15">
        <v>0.3</v>
      </c>
      <c r="CS22" s="15">
        <v>5</v>
      </c>
      <c r="CT22" s="15">
        <v>0.5</v>
      </c>
      <c r="CU22" s="15">
        <v>0.5</v>
      </c>
      <c r="CV22" s="15">
        <v>0.05</v>
      </c>
      <c r="CW22" s="15">
        <v>0.05</v>
      </c>
      <c r="CX22" s="15">
        <v>0.05</v>
      </c>
      <c r="CY22" s="15">
        <v>1.4800000000000001E-2</v>
      </c>
      <c r="CZ22" s="15">
        <v>0.05</v>
      </c>
      <c r="DA22" s="15">
        <v>0.05</v>
      </c>
      <c r="DB22" s="15">
        <v>0.05</v>
      </c>
      <c r="DC22" s="15">
        <v>0.05</v>
      </c>
      <c r="DD22" s="15">
        <v>0.05</v>
      </c>
      <c r="DE22" s="15">
        <v>0.05</v>
      </c>
      <c r="DF22" s="15">
        <v>0.05</v>
      </c>
      <c r="DG22" s="25">
        <v>4753</v>
      </c>
      <c r="DH22" s="15">
        <v>0.5</v>
      </c>
      <c r="DI22" s="15">
        <v>0.05</v>
      </c>
      <c r="DJ22" s="15">
        <v>0.25</v>
      </c>
      <c r="DK22" s="15">
        <v>0.25</v>
      </c>
      <c r="DL22" s="15">
        <v>0.05</v>
      </c>
    </row>
    <row r="23" spans="1:116" x14ac:dyDescent="0.2">
      <c r="A23" s="37">
        <v>18</v>
      </c>
      <c r="B23" s="39">
        <v>74</v>
      </c>
      <c r="C23" s="85" t="s">
        <v>354</v>
      </c>
      <c r="D23" s="85" t="s">
        <v>355</v>
      </c>
      <c r="E23" s="34" t="s">
        <v>356</v>
      </c>
      <c r="F23" s="34" t="s">
        <v>357</v>
      </c>
      <c r="G23" s="17">
        <v>8</v>
      </c>
      <c r="H23" s="17">
        <v>5847</v>
      </c>
      <c r="I23" s="25">
        <v>0.05</v>
      </c>
      <c r="J23" s="25">
        <v>8.1999999999999993</v>
      </c>
      <c r="K23" s="19">
        <v>132</v>
      </c>
      <c r="L23" s="19">
        <v>0.35699999999999998</v>
      </c>
      <c r="M23" s="19">
        <v>1.5</v>
      </c>
      <c r="N23" s="19">
        <v>3.85</v>
      </c>
      <c r="O23" s="25">
        <v>13.1</v>
      </c>
      <c r="P23" s="21">
        <v>5.0000000000000001E-4</v>
      </c>
      <c r="Q23" s="11">
        <v>1880</v>
      </c>
      <c r="R23" s="25">
        <v>0.2</v>
      </c>
      <c r="S23" s="88">
        <v>3.62</v>
      </c>
      <c r="T23" s="19">
        <v>7.52</v>
      </c>
      <c r="U23" s="19">
        <v>3.24</v>
      </c>
      <c r="V23" s="19">
        <v>66</v>
      </c>
      <c r="W23" s="19">
        <v>11.8</v>
      </c>
      <c r="X23" s="19">
        <v>31.6</v>
      </c>
      <c r="Y23" s="11">
        <v>161000</v>
      </c>
      <c r="Z23" s="19">
        <v>10.4</v>
      </c>
      <c r="AA23" s="12">
        <v>20487.189419999999</v>
      </c>
      <c r="AB23" s="13">
        <v>728.548</v>
      </c>
      <c r="AC23" s="17">
        <v>3270</v>
      </c>
      <c r="AD23" s="12">
        <v>7130</v>
      </c>
      <c r="AE23" s="13">
        <v>38</v>
      </c>
      <c r="AF23" s="12">
        <v>2643.54</v>
      </c>
      <c r="AG23" s="25">
        <v>846</v>
      </c>
      <c r="AH23" s="15">
        <v>2.5</v>
      </c>
      <c r="AI23" s="15">
        <v>2.5</v>
      </c>
      <c r="AJ23" s="15">
        <v>2.5</v>
      </c>
      <c r="AK23" s="15">
        <v>97</v>
      </c>
      <c r="AL23" s="15">
        <v>80</v>
      </c>
      <c r="AM23" s="15">
        <v>2.5</v>
      </c>
      <c r="AN23" s="15">
        <v>2.5</v>
      </c>
      <c r="AO23" s="15">
        <v>2.5</v>
      </c>
      <c r="AP23" s="15">
        <v>2.5</v>
      </c>
      <c r="AQ23" s="15">
        <v>1.5</v>
      </c>
      <c r="AR23" s="15">
        <v>2.5</v>
      </c>
      <c r="AS23" s="15">
        <v>2.5</v>
      </c>
      <c r="AT23" s="15">
        <v>2.5</v>
      </c>
      <c r="AU23" s="15">
        <v>2.5</v>
      </c>
      <c r="AV23" s="15">
        <v>2.5</v>
      </c>
      <c r="AW23" s="15">
        <v>2.5</v>
      </c>
      <c r="AX23" s="15">
        <v>38</v>
      </c>
      <c r="AY23" s="15">
        <v>2.5</v>
      </c>
      <c r="AZ23" s="15">
        <v>2.5</v>
      </c>
      <c r="BA23" s="18">
        <v>203.5</v>
      </c>
      <c r="BB23" s="15">
        <v>0.5</v>
      </c>
      <c r="BC23" s="15">
        <v>0.5</v>
      </c>
      <c r="BD23" s="15">
        <v>0.5</v>
      </c>
      <c r="BE23" s="15">
        <v>0.5</v>
      </c>
      <c r="BF23" s="15">
        <v>0.5</v>
      </c>
      <c r="BG23" s="15">
        <v>0.5</v>
      </c>
      <c r="BH23" s="15">
        <v>0.5</v>
      </c>
      <c r="BI23" s="15">
        <v>0.5</v>
      </c>
      <c r="BJ23" s="15">
        <v>5.0000000000000001E-3</v>
      </c>
      <c r="BK23" s="15">
        <v>0.5</v>
      </c>
      <c r="BL23" s="15">
        <v>0.05</v>
      </c>
      <c r="BM23" s="15">
        <v>0.05</v>
      </c>
      <c r="BN23" s="15">
        <v>0.05</v>
      </c>
      <c r="BO23" s="15">
        <v>0.05</v>
      </c>
      <c r="BP23" s="15">
        <v>0.05</v>
      </c>
      <c r="BQ23" s="15">
        <v>0.4</v>
      </c>
      <c r="BR23" s="15">
        <v>0.4</v>
      </c>
      <c r="BS23" s="15">
        <v>0.05</v>
      </c>
      <c r="BT23" s="15">
        <v>0.05</v>
      </c>
      <c r="BU23" s="15">
        <v>0.1</v>
      </c>
      <c r="BV23" s="15">
        <v>0.05</v>
      </c>
      <c r="BW23" s="15">
        <v>0.05</v>
      </c>
      <c r="BX23" s="15">
        <v>0.05</v>
      </c>
      <c r="BY23" s="15">
        <v>0.15000000000000002</v>
      </c>
      <c r="BZ23" s="15">
        <v>0.15</v>
      </c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>
        <v>0.05</v>
      </c>
      <c r="DF23" s="15">
        <v>0.05</v>
      </c>
      <c r="DG23" s="25">
        <v>9377.0490000000009</v>
      </c>
      <c r="DH23" s="15"/>
      <c r="DI23" s="15"/>
      <c r="DJ23" s="15"/>
      <c r="DK23" s="15"/>
      <c r="DL23" s="15"/>
    </row>
    <row r="24" spans="1:116" x14ac:dyDescent="0.2">
      <c r="A24" s="37">
        <v>19</v>
      </c>
      <c r="B24" s="40">
        <v>76</v>
      </c>
      <c r="C24" s="85" t="s">
        <v>358</v>
      </c>
      <c r="D24" s="85" t="s">
        <v>359</v>
      </c>
      <c r="E24" s="34" t="s">
        <v>360</v>
      </c>
      <c r="F24" s="34" t="s">
        <v>361</v>
      </c>
      <c r="G24" s="17">
        <v>7.9</v>
      </c>
      <c r="H24" s="17">
        <v>563</v>
      </c>
      <c r="I24" s="25">
        <v>0.05</v>
      </c>
      <c r="J24" s="25">
        <v>1.5</v>
      </c>
      <c r="K24" s="19">
        <v>74.099999999999994</v>
      </c>
      <c r="L24" s="20">
        <v>2.5000000000000001E-2</v>
      </c>
      <c r="M24" s="19">
        <v>4.38</v>
      </c>
      <c r="N24" s="19">
        <v>15.1</v>
      </c>
      <c r="O24" s="19">
        <v>18.3</v>
      </c>
      <c r="P24" s="21">
        <v>5.0000000000000001E-4</v>
      </c>
      <c r="Q24" s="11">
        <v>3010</v>
      </c>
      <c r="R24" s="19">
        <v>1.52</v>
      </c>
      <c r="S24" s="87">
        <v>8.18</v>
      </c>
      <c r="T24" s="19">
        <v>26.3</v>
      </c>
      <c r="U24" s="19">
        <v>8.08</v>
      </c>
      <c r="V24" s="19">
        <v>40.9</v>
      </c>
      <c r="W24" s="19">
        <v>18.7</v>
      </c>
      <c r="X24" s="19">
        <v>117</v>
      </c>
      <c r="Y24" s="11">
        <v>22900</v>
      </c>
      <c r="Z24" s="19">
        <v>10.3</v>
      </c>
      <c r="AA24" s="12">
        <v>12600</v>
      </c>
      <c r="AB24" s="13">
        <v>757.45500000000004</v>
      </c>
      <c r="AC24" s="11">
        <v>1420</v>
      </c>
      <c r="AD24" s="12">
        <v>7000</v>
      </c>
      <c r="AE24" s="13">
        <v>220.02099999999999</v>
      </c>
      <c r="AF24" s="12">
        <v>8255.43</v>
      </c>
      <c r="AG24" s="11">
        <v>2260</v>
      </c>
      <c r="AH24" s="15">
        <v>67</v>
      </c>
      <c r="AI24" s="15">
        <v>88</v>
      </c>
      <c r="AJ24" s="15">
        <v>63</v>
      </c>
      <c r="AK24" s="15">
        <v>608</v>
      </c>
      <c r="AL24" s="15">
        <v>370</v>
      </c>
      <c r="AM24" s="15">
        <v>210</v>
      </c>
      <c r="AN24" s="15">
        <v>242</v>
      </c>
      <c r="AO24" s="15">
        <v>1290</v>
      </c>
      <c r="AP24" s="15">
        <v>318</v>
      </c>
      <c r="AQ24" s="15">
        <v>1.5</v>
      </c>
      <c r="AR24" s="15">
        <v>2.5</v>
      </c>
      <c r="AS24" s="15">
        <v>78</v>
      </c>
      <c r="AT24" s="15">
        <v>466</v>
      </c>
      <c r="AU24" s="15">
        <v>289</v>
      </c>
      <c r="AV24" s="15">
        <v>126</v>
      </c>
      <c r="AW24" s="15">
        <v>120</v>
      </c>
      <c r="AX24" s="15">
        <v>311</v>
      </c>
      <c r="AY24" s="15">
        <v>2.5</v>
      </c>
      <c r="AZ24" s="15">
        <v>2.5</v>
      </c>
      <c r="BA24" s="18">
        <v>2611</v>
      </c>
      <c r="BB24" s="15">
        <v>0.5</v>
      </c>
      <c r="BC24" s="15">
        <v>0.5</v>
      </c>
      <c r="BD24" s="15">
        <v>0.5</v>
      </c>
      <c r="BE24" s="15">
        <v>0.5</v>
      </c>
      <c r="BF24" s="15">
        <v>0.5</v>
      </c>
      <c r="BG24" s="15">
        <v>0.5</v>
      </c>
      <c r="BH24" s="15">
        <v>0.5</v>
      </c>
      <c r="BI24" s="15">
        <v>0.5</v>
      </c>
      <c r="BJ24" s="15">
        <v>5.0000000000000001E-3</v>
      </c>
      <c r="BK24" s="15">
        <v>0.5</v>
      </c>
      <c r="BL24" s="15">
        <v>0.05</v>
      </c>
      <c r="BM24" s="15">
        <v>0.05</v>
      </c>
      <c r="BN24" s="15">
        <v>0.05</v>
      </c>
      <c r="BO24" s="15">
        <v>0.05</v>
      </c>
      <c r="BP24" s="15">
        <v>0.05</v>
      </c>
      <c r="BQ24" s="15">
        <v>0.4</v>
      </c>
      <c r="BR24" s="15">
        <v>0.4</v>
      </c>
      <c r="BS24" s="15">
        <v>0.05</v>
      </c>
      <c r="BT24" s="15">
        <v>0.05</v>
      </c>
      <c r="BU24" s="15">
        <v>0.1</v>
      </c>
      <c r="BV24" s="15">
        <v>0.05</v>
      </c>
      <c r="BW24" s="15">
        <v>0.05</v>
      </c>
      <c r="BX24" s="15">
        <v>0.05</v>
      </c>
      <c r="BY24" s="15">
        <v>0.15000000000000002</v>
      </c>
      <c r="BZ24" s="15">
        <v>0.15</v>
      </c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>
        <v>0.05</v>
      </c>
      <c r="DF24" s="15">
        <v>0.05</v>
      </c>
      <c r="DG24" s="25">
        <v>8575.1299999999992</v>
      </c>
      <c r="DH24" s="15"/>
      <c r="DI24" s="15"/>
      <c r="DJ24" s="15"/>
      <c r="DK24" s="15"/>
      <c r="DL24" s="15"/>
    </row>
    <row r="25" spans="1:116" ht="15" x14ac:dyDescent="0.25">
      <c r="A25" s="37">
        <v>20</v>
      </c>
      <c r="B25" s="38">
        <v>78</v>
      </c>
      <c r="C25" s="85" t="s">
        <v>362</v>
      </c>
      <c r="D25" s="85" t="s">
        <v>363</v>
      </c>
      <c r="E25" s="95" t="s">
        <v>364</v>
      </c>
      <c r="F25" s="96" t="s">
        <v>365</v>
      </c>
      <c r="G25" s="17">
        <v>7.7</v>
      </c>
      <c r="H25" s="17">
        <v>7677</v>
      </c>
      <c r="I25" s="25">
        <v>0.05</v>
      </c>
      <c r="J25" s="25">
        <v>7.3</v>
      </c>
      <c r="K25" s="19">
        <v>30.6</v>
      </c>
      <c r="L25" s="20">
        <v>1.41</v>
      </c>
      <c r="M25" s="19">
        <v>1.3</v>
      </c>
      <c r="N25" s="19">
        <v>7.79</v>
      </c>
      <c r="O25" s="25">
        <v>11.3</v>
      </c>
      <c r="P25" s="21">
        <v>6.7999999999999996E-3</v>
      </c>
      <c r="Q25" s="11">
        <v>1420</v>
      </c>
      <c r="R25" s="19">
        <v>0.66700000000000004</v>
      </c>
      <c r="S25" s="88">
        <v>3.26</v>
      </c>
      <c r="T25" s="19">
        <v>44.4</v>
      </c>
      <c r="U25" s="19">
        <v>3.3</v>
      </c>
      <c r="V25" s="19">
        <v>46.9</v>
      </c>
      <c r="W25" s="19">
        <v>10.1</v>
      </c>
      <c r="X25" s="19">
        <v>96.4</v>
      </c>
      <c r="Y25" s="11">
        <v>77300</v>
      </c>
      <c r="Z25" s="19">
        <v>22.6</v>
      </c>
      <c r="AA25" s="12">
        <v>6800</v>
      </c>
      <c r="AB25" s="13">
        <v>442</v>
      </c>
      <c r="AC25" s="11">
        <v>1630</v>
      </c>
      <c r="AD25" s="12">
        <v>10420</v>
      </c>
      <c r="AE25" s="13">
        <v>40.700000000000003</v>
      </c>
      <c r="AF25" s="12">
        <v>2623.49</v>
      </c>
      <c r="AG25" s="25">
        <v>492</v>
      </c>
      <c r="AH25" s="15">
        <v>350</v>
      </c>
      <c r="AI25" s="15">
        <v>254</v>
      </c>
      <c r="AJ25" s="15">
        <v>230</v>
      </c>
      <c r="AK25" s="15">
        <v>772</v>
      </c>
      <c r="AL25" s="15">
        <v>450</v>
      </c>
      <c r="AM25" s="15">
        <v>159</v>
      </c>
      <c r="AN25" s="15">
        <v>193</v>
      </c>
      <c r="AO25" s="15">
        <v>787</v>
      </c>
      <c r="AP25" s="15">
        <v>200</v>
      </c>
      <c r="AQ25" s="15">
        <v>1.5</v>
      </c>
      <c r="AR25" s="15">
        <v>2.5</v>
      </c>
      <c r="AS25" s="15">
        <v>2.5</v>
      </c>
      <c r="AT25" s="15">
        <v>463</v>
      </c>
      <c r="AU25" s="15">
        <v>2.5</v>
      </c>
      <c r="AV25" s="15">
        <v>172</v>
      </c>
      <c r="AW25" s="15">
        <v>300</v>
      </c>
      <c r="AX25" s="15">
        <v>255</v>
      </c>
      <c r="AY25" s="15">
        <v>2.5</v>
      </c>
      <c r="AZ25" s="15">
        <v>2.5</v>
      </c>
      <c r="BA25" s="18">
        <v>3052</v>
      </c>
      <c r="BB25" s="15">
        <v>0.5</v>
      </c>
      <c r="BC25" s="15">
        <v>0.5</v>
      </c>
      <c r="BD25" s="15">
        <v>0.5</v>
      </c>
      <c r="BE25" s="15">
        <v>0.5</v>
      </c>
      <c r="BF25" s="15">
        <v>0.5</v>
      </c>
      <c r="BG25" s="15">
        <v>0.5</v>
      </c>
      <c r="BH25" s="15">
        <v>0.5</v>
      </c>
      <c r="BI25" s="15">
        <v>0.5</v>
      </c>
      <c r="BJ25" s="15">
        <v>5.0000000000000001E-3</v>
      </c>
      <c r="BK25" s="15">
        <v>0.5</v>
      </c>
      <c r="BL25" s="15">
        <v>0.05</v>
      </c>
      <c r="BM25" s="15">
        <v>0.05</v>
      </c>
      <c r="BN25" s="15">
        <v>0.05</v>
      </c>
      <c r="BO25" s="15">
        <v>0.05</v>
      </c>
      <c r="BP25" s="15">
        <v>0.05</v>
      </c>
      <c r="BQ25" s="15">
        <v>0.4</v>
      </c>
      <c r="BR25" s="15">
        <v>0.4</v>
      </c>
      <c r="BS25" s="15">
        <v>0.05</v>
      </c>
      <c r="BT25" s="15">
        <v>0.05</v>
      </c>
      <c r="BU25" s="15">
        <v>0.1</v>
      </c>
      <c r="BV25" s="15">
        <v>0.05</v>
      </c>
      <c r="BW25" s="15">
        <v>0.05</v>
      </c>
      <c r="BX25" s="15">
        <v>0.05</v>
      </c>
      <c r="BY25" s="15">
        <v>0.15000000000000002</v>
      </c>
      <c r="BZ25" s="15">
        <v>0.15</v>
      </c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>
        <v>0.05</v>
      </c>
      <c r="DF25" s="15">
        <v>0.05</v>
      </c>
      <c r="DG25" s="25">
        <v>33610.038999999997</v>
      </c>
      <c r="DH25" s="15"/>
      <c r="DI25" s="15"/>
      <c r="DJ25" s="15"/>
      <c r="DK25" s="15"/>
      <c r="DL25" s="15"/>
    </row>
    <row r="26" spans="1:116" x14ac:dyDescent="0.2">
      <c r="A26" s="37">
        <v>21</v>
      </c>
      <c r="B26" s="40">
        <v>79</v>
      </c>
      <c r="C26" s="85" t="s">
        <v>209</v>
      </c>
      <c r="D26" s="85" t="s">
        <v>210</v>
      </c>
      <c r="E26" s="34" t="s">
        <v>211</v>
      </c>
      <c r="F26" s="34" t="s">
        <v>212</v>
      </c>
      <c r="G26" s="17">
        <v>8</v>
      </c>
      <c r="H26" s="17">
        <v>610</v>
      </c>
      <c r="I26" s="25">
        <v>0.05</v>
      </c>
      <c r="J26" s="25">
        <v>17.399999999999999</v>
      </c>
      <c r="K26" s="19">
        <v>80.599999999999994</v>
      </c>
      <c r="L26" s="20">
        <v>1.54</v>
      </c>
      <c r="M26" s="19">
        <v>4.3</v>
      </c>
      <c r="N26" s="19">
        <v>12.7</v>
      </c>
      <c r="O26" s="19">
        <v>16.5</v>
      </c>
      <c r="P26" s="21">
        <v>7.0999999999999994E-2</v>
      </c>
      <c r="Q26" s="11">
        <v>3060</v>
      </c>
      <c r="R26" s="25">
        <v>0.47899999999999998</v>
      </c>
      <c r="S26" s="87">
        <v>8.52</v>
      </c>
      <c r="T26" s="19">
        <v>38.799999999999997</v>
      </c>
      <c r="U26" s="19">
        <v>2.74</v>
      </c>
      <c r="V26" s="19">
        <v>70.400000000000006</v>
      </c>
      <c r="W26" s="19">
        <v>26.3</v>
      </c>
      <c r="X26" s="19">
        <v>91.7</v>
      </c>
      <c r="Y26" s="11">
        <v>96300</v>
      </c>
      <c r="Z26" s="19">
        <v>8.3699999999999992</v>
      </c>
      <c r="AA26" s="12">
        <v>16557.3</v>
      </c>
      <c r="AB26" s="13">
        <v>2712.73</v>
      </c>
      <c r="AC26" s="11">
        <v>880</v>
      </c>
      <c r="AD26" s="12">
        <v>11807.23</v>
      </c>
      <c r="AE26" s="13">
        <v>144.23699999999999</v>
      </c>
      <c r="AF26" s="12">
        <v>6439.2</v>
      </c>
      <c r="AG26" s="11">
        <v>1410</v>
      </c>
      <c r="AH26" s="15">
        <v>2.5</v>
      </c>
      <c r="AI26" s="15">
        <v>2.5</v>
      </c>
      <c r="AJ26" s="15">
        <v>2.5</v>
      </c>
      <c r="AK26" s="15">
        <v>116</v>
      </c>
      <c r="AL26" s="15">
        <v>63</v>
      </c>
      <c r="AM26" s="15">
        <v>2.5</v>
      </c>
      <c r="AN26" s="15">
        <v>33</v>
      </c>
      <c r="AO26" s="15">
        <v>151</v>
      </c>
      <c r="AP26" s="15">
        <v>66</v>
      </c>
      <c r="AQ26" s="15">
        <v>1.5</v>
      </c>
      <c r="AR26" s="15">
        <v>2.5</v>
      </c>
      <c r="AS26" s="15">
        <v>2.5</v>
      </c>
      <c r="AT26" s="15">
        <v>51</v>
      </c>
      <c r="AU26" s="15">
        <v>88</v>
      </c>
      <c r="AV26" s="15">
        <v>34</v>
      </c>
      <c r="AW26" s="15">
        <v>2.5</v>
      </c>
      <c r="AX26" s="15">
        <v>128</v>
      </c>
      <c r="AY26" s="15">
        <v>2.5</v>
      </c>
      <c r="AZ26" s="15">
        <v>2.5</v>
      </c>
      <c r="BA26" s="18">
        <v>401.5</v>
      </c>
      <c r="BB26" s="15">
        <v>0.5</v>
      </c>
      <c r="BC26" s="15">
        <v>0.5</v>
      </c>
      <c r="BD26" s="15">
        <v>0.5</v>
      </c>
      <c r="BE26" s="15">
        <v>0.5</v>
      </c>
      <c r="BF26" s="15">
        <v>0.5</v>
      </c>
      <c r="BG26" s="15">
        <v>0.5</v>
      </c>
      <c r="BH26" s="15">
        <v>0.5</v>
      </c>
      <c r="BI26" s="15">
        <v>0.5</v>
      </c>
      <c r="BJ26" s="15">
        <v>5.0000000000000001E-3</v>
      </c>
      <c r="BK26" s="15">
        <v>0.5</v>
      </c>
      <c r="BL26" s="15">
        <v>0.05</v>
      </c>
      <c r="BM26" s="15">
        <v>0.05</v>
      </c>
      <c r="BN26" s="15">
        <v>0.05</v>
      </c>
      <c r="BO26" s="15">
        <v>0.05</v>
      </c>
      <c r="BP26" s="15">
        <v>0.05</v>
      </c>
      <c r="BQ26" s="15">
        <v>0.4</v>
      </c>
      <c r="BR26" s="15">
        <v>0.4</v>
      </c>
      <c r="BS26" s="15">
        <v>0.05</v>
      </c>
      <c r="BT26" s="15">
        <v>0.05</v>
      </c>
      <c r="BU26" s="15">
        <v>0.1</v>
      </c>
      <c r="BV26" s="15">
        <v>0.05</v>
      </c>
      <c r="BW26" s="15">
        <v>0.05</v>
      </c>
      <c r="BX26" s="15">
        <v>0.05</v>
      </c>
      <c r="BY26" s="15">
        <v>0.15000000000000002</v>
      </c>
      <c r="BZ26" s="15">
        <v>0.15</v>
      </c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>
        <v>0.05</v>
      </c>
      <c r="DF26" s="15">
        <v>0.05</v>
      </c>
      <c r="DG26" s="25">
        <v>7985.915</v>
      </c>
      <c r="DH26" s="15"/>
      <c r="DI26" s="15"/>
      <c r="DJ26" s="15"/>
      <c r="DK26" s="15"/>
      <c r="DL26" s="15"/>
    </row>
    <row r="27" spans="1:116" x14ac:dyDescent="0.2">
      <c r="A27" s="37">
        <v>22</v>
      </c>
      <c r="B27" s="38">
        <v>80</v>
      </c>
      <c r="C27" s="85" t="s">
        <v>366</v>
      </c>
      <c r="D27" s="85" t="s">
        <v>367</v>
      </c>
      <c r="E27" s="34" t="s">
        <v>368</v>
      </c>
      <c r="F27" s="34" t="s">
        <v>369</v>
      </c>
      <c r="G27" s="17">
        <v>6.5</v>
      </c>
      <c r="H27" s="17">
        <v>519</v>
      </c>
      <c r="I27" s="25">
        <v>0.05</v>
      </c>
      <c r="J27" s="25">
        <v>6.21</v>
      </c>
      <c r="K27" s="19">
        <v>40.200000000000003</v>
      </c>
      <c r="L27" s="20">
        <v>1.03</v>
      </c>
      <c r="M27" s="19">
        <v>3.29</v>
      </c>
      <c r="N27" s="19">
        <v>11</v>
      </c>
      <c r="O27" s="25">
        <v>14.4</v>
      </c>
      <c r="P27" s="21">
        <v>8.6900000000000005E-2</v>
      </c>
      <c r="Q27" s="11">
        <v>1120</v>
      </c>
      <c r="R27" s="19">
        <v>0.77400000000000002</v>
      </c>
      <c r="S27" s="89">
        <v>8.65</v>
      </c>
      <c r="T27" s="19">
        <v>57.9</v>
      </c>
      <c r="U27" s="19">
        <v>3.64</v>
      </c>
      <c r="V27" s="19">
        <v>14</v>
      </c>
      <c r="W27" s="19">
        <v>20</v>
      </c>
      <c r="X27" s="19">
        <v>118</v>
      </c>
      <c r="Y27" s="11">
        <v>6230</v>
      </c>
      <c r="Z27" s="19">
        <v>23.6</v>
      </c>
      <c r="AA27" s="12">
        <v>9780</v>
      </c>
      <c r="AB27" s="13">
        <v>355</v>
      </c>
      <c r="AC27" s="17">
        <v>571</v>
      </c>
      <c r="AD27" s="12">
        <v>8400</v>
      </c>
      <c r="AE27" s="13">
        <v>157.94399999999999</v>
      </c>
      <c r="AF27" s="12">
        <v>5164.3500000000004</v>
      </c>
      <c r="AG27" s="25">
        <v>753</v>
      </c>
      <c r="AH27" s="15">
        <v>340</v>
      </c>
      <c r="AI27" s="15">
        <v>72</v>
      </c>
      <c r="AJ27" s="15">
        <v>93</v>
      </c>
      <c r="AK27" s="15">
        <v>293</v>
      </c>
      <c r="AL27" s="15">
        <v>160</v>
      </c>
      <c r="AM27" s="15">
        <v>65</v>
      </c>
      <c r="AN27" s="15">
        <v>2.5</v>
      </c>
      <c r="AO27" s="15">
        <v>354</v>
      </c>
      <c r="AP27" s="15">
        <v>2.5</v>
      </c>
      <c r="AQ27" s="15">
        <v>1.5</v>
      </c>
      <c r="AR27" s="15">
        <v>2.5</v>
      </c>
      <c r="AS27" s="15">
        <v>117</v>
      </c>
      <c r="AT27" s="15">
        <v>232</v>
      </c>
      <c r="AU27" s="15">
        <v>121</v>
      </c>
      <c r="AV27" s="15">
        <v>2.5</v>
      </c>
      <c r="AW27" s="15">
        <v>87</v>
      </c>
      <c r="AX27" s="15">
        <v>2.5</v>
      </c>
      <c r="AY27" s="15">
        <v>2.5</v>
      </c>
      <c r="AZ27" s="15">
        <v>2.5</v>
      </c>
      <c r="BA27" s="18">
        <v>1502</v>
      </c>
      <c r="BB27" s="15">
        <v>0.5</v>
      </c>
      <c r="BC27" s="15">
        <v>0.5</v>
      </c>
      <c r="BD27" s="15">
        <v>0.5</v>
      </c>
      <c r="BE27" s="15">
        <v>0.5</v>
      </c>
      <c r="BF27" s="15">
        <v>0.5</v>
      </c>
      <c r="BG27" s="15">
        <v>0.5</v>
      </c>
      <c r="BH27" s="15">
        <v>0.5</v>
      </c>
      <c r="BI27" s="15">
        <v>0.5</v>
      </c>
      <c r="BJ27" s="15">
        <v>5.0000000000000001E-3</v>
      </c>
      <c r="BK27" s="15">
        <v>0.5</v>
      </c>
      <c r="BL27" s="15">
        <v>0.05</v>
      </c>
      <c r="BM27" s="15">
        <v>0.05</v>
      </c>
      <c r="BN27" s="15">
        <v>0.05</v>
      </c>
      <c r="BO27" s="15">
        <v>0.05</v>
      </c>
      <c r="BP27" s="15">
        <v>0.05</v>
      </c>
      <c r="BQ27" s="15">
        <v>0.4</v>
      </c>
      <c r="BR27" s="15">
        <v>0.4</v>
      </c>
      <c r="BS27" s="15">
        <v>0.05</v>
      </c>
      <c r="BT27" s="15">
        <v>0.05</v>
      </c>
      <c r="BU27" s="15">
        <v>0.1</v>
      </c>
      <c r="BV27" s="15">
        <v>0.05</v>
      </c>
      <c r="BW27" s="15">
        <v>0.05</v>
      </c>
      <c r="BX27" s="15">
        <v>0.05</v>
      </c>
      <c r="BY27" s="15">
        <v>0.15000000000000002</v>
      </c>
      <c r="BZ27" s="15">
        <v>0.15</v>
      </c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>
        <v>0.05</v>
      </c>
      <c r="DF27" s="15">
        <v>0.05</v>
      </c>
      <c r="DG27" s="25">
        <v>20687.919000000002</v>
      </c>
      <c r="DH27" s="15"/>
      <c r="DI27" s="15"/>
      <c r="DJ27" s="15"/>
      <c r="DK27" s="15"/>
      <c r="DL27" s="15"/>
    </row>
    <row r="28" spans="1:116" x14ac:dyDescent="0.2">
      <c r="A28" s="37">
        <v>23</v>
      </c>
      <c r="B28" s="39">
        <v>82</v>
      </c>
      <c r="C28" s="85" t="s">
        <v>370</v>
      </c>
      <c r="D28" s="85" t="s">
        <v>371</v>
      </c>
      <c r="E28" s="34" t="s">
        <v>372</v>
      </c>
      <c r="F28" s="34" t="s">
        <v>373</v>
      </c>
      <c r="G28" s="17">
        <v>8.1999999999999993</v>
      </c>
      <c r="H28" s="17">
        <v>303</v>
      </c>
      <c r="I28" s="25">
        <v>0.05</v>
      </c>
      <c r="J28" s="25">
        <v>1.5</v>
      </c>
      <c r="K28" s="19">
        <v>66.2</v>
      </c>
      <c r="L28" s="19">
        <v>0.375</v>
      </c>
      <c r="M28" s="19">
        <v>1.41</v>
      </c>
      <c r="N28" s="19">
        <v>6.86</v>
      </c>
      <c r="O28" s="25">
        <v>13.8</v>
      </c>
      <c r="P28" s="21">
        <v>5.4600000000000003E-2</v>
      </c>
      <c r="Q28" s="11">
        <v>1360</v>
      </c>
      <c r="R28" s="19">
        <v>1.1599999999999999</v>
      </c>
      <c r="S28" s="87">
        <v>5.36</v>
      </c>
      <c r="T28" s="19">
        <v>20.7</v>
      </c>
      <c r="U28" s="19">
        <v>4</v>
      </c>
      <c r="V28" s="19">
        <v>110</v>
      </c>
      <c r="W28" s="19">
        <v>6.81</v>
      </c>
      <c r="X28" s="19">
        <v>70</v>
      </c>
      <c r="Y28" s="11">
        <v>1340</v>
      </c>
      <c r="Z28" s="19">
        <v>5.01</v>
      </c>
      <c r="AA28" s="12">
        <v>3220</v>
      </c>
      <c r="AB28" s="13">
        <v>351</v>
      </c>
      <c r="AC28" s="17">
        <v>583</v>
      </c>
      <c r="AD28" s="12">
        <v>8020</v>
      </c>
      <c r="AE28" s="13">
        <v>36</v>
      </c>
      <c r="AF28" s="12">
        <v>2197.9</v>
      </c>
      <c r="AG28" s="25">
        <v>533</v>
      </c>
      <c r="AH28" s="15">
        <v>100</v>
      </c>
      <c r="AI28" s="15">
        <v>125</v>
      </c>
      <c r="AJ28" s="15">
        <v>36</v>
      </c>
      <c r="AK28" s="15">
        <v>205</v>
      </c>
      <c r="AL28" s="15">
        <v>180</v>
      </c>
      <c r="AM28" s="15">
        <v>59</v>
      </c>
      <c r="AN28" s="15">
        <v>189</v>
      </c>
      <c r="AO28" s="15">
        <v>61</v>
      </c>
      <c r="AP28" s="15">
        <v>148</v>
      </c>
      <c r="AQ28" s="15">
        <v>1.5</v>
      </c>
      <c r="AR28" s="15">
        <v>21</v>
      </c>
      <c r="AS28" s="15">
        <v>79</v>
      </c>
      <c r="AT28" s="15">
        <v>199</v>
      </c>
      <c r="AU28" s="15">
        <v>73</v>
      </c>
      <c r="AV28" s="15">
        <v>86</v>
      </c>
      <c r="AW28" s="15">
        <v>195</v>
      </c>
      <c r="AX28" s="15">
        <v>141</v>
      </c>
      <c r="AY28" s="15">
        <v>104</v>
      </c>
      <c r="AZ28" s="15">
        <v>2.5</v>
      </c>
      <c r="BA28" s="18">
        <v>1353.5</v>
      </c>
      <c r="BB28" s="15">
        <v>0.5</v>
      </c>
      <c r="BC28" s="15">
        <v>0.5</v>
      </c>
      <c r="BD28" s="15">
        <v>0.5</v>
      </c>
      <c r="BE28" s="15">
        <v>0.5</v>
      </c>
      <c r="BF28" s="15">
        <v>0.5</v>
      </c>
      <c r="BG28" s="15">
        <v>0.5</v>
      </c>
      <c r="BH28" s="15">
        <v>0.5</v>
      </c>
      <c r="BI28" s="15">
        <v>0.5</v>
      </c>
      <c r="BJ28" s="15">
        <v>5.0000000000000001E-3</v>
      </c>
      <c r="BK28" s="15">
        <v>0.5</v>
      </c>
      <c r="BL28" s="15">
        <v>0.05</v>
      </c>
      <c r="BM28" s="15">
        <v>0.05</v>
      </c>
      <c r="BN28" s="15">
        <v>0.05</v>
      </c>
      <c r="BO28" s="15">
        <v>0.05</v>
      </c>
      <c r="BP28" s="15">
        <v>0.05</v>
      </c>
      <c r="BQ28" s="15">
        <v>0.4</v>
      </c>
      <c r="BR28" s="15">
        <v>0.4</v>
      </c>
      <c r="BS28" s="15">
        <v>0.05</v>
      </c>
      <c r="BT28" s="15">
        <v>0.05</v>
      </c>
      <c r="BU28" s="15">
        <v>0.1</v>
      </c>
      <c r="BV28" s="15">
        <v>0.05</v>
      </c>
      <c r="BW28" s="15">
        <v>0.05</v>
      </c>
      <c r="BX28" s="15">
        <v>0.05</v>
      </c>
      <c r="BY28" s="15">
        <v>0.15000000000000002</v>
      </c>
      <c r="BZ28" s="15">
        <v>0.15</v>
      </c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>
        <v>0.05</v>
      </c>
      <c r="DF28" s="15">
        <v>0.05</v>
      </c>
      <c r="DG28" s="25">
        <v>7232.7039999999997</v>
      </c>
      <c r="DH28" s="15"/>
      <c r="DI28" s="15"/>
      <c r="DJ28" s="15"/>
      <c r="DK28" s="15"/>
      <c r="DL28" s="15"/>
    </row>
    <row r="29" spans="1:116" x14ac:dyDescent="0.2">
      <c r="A29" s="37">
        <v>24</v>
      </c>
      <c r="B29" s="40">
        <v>83</v>
      </c>
      <c r="C29" s="85" t="s">
        <v>374</v>
      </c>
      <c r="D29" s="85" t="s">
        <v>375</v>
      </c>
      <c r="E29" s="34" t="s">
        <v>376</v>
      </c>
      <c r="F29" s="34" t="s">
        <v>377</v>
      </c>
      <c r="G29" s="17">
        <v>8</v>
      </c>
      <c r="H29" s="17">
        <v>703</v>
      </c>
      <c r="I29" s="25">
        <v>0.05</v>
      </c>
      <c r="J29" s="25">
        <v>4.46</v>
      </c>
      <c r="K29" s="19">
        <v>35.200000000000003</v>
      </c>
      <c r="L29" s="19">
        <v>0.43099999999999999</v>
      </c>
      <c r="M29" s="19">
        <v>2</v>
      </c>
      <c r="N29" s="19">
        <v>5.78</v>
      </c>
      <c r="O29" s="25">
        <v>10.199999999999999</v>
      </c>
      <c r="P29" s="21">
        <v>3.4700000000000002E-2</v>
      </c>
      <c r="Q29" s="11">
        <v>2100</v>
      </c>
      <c r="R29" s="19">
        <v>1.46</v>
      </c>
      <c r="S29" s="89">
        <v>5.18</v>
      </c>
      <c r="T29" s="19">
        <v>4.38</v>
      </c>
      <c r="U29" s="19">
        <v>1</v>
      </c>
      <c r="V29" s="19">
        <v>89.9</v>
      </c>
      <c r="W29" s="19">
        <v>9.73</v>
      </c>
      <c r="X29" s="19">
        <v>36.6</v>
      </c>
      <c r="Y29" s="11">
        <v>91800</v>
      </c>
      <c r="Z29" s="19">
        <v>12</v>
      </c>
      <c r="AA29" s="12">
        <v>7450</v>
      </c>
      <c r="AB29" s="13">
        <v>349</v>
      </c>
      <c r="AC29" s="11">
        <v>614</v>
      </c>
      <c r="AD29" s="12">
        <v>8860</v>
      </c>
      <c r="AE29" s="13">
        <v>50.5</v>
      </c>
      <c r="AF29" s="12">
        <v>1735.06</v>
      </c>
      <c r="AG29" s="25">
        <v>572</v>
      </c>
      <c r="AH29" s="15">
        <v>2.5</v>
      </c>
      <c r="AI29" s="15">
        <v>2.5</v>
      </c>
      <c r="AJ29" s="15">
        <v>2.5</v>
      </c>
      <c r="AK29" s="15">
        <v>2.5</v>
      </c>
      <c r="AL29" s="15">
        <v>2.5</v>
      </c>
      <c r="AM29" s="15">
        <v>2.5</v>
      </c>
      <c r="AN29" s="15">
        <v>2.5</v>
      </c>
      <c r="AO29" s="15">
        <v>2.5</v>
      </c>
      <c r="AP29" s="15">
        <v>2.5</v>
      </c>
      <c r="AQ29" s="15">
        <v>1.5</v>
      </c>
      <c r="AR29" s="15">
        <v>2.5</v>
      </c>
      <c r="AS29" s="15">
        <v>2.5</v>
      </c>
      <c r="AT29" s="15">
        <v>39</v>
      </c>
      <c r="AU29" s="15">
        <v>2.5</v>
      </c>
      <c r="AV29" s="15">
        <v>2.5</v>
      </c>
      <c r="AW29" s="15">
        <v>2.5</v>
      </c>
      <c r="AX29" s="15">
        <v>2.5</v>
      </c>
      <c r="AY29" s="15">
        <v>2.5</v>
      </c>
      <c r="AZ29" s="15">
        <v>2.5</v>
      </c>
      <c r="BA29" s="18">
        <v>68</v>
      </c>
      <c r="BB29" s="15">
        <v>0.5</v>
      </c>
      <c r="BC29" s="15">
        <v>0.5</v>
      </c>
      <c r="BD29" s="15">
        <v>0.5</v>
      </c>
      <c r="BE29" s="15">
        <v>0.5</v>
      </c>
      <c r="BF29" s="15">
        <v>0.5</v>
      </c>
      <c r="BG29" s="15">
        <v>0.5</v>
      </c>
      <c r="BH29" s="15">
        <v>0.5</v>
      </c>
      <c r="BI29" s="15">
        <v>0.5</v>
      </c>
      <c r="BJ29" s="15">
        <v>5.0000000000000001E-3</v>
      </c>
      <c r="BK29" s="15">
        <v>0.5</v>
      </c>
      <c r="BL29" s="15">
        <v>0.05</v>
      </c>
      <c r="BM29" s="15">
        <v>0.05</v>
      </c>
      <c r="BN29" s="15">
        <v>0.05</v>
      </c>
      <c r="BO29" s="15">
        <v>0.05</v>
      </c>
      <c r="BP29" s="15">
        <v>0.05</v>
      </c>
      <c r="BQ29" s="15">
        <v>0.4</v>
      </c>
      <c r="BR29" s="15">
        <v>0.4</v>
      </c>
      <c r="BS29" s="15">
        <v>0.05</v>
      </c>
      <c r="BT29" s="15">
        <v>0.05</v>
      </c>
      <c r="BU29" s="15">
        <v>0.1</v>
      </c>
      <c r="BV29" s="15">
        <v>0.05</v>
      </c>
      <c r="BW29" s="15">
        <v>0.05</v>
      </c>
      <c r="BX29" s="15">
        <v>0.05</v>
      </c>
      <c r="BY29" s="15">
        <v>0.15000000000000002</v>
      </c>
      <c r="BZ29" s="15">
        <v>0.15</v>
      </c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>
        <v>0.05</v>
      </c>
      <c r="DF29" s="15">
        <v>0.05</v>
      </c>
      <c r="DG29" s="25">
        <v>12884.298000000001</v>
      </c>
      <c r="DH29" s="15"/>
      <c r="DI29" s="15"/>
      <c r="DJ29" s="15"/>
      <c r="DK29" s="15"/>
      <c r="DL29" s="15"/>
    </row>
    <row r="30" spans="1:116" x14ac:dyDescent="0.2">
      <c r="A30" s="37">
        <v>25</v>
      </c>
      <c r="B30" s="38">
        <v>84</v>
      </c>
      <c r="C30" s="85" t="s">
        <v>378</v>
      </c>
      <c r="D30" s="85" t="s">
        <v>379</v>
      </c>
      <c r="E30" s="34" t="s">
        <v>380</v>
      </c>
      <c r="F30" s="34" t="s">
        <v>381</v>
      </c>
      <c r="G30" s="17">
        <v>8.4</v>
      </c>
      <c r="H30" s="17">
        <v>612</v>
      </c>
      <c r="I30" s="25">
        <v>0.05</v>
      </c>
      <c r="J30" s="25">
        <v>3.35</v>
      </c>
      <c r="K30" s="19">
        <v>26.8</v>
      </c>
      <c r="L30" s="20">
        <v>2.5000000000000001E-2</v>
      </c>
      <c r="M30" s="19">
        <v>0.56999999999999995</v>
      </c>
      <c r="N30" s="19">
        <v>1.08</v>
      </c>
      <c r="O30" s="25">
        <v>4.75</v>
      </c>
      <c r="P30" s="21">
        <v>4.7699999999999999E-2</v>
      </c>
      <c r="Q30" s="11">
        <v>629</v>
      </c>
      <c r="R30" s="19">
        <v>0.2</v>
      </c>
      <c r="S30" s="88">
        <v>0.70099999999999996</v>
      </c>
      <c r="T30" s="19">
        <v>19.600000000000001</v>
      </c>
      <c r="U30" s="19">
        <v>3.04</v>
      </c>
      <c r="V30" s="19">
        <v>90.3</v>
      </c>
      <c r="W30" s="19">
        <v>3.44</v>
      </c>
      <c r="X30" s="19">
        <v>43.4</v>
      </c>
      <c r="Y30" s="11">
        <v>135000</v>
      </c>
      <c r="Z30" s="19">
        <v>8.61</v>
      </c>
      <c r="AA30" s="12">
        <v>3990</v>
      </c>
      <c r="AB30" s="13">
        <v>584.63800000000003</v>
      </c>
      <c r="AC30" s="17">
        <v>390</v>
      </c>
      <c r="AD30" s="12">
        <v>8810</v>
      </c>
      <c r="AE30" s="13">
        <v>0.05</v>
      </c>
      <c r="AF30" s="12">
        <v>716</v>
      </c>
      <c r="AG30" s="11">
        <v>116</v>
      </c>
      <c r="AH30" s="15">
        <v>2.5</v>
      </c>
      <c r="AI30" s="15">
        <v>37</v>
      </c>
      <c r="AJ30" s="15">
        <v>84</v>
      </c>
      <c r="AK30" s="15">
        <v>122</v>
      </c>
      <c r="AL30" s="15">
        <v>65</v>
      </c>
      <c r="AM30" s="15">
        <v>32</v>
      </c>
      <c r="AN30" s="15">
        <v>49</v>
      </c>
      <c r="AO30" s="15">
        <v>221</v>
      </c>
      <c r="AP30" s="15">
        <v>94</v>
      </c>
      <c r="AQ30" s="15">
        <v>1.5</v>
      </c>
      <c r="AR30" s="15">
        <v>2.5</v>
      </c>
      <c r="AS30" s="15">
        <v>72</v>
      </c>
      <c r="AT30" s="15">
        <v>66</v>
      </c>
      <c r="AU30" s="15">
        <v>105</v>
      </c>
      <c r="AV30" s="15">
        <v>41</v>
      </c>
      <c r="AW30" s="15">
        <v>2.5</v>
      </c>
      <c r="AX30" s="15">
        <v>143</v>
      </c>
      <c r="AY30" s="15">
        <v>2.5</v>
      </c>
      <c r="AZ30" s="15">
        <v>2.5</v>
      </c>
      <c r="BA30" s="18">
        <v>679.5</v>
      </c>
      <c r="BB30" s="15">
        <v>0.5</v>
      </c>
      <c r="BC30" s="15">
        <v>0.5</v>
      </c>
      <c r="BD30" s="15">
        <v>0.5</v>
      </c>
      <c r="BE30" s="15">
        <v>0.5</v>
      </c>
      <c r="BF30" s="15">
        <v>0.5</v>
      </c>
      <c r="BG30" s="15">
        <v>0.5</v>
      </c>
      <c r="BH30" s="15">
        <v>0.5</v>
      </c>
      <c r="BI30" s="15">
        <v>0.5</v>
      </c>
      <c r="BJ30" s="15">
        <v>5.0000000000000001E-3</v>
      </c>
      <c r="BK30" s="15">
        <v>0.5</v>
      </c>
      <c r="BL30" s="15">
        <v>0.05</v>
      </c>
      <c r="BM30" s="15">
        <v>0.05</v>
      </c>
      <c r="BN30" s="15">
        <v>0.05</v>
      </c>
      <c r="BO30" s="15">
        <v>0.05</v>
      </c>
      <c r="BP30" s="15">
        <v>0.05</v>
      </c>
      <c r="BQ30" s="15">
        <v>0.4</v>
      </c>
      <c r="BR30" s="15">
        <v>0.4</v>
      </c>
      <c r="BS30" s="15">
        <v>0.05</v>
      </c>
      <c r="BT30" s="15">
        <v>0.05</v>
      </c>
      <c r="BU30" s="15">
        <v>0.1</v>
      </c>
      <c r="BV30" s="15">
        <v>0.05</v>
      </c>
      <c r="BW30" s="15">
        <v>0.05</v>
      </c>
      <c r="BX30" s="15">
        <v>0.05</v>
      </c>
      <c r="BY30" s="15">
        <v>0.15000000000000002</v>
      </c>
      <c r="BZ30" s="15">
        <v>0.15</v>
      </c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>
        <v>0.05</v>
      </c>
      <c r="DF30" s="15">
        <v>0.05</v>
      </c>
      <c r="DG30" s="25">
        <v>6098.6840000000002</v>
      </c>
      <c r="DH30" s="15"/>
      <c r="DI30" s="15"/>
      <c r="DJ30" s="15"/>
      <c r="DK30" s="15"/>
      <c r="DL30" s="15"/>
    </row>
    <row r="31" spans="1:116" x14ac:dyDescent="0.2">
      <c r="A31" s="37">
        <v>26</v>
      </c>
      <c r="B31" s="39">
        <v>85</v>
      </c>
      <c r="C31" s="85" t="s">
        <v>382</v>
      </c>
      <c r="D31" s="85" t="s">
        <v>383</v>
      </c>
      <c r="E31" s="34" t="s">
        <v>384</v>
      </c>
      <c r="F31" s="34" t="s">
        <v>381</v>
      </c>
      <c r="G31" s="17">
        <v>8.1999999999999993</v>
      </c>
      <c r="H31" s="17">
        <v>270</v>
      </c>
      <c r="I31" s="20">
        <v>0.05</v>
      </c>
      <c r="J31" s="25">
        <v>8.6300000000000008</v>
      </c>
      <c r="K31" s="19">
        <v>64.400000000000006</v>
      </c>
      <c r="L31" s="20">
        <v>0.501</v>
      </c>
      <c r="M31" s="19">
        <v>1.31</v>
      </c>
      <c r="N31" s="19">
        <v>4.51</v>
      </c>
      <c r="O31" s="19">
        <v>11.6</v>
      </c>
      <c r="P31" s="21">
        <v>7.8799999999999995E-2</v>
      </c>
      <c r="Q31" s="11">
        <v>1160</v>
      </c>
      <c r="R31" s="19">
        <v>0.59799999999999998</v>
      </c>
      <c r="S31" s="88">
        <v>3.62</v>
      </c>
      <c r="T31" s="19">
        <v>24.4</v>
      </c>
      <c r="U31" s="19">
        <v>4.6100000000000003</v>
      </c>
      <c r="V31" s="19">
        <v>93</v>
      </c>
      <c r="W31" s="19">
        <v>7.5</v>
      </c>
      <c r="X31" s="19">
        <v>71.900000000000006</v>
      </c>
      <c r="Y31" s="11">
        <v>22100</v>
      </c>
      <c r="Z31" s="19">
        <v>26.1</v>
      </c>
      <c r="AA31" s="12">
        <v>10700</v>
      </c>
      <c r="AB31" s="13">
        <v>838.27499999999998</v>
      </c>
      <c r="AC31" s="11">
        <v>558</v>
      </c>
      <c r="AD31" s="12">
        <v>16779.5</v>
      </c>
      <c r="AE31" s="13">
        <v>0.05</v>
      </c>
      <c r="AF31" s="12">
        <v>1740.23</v>
      </c>
      <c r="AG31" s="11">
        <v>381</v>
      </c>
      <c r="AH31" s="15">
        <v>65</v>
      </c>
      <c r="AI31" s="15">
        <v>36</v>
      </c>
      <c r="AJ31" s="15">
        <v>61</v>
      </c>
      <c r="AK31" s="15">
        <v>194</v>
      </c>
      <c r="AL31" s="15">
        <v>140</v>
      </c>
      <c r="AM31" s="15">
        <v>42</v>
      </c>
      <c r="AN31" s="15">
        <v>77</v>
      </c>
      <c r="AO31" s="15">
        <v>165</v>
      </c>
      <c r="AP31" s="15">
        <v>131</v>
      </c>
      <c r="AQ31" s="15">
        <v>1.5</v>
      </c>
      <c r="AR31" s="15">
        <v>30</v>
      </c>
      <c r="AS31" s="15">
        <v>2.5</v>
      </c>
      <c r="AT31" s="15">
        <v>140</v>
      </c>
      <c r="AU31" s="15">
        <v>143</v>
      </c>
      <c r="AV31" s="15">
        <v>53</v>
      </c>
      <c r="AW31" s="15">
        <v>58</v>
      </c>
      <c r="AX31" s="15">
        <v>158</v>
      </c>
      <c r="AY31" s="15">
        <v>2.5</v>
      </c>
      <c r="AZ31" s="15">
        <v>2.5</v>
      </c>
      <c r="BA31" s="18">
        <v>985</v>
      </c>
      <c r="BB31" s="15">
        <v>0.5</v>
      </c>
      <c r="BC31" s="15">
        <v>0.5</v>
      </c>
      <c r="BD31" s="15">
        <v>0.5</v>
      </c>
      <c r="BE31" s="15">
        <v>0.5</v>
      </c>
      <c r="BF31" s="15">
        <v>0.5</v>
      </c>
      <c r="BG31" s="15">
        <v>0.5</v>
      </c>
      <c r="BH31" s="15">
        <v>0.5</v>
      </c>
      <c r="BI31" s="15">
        <v>0.5</v>
      </c>
      <c r="BJ31" s="15">
        <v>5.0000000000000001E-3</v>
      </c>
      <c r="BK31" s="15">
        <v>0.5</v>
      </c>
      <c r="BL31" s="15">
        <v>0.05</v>
      </c>
      <c r="BM31" s="15">
        <v>0.05</v>
      </c>
      <c r="BN31" s="15">
        <v>0.05</v>
      </c>
      <c r="BO31" s="15">
        <v>0.05</v>
      </c>
      <c r="BP31" s="15">
        <v>0.05</v>
      </c>
      <c r="BQ31" s="15">
        <v>0.4</v>
      </c>
      <c r="BR31" s="15">
        <v>0.4</v>
      </c>
      <c r="BS31" s="15">
        <v>0.05</v>
      </c>
      <c r="BT31" s="15">
        <v>0.05</v>
      </c>
      <c r="BU31" s="15">
        <v>0.1</v>
      </c>
      <c r="BV31" s="15">
        <v>0.05</v>
      </c>
      <c r="BW31" s="15">
        <v>0.05</v>
      </c>
      <c r="BX31" s="15">
        <v>0.05</v>
      </c>
      <c r="BY31" s="15">
        <v>0.15000000000000002</v>
      </c>
      <c r="BZ31" s="15">
        <v>0.15</v>
      </c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>
        <v>0.05</v>
      </c>
      <c r="DF31" s="15">
        <v>0.05</v>
      </c>
      <c r="DG31" s="25">
        <v>9178.5709999999999</v>
      </c>
      <c r="DH31" s="15"/>
      <c r="DI31" s="15"/>
      <c r="DJ31" s="15"/>
      <c r="DK31" s="15"/>
      <c r="DL31" s="15"/>
    </row>
    <row r="32" spans="1:116" x14ac:dyDescent="0.2">
      <c r="A32" s="37">
        <v>27</v>
      </c>
      <c r="B32" s="40">
        <v>86</v>
      </c>
      <c r="C32" s="85" t="s">
        <v>385</v>
      </c>
      <c r="D32" s="85" t="s">
        <v>386</v>
      </c>
      <c r="E32" s="34" t="s">
        <v>387</v>
      </c>
      <c r="F32" s="34" t="s">
        <v>388</v>
      </c>
      <c r="G32" s="17">
        <v>7.1</v>
      </c>
      <c r="H32" s="17">
        <v>445.9</v>
      </c>
      <c r="I32" s="25">
        <v>0.05</v>
      </c>
      <c r="J32" s="25">
        <v>1.5</v>
      </c>
      <c r="K32" s="19">
        <v>30</v>
      </c>
      <c r="L32" s="19">
        <v>2.5000000000000001E-2</v>
      </c>
      <c r="M32" s="19">
        <v>3.39</v>
      </c>
      <c r="N32" s="19">
        <v>11.7</v>
      </c>
      <c r="O32" s="19">
        <v>13.5</v>
      </c>
      <c r="P32" s="21">
        <v>5.0000000000000001E-4</v>
      </c>
      <c r="Q32" s="11">
        <v>1460</v>
      </c>
      <c r="R32" s="25">
        <v>0.2</v>
      </c>
      <c r="S32" s="88">
        <v>4.54</v>
      </c>
      <c r="T32" s="19">
        <v>10.1</v>
      </c>
      <c r="U32" s="19">
        <v>1</v>
      </c>
      <c r="V32" s="19">
        <v>15.6</v>
      </c>
      <c r="W32" s="19">
        <v>13.3</v>
      </c>
      <c r="X32" s="19">
        <v>44</v>
      </c>
      <c r="Y32" s="11">
        <v>6320</v>
      </c>
      <c r="Z32" s="19">
        <v>18.600000000000001</v>
      </c>
      <c r="AA32" s="12">
        <v>8230</v>
      </c>
      <c r="AB32" s="13">
        <v>240</v>
      </c>
      <c r="AC32" s="11">
        <v>722</v>
      </c>
      <c r="AD32" s="12">
        <v>6170</v>
      </c>
      <c r="AE32" s="13">
        <v>155.63300000000001</v>
      </c>
      <c r="AF32" s="12">
        <v>4169.05</v>
      </c>
      <c r="AG32" s="11">
        <v>1180</v>
      </c>
      <c r="AH32" s="15">
        <v>300</v>
      </c>
      <c r="AI32" s="15">
        <v>2.5</v>
      </c>
      <c r="AJ32" s="15">
        <v>399</v>
      </c>
      <c r="AK32" s="15">
        <v>335</v>
      </c>
      <c r="AL32" s="15">
        <v>480</v>
      </c>
      <c r="AM32" s="15">
        <v>156</v>
      </c>
      <c r="AN32" s="15">
        <v>157</v>
      </c>
      <c r="AO32" s="15">
        <v>710</v>
      </c>
      <c r="AP32" s="15">
        <v>285</v>
      </c>
      <c r="AQ32" s="15">
        <v>1.5</v>
      </c>
      <c r="AR32" s="15">
        <v>2.5</v>
      </c>
      <c r="AS32" s="15">
        <v>242</v>
      </c>
      <c r="AT32" s="15">
        <v>353</v>
      </c>
      <c r="AU32" s="15">
        <v>283</v>
      </c>
      <c r="AV32" s="15">
        <v>95</v>
      </c>
      <c r="AW32" s="15">
        <v>118</v>
      </c>
      <c r="AX32" s="15">
        <v>248</v>
      </c>
      <c r="AY32" s="15">
        <v>2.5</v>
      </c>
      <c r="AZ32" s="15">
        <v>2.5</v>
      </c>
      <c r="BA32" s="18">
        <v>2806.5</v>
      </c>
      <c r="BB32" s="15">
        <v>0.5</v>
      </c>
      <c r="BC32" s="15">
        <v>0.5</v>
      </c>
      <c r="BD32" s="15">
        <v>0.5</v>
      </c>
      <c r="BE32" s="15">
        <v>0.5</v>
      </c>
      <c r="BF32" s="15">
        <v>0.5</v>
      </c>
      <c r="BG32" s="15">
        <v>0.5</v>
      </c>
      <c r="BH32" s="15">
        <v>0.5</v>
      </c>
      <c r="BI32" s="15">
        <v>0.5</v>
      </c>
      <c r="BJ32" s="15">
        <v>5.0000000000000001E-3</v>
      </c>
      <c r="BK32" s="15">
        <v>0.5</v>
      </c>
      <c r="BL32" s="15">
        <v>0.05</v>
      </c>
      <c r="BM32" s="15">
        <v>0.05</v>
      </c>
      <c r="BN32" s="15">
        <v>0.05</v>
      </c>
      <c r="BO32" s="15">
        <v>0.05</v>
      </c>
      <c r="BP32" s="15">
        <v>0.05</v>
      </c>
      <c r="BQ32" s="15">
        <v>0.4</v>
      </c>
      <c r="BR32" s="15">
        <v>0.4</v>
      </c>
      <c r="BS32" s="15">
        <v>0.05</v>
      </c>
      <c r="BT32" s="15">
        <v>0.05</v>
      </c>
      <c r="BU32" s="15">
        <v>0.1</v>
      </c>
      <c r="BV32" s="15">
        <v>0.05</v>
      </c>
      <c r="BW32" s="15">
        <v>0.05</v>
      </c>
      <c r="BX32" s="15">
        <v>0.05</v>
      </c>
      <c r="BY32" s="15">
        <v>0.15000000000000002</v>
      </c>
      <c r="BZ32" s="15">
        <v>0.15</v>
      </c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>
        <v>0.05</v>
      </c>
      <c r="DF32" s="15">
        <v>0.05</v>
      </c>
      <c r="DG32" s="25">
        <v>16915.521000000001</v>
      </c>
      <c r="DH32" s="15"/>
      <c r="DI32" s="15"/>
      <c r="DJ32" s="15"/>
      <c r="DK32" s="15"/>
      <c r="DL32" s="15"/>
    </row>
    <row r="33" spans="1:116" x14ac:dyDescent="0.2">
      <c r="A33" s="37">
        <v>28</v>
      </c>
      <c r="B33" s="38">
        <v>87</v>
      </c>
      <c r="C33" s="85" t="s">
        <v>213</v>
      </c>
      <c r="D33" s="85" t="s">
        <v>214</v>
      </c>
      <c r="E33" s="34" t="s">
        <v>215</v>
      </c>
      <c r="F33" s="34" t="s">
        <v>216</v>
      </c>
      <c r="G33" s="17">
        <v>8.1</v>
      </c>
      <c r="H33" s="17">
        <v>1147</v>
      </c>
      <c r="I33" s="25">
        <v>0.05</v>
      </c>
      <c r="J33" s="25">
        <v>1.5</v>
      </c>
      <c r="K33" s="19">
        <v>161</v>
      </c>
      <c r="L33" s="19">
        <v>0.45700000000000002</v>
      </c>
      <c r="M33" s="19">
        <v>1.1000000000000001</v>
      </c>
      <c r="N33" s="19">
        <v>4.26</v>
      </c>
      <c r="O33" s="25">
        <v>11.5</v>
      </c>
      <c r="P33" s="21">
        <v>4.36E-2</v>
      </c>
      <c r="Q33" s="11">
        <v>3070</v>
      </c>
      <c r="R33" s="25">
        <v>1.59</v>
      </c>
      <c r="S33" s="88">
        <v>2.68</v>
      </c>
      <c r="T33" s="19">
        <v>8.74</v>
      </c>
      <c r="U33" s="19">
        <v>3.08</v>
      </c>
      <c r="V33" s="19">
        <v>0.15</v>
      </c>
      <c r="W33" s="19">
        <v>9.52</v>
      </c>
      <c r="X33" s="19">
        <v>45.5</v>
      </c>
      <c r="Y33" s="11">
        <v>186000</v>
      </c>
      <c r="Z33" s="19">
        <v>7.91</v>
      </c>
      <c r="AA33" s="12">
        <v>4430</v>
      </c>
      <c r="AB33" s="13">
        <v>3127.52</v>
      </c>
      <c r="AC33" s="17">
        <v>611</v>
      </c>
      <c r="AD33" s="12">
        <v>7480</v>
      </c>
      <c r="AE33" s="13">
        <v>0.05</v>
      </c>
      <c r="AF33" s="12">
        <v>1373.66</v>
      </c>
      <c r="AG33" s="25">
        <v>465</v>
      </c>
      <c r="AH33" s="15">
        <v>2.5</v>
      </c>
      <c r="AI33" s="15">
        <v>45</v>
      </c>
      <c r="AJ33" s="15">
        <v>62</v>
      </c>
      <c r="AK33" s="15">
        <v>297</v>
      </c>
      <c r="AL33" s="15">
        <v>140</v>
      </c>
      <c r="AM33" s="15">
        <v>44</v>
      </c>
      <c r="AN33" s="15">
        <v>60</v>
      </c>
      <c r="AO33" s="15">
        <v>224</v>
      </c>
      <c r="AP33" s="15">
        <v>2.5</v>
      </c>
      <c r="AQ33" s="15">
        <v>1.5</v>
      </c>
      <c r="AR33" s="15">
        <v>2.5</v>
      </c>
      <c r="AS33" s="15">
        <v>2.5</v>
      </c>
      <c r="AT33" s="15">
        <v>134</v>
      </c>
      <c r="AU33" s="15">
        <v>113</v>
      </c>
      <c r="AV33" s="15">
        <v>49</v>
      </c>
      <c r="AW33" s="15">
        <v>34</v>
      </c>
      <c r="AX33" s="15">
        <v>129</v>
      </c>
      <c r="AY33" s="15">
        <v>2.5</v>
      </c>
      <c r="AZ33" s="15">
        <v>2.5</v>
      </c>
      <c r="BA33" s="18">
        <v>953</v>
      </c>
      <c r="BB33" s="15">
        <v>0.5</v>
      </c>
      <c r="BC33" s="15">
        <v>0.5</v>
      </c>
      <c r="BD33" s="15">
        <v>0.5</v>
      </c>
      <c r="BE33" s="15">
        <v>0.5</v>
      </c>
      <c r="BF33" s="15">
        <v>0.5</v>
      </c>
      <c r="BG33" s="15">
        <v>0.5</v>
      </c>
      <c r="BH33" s="15">
        <v>0.5</v>
      </c>
      <c r="BI33" s="15">
        <v>0.5</v>
      </c>
      <c r="BJ33" s="15">
        <v>5.0000000000000001E-3</v>
      </c>
      <c r="BK33" s="15">
        <v>0.5</v>
      </c>
      <c r="BL33" s="15">
        <v>0.05</v>
      </c>
      <c r="BM33" s="15">
        <v>0.05</v>
      </c>
      <c r="BN33" s="15">
        <v>0.05</v>
      </c>
      <c r="BO33" s="15">
        <v>0.05</v>
      </c>
      <c r="BP33" s="15">
        <v>0.05</v>
      </c>
      <c r="BQ33" s="15">
        <v>0.4</v>
      </c>
      <c r="BR33" s="15">
        <v>0.4</v>
      </c>
      <c r="BS33" s="15">
        <v>0.05</v>
      </c>
      <c r="BT33" s="15">
        <v>0.05</v>
      </c>
      <c r="BU33" s="15">
        <v>0.1</v>
      </c>
      <c r="BV33" s="15">
        <v>0.05</v>
      </c>
      <c r="BW33" s="15">
        <v>0.05</v>
      </c>
      <c r="BX33" s="15">
        <v>0.05</v>
      </c>
      <c r="BY33" s="15">
        <v>0.15000000000000002</v>
      </c>
      <c r="BZ33" s="15">
        <v>0.15</v>
      </c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>
        <v>0.05</v>
      </c>
      <c r="DF33" s="15">
        <v>0.05</v>
      </c>
      <c r="DG33" s="25">
        <v>9623.8529999999992</v>
      </c>
      <c r="DH33" s="15"/>
      <c r="DI33" s="15"/>
      <c r="DJ33" s="15"/>
      <c r="DK33" s="15"/>
      <c r="DL33" s="15"/>
    </row>
    <row r="34" spans="1:116" x14ac:dyDescent="0.2">
      <c r="A34" s="37">
        <v>29</v>
      </c>
      <c r="B34" s="39">
        <v>88</v>
      </c>
      <c r="C34" s="85" t="s">
        <v>389</v>
      </c>
      <c r="D34" s="85" t="s">
        <v>390</v>
      </c>
      <c r="E34" s="34" t="s">
        <v>391</v>
      </c>
      <c r="F34" s="34" t="s">
        <v>392</v>
      </c>
      <c r="G34" s="17">
        <v>8.4</v>
      </c>
      <c r="H34" s="17">
        <v>354</v>
      </c>
      <c r="I34" s="25">
        <v>0.05</v>
      </c>
      <c r="J34" s="25">
        <v>1.5</v>
      </c>
      <c r="K34" s="19">
        <v>57.8</v>
      </c>
      <c r="L34" s="20">
        <v>2.5000000000000001E-2</v>
      </c>
      <c r="M34" s="19">
        <v>0.42499999999999999</v>
      </c>
      <c r="N34" s="19">
        <v>2.85</v>
      </c>
      <c r="O34" s="19">
        <v>5.72</v>
      </c>
      <c r="P34" s="21">
        <v>4.6800000000000001E-2</v>
      </c>
      <c r="Q34" s="11">
        <v>1180</v>
      </c>
      <c r="R34" s="19">
        <v>0.80400000000000005</v>
      </c>
      <c r="S34" s="88">
        <v>2.83</v>
      </c>
      <c r="T34" s="19">
        <v>15.5</v>
      </c>
      <c r="U34" s="19">
        <v>3.83</v>
      </c>
      <c r="V34" s="19">
        <v>152</v>
      </c>
      <c r="W34" s="19">
        <v>3.18</v>
      </c>
      <c r="X34" s="19">
        <v>72</v>
      </c>
      <c r="Y34" s="11">
        <v>127000</v>
      </c>
      <c r="Z34" s="19">
        <v>7.33</v>
      </c>
      <c r="AA34" s="12">
        <v>2390</v>
      </c>
      <c r="AB34" s="13">
        <v>730.05100000000004</v>
      </c>
      <c r="AC34" s="11">
        <v>516</v>
      </c>
      <c r="AD34" s="12">
        <v>6670</v>
      </c>
      <c r="AE34" s="13">
        <v>0.05</v>
      </c>
      <c r="AF34" s="12">
        <v>967</v>
      </c>
      <c r="AG34" s="11">
        <v>183</v>
      </c>
      <c r="AH34" s="15">
        <v>43</v>
      </c>
      <c r="AI34" s="15">
        <v>33</v>
      </c>
      <c r="AJ34" s="15">
        <v>2.5</v>
      </c>
      <c r="AK34" s="15">
        <v>163</v>
      </c>
      <c r="AL34" s="15">
        <v>43</v>
      </c>
      <c r="AM34" s="15">
        <v>31</v>
      </c>
      <c r="AN34" s="15">
        <v>2.5</v>
      </c>
      <c r="AO34" s="15">
        <v>2.5</v>
      </c>
      <c r="AP34" s="15">
        <v>53</v>
      </c>
      <c r="AQ34" s="15">
        <v>1.5</v>
      </c>
      <c r="AR34" s="15">
        <v>2.5</v>
      </c>
      <c r="AS34" s="15">
        <v>2.5</v>
      </c>
      <c r="AT34" s="15">
        <v>115</v>
      </c>
      <c r="AU34" s="15">
        <v>70</v>
      </c>
      <c r="AV34" s="15">
        <v>2.5</v>
      </c>
      <c r="AW34" s="15">
        <v>36</v>
      </c>
      <c r="AX34" s="15">
        <v>117</v>
      </c>
      <c r="AY34" s="15">
        <v>2.5</v>
      </c>
      <c r="AZ34" s="15">
        <v>2.5</v>
      </c>
      <c r="BA34" s="18">
        <v>512</v>
      </c>
      <c r="BB34" s="15">
        <v>0.5</v>
      </c>
      <c r="BC34" s="15">
        <v>0.5</v>
      </c>
      <c r="BD34" s="15">
        <v>0.5</v>
      </c>
      <c r="BE34" s="15">
        <v>0.5</v>
      </c>
      <c r="BF34" s="15">
        <v>0.5</v>
      </c>
      <c r="BG34" s="15">
        <v>0.5</v>
      </c>
      <c r="BH34" s="15">
        <v>0.5</v>
      </c>
      <c r="BI34" s="15">
        <v>0.5</v>
      </c>
      <c r="BJ34" s="15">
        <v>5.0000000000000001E-3</v>
      </c>
      <c r="BK34" s="15">
        <v>0.5</v>
      </c>
      <c r="BL34" s="15">
        <v>0.05</v>
      </c>
      <c r="BM34" s="15">
        <v>0.05</v>
      </c>
      <c r="BN34" s="15">
        <v>0.05</v>
      </c>
      <c r="BO34" s="15">
        <v>0.05</v>
      </c>
      <c r="BP34" s="15">
        <v>0.05</v>
      </c>
      <c r="BQ34" s="15">
        <v>0.4</v>
      </c>
      <c r="BR34" s="15">
        <v>0.4</v>
      </c>
      <c r="BS34" s="15">
        <v>0.05</v>
      </c>
      <c r="BT34" s="15">
        <v>0.05</v>
      </c>
      <c r="BU34" s="15">
        <v>0.1</v>
      </c>
      <c r="BV34" s="15">
        <v>0.05</v>
      </c>
      <c r="BW34" s="15">
        <v>0.05</v>
      </c>
      <c r="BX34" s="15">
        <v>0.05</v>
      </c>
      <c r="BY34" s="15">
        <v>0.15000000000000002</v>
      </c>
      <c r="BZ34" s="15">
        <v>0.15</v>
      </c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>
        <v>0.05</v>
      </c>
      <c r="DF34" s="15">
        <v>0.05</v>
      </c>
      <c r="DG34" s="25">
        <v>7523.1790000000001</v>
      </c>
      <c r="DH34" s="15"/>
      <c r="DI34" s="15"/>
      <c r="DJ34" s="15"/>
      <c r="DK34" s="15"/>
      <c r="DL34" s="15"/>
    </row>
    <row r="35" spans="1:116" x14ac:dyDescent="0.2">
      <c r="A35" s="37">
        <v>30</v>
      </c>
      <c r="B35" s="40">
        <v>89</v>
      </c>
      <c r="C35" s="85" t="s">
        <v>217</v>
      </c>
      <c r="D35" s="85" t="s">
        <v>218</v>
      </c>
      <c r="E35" s="34" t="s">
        <v>219</v>
      </c>
      <c r="F35" s="34" t="s">
        <v>220</v>
      </c>
      <c r="G35" s="17">
        <v>8.3000000000000007</v>
      </c>
      <c r="H35" s="17">
        <v>206</v>
      </c>
      <c r="I35" s="25">
        <v>0.05</v>
      </c>
      <c r="J35" s="25">
        <v>4.76</v>
      </c>
      <c r="K35" s="19">
        <v>111</v>
      </c>
      <c r="L35" s="19">
        <v>0.42399999999999999</v>
      </c>
      <c r="M35" s="19">
        <v>1.59</v>
      </c>
      <c r="N35" s="19">
        <v>5</v>
      </c>
      <c r="O35" s="19">
        <v>15.7</v>
      </c>
      <c r="P35" s="21">
        <v>6.9599999999999995E-2</v>
      </c>
      <c r="Q35" s="11">
        <v>1660</v>
      </c>
      <c r="R35" s="19">
        <v>1.02</v>
      </c>
      <c r="S35" s="88">
        <v>5.35</v>
      </c>
      <c r="T35" s="19">
        <v>31.9</v>
      </c>
      <c r="U35" s="19">
        <v>4.71</v>
      </c>
      <c r="V35" s="19">
        <v>112</v>
      </c>
      <c r="W35" s="19">
        <v>7.52</v>
      </c>
      <c r="X35" s="19">
        <v>102</v>
      </c>
      <c r="Y35" s="11">
        <v>142000</v>
      </c>
      <c r="Z35" s="19">
        <v>11.2</v>
      </c>
      <c r="AA35" s="12">
        <v>3780</v>
      </c>
      <c r="AB35" s="13">
        <v>940.06399999999996</v>
      </c>
      <c r="AC35" s="11">
        <v>669</v>
      </c>
      <c r="AD35" s="12">
        <v>7950</v>
      </c>
      <c r="AE35" s="13">
        <v>17.5</v>
      </c>
      <c r="AF35" s="12">
        <v>2208.0300000000002</v>
      </c>
      <c r="AG35" s="11">
        <v>503</v>
      </c>
      <c r="AH35" s="15">
        <v>420</v>
      </c>
      <c r="AI35" s="15">
        <v>280</v>
      </c>
      <c r="AJ35" s="15">
        <v>1140</v>
      </c>
      <c r="AK35" s="15">
        <v>1170</v>
      </c>
      <c r="AL35" s="15">
        <v>510</v>
      </c>
      <c r="AM35" s="15">
        <v>258</v>
      </c>
      <c r="AN35" s="15">
        <v>291</v>
      </c>
      <c r="AO35" s="15">
        <v>1010</v>
      </c>
      <c r="AP35" s="15">
        <v>346</v>
      </c>
      <c r="AQ35" s="15">
        <v>1.5</v>
      </c>
      <c r="AR35" s="15">
        <v>132</v>
      </c>
      <c r="AS35" s="15">
        <v>257</v>
      </c>
      <c r="AT35" s="15">
        <v>862</v>
      </c>
      <c r="AU35" s="15">
        <v>401</v>
      </c>
      <c r="AV35" s="15">
        <v>161</v>
      </c>
      <c r="AW35" s="15">
        <v>146</v>
      </c>
      <c r="AX35" s="15">
        <v>202</v>
      </c>
      <c r="AY35" s="15">
        <v>2.5</v>
      </c>
      <c r="AZ35" s="15">
        <v>2.5</v>
      </c>
      <c r="BA35" s="18">
        <v>5883.5</v>
      </c>
      <c r="BB35" s="15">
        <v>0.5</v>
      </c>
      <c r="BC35" s="15">
        <v>0.5</v>
      </c>
      <c r="BD35" s="15">
        <v>0.5</v>
      </c>
      <c r="BE35" s="15">
        <v>0.5</v>
      </c>
      <c r="BF35" s="15">
        <v>0.5</v>
      </c>
      <c r="BG35" s="15">
        <v>0.5</v>
      </c>
      <c r="BH35" s="15">
        <v>0.5</v>
      </c>
      <c r="BI35" s="15">
        <v>0.5</v>
      </c>
      <c r="BJ35" s="15">
        <v>5.0000000000000001E-3</v>
      </c>
      <c r="BK35" s="15">
        <v>0.5</v>
      </c>
      <c r="BL35" s="15">
        <v>0.05</v>
      </c>
      <c r="BM35" s="15">
        <v>0.05</v>
      </c>
      <c r="BN35" s="15">
        <v>0.05</v>
      </c>
      <c r="BO35" s="15">
        <v>0.05</v>
      </c>
      <c r="BP35" s="15">
        <v>0.05</v>
      </c>
      <c r="BQ35" s="15">
        <v>0.4</v>
      </c>
      <c r="BR35" s="15">
        <v>0.4</v>
      </c>
      <c r="BS35" s="15">
        <v>0.05</v>
      </c>
      <c r="BT35" s="15">
        <v>0.05</v>
      </c>
      <c r="BU35" s="15">
        <v>0.1</v>
      </c>
      <c r="BV35" s="15">
        <v>0.05</v>
      </c>
      <c r="BW35" s="15">
        <v>0.05</v>
      </c>
      <c r="BX35" s="15">
        <v>0.05</v>
      </c>
      <c r="BY35" s="15">
        <v>0.15000000000000002</v>
      </c>
      <c r="BZ35" s="15">
        <v>0.15</v>
      </c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>
        <v>0.05</v>
      </c>
      <c r="DF35" s="15">
        <v>0.05</v>
      </c>
      <c r="DG35" s="25">
        <v>8907.6720000000005</v>
      </c>
      <c r="DH35" s="15"/>
      <c r="DI35" s="15"/>
      <c r="DJ35" s="15"/>
      <c r="DK35" s="15"/>
      <c r="DL35" s="15"/>
    </row>
    <row r="36" spans="1:116" x14ac:dyDescent="0.2">
      <c r="A36" s="37">
        <v>31</v>
      </c>
      <c r="B36" s="38">
        <v>90</v>
      </c>
      <c r="C36" s="85" t="s">
        <v>393</v>
      </c>
      <c r="D36" s="85" t="s">
        <v>394</v>
      </c>
      <c r="E36" s="34" t="s">
        <v>395</v>
      </c>
      <c r="F36" s="34" t="s">
        <v>396</v>
      </c>
      <c r="G36" s="17">
        <v>7.8</v>
      </c>
      <c r="H36" s="17">
        <v>520</v>
      </c>
      <c r="I36" s="25">
        <v>0.05</v>
      </c>
      <c r="J36" s="25">
        <v>7.72</v>
      </c>
      <c r="K36" s="19">
        <v>305</v>
      </c>
      <c r="L36" s="19">
        <v>0.745</v>
      </c>
      <c r="M36" s="19">
        <v>1.31</v>
      </c>
      <c r="N36" s="19">
        <v>16.5</v>
      </c>
      <c r="O36" s="25">
        <v>8.7200000000000006</v>
      </c>
      <c r="P36" s="21">
        <v>8.09E-2</v>
      </c>
      <c r="Q36" s="11">
        <v>416</v>
      </c>
      <c r="R36" s="19">
        <v>1.28</v>
      </c>
      <c r="S36" s="88">
        <v>7.01</v>
      </c>
      <c r="T36" s="19">
        <v>25.9</v>
      </c>
      <c r="U36" s="19">
        <v>1</v>
      </c>
      <c r="V36" s="19">
        <v>28.3</v>
      </c>
      <c r="W36" s="19">
        <v>14.5</v>
      </c>
      <c r="X36" s="19">
        <v>79.8</v>
      </c>
      <c r="Y36" s="11">
        <v>44400</v>
      </c>
      <c r="Z36" s="19">
        <v>5.9</v>
      </c>
      <c r="AA36" s="12">
        <v>7570</v>
      </c>
      <c r="AB36" s="13">
        <v>15631.268</v>
      </c>
      <c r="AC36" s="11">
        <v>1740</v>
      </c>
      <c r="AD36" s="12">
        <v>7570</v>
      </c>
      <c r="AE36" s="13">
        <v>19.3</v>
      </c>
      <c r="AF36" s="12">
        <v>1285.17</v>
      </c>
      <c r="AG36" s="11">
        <v>150</v>
      </c>
      <c r="AH36" s="15">
        <v>96</v>
      </c>
      <c r="AI36" s="15">
        <v>114</v>
      </c>
      <c r="AJ36" s="15">
        <v>93</v>
      </c>
      <c r="AK36" s="15">
        <v>611</v>
      </c>
      <c r="AL36" s="15">
        <v>300</v>
      </c>
      <c r="AM36" s="15">
        <v>177</v>
      </c>
      <c r="AN36" s="15">
        <v>224</v>
      </c>
      <c r="AO36" s="15">
        <v>883</v>
      </c>
      <c r="AP36" s="15">
        <v>195</v>
      </c>
      <c r="AQ36" s="15">
        <v>1.5</v>
      </c>
      <c r="AR36" s="15">
        <v>2.5</v>
      </c>
      <c r="AS36" s="15">
        <v>2.5</v>
      </c>
      <c r="AT36" s="15">
        <v>567</v>
      </c>
      <c r="AU36" s="15">
        <v>340</v>
      </c>
      <c r="AV36" s="15">
        <v>135</v>
      </c>
      <c r="AW36" s="15">
        <v>94</v>
      </c>
      <c r="AX36" s="15">
        <v>282</v>
      </c>
      <c r="AY36" s="15">
        <v>2.5</v>
      </c>
      <c r="AZ36" s="15">
        <v>2.5</v>
      </c>
      <c r="BA36" s="18">
        <v>2663.5</v>
      </c>
      <c r="BB36" s="15">
        <v>0.5</v>
      </c>
      <c r="BC36" s="15">
        <v>0.5</v>
      </c>
      <c r="BD36" s="15">
        <v>0.5</v>
      </c>
      <c r="BE36" s="15">
        <v>0.5</v>
      </c>
      <c r="BF36" s="15">
        <v>0.5</v>
      </c>
      <c r="BG36" s="15">
        <v>0.5</v>
      </c>
      <c r="BH36" s="15">
        <v>0.5</v>
      </c>
      <c r="BI36" s="15">
        <v>0.5</v>
      </c>
      <c r="BJ36" s="15">
        <v>5.0000000000000001E-3</v>
      </c>
      <c r="BK36" s="15">
        <v>0.5</v>
      </c>
      <c r="BL36" s="15">
        <v>0.05</v>
      </c>
      <c r="BM36" s="15">
        <v>0.05</v>
      </c>
      <c r="BN36" s="15">
        <v>0.05</v>
      </c>
      <c r="BO36" s="15">
        <v>0.05</v>
      </c>
      <c r="BP36" s="15">
        <v>0.05</v>
      </c>
      <c r="BQ36" s="15">
        <v>0.4</v>
      </c>
      <c r="BR36" s="15">
        <v>0.4</v>
      </c>
      <c r="BS36" s="15">
        <v>0.05</v>
      </c>
      <c r="BT36" s="15">
        <v>0.05</v>
      </c>
      <c r="BU36" s="15">
        <v>0.1</v>
      </c>
      <c r="BV36" s="15">
        <v>0.05</v>
      </c>
      <c r="BW36" s="15">
        <v>0.05</v>
      </c>
      <c r="BX36" s="15">
        <v>0.05</v>
      </c>
      <c r="BY36" s="15">
        <v>0.15000000000000002</v>
      </c>
      <c r="BZ36" s="15">
        <v>0.15</v>
      </c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>
        <v>0.05</v>
      </c>
      <c r="DF36" s="15">
        <v>0.05</v>
      </c>
      <c r="DG36" s="25">
        <v>10752.475</v>
      </c>
      <c r="DH36" s="15"/>
      <c r="DI36" s="15"/>
      <c r="DJ36" s="15"/>
      <c r="DK36" s="15"/>
      <c r="DL36" s="15"/>
    </row>
    <row r="37" spans="1:116" x14ac:dyDescent="0.2">
      <c r="A37" s="37">
        <v>32</v>
      </c>
      <c r="B37" s="39">
        <v>91</v>
      </c>
      <c r="C37" s="85" t="s">
        <v>397</v>
      </c>
      <c r="D37" s="85" t="s">
        <v>398</v>
      </c>
      <c r="E37" s="34" t="s">
        <v>399</v>
      </c>
      <c r="F37" s="34" t="s">
        <v>400</v>
      </c>
      <c r="G37" s="17">
        <v>7.6</v>
      </c>
      <c r="H37" s="17">
        <v>1000</v>
      </c>
      <c r="I37" s="25">
        <v>5</v>
      </c>
      <c r="J37" s="25">
        <v>4.45</v>
      </c>
      <c r="K37" s="19">
        <v>47.7</v>
      </c>
      <c r="L37" s="19">
        <v>0.34200000000000003</v>
      </c>
      <c r="M37" s="19">
        <v>3.12</v>
      </c>
      <c r="N37" s="19">
        <v>8.32</v>
      </c>
      <c r="O37" s="19">
        <v>25.5</v>
      </c>
      <c r="P37" s="21">
        <v>3.2199999999999999E-2</v>
      </c>
      <c r="Q37" s="11">
        <v>1500</v>
      </c>
      <c r="R37" s="25">
        <v>0.84299999999999997</v>
      </c>
      <c r="S37" s="88">
        <v>6.17</v>
      </c>
      <c r="T37" s="19">
        <v>14.3</v>
      </c>
      <c r="U37" s="19">
        <v>4.25</v>
      </c>
      <c r="V37" s="19">
        <v>26.3</v>
      </c>
      <c r="W37" s="19">
        <v>12.7</v>
      </c>
      <c r="X37" s="19">
        <v>38.1</v>
      </c>
      <c r="Y37" s="11">
        <v>27400</v>
      </c>
      <c r="Z37" s="19">
        <v>10.8</v>
      </c>
      <c r="AA37" s="12">
        <v>8010</v>
      </c>
      <c r="AB37" s="13">
        <v>532.88</v>
      </c>
      <c r="AC37" s="11">
        <v>496</v>
      </c>
      <c r="AD37" s="12">
        <v>7800</v>
      </c>
      <c r="AE37" s="13">
        <v>203.029</v>
      </c>
      <c r="AF37" s="12">
        <v>4035.71</v>
      </c>
      <c r="AG37" s="11">
        <v>1020</v>
      </c>
      <c r="AH37" s="15">
        <v>44</v>
      </c>
      <c r="AI37" s="15">
        <v>2.5</v>
      </c>
      <c r="AJ37" s="15">
        <v>2.5</v>
      </c>
      <c r="AK37" s="15">
        <v>2.5</v>
      </c>
      <c r="AL37" s="15">
        <v>2.5</v>
      </c>
      <c r="AM37" s="15">
        <v>2.5</v>
      </c>
      <c r="AN37" s="15">
        <v>2.5</v>
      </c>
      <c r="AO37" s="15">
        <v>2.5</v>
      </c>
      <c r="AP37" s="15">
        <v>2.5</v>
      </c>
      <c r="AQ37" s="15">
        <v>1.5</v>
      </c>
      <c r="AR37" s="15">
        <v>2.5</v>
      </c>
      <c r="AS37" s="15">
        <v>2.5</v>
      </c>
      <c r="AT37" s="15">
        <v>2.5</v>
      </c>
      <c r="AU37" s="15">
        <v>2.5</v>
      </c>
      <c r="AV37" s="15">
        <v>2.5</v>
      </c>
      <c r="AW37" s="15">
        <v>2.5</v>
      </c>
      <c r="AX37" s="15">
        <v>2.5</v>
      </c>
      <c r="AY37" s="15">
        <v>2.5</v>
      </c>
      <c r="AZ37" s="15">
        <v>2.5</v>
      </c>
      <c r="BA37" s="18">
        <v>73</v>
      </c>
      <c r="BB37" s="15">
        <v>0.5</v>
      </c>
      <c r="BC37" s="15">
        <v>0.5</v>
      </c>
      <c r="BD37" s="15">
        <v>0.5</v>
      </c>
      <c r="BE37" s="15">
        <v>0.5</v>
      </c>
      <c r="BF37" s="15">
        <v>0.5</v>
      </c>
      <c r="BG37" s="15">
        <v>0.5</v>
      </c>
      <c r="BH37" s="15">
        <v>0.5</v>
      </c>
      <c r="BI37" s="15">
        <v>0.5</v>
      </c>
      <c r="BJ37" s="15">
        <v>5.0000000000000001E-3</v>
      </c>
      <c r="BK37" s="15">
        <v>0.5</v>
      </c>
      <c r="BL37" s="15">
        <v>0.05</v>
      </c>
      <c r="BM37" s="15">
        <v>0.05</v>
      </c>
      <c r="BN37" s="15">
        <v>0.05</v>
      </c>
      <c r="BO37" s="15">
        <v>0.05</v>
      </c>
      <c r="BP37" s="15">
        <v>0.05</v>
      </c>
      <c r="BQ37" s="15">
        <v>0.4</v>
      </c>
      <c r="BR37" s="15">
        <v>0.4</v>
      </c>
      <c r="BS37" s="15">
        <v>0.05</v>
      </c>
      <c r="BT37" s="15">
        <v>0.05</v>
      </c>
      <c r="BU37" s="15">
        <v>0.1</v>
      </c>
      <c r="BV37" s="15">
        <v>0.05</v>
      </c>
      <c r="BW37" s="15">
        <v>0.05</v>
      </c>
      <c r="BX37" s="15">
        <v>0.05</v>
      </c>
      <c r="BY37" s="15">
        <v>0.15000000000000002</v>
      </c>
      <c r="BZ37" s="15">
        <v>0.15</v>
      </c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>
        <v>0.05</v>
      </c>
      <c r="DF37" s="15">
        <v>0.05</v>
      </c>
      <c r="DG37" s="25">
        <v>11373.333000000001</v>
      </c>
      <c r="DH37" s="15"/>
      <c r="DI37" s="15"/>
      <c r="DJ37" s="15"/>
      <c r="DK37" s="15"/>
      <c r="DL37" s="15"/>
    </row>
    <row r="38" spans="1:116" x14ac:dyDescent="0.2">
      <c r="A38" s="37">
        <v>33</v>
      </c>
      <c r="B38" s="40">
        <v>92</v>
      </c>
      <c r="C38" s="85" t="s">
        <v>401</v>
      </c>
      <c r="D38" s="85" t="s">
        <v>402</v>
      </c>
      <c r="E38" s="34" t="s">
        <v>403</v>
      </c>
      <c r="F38" s="34" t="s">
        <v>404</v>
      </c>
      <c r="G38" s="17">
        <v>5.8</v>
      </c>
      <c r="H38" s="17">
        <v>190</v>
      </c>
      <c r="I38" s="25">
        <v>0.05</v>
      </c>
      <c r="J38" s="25">
        <v>6.94</v>
      </c>
      <c r="K38" s="19">
        <v>59.8</v>
      </c>
      <c r="L38" s="20">
        <v>0.61799999999999999</v>
      </c>
      <c r="M38" s="19">
        <v>4.13</v>
      </c>
      <c r="N38" s="19">
        <v>25.3</v>
      </c>
      <c r="O38" s="25">
        <v>11.9</v>
      </c>
      <c r="P38" s="21">
        <v>0.05</v>
      </c>
      <c r="Q38" s="11">
        <v>2640</v>
      </c>
      <c r="R38" s="19">
        <v>0.2</v>
      </c>
      <c r="S38" s="88">
        <v>11.6</v>
      </c>
      <c r="T38" s="19">
        <v>41.6</v>
      </c>
      <c r="U38" s="19">
        <v>2.76</v>
      </c>
      <c r="V38" s="19">
        <v>17.100000000000001</v>
      </c>
      <c r="W38" s="19">
        <v>25.4</v>
      </c>
      <c r="X38" s="19">
        <v>77.7</v>
      </c>
      <c r="Y38" s="11">
        <v>2560</v>
      </c>
      <c r="Z38" s="19">
        <v>11.5</v>
      </c>
      <c r="AA38" s="12">
        <v>8900</v>
      </c>
      <c r="AB38" s="13">
        <v>137</v>
      </c>
      <c r="AC38" s="11">
        <v>899</v>
      </c>
      <c r="AD38" s="12">
        <v>1100</v>
      </c>
      <c r="AE38" s="13">
        <v>278.86399999999998</v>
      </c>
      <c r="AF38" s="12">
        <v>15843.5</v>
      </c>
      <c r="AG38" s="25">
        <v>2430</v>
      </c>
      <c r="AH38" s="15">
        <v>27</v>
      </c>
      <c r="AI38" s="15">
        <v>61</v>
      </c>
      <c r="AJ38" s="15">
        <v>2.5</v>
      </c>
      <c r="AK38" s="15">
        <v>2.5</v>
      </c>
      <c r="AL38" s="15">
        <v>240</v>
      </c>
      <c r="AM38" s="15">
        <v>24</v>
      </c>
      <c r="AN38" s="15">
        <v>2.5</v>
      </c>
      <c r="AO38" s="15">
        <v>329</v>
      </c>
      <c r="AP38" s="15">
        <v>25</v>
      </c>
      <c r="AQ38" s="15">
        <v>1.5</v>
      </c>
      <c r="AR38" s="15">
        <v>2.5</v>
      </c>
      <c r="AS38" s="15">
        <v>2.5</v>
      </c>
      <c r="AT38" s="15">
        <v>69</v>
      </c>
      <c r="AU38" s="15">
        <v>130</v>
      </c>
      <c r="AV38" s="15">
        <v>63</v>
      </c>
      <c r="AW38" s="15">
        <v>2.5</v>
      </c>
      <c r="AX38" s="15">
        <v>91</v>
      </c>
      <c r="AY38" s="15">
        <v>2.5</v>
      </c>
      <c r="AZ38" s="15">
        <v>2.5</v>
      </c>
      <c r="BA38" s="18">
        <v>628</v>
      </c>
      <c r="BB38" s="15">
        <v>0.5</v>
      </c>
      <c r="BC38" s="15">
        <v>0.5</v>
      </c>
      <c r="BD38" s="15">
        <v>0.5</v>
      </c>
      <c r="BE38" s="15">
        <v>0.5</v>
      </c>
      <c r="BF38" s="15">
        <v>0.5</v>
      </c>
      <c r="BG38" s="15">
        <v>0.5</v>
      </c>
      <c r="BH38" s="15">
        <v>0.5</v>
      </c>
      <c r="BI38" s="15">
        <v>0.5</v>
      </c>
      <c r="BJ38" s="15">
        <v>5.0000000000000001E-3</v>
      </c>
      <c r="BK38" s="15">
        <v>0.5</v>
      </c>
      <c r="BL38" s="15">
        <v>0.05</v>
      </c>
      <c r="BM38" s="15">
        <v>0.05</v>
      </c>
      <c r="BN38" s="15">
        <v>0.05</v>
      </c>
      <c r="BO38" s="15">
        <v>0.05</v>
      </c>
      <c r="BP38" s="15">
        <v>0.05</v>
      </c>
      <c r="BQ38" s="15">
        <v>0.4</v>
      </c>
      <c r="BR38" s="15">
        <v>0.4</v>
      </c>
      <c r="BS38" s="15">
        <v>0.05</v>
      </c>
      <c r="BT38" s="15">
        <v>0.05</v>
      </c>
      <c r="BU38" s="15">
        <v>0.1</v>
      </c>
      <c r="BV38" s="15">
        <v>0.05</v>
      </c>
      <c r="BW38" s="15">
        <v>0.05</v>
      </c>
      <c r="BX38" s="15">
        <v>0.05</v>
      </c>
      <c r="BY38" s="15">
        <v>0.15000000000000002</v>
      </c>
      <c r="BZ38" s="15">
        <v>0.15</v>
      </c>
      <c r="CA38" s="15">
        <v>25</v>
      </c>
      <c r="CB38" s="15">
        <v>50</v>
      </c>
      <c r="CC38" s="15">
        <v>28000</v>
      </c>
      <c r="CD38" s="15">
        <v>0.01</v>
      </c>
      <c r="CE38" s="15">
        <v>2.5000000000000001E-2</v>
      </c>
      <c r="CF38" s="15">
        <v>2.5000000000000001E-2</v>
      </c>
      <c r="CG38" s="15">
        <v>2.5000000000000001E-2</v>
      </c>
      <c r="CH38" s="15">
        <v>2.5000000000000001E-2</v>
      </c>
      <c r="CI38" s="15">
        <v>2.5000000000000001E-2</v>
      </c>
      <c r="CJ38" s="15">
        <v>2.5000000000000001E-2</v>
      </c>
      <c r="CK38" s="15">
        <v>2.5000000000000001E-2</v>
      </c>
      <c r="CL38" s="15">
        <v>150</v>
      </c>
      <c r="CM38" s="15">
        <v>0.15</v>
      </c>
      <c r="CN38" s="15">
        <v>0.5</v>
      </c>
      <c r="CO38" s="15">
        <v>0.5</v>
      </c>
      <c r="CP38" s="15">
        <v>0.5</v>
      </c>
      <c r="CQ38" s="15">
        <v>1.5</v>
      </c>
      <c r="CR38" s="15">
        <v>0.3</v>
      </c>
      <c r="CS38" s="15">
        <v>5</v>
      </c>
      <c r="CT38" s="15">
        <v>0.5</v>
      </c>
      <c r="CU38" s="15">
        <v>0.5</v>
      </c>
      <c r="CV38" s="15">
        <v>0.05</v>
      </c>
      <c r="CW38" s="15">
        <v>0.05</v>
      </c>
      <c r="CX38" s="15">
        <v>0.05</v>
      </c>
      <c r="CY38" s="15">
        <v>5.4099999999999999E-3</v>
      </c>
      <c r="CZ38" s="15">
        <v>0.05</v>
      </c>
      <c r="DA38" s="15">
        <v>0.05</v>
      </c>
      <c r="DB38" s="15">
        <v>0.05</v>
      </c>
      <c r="DC38" s="15">
        <v>0.05</v>
      </c>
      <c r="DD38" s="15">
        <v>0.05</v>
      </c>
      <c r="DE38" s="15">
        <v>0.05</v>
      </c>
      <c r="DF38" s="15">
        <v>0.05</v>
      </c>
      <c r="DG38" s="25">
        <v>8831.1689999999999</v>
      </c>
      <c r="DH38" s="15">
        <v>0.5</v>
      </c>
      <c r="DI38" s="15">
        <v>0.05</v>
      </c>
      <c r="DJ38" s="15">
        <v>0.25</v>
      </c>
      <c r="DK38" s="15">
        <v>0.25</v>
      </c>
      <c r="DL38" s="15">
        <v>0.05</v>
      </c>
    </row>
    <row r="39" spans="1:116" x14ac:dyDescent="0.2">
      <c r="A39" s="37">
        <v>34</v>
      </c>
      <c r="B39" s="38">
        <v>93</v>
      </c>
      <c r="C39" s="85" t="s">
        <v>405</v>
      </c>
      <c r="D39" s="85" t="s">
        <v>406</v>
      </c>
      <c r="E39" s="34" t="s">
        <v>407</v>
      </c>
      <c r="F39" s="34" t="s">
        <v>408</v>
      </c>
      <c r="G39" s="17">
        <v>8.1</v>
      </c>
      <c r="H39" s="17">
        <v>2391</v>
      </c>
      <c r="I39" s="25">
        <v>27.1</v>
      </c>
      <c r="J39" s="25">
        <v>6.48</v>
      </c>
      <c r="K39" s="19">
        <v>198</v>
      </c>
      <c r="L39" s="19">
        <v>0.42299999999999999</v>
      </c>
      <c r="M39" s="19">
        <v>2.02</v>
      </c>
      <c r="N39" s="19">
        <v>6.59</v>
      </c>
      <c r="O39" s="19">
        <v>12.4</v>
      </c>
      <c r="P39" s="21">
        <v>5.0000000000000001E-4</v>
      </c>
      <c r="Q39" s="11">
        <v>1990</v>
      </c>
      <c r="R39" s="25">
        <v>0.754</v>
      </c>
      <c r="S39" s="88">
        <v>6.11</v>
      </c>
      <c r="T39" s="19">
        <v>8.99</v>
      </c>
      <c r="U39" s="19">
        <v>3.51</v>
      </c>
      <c r="V39" s="19">
        <v>95</v>
      </c>
      <c r="W39" s="19">
        <v>12.1</v>
      </c>
      <c r="X39" s="19">
        <v>34.700000000000003</v>
      </c>
      <c r="Y39" s="11">
        <v>133000</v>
      </c>
      <c r="Z39" s="19">
        <v>8.0500000000000007</v>
      </c>
      <c r="AA39" s="12">
        <v>11000</v>
      </c>
      <c r="AB39" s="13">
        <v>6626.84</v>
      </c>
      <c r="AC39" s="17">
        <v>1290</v>
      </c>
      <c r="AD39" s="12">
        <v>11770</v>
      </c>
      <c r="AE39" s="13">
        <v>33.5</v>
      </c>
      <c r="AF39" s="12">
        <v>2747.07</v>
      </c>
      <c r="AG39" s="11">
        <v>1210</v>
      </c>
      <c r="AH39" s="15">
        <v>2.5</v>
      </c>
      <c r="AI39" s="15">
        <v>2.5</v>
      </c>
      <c r="AJ39" s="15">
        <v>37</v>
      </c>
      <c r="AK39" s="15">
        <v>100</v>
      </c>
      <c r="AL39" s="15">
        <v>71</v>
      </c>
      <c r="AM39" s="15">
        <v>32</v>
      </c>
      <c r="AN39" s="15">
        <v>72</v>
      </c>
      <c r="AO39" s="15">
        <v>2.5</v>
      </c>
      <c r="AP39" s="15">
        <v>93</v>
      </c>
      <c r="AQ39" s="15">
        <v>1.5</v>
      </c>
      <c r="AR39" s="15">
        <v>2.5</v>
      </c>
      <c r="AS39" s="15">
        <v>2.5</v>
      </c>
      <c r="AT39" s="15">
        <v>49</v>
      </c>
      <c r="AU39" s="15">
        <v>112</v>
      </c>
      <c r="AV39" s="15">
        <v>41</v>
      </c>
      <c r="AW39" s="15">
        <v>88</v>
      </c>
      <c r="AX39" s="15">
        <v>118</v>
      </c>
      <c r="AY39" s="15">
        <v>2.5</v>
      </c>
      <c r="AZ39" s="15">
        <v>2.5</v>
      </c>
      <c r="BA39" s="18">
        <v>525.5</v>
      </c>
      <c r="BB39" s="15">
        <v>0.5</v>
      </c>
      <c r="BC39" s="15">
        <v>0.5</v>
      </c>
      <c r="BD39" s="15">
        <v>0.5</v>
      </c>
      <c r="BE39" s="15">
        <v>0.5</v>
      </c>
      <c r="BF39" s="15">
        <v>0.5</v>
      </c>
      <c r="BG39" s="15">
        <v>0.5</v>
      </c>
      <c r="BH39" s="15">
        <v>0.5</v>
      </c>
      <c r="BI39" s="15">
        <v>0.5</v>
      </c>
      <c r="BJ39" s="15">
        <v>5.0000000000000001E-3</v>
      </c>
      <c r="BK39" s="15">
        <v>0.5</v>
      </c>
      <c r="BL39" s="15">
        <v>0.05</v>
      </c>
      <c r="BM39" s="15">
        <v>0.05</v>
      </c>
      <c r="BN39" s="15">
        <v>0.05</v>
      </c>
      <c r="BO39" s="15">
        <v>0.05</v>
      </c>
      <c r="BP39" s="15">
        <v>0.05</v>
      </c>
      <c r="BQ39" s="15">
        <v>0.4</v>
      </c>
      <c r="BR39" s="15">
        <v>0.4</v>
      </c>
      <c r="BS39" s="15">
        <v>0.05</v>
      </c>
      <c r="BT39" s="15">
        <v>0.05</v>
      </c>
      <c r="BU39" s="15">
        <v>0.1</v>
      </c>
      <c r="BV39" s="15">
        <v>0.05</v>
      </c>
      <c r="BW39" s="15">
        <v>0.05</v>
      </c>
      <c r="BX39" s="15">
        <v>0.05</v>
      </c>
      <c r="BY39" s="15">
        <v>0.15000000000000002</v>
      </c>
      <c r="BZ39" s="15">
        <v>0.15</v>
      </c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>
        <v>0.05</v>
      </c>
      <c r="DF39" s="15">
        <v>0.05</v>
      </c>
      <c r="DG39" s="25">
        <v>6857.143</v>
      </c>
      <c r="DH39" s="15"/>
      <c r="DI39" s="15"/>
      <c r="DJ39" s="15"/>
      <c r="DK39" s="15"/>
      <c r="DL39" s="15"/>
    </row>
    <row r="40" spans="1:116" ht="15" x14ac:dyDescent="0.25">
      <c r="A40" s="37">
        <v>35</v>
      </c>
      <c r="B40" s="39">
        <v>94</v>
      </c>
      <c r="C40" s="85" t="s">
        <v>409</v>
      </c>
      <c r="D40" s="85" t="s">
        <v>410</v>
      </c>
      <c r="E40" s="95" t="s">
        <v>411</v>
      </c>
      <c r="F40" s="96" t="s">
        <v>412</v>
      </c>
      <c r="G40" s="17">
        <v>8</v>
      </c>
      <c r="H40" s="17">
        <v>4543</v>
      </c>
      <c r="I40" s="25">
        <v>0.05</v>
      </c>
      <c r="J40" s="25">
        <v>6.15</v>
      </c>
      <c r="K40" s="19">
        <v>85</v>
      </c>
      <c r="L40" s="20">
        <v>0.85</v>
      </c>
      <c r="M40" s="19">
        <v>3.84</v>
      </c>
      <c r="N40" s="19">
        <v>15.8</v>
      </c>
      <c r="O40" s="19">
        <v>17.7</v>
      </c>
      <c r="P40" s="21">
        <v>5.0000000000000001E-4</v>
      </c>
      <c r="Q40" s="11">
        <v>4740</v>
      </c>
      <c r="R40" s="19">
        <v>0.72199999999999998</v>
      </c>
      <c r="S40" s="88">
        <v>11.4</v>
      </c>
      <c r="T40" s="19">
        <v>28.7</v>
      </c>
      <c r="U40" s="19">
        <v>3.68</v>
      </c>
      <c r="V40" s="19">
        <v>49.2</v>
      </c>
      <c r="W40" s="19">
        <v>22.8</v>
      </c>
      <c r="X40" s="19">
        <v>66.3</v>
      </c>
      <c r="Y40" s="11">
        <v>72900</v>
      </c>
      <c r="Z40" s="19">
        <v>12.6</v>
      </c>
      <c r="AA40" s="12">
        <v>12900</v>
      </c>
      <c r="AB40" s="13">
        <v>2599.41</v>
      </c>
      <c r="AC40" s="11">
        <v>997</v>
      </c>
      <c r="AD40" s="12">
        <v>10110</v>
      </c>
      <c r="AE40" s="13">
        <v>196.11699999999999</v>
      </c>
      <c r="AF40" s="12">
        <v>8252.0300000000007</v>
      </c>
      <c r="AG40" s="11">
        <v>3200</v>
      </c>
      <c r="AH40" s="15">
        <v>2.5</v>
      </c>
      <c r="AI40" s="15">
        <v>41</v>
      </c>
      <c r="AJ40" s="15">
        <v>2.5</v>
      </c>
      <c r="AK40" s="15">
        <v>233</v>
      </c>
      <c r="AL40" s="15">
        <v>2.5</v>
      </c>
      <c r="AM40" s="15">
        <v>2.5</v>
      </c>
      <c r="AN40" s="15">
        <v>48</v>
      </c>
      <c r="AO40" s="15">
        <v>2.5</v>
      </c>
      <c r="AP40" s="15">
        <v>2.5</v>
      </c>
      <c r="AQ40" s="15">
        <v>1.5</v>
      </c>
      <c r="AR40" s="15">
        <v>2.5</v>
      </c>
      <c r="AS40" s="15">
        <v>2.5</v>
      </c>
      <c r="AT40" s="15">
        <v>97</v>
      </c>
      <c r="AU40" s="15">
        <v>2.5</v>
      </c>
      <c r="AV40" s="15">
        <v>49</v>
      </c>
      <c r="AW40" s="15">
        <v>114</v>
      </c>
      <c r="AX40" s="15">
        <v>66</v>
      </c>
      <c r="AY40" s="15">
        <v>2.5</v>
      </c>
      <c r="AZ40" s="15">
        <v>2.5</v>
      </c>
      <c r="BA40" s="18">
        <v>487</v>
      </c>
      <c r="BB40" s="15">
        <v>0.5</v>
      </c>
      <c r="BC40" s="15">
        <v>0.5</v>
      </c>
      <c r="BD40" s="15">
        <v>0.5</v>
      </c>
      <c r="BE40" s="15">
        <v>0.5</v>
      </c>
      <c r="BF40" s="15">
        <v>0.5</v>
      </c>
      <c r="BG40" s="15">
        <v>0.5</v>
      </c>
      <c r="BH40" s="15">
        <v>0.5</v>
      </c>
      <c r="BI40" s="15">
        <v>0.5</v>
      </c>
      <c r="BJ40" s="15">
        <v>5.0000000000000001E-3</v>
      </c>
      <c r="BK40" s="15">
        <v>0.5</v>
      </c>
      <c r="BL40" s="15">
        <v>0.05</v>
      </c>
      <c r="BM40" s="15">
        <v>0.05</v>
      </c>
      <c r="BN40" s="15">
        <v>0.05</v>
      </c>
      <c r="BO40" s="15">
        <v>0.05</v>
      </c>
      <c r="BP40" s="15">
        <v>0.05</v>
      </c>
      <c r="BQ40" s="15">
        <v>0.4</v>
      </c>
      <c r="BR40" s="15">
        <v>0.4</v>
      </c>
      <c r="BS40" s="15">
        <v>0.05</v>
      </c>
      <c r="BT40" s="15">
        <v>0.05</v>
      </c>
      <c r="BU40" s="15">
        <v>0.1</v>
      </c>
      <c r="BV40" s="15">
        <v>0.05</v>
      </c>
      <c r="BW40" s="15">
        <v>0.05</v>
      </c>
      <c r="BX40" s="15">
        <v>0.05</v>
      </c>
      <c r="BY40" s="15">
        <v>0.15000000000000002</v>
      </c>
      <c r="BZ40" s="15">
        <v>0.15</v>
      </c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>
        <v>0.05</v>
      </c>
      <c r="DF40" s="15">
        <v>0.05</v>
      </c>
      <c r="DG40" s="25">
        <v>12882.096</v>
      </c>
      <c r="DH40" s="15"/>
      <c r="DI40" s="15"/>
      <c r="DJ40" s="15"/>
      <c r="DK40" s="15"/>
      <c r="DL40" s="15"/>
    </row>
    <row r="41" spans="1:116" x14ac:dyDescent="0.2">
      <c r="A41" s="37">
        <v>36</v>
      </c>
      <c r="B41" s="40">
        <v>95</v>
      </c>
      <c r="C41" s="85" t="s">
        <v>413</v>
      </c>
      <c r="D41" s="85" t="s">
        <v>414</v>
      </c>
      <c r="E41" s="34" t="s">
        <v>415</v>
      </c>
      <c r="F41" s="34" t="s">
        <v>416</v>
      </c>
      <c r="G41" s="17">
        <v>8</v>
      </c>
      <c r="H41" s="17">
        <v>1031</v>
      </c>
      <c r="I41" s="25">
        <v>0.05</v>
      </c>
      <c r="J41" s="25">
        <v>1.5</v>
      </c>
      <c r="K41" s="19">
        <v>38.700000000000003</v>
      </c>
      <c r="L41" s="20">
        <v>2.5000000000000001E-2</v>
      </c>
      <c r="M41" s="19">
        <v>3.35</v>
      </c>
      <c r="N41" s="19">
        <v>12.9</v>
      </c>
      <c r="O41" s="19">
        <v>9.93</v>
      </c>
      <c r="P41" s="21">
        <v>5.0000000000000001E-4</v>
      </c>
      <c r="Q41" s="11">
        <v>2140</v>
      </c>
      <c r="R41" s="19">
        <v>0.91</v>
      </c>
      <c r="S41" s="88">
        <v>7.74</v>
      </c>
      <c r="T41" s="19">
        <v>4.2</v>
      </c>
      <c r="U41" s="19">
        <v>4.3</v>
      </c>
      <c r="V41" s="19">
        <v>169</v>
      </c>
      <c r="W41" s="19">
        <v>11.7</v>
      </c>
      <c r="X41" s="19">
        <v>42.4</v>
      </c>
      <c r="Y41" s="11">
        <v>132000</v>
      </c>
      <c r="Z41" s="19">
        <v>11.4</v>
      </c>
      <c r="AA41" s="12">
        <v>6220</v>
      </c>
      <c r="AB41" s="13">
        <v>324</v>
      </c>
      <c r="AC41" s="11">
        <v>1360</v>
      </c>
      <c r="AD41" s="12">
        <v>7140</v>
      </c>
      <c r="AE41" s="13">
        <v>60.2</v>
      </c>
      <c r="AF41" s="12">
        <v>4688.04</v>
      </c>
      <c r="AG41" s="11">
        <v>1620</v>
      </c>
      <c r="AH41" s="15">
        <v>2.5</v>
      </c>
      <c r="AI41" s="15">
        <v>2.5</v>
      </c>
      <c r="AJ41" s="15">
        <v>74</v>
      </c>
      <c r="AK41" s="15">
        <v>166</v>
      </c>
      <c r="AL41" s="15">
        <v>44</v>
      </c>
      <c r="AM41" s="15">
        <v>63</v>
      </c>
      <c r="AN41" s="15">
        <v>52</v>
      </c>
      <c r="AO41" s="15">
        <v>177</v>
      </c>
      <c r="AP41" s="15">
        <v>82</v>
      </c>
      <c r="AQ41" s="15">
        <v>1.5</v>
      </c>
      <c r="AR41" s="15">
        <v>2.5</v>
      </c>
      <c r="AS41" s="15">
        <v>2.5</v>
      </c>
      <c r="AT41" s="15">
        <v>106</v>
      </c>
      <c r="AU41" s="15">
        <v>62</v>
      </c>
      <c r="AV41" s="15">
        <v>2.5</v>
      </c>
      <c r="AW41" s="15">
        <v>2.5</v>
      </c>
      <c r="AX41" s="15">
        <v>80</v>
      </c>
      <c r="AY41" s="15">
        <v>2.5</v>
      </c>
      <c r="AZ41" s="15">
        <v>2.5</v>
      </c>
      <c r="BA41" s="18">
        <v>581</v>
      </c>
      <c r="BB41" s="15">
        <v>0.5</v>
      </c>
      <c r="BC41" s="15">
        <v>0.5</v>
      </c>
      <c r="BD41" s="15">
        <v>0.5</v>
      </c>
      <c r="BE41" s="15">
        <v>0.5</v>
      </c>
      <c r="BF41" s="15">
        <v>0.5</v>
      </c>
      <c r="BG41" s="15">
        <v>0.5</v>
      </c>
      <c r="BH41" s="15">
        <v>0.5</v>
      </c>
      <c r="BI41" s="15">
        <v>0.5</v>
      </c>
      <c r="BJ41" s="15">
        <v>5.0000000000000001E-3</v>
      </c>
      <c r="BK41" s="15">
        <v>0.5</v>
      </c>
      <c r="BL41" s="15">
        <v>0.05</v>
      </c>
      <c r="BM41" s="15">
        <v>0.05</v>
      </c>
      <c r="BN41" s="15">
        <v>0.05</v>
      </c>
      <c r="BO41" s="15">
        <v>0.05</v>
      </c>
      <c r="BP41" s="15">
        <v>0.05</v>
      </c>
      <c r="BQ41" s="15">
        <v>0.4</v>
      </c>
      <c r="BR41" s="15">
        <v>0.4</v>
      </c>
      <c r="BS41" s="15">
        <v>0.05</v>
      </c>
      <c r="BT41" s="15">
        <v>0.05</v>
      </c>
      <c r="BU41" s="15">
        <v>0.1</v>
      </c>
      <c r="BV41" s="15">
        <v>0.05</v>
      </c>
      <c r="BW41" s="15">
        <v>0.05</v>
      </c>
      <c r="BX41" s="15">
        <v>0.05</v>
      </c>
      <c r="BY41" s="15">
        <v>0.15000000000000002</v>
      </c>
      <c r="BZ41" s="15">
        <v>0.15</v>
      </c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>
        <v>0.05</v>
      </c>
      <c r="DF41" s="15">
        <v>0.05</v>
      </c>
      <c r="DG41" s="25">
        <v>17972.222000000002</v>
      </c>
      <c r="DH41" s="15"/>
      <c r="DI41" s="15"/>
      <c r="DJ41" s="15"/>
      <c r="DK41" s="15"/>
      <c r="DL41" s="15"/>
    </row>
    <row r="42" spans="1:116" x14ac:dyDescent="0.2">
      <c r="A42" s="37">
        <v>37</v>
      </c>
      <c r="B42" s="38">
        <v>96</v>
      </c>
      <c r="C42" s="85" t="s">
        <v>417</v>
      </c>
      <c r="D42" s="85" t="s">
        <v>418</v>
      </c>
      <c r="E42" s="34" t="s">
        <v>419</v>
      </c>
      <c r="F42" s="34" t="s">
        <v>420</v>
      </c>
      <c r="G42" s="17">
        <v>8</v>
      </c>
      <c r="H42" s="17">
        <v>545.4</v>
      </c>
      <c r="I42" s="25">
        <v>0.05</v>
      </c>
      <c r="J42" s="25">
        <v>1.5</v>
      </c>
      <c r="K42" s="19">
        <v>27.9</v>
      </c>
      <c r="L42" s="19">
        <v>0.25</v>
      </c>
      <c r="M42" s="19">
        <v>1.58</v>
      </c>
      <c r="N42" s="19">
        <v>5.96</v>
      </c>
      <c r="O42" s="25">
        <v>6.65</v>
      </c>
      <c r="P42" s="21">
        <v>0.06</v>
      </c>
      <c r="Q42" s="11">
        <v>1290</v>
      </c>
      <c r="R42" s="19">
        <v>0.42399999999999999</v>
      </c>
      <c r="S42" s="88">
        <v>2.21</v>
      </c>
      <c r="T42" s="19">
        <v>23</v>
      </c>
      <c r="U42" s="19">
        <v>4.7300000000000004</v>
      </c>
      <c r="V42" s="19">
        <v>74.599999999999994</v>
      </c>
      <c r="W42" s="19">
        <v>5.58</v>
      </c>
      <c r="X42" s="19">
        <v>56.2</v>
      </c>
      <c r="Y42" s="11">
        <v>134000</v>
      </c>
      <c r="Z42" s="19">
        <v>0.41399999999999998</v>
      </c>
      <c r="AA42" s="12">
        <v>5710</v>
      </c>
      <c r="AB42" s="13">
        <v>650.53099999999995</v>
      </c>
      <c r="AC42" s="11">
        <v>978</v>
      </c>
      <c r="AD42" s="12">
        <v>7300</v>
      </c>
      <c r="AE42" s="13">
        <v>17.3</v>
      </c>
      <c r="AF42" s="12">
        <v>1579.12</v>
      </c>
      <c r="AG42" s="25">
        <v>417</v>
      </c>
      <c r="AH42" s="15">
        <v>2.5</v>
      </c>
      <c r="AI42" s="15">
        <v>2.5</v>
      </c>
      <c r="AJ42" s="15">
        <v>57</v>
      </c>
      <c r="AK42" s="15">
        <v>106</v>
      </c>
      <c r="AL42" s="15">
        <v>2.5</v>
      </c>
      <c r="AM42" s="15">
        <v>2.5</v>
      </c>
      <c r="AN42" s="15">
        <v>2.5</v>
      </c>
      <c r="AO42" s="15">
        <v>2.5</v>
      </c>
      <c r="AP42" s="15">
        <v>2.5</v>
      </c>
      <c r="AQ42" s="15">
        <v>1.5</v>
      </c>
      <c r="AR42" s="15">
        <v>2.5</v>
      </c>
      <c r="AS42" s="15">
        <v>2.5</v>
      </c>
      <c r="AT42" s="15">
        <v>60</v>
      </c>
      <c r="AU42" s="15">
        <v>2.5</v>
      </c>
      <c r="AV42" s="15">
        <v>2.5</v>
      </c>
      <c r="AW42" s="15">
        <v>2.5</v>
      </c>
      <c r="AX42" s="15">
        <v>48</v>
      </c>
      <c r="AY42" s="15">
        <v>2.5</v>
      </c>
      <c r="AZ42" s="15">
        <v>2.5</v>
      </c>
      <c r="BA42" s="18">
        <v>247</v>
      </c>
      <c r="BB42" s="15">
        <v>0.5</v>
      </c>
      <c r="BC42" s="15">
        <v>0.5</v>
      </c>
      <c r="BD42" s="15">
        <v>0.5</v>
      </c>
      <c r="BE42" s="15">
        <v>0.5</v>
      </c>
      <c r="BF42" s="15">
        <v>0.5</v>
      </c>
      <c r="BG42" s="15">
        <v>0.5</v>
      </c>
      <c r="BH42" s="15">
        <v>0.5</v>
      </c>
      <c r="BI42" s="15">
        <v>0.5</v>
      </c>
      <c r="BJ42" s="15">
        <v>5.0000000000000001E-3</v>
      </c>
      <c r="BK42" s="15">
        <v>0.5</v>
      </c>
      <c r="BL42" s="15">
        <v>0.05</v>
      </c>
      <c r="BM42" s="15">
        <v>0.05</v>
      </c>
      <c r="BN42" s="15">
        <v>0.05</v>
      </c>
      <c r="BO42" s="15">
        <v>0.05</v>
      </c>
      <c r="BP42" s="15">
        <v>0.05</v>
      </c>
      <c r="BQ42" s="15">
        <v>0.4</v>
      </c>
      <c r="BR42" s="15">
        <v>0.4</v>
      </c>
      <c r="BS42" s="15">
        <v>0.05</v>
      </c>
      <c r="BT42" s="15">
        <v>0.05</v>
      </c>
      <c r="BU42" s="15">
        <v>0.1</v>
      </c>
      <c r="BV42" s="15">
        <v>0.05</v>
      </c>
      <c r="BW42" s="15">
        <v>0.05</v>
      </c>
      <c r="BX42" s="15">
        <v>0.05</v>
      </c>
      <c r="BY42" s="15">
        <v>0.15000000000000002</v>
      </c>
      <c r="BZ42" s="15">
        <v>0.15</v>
      </c>
      <c r="CA42" s="15">
        <v>25</v>
      </c>
      <c r="CB42" s="15">
        <v>50</v>
      </c>
      <c r="CC42" s="15">
        <v>930</v>
      </c>
      <c r="CD42" s="15">
        <v>0.01</v>
      </c>
      <c r="CE42" s="15">
        <v>2.5000000000000001E-2</v>
      </c>
      <c r="CF42" s="15">
        <v>2.5000000000000001E-2</v>
      </c>
      <c r="CG42" s="15">
        <v>2.5000000000000001E-2</v>
      </c>
      <c r="CH42" s="15">
        <v>2.5000000000000001E-2</v>
      </c>
      <c r="CI42" s="15">
        <v>2.5000000000000001E-2</v>
      </c>
      <c r="CJ42" s="15">
        <v>2.5000000000000001E-2</v>
      </c>
      <c r="CK42" s="15">
        <v>2.5000000000000001E-2</v>
      </c>
      <c r="CL42" s="15">
        <v>9.6</v>
      </c>
      <c r="CM42" s="15">
        <v>0.15</v>
      </c>
      <c r="CN42" s="15">
        <v>0.5</v>
      </c>
      <c r="CO42" s="15">
        <v>0.5</v>
      </c>
      <c r="CP42" s="15">
        <v>0.5</v>
      </c>
      <c r="CQ42" s="15">
        <v>1.5</v>
      </c>
      <c r="CR42" s="15">
        <v>0.3</v>
      </c>
      <c r="CS42" s="15">
        <v>5</v>
      </c>
      <c r="CT42" s="15">
        <v>0.5</v>
      </c>
      <c r="CU42" s="15">
        <v>0.5</v>
      </c>
      <c r="CV42" s="15">
        <v>0.05</v>
      </c>
      <c r="CW42" s="15">
        <v>0.05</v>
      </c>
      <c r="CX42" s="15">
        <v>0.05</v>
      </c>
      <c r="CY42" s="15">
        <v>9.7800000000000005E-3</v>
      </c>
      <c r="CZ42" s="15">
        <v>0.05</v>
      </c>
      <c r="DA42" s="15">
        <v>0.05</v>
      </c>
      <c r="DB42" s="15">
        <v>0.05</v>
      </c>
      <c r="DC42" s="15">
        <v>0.05</v>
      </c>
      <c r="DD42" s="15">
        <v>0.05</v>
      </c>
      <c r="DE42" s="15">
        <v>0.05</v>
      </c>
      <c r="DF42" s="15">
        <v>0.05</v>
      </c>
      <c r="DG42" s="25">
        <v>9577.4650000000001</v>
      </c>
      <c r="DH42" s="15">
        <v>0.5</v>
      </c>
      <c r="DI42" s="15">
        <v>0.05</v>
      </c>
      <c r="DJ42" s="15">
        <v>0.25</v>
      </c>
      <c r="DK42" s="15">
        <v>0.25</v>
      </c>
      <c r="DL42" s="15">
        <v>0.05</v>
      </c>
    </row>
    <row r="43" spans="1:116" x14ac:dyDescent="0.2">
      <c r="A43" s="37">
        <v>38</v>
      </c>
      <c r="B43" s="39">
        <v>97</v>
      </c>
      <c r="C43" s="85" t="s">
        <v>421</v>
      </c>
      <c r="D43" s="85" t="s">
        <v>422</v>
      </c>
      <c r="E43" s="34" t="s">
        <v>423</v>
      </c>
      <c r="F43" s="34" t="s">
        <v>424</v>
      </c>
      <c r="G43" s="17">
        <v>7.3</v>
      </c>
      <c r="H43" s="17">
        <v>1002</v>
      </c>
      <c r="I43" s="25">
        <v>0.05</v>
      </c>
      <c r="J43" s="25">
        <v>8.2799999999999994</v>
      </c>
      <c r="K43" s="19">
        <v>57.9</v>
      </c>
      <c r="L43" s="19">
        <v>1.5</v>
      </c>
      <c r="M43" s="19">
        <v>5</v>
      </c>
      <c r="N43" s="19">
        <v>17.5</v>
      </c>
      <c r="O43" s="25">
        <v>16.3</v>
      </c>
      <c r="P43" s="21">
        <v>9.9299999999999999E-2</v>
      </c>
      <c r="Q43" s="11">
        <v>2410</v>
      </c>
      <c r="R43" s="25">
        <v>1.04</v>
      </c>
      <c r="S43" s="88">
        <v>12.4</v>
      </c>
      <c r="T43" s="19">
        <v>62.9</v>
      </c>
      <c r="U43" s="19">
        <v>3.75</v>
      </c>
      <c r="V43" s="19">
        <v>24.6</v>
      </c>
      <c r="W43" s="19">
        <v>26.7</v>
      </c>
      <c r="X43" s="19">
        <v>133</v>
      </c>
      <c r="Y43" s="11">
        <v>24500</v>
      </c>
      <c r="Z43" s="19">
        <v>15.8</v>
      </c>
      <c r="AA43" s="12">
        <v>30340</v>
      </c>
      <c r="AB43" s="13">
        <v>439</v>
      </c>
      <c r="AC43" s="11">
        <v>709</v>
      </c>
      <c r="AD43" s="12">
        <v>19647</v>
      </c>
      <c r="AE43" s="13">
        <v>235.84200000000001</v>
      </c>
      <c r="AF43" s="12">
        <v>8867.01</v>
      </c>
      <c r="AG43" s="25">
        <v>1360</v>
      </c>
      <c r="AH43" s="15">
        <v>2.5</v>
      </c>
      <c r="AI43" s="15">
        <v>2.5</v>
      </c>
      <c r="AJ43" s="15">
        <v>2.5</v>
      </c>
      <c r="AK43" s="15">
        <v>139</v>
      </c>
      <c r="AL43" s="15">
        <v>2.5</v>
      </c>
      <c r="AM43" s="15">
        <v>2.5</v>
      </c>
      <c r="AN43" s="15">
        <v>51</v>
      </c>
      <c r="AO43" s="15">
        <v>303</v>
      </c>
      <c r="AP43" s="15">
        <v>2.5</v>
      </c>
      <c r="AQ43" s="15">
        <v>1.5</v>
      </c>
      <c r="AR43" s="15">
        <v>2.5</v>
      </c>
      <c r="AS43" s="15">
        <v>2.5</v>
      </c>
      <c r="AT43" s="15">
        <v>112</v>
      </c>
      <c r="AU43" s="15">
        <v>105</v>
      </c>
      <c r="AV43" s="15">
        <v>55</v>
      </c>
      <c r="AW43" s="15">
        <v>71</v>
      </c>
      <c r="AX43" s="15">
        <v>184</v>
      </c>
      <c r="AY43" s="15">
        <v>2.5</v>
      </c>
      <c r="AZ43" s="15">
        <v>2.5</v>
      </c>
      <c r="BA43" s="18">
        <v>481</v>
      </c>
      <c r="BB43" s="15">
        <v>0.5</v>
      </c>
      <c r="BC43" s="15">
        <v>0.5</v>
      </c>
      <c r="BD43" s="15">
        <v>0.5</v>
      </c>
      <c r="BE43" s="15">
        <v>0.5</v>
      </c>
      <c r="BF43" s="15">
        <v>0.5</v>
      </c>
      <c r="BG43" s="15">
        <v>0.5</v>
      </c>
      <c r="BH43" s="15">
        <v>0.5</v>
      </c>
      <c r="BI43" s="15">
        <v>0.5</v>
      </c>
      <c r="BJ43" s="15">
        <v>5.0000000000000001E-3</v>
      </c>
      <c r="BK43" s="15">
        <v>0.5</v>
      </c>
      <c r="BL43" s="15">
        <v>0.05</v>
      </c>
      <c r="BM43" s="15">
        <v>0.05</v>
      </c>
      <c r="BN43" s="15">
        <v>0.05</v>
      </c>
      <c r="BO43" s="15">
        <v>0.05</v>
      </c>
      <c r="BP43" s="15">
        <v>0.05</v>
      </c>
      <c r="BQ43" s="15">
        <v>0.4</v>
      </c>
      <c r="BR43" s="15">
        <v>0.4</v>
      </c>
      <c r="BS43" s="15">
        <v>0.05</v>
      </c>
      <c r="BT43" s="15">
        <v>0.05</v>
      </c>
      <c r="BU43" s="15">
        <v>0.1</v>
      </c>
      <c r="BV43" s="15">
        <v>0.05</v>
      </c>
      <c r="BW43" s="15">
        <v>0.05</v>
      </c>
      <c r="BX43" s="15">
        <v>0.05</v>
      </c>
      <c r="BY43" s="15">
        <v>0.15000000000000002</v>
      </c>
      <c r="BZ43" s="15">
        <v>0.15</v>
      </c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>
        <v>0.05</v>
      </c>
      <c r="DF43" s="15">
        <v>0.05</v>
      </c>
      <c r="DG43" s="25">
        <v>1446</v>
      </c>
      <c r="DH43" s="15"/>
      <c r="DI43" s="15"/>
      <c r="DJ43" s="15"/>
      <c r="DK43" s="15"/>
      <c r="DL43" s="15"/>
    </row>
    <row r="44" spans="1:116" x14ac:dyDescent="0.2">
      <c r="A44" s="37">
        <v>39</v>
      </c>
      <c r="B44" s="40">
        <v>98</v>
      </c>
      <c r="C44" s="85" t="s">
        <v>425</v>
      </c>
      <c r="D44" s="85" t="s">
        <v>422</v>
      </c>
      <c r="E44" s="34" t="s">
        <v>426</v>
      </c>
      <c r="F44" s="34" t="s">
        <v>424</v>
      </c>
      <c r="G44" s="17">
        <v>6.7</v>
      </c>
      <c r="H44" s="17">
        <v>301.8</v>
      </c>
      <c r="I44" s="25">
        <v>22.1</v>
      </c>
      <c r="J44" s="25">
        <v>15.4</v>
      </c>
      <c r="K44" s="19">
        <v>45.7</v>
      </c>
      <c r="L44" s="19">
        <v>0.78500000000000003</v>
      </c>
      <c r="M44" s="19">
        <v>9.7799999999999994</v>
      </c>
      <c r="N44" s="19">
        <v>15.6</v>
      </c>
      <c r="O44" s="19">
        <v>23.1</v>
      </c>
      <c r="P44" s="21">
        <v>0.06</v>
      </c>
      <c r="Q44" s="11">
        <v>2020</v>
      </c>
      <c r="R44" s="25">
        <v>1.21</v>
      </c>
      <c r="S44" s="88">
        <v>10.3</v>
      </c>
      <c r="T44" s="19">
        <v>79.8</v>
      </c>
      <c r="U44" s="19">
        <v>5.9</v>
      </c>
      <c r="V44" s="19">
        <v>16</v>
      </c>
      <c r="W44" s="19">
        <v>22.3</v>
      </c>
      <c r="X44" s="19">
        <v>163</v>
      </c>
      <c r="Y44" s="11">
        <v>5920</v>
      </c>
      <c r="Z44" s="19">
        <v>23.8</v>
      </c>
      <c r="AA44" s="12">
        <v>7330</v>
      </c>
      <c r="AB44" s="13">
        <v>216</v>
      </c>
      <c r="AC44" s="11">
        <v>964</v>
      </c>
      <c r="AD44" s="12">
        <v>4160</v>
      </c>
      <c r="AE44" s="13">
        <v>188.37799999999999</v>
      </c>
      <c r="AF44" s="12">
        <v>7177.05</v>
      </c>
      <c r="AG44" s="11">
        <v>1790</v>
      </c>
      <c r="AH44" s="15">
        <v>2.5</v>
      </c>
      <c r="AI44" s="15">
        <v>183</v>
      </c>
      <c r="AJ44" s="15">
        <v>244</v>
      </c>
      <c r="AK44" s="15">
        <v>801</v>
      </c>
      <c r="AL44" s="15">
        <v>260</v>
      </c>
      <c r="AM44" s="15">
        <v>143</v>
      </c>
      <c r="AN44" s="15">
        <v>164</v>
      </c>
      <c r="AO44" s="15">
        <v>805</v>
      </c>
      <c r="AP44" s="15">
        <v>180</v>
      </c>
      <c r="AQ44" s="15">
        <v>1.5</v>
      </c>
      <c r="AR44" s="15">
        <v>2.5</v>
      </c>
      <c r="AS44" s="15">
        <v>2.5</v>
      </c>
      <c r="AT44" s="15">
        <v>429</v>
      </c>
      <c r="AU44" s="15">
        <v>363</v>
      </c>
      <c r="AV44" s="15">
        <v>156</v>
      </c>
      <c r="AW44" s="15">
        <v>76</v>
      </c>
      <c r="AX44" s="15">
        <v>427</v>
      </c>
      <c r="AY44" s="15">
        <v>2.5</v>
      </c>
      <c r="AZ44" s="15">
        <v>2.5</v>
      </c>
      <c r="BA44" s="18">
        <v>2752</v>
      </c>
      <c r="BB44" s="15">
        <v>0.5</v>
      </c>
      <c r="BC44" s="15">
        <v>0.5</v>
      </c>
      <c r="BD44" s="15">
        <v>0.5</v>
      </c>
      <c r="BE44" s="15">
        <v>0.5</v>
      </c>
      <c r="BF44" s="15">
        <v>0.5</v>
      </c>
      <c r="BG44" s="15">
        <v>0.5</v>
      </c>
      <c r="BH44" s="15">
        <v>0.5</v>
      </c>
      <c r="BI44" s="15">
        <v>0.5</v>
      </c>
      <c r="BJ44" s="15">
        <v>5.0000000000000001E-3</v>
      </c>
      <c r="BK44" s="15">
        <v>0.5</v>
      </c>
      <c r="BL44" s="15">
        <v>0.05</v>
      </c>
      <c r="BM44" s="15">
        <v>0.05</v>
      </c>
      <c r="BN44" s="15">
        <v>0.05</v>
      </c>
      <c r="BO44" s="15">
        <v>0.05</v>
      </c>
      <c r="BP44" s="15">
        <v>0.05</v>
      </c>
      <c r="BQ44" s="15">
        <v>0.4</v>
      </c>
      <c r="BR44" s="15">
        <v>0.4</v>
      </c>
      <c r="BS44" s="15">
        <v>0.05</v>
      </c>
      <c r="BT44" s="15">
        <v>0.05</v>
      </c>
      <c r="BU44" s="15">
        <v>0.1</v>
      </c>
      <c r="BV44" s="15">
        <v>0.05</v>
      </c>
      <c r="BW44" s="15">
        <v>0.05</v>
      </c>
      <c r="BX44" s="15">
        <v>0.05</v>
      </c>
      <c r="BY44" s="15">
        <v>0.15000000000000002</v>
      </c>
      <c r="BZ44" s="15">
        <v>0.15</v>
      </c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>
        <v>0.05</v>
      </c>
      <c r="DF44" s="15">
        <v>0.05</v>
      </c>
      <c r="DG44" s="25">
        <v>26172.539000000001</v>
      </c>
      <c r="DH44" s="15"/>
      <c r="DI44" s="15"/>
      <c r="DJ44" s="15"/>
      <c r="DK44" s="15"/>
      <c r="DL44" s="15"/>
    </row>
    <row r="45" spans="1:116" x14ac:dyDescent="0.2">
      <c r="A45" s="37">
        <v>40</v>
      </c>
      <c r="B45" s="38">
        <v>99</v>
      </c>
      <c r="C45" s="85" t="s">
        <v>427</v>
      </c>
      <c r="D45" s="85" t="s">
        <v>428</v>
      </c>
      <c r="E45" s="34" t="s">
        <v>429</v>
      </c>
      <c r="F45" s="34" t="s">
        <v>430</v>
      </c>
      <c r="G45" s="17">
        <v>7.6</v>
      </c>
      <c r="H45" s="17">
        <v>3794</v>
      </c>
      <c r="I45" s="25">
        <v>0.05</v>
      </c>
      <c r="J45" s="25">
        <v>26.4</v>
      </c>
      <c r="K45" s="19">
        <v>38.799999999999997</v>
      </c>
      <c r="L45" s="19">
        <v>1.73</v>
      </c>
      <c r="M45" s="19">
        <v>1.67</v>
      </c>
      <c r="N45" s="19">
        <v>5.81</v>
      </c>
      <c r="O45" s="25">
        <v>10.8</v>
      </c>
      <c r="P45" s="21">
        <v>5.0000000000000001E-4</v>
      </c>
      <c r="Q45" s="11">
        <v>1360</v>
      </c>
      <c r="R45" s="19">
        <v>2.04</v>
      </c>
      <c r="S45" s="88">
        <v>4.6900000000000004</v>
      </c>
      <c r="T45" s="19">
        <v>43.3</v>
      </c>
      <c r="U45" s="19">
        <v>4.01</v>
      </c>
      <c r="V45" s="19">
        <v>28.4</v>
      </c>
      <c r="W45" s="19">
        <v>18.8</v>
      </c>
      <c r="X45" s="19">
        <v>76.400000000000006</v>
      </c>
      <c r="Y45" s="11">
        <v>55900</v>
      </c>
      <c r="Z45" s="19">
        <v>27.7</v>
      </c>
      <c r="AA45" s="12">
        <v>10300</v>
      </c>
      <c r="AB45" s="13">
        <v>256</v>
      </c>
      <c r="AC45" s="11">
        <v>935</v>
      </c>
      <c r="AD45" s="12">
        <v>7530</v>
      </c>
      <c r="AE45" s="13">
        <v>71.900000000000006</v>
      </c>
      <c r="AF45" s="12">
        <v>3725.37</v>
      </c>
      <c r="AG45" s="11">
        <v>586</v>
      </c>
      <c r="AH45" s="15">
        <v>84</v>
      </c>
      <c r="AI45" s="15">
        <v>2.5</v>
      </c>
      <c r="AJ45" s="15">
        <v>2.5</v>
      </c>
      <c r="AK45" s="15">
        <v>2.5</v>
      </c>
      <c r="AL45" s="15">
        <v>2.5</v>
      </c>
      <c r="AM45" s="15">
        <v>2.5</v>
      </c>
      <c r="AN45" s="15">
        <v>2.5</v>
      </c>
      <c r="AO45" s="15">
        <v>2.5</v>
      </c>
      <c r="AP45" s="15">
        <v>2.5</v>
      </c>
      <c r="AQ45" s="15">
        <v>1.5</v>
      </c>
      <c r="AR45" s="15">
        <v>2.5</v>
      </c>
      <c r="AS45" s="15">
        <v>2.5</v>
      </c>
      <c r="AT45" s="15">
        <v>2.5</v>
      </c>
      <c r="AU45" s="15">
        <v>2.5</v>
      </c>
      <c r="AV45" s="15">
        <v>2.5</v>
      </c>
      <c r="AW45" s="15">
        <v>2.5</v>
      </c>
      <c r="AX45" s="15">
        <v>98</v>
      </c>
      <c r="AY45" s="15">
        <v>2.5</v>
      </c>
      <c r="AZ45" s="15">
        <v>2.5</v>
      </c>
      <c r="BA45" s="18">
        <v>113</v>
      </c>
      <c r="BB45" s="15">
        <v>0.5</v>
      </c>
      <c r="BC45" s="15">
        <v>0.5</v>
      </c>
      <c r="BD45" s="15">
        <v>0.5</v>
      </c>
      <c r="BE45" s="15">
        <v>0.5</v>
      </c>
      <c r="BF45" s="15">
        <v>0.5</v>
      </c>
      <c r="BG45" s="15">
        <v>0.5</v>
      </c>
      <c r="BH45" s="15">
        <v>0.5</v>
      </c>
      <c r="BI45" s="15">
        <v>0.5</v>
      </c>
      <c r="BJ45" s="15">
        <v>5.0000000000000001E-3</v>
      </c>
      <c r="BK45" s="15">
        <v>0.5</v>
      </c>
      <c r="BL45" s="15">
        <v>0.05</v>
      </c>
      <c r="BM45" s="15">
        <v>0.05</v>
      </c>
      <c r="BN45" s="15">
        <v>0.05</v>
      </c>
      <c r="BO45" s="15">
        <v>0.05</v>
      </c>
      <c r="BP45" s="15">
        <v>0.05</v>
      </c>
      <c r="BQ45" s="15">
        <v>0.4</v>
      </c>
      <c r="BR45" s="15">
        <v>0.4</v>
      </c>
      <c r="BS45" s="15">
        <v>0.05</v>
      </c>
      <c r="BT45" s="15">
        <v>0.05</v>
      </c>
      <c r="BU45" s="15">
        <v>0.1</v>
      </c>
      <c r="BV45" s="15">
        <v>0.05</v>
      </c>
      <c r="BW45" s="15">
        <v>0.05</v>
      </c>
      <c r="BX45" s="15">
        <v>0.05</v>
      </c>
      <c r="BY45" s="15">
        <v>0.15000000000000002</v>
      </c>
      <c r="BZ45" s="15">
        <v>0.15</v>
      </c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>
        <v>0.05</v>
      </c>
      <c r="DF45" s="15">
        <v>0.05</v>
      </c>
      <c r="DG45" s="25">
        <v>37131.783000000003</v>
      </c>
      <c r="DH45" s="15"/>
      <c r="DI45" s="15"/>
      <c r="DJ45" s="15"/>
      <c r="DK45" s="15"/>
      <c r="DL45" s="15"/>
    </row>
    <row r="46" spans="1:116" x14ac:dyDescent="0.2">
      <c r="A46" s="37">
        <v>41</v>
      </c>
      <c r="B46" s="39">
        <v>100</v>
      </c>
      <c r="C46" s="85" t="s">
        <v>431</v>
      </c>
      <c r="D46" s="85" t="s">
        <v>432</v>
      </c>
      <c r="E46" s="34" t="s">
        <v>433</v>
      </c>
      <c r="F46" s="34" t="s">
        <v>434</v>
      </c>
      <c r="G46" s="17">
        <v>7.6</v>
      </c>
      <c r="H46" s="17">
        <v>397</v>
      </c>
      <c r="I46" s="25">
        <v>0.05</v>
      </c>
      <c r="J46" s="25">
        <v>9.0500000000000007</v>
      </c>
      <c r="K46" s="19">
        <v>142</v>
      </c>
      <c r="L46" s="20">
        <v>1.1000000000000001</v>
      </c>
      <c r="M46" s="19">
        <v>5.72</v>
      </c>
      <c r="N46" s="19">
        <v>16.8</v>
      </c>
      <c r="O46" s="25">
        <v>26.7</v>
      </c>
      <c r="P46" s="21">
        <v>0.1573</v>
      </c>
      <c r="Q46" s="11">
        <v>2460</v>
      </c>
      <c r="R46" s="19">
        <v>0.2</v>
      </c>
      <c r="S46" s="88">
        <v>13.9</v>
      </c>
      <c r="T46" s="19">
        <v>58.7</v>
      </c>
      <c r="U46" s="19">
        <v>1</v>
      </c>
      <c r="V46" s="19">
        <v>26</v>
      </c>
      <c r="W46" s="19">
        <v>30.9</v>
      </c>
      <c r="X46" s="19">
        <v>166</v>
      </c>
      <c r="Y46" s="11">
        <v>27100</v>
      </c>
      <c r="Z46" s="19">
        <v>7.61</v>
      </c>
      <c r="AA46" s="12">
        <v>22157</v>
      </c>
      <c r="AB46" s="13">
        <v>959.33100000000002</v>
      </c>
      <c r="AC46" s="17">
        <v>790</v>
      </c>
      <c r="AD46" s="12">
        <v>14635.4</v>
      </c>
      <c r="AE46" s="13">
        <v>263.04300000000001</v>
      </c>
      <c r="AF46" s="12">
        <v>10337.700000000001</v>
      </c>
      <c r="AG46" s="11">
        <v>1980</v>
      </c>
      <c r="AH46" s="15">
        <v>2.5</v>
      </c>
      <c r="AI46" s="15">
        <v>169</v>
      </c>
      <c r="AJ46" s="15">
        <v>871</v>
      </c>
      <c r="AK46" s="15">
        <v>512</v>
      </c>
      <c r="AL46" s="15">
        <v>540</v>
      </c>
      <c r="AM46" s="15">
        <v>202</v>
      </c>
      <c r="AN46" s="15">
        <v>239</v>
      </c>
      <c r="AO46" s="15">
        <v>2.5</v>
      </c>
      <c r="AP46" s="15">
        <v>213</v>
      </c>
      <c r="AQ46" s="15">
        <v>1.5</v>
      </c>
      <c r="AR46" s="15">
        <v>2.5</v>
      </c>
      <c r="AS46" s="15">
        <v>109</v>
      </c>
      <c r="AT46" s="15">
        <v>496</v>
      </c>
      <c r="AU46" s="15">
        <v>422</v>
      </c>
      <c r="AV46" s="15">
        <v>210</v>
      </c>
      <c r="AW46" s="15">
        <v>65</v>
      </c>
      <c r="AX46" s="15">
        <v>455</v>
      </c>
      <c r="AY46" s="15">
        <v>2.5</v>
      </c>
      <c r="AZ46" s="15">
        <v>2.5</v>
      </c>
      <c r="BA46" s="18">
        <v>3776.5</v>
      </c>
      <c r="BB46" s="15">
        <v>0.5</v>
      </c>
      <c r="BC46" s="15">
        <v>0.5</v>
      </c>
      <c r="BD46" s="15">
        <v>0.5</v>
      </c>
      <c r="BE46" s="15">
        <v>0.5</v>
      </c>
      <c r="BF46" s="15">
        <v>0.5</v>
      </c>
      <c r="BG46" s="15">
        <v>0.5</v>
      </c>
      <c r="BH46" s="15">
        <v>0.5</v>
      </c>
      <c r="BI46" s="15">
        <v>0.5</v>
      </c>
      <c r="BJ46" s="15">
        <v>5.0000000000000001E-3</v>
      </c>
      <c r="BK46" s="15">
        <v>0.5</v>
      </c>
      <c r="BL46" s="15">
        <v>0.05</v>
      </c>
      <c r="BM46" s="15">
        <v>0.05</v>
      </c>
      <c r="BN46" s="15">
        <v>0.05</v>
      </c>
      <c r="BO46" s="15">
        <v>0.05</v>
      </c>
      <c r="BP46" s="15">
        <v>0.05</v>
      </c>
      <c r="BQ46" s="15">
        <v>0.4</v>
      </c>
      <c r="BR46" s="15">
        <v>0.4</v>
      </c>
      <c r="BS46" s="15">
        <v>0.05</v>
      </c>
      <c r="BT46" s="15">
        <v>0.05</v>
      </c>
      <c r="BU46" s="15">
        <v>0.1</v>
      </c>
      <c r="BV46" s="15">
        <v>0.05</v>
      </c>
      <c r="BW46" s="15">
        <v>0.05</v>
      </c>
      <c r="BX46" s="15">
        <v>0.05</v>
      </c>
      <c r="BY46" s="15">
        <v>0.15000000000000002</v>
      </c>
      <c r="BZ46" s="15">
        <v>0.15</v>
      </c>
      <c r="CA46" s="15">
        <v>25</v>
      </c>
      <c r="CB46" s="15">
        <v>50</v>
      </c>
      <c r="CC46" s="15">
        <v>1200</v>
      </c>
      <c r="CD46" s="15">
        <v>0.01</v>
      </c>
      <c r="CE46" s="15">
        <v>2.5000000000000001E-2</v>
      </c>
      <c r="CF46" s="15">
        <v>2.5000000000000001E-2</v>
      </c>
      <c r="CG46" s="15">
        <v>2.5000000000000001E-2</v>
      </c>
      <c r="CH46" s="15">
        <v>2.5000000000000001E-2</v>
      </c>
      <c r="CI46" s="15">
        <v>2.5000000000000001E-2</v>
      </c>
      <c r="CJ46" s="15">
        <v>2.5000000000000001E-2</v>
      </c>
      <c r="CK46" s="15">
        <v>2.5000000000000001E-2</v>
      </c>
      <c r="CL46" s="15">
        <v>5.0000000000000001E-3</v>
      </c>
      <c r="CM46" s="15">
        <v>0.15</v>
      </c>
      <c r="CN46" s="15">
        <v>0.5</v>
      </c>
      <c r="CO46" s="15">
        <v>0.5</v>
      </c>
      <c r="CP46" s="15">
        <v>0.5</v>
      </c>
      <c r="CQ46" s="15">
        <v>1.5</v>
      </c>
      <c r="CR46" s="15">
        <v>0.3</v>
      </c>
      <c r="CS46" s="15">
        <v>5</v>
      </c>
      <c r="CT46" s="15">
        <v>0.5</v>
      </c>
      <c r="CU46" s="15">
        <v>0.5</v>
      </c>
      <c r="CV46" s="15">
        <v>0.05</v>
      </c>
      <c r="CW46" s="15">
        <v>0.17899999999999999</v>
      </c>
      <c r="CX46" s="15">
        <v>0.05</v>
      </c>
      <c r="CY46" s="15">
        <v>2.18E-2</v>
      </c>
      <c r="CZ46" s="15">
        <v>0.05</v>
      </c>
      <c r="DA46" s="15">
        <v>0.05</v>
      </c>
      <c r="DB46" s="15">
        <v>0.05</v>
      </c>
      <c r="DC46" s="15">
        <v>0.05</v>
      </c>
      <c r="DD46" s="15">
        <v>0.05</v>
      </c>
      <c r="DE46" s="15">
        <v>0.05</v>
      </c>
      <c r="DF46" s="15">
        <v>0.05</v>
      </c>
      <c r="DG46" s="25">
        <v>14654.282999999999</v>
      </c>
      <c r="DH46" s="15">
        <v>0.5</v>
      </c>
      <c r="DI46" s="15">
        <v>0.05</v>
      </c>
      <c r="DJ46" s="15">
        <v>0.25</v>
      </c>
      <c r="DK46" s="15">
        <v>0.25</v>
      </c>
      <c r="DL46" s="15">
        <v>0.05</v>
      </c>
    </row>
    <row r="47" spans="1:116" x14ac:dyDescent="0.2">
      <c r="A47" s="37">
        <v>42</v>
      </c>
      <c r="B47" s="40">
        <v>101</v>
      </c>
      <c r="C47" s="85" t="s">
        <v>435</v>
      </c>
      <c r="D47" s="85" t="s">
        <v>436</v>
      </c>
      <c r="E47" s="34" t="s">
        <v>437</v>
      </c>
      <c r="F47" s="34" t="s">
        <v>438</v>
      </c>
      <c r="G47" s="17">
        <v>7.3</v>
      </c>
      <c r="H47" s="17">
        <v>3008</v>
      </c>
      <c r="I47" s="25">
        <v>8.9499999999999993</v>
      </c>
      <c r="J47" s="25">
        <v>8.98</v>
      </c>
      <c r="K47" s="19">
        <v>113</v>
      </c>
      <c r="L47" s="19">
        <v>1.4</v>
      </c>
      <c r="M47" s="19">
        <v>9.31</v>
      </c>
      <c r="N47" s="19">
        <v>33.9</v>
      </c>
      <c r="O47" s="19">
        <v>23.1</v>
      </c>
      <c r="P47" s="21">
        <v>9.2999999999999992E-3</v>
      </c>
      <c r="Q47" s="11">
        <v>6760</v>
      </c>
      <c r="R47" s="25">
        <v>0.2</v>
      </c>
      <c r="S47" s="88">
        <v>20.9</v>
      </c>
      <c r="T47" s="19">
        <v>39.5</v>
      </c>
      <c r="U47" s="19">
        <v>2.93</v>
      </c>
      <c r="V47" s="19">
        <v>24</v>
      </c>
      <c r="W47" s="19">
        <v>47.1</v>
      </c>
      <c r="X47" s="19">
        <v>123</v>
      </c>
      <c r="Y47" s="11">
        <v>6710</v>
      </c>
      <c r="Z47" s="19">
        <v>10.3</v>
      </c>
      <c r="AA47" s="12">
        <v>27150</v>
      </c>
      <c r="AB47" s="13">
        <v>588.596</v>
      </c>
      <c r="AC47" s="11">
        <v>1230</v>
      </c>
      <c r="AD47" s="12">
        <v>3080</v>
      </c>
      <c r="AE47" s="13">
        <v>558.76199999999994</v>
      </c>
      <c r="AF47" s="12">
        <v>24130</v>
      </c>
      <c r="AG47" s="11">
        <v>5240</v>
      </c>
      <c r="AH47" s="15">
        <v>33</v>
      </c>
      <c r="AI47" s="15">
        <v>61</v>
      </c>
      <c r="AJ47" s="15">
        <v>2.5</v>
      </c>
      <c r="AK47" s="15">
        <v>196</v>
      </c>
      <c r="AL47" s="15">
        <v>2.5</v>
      </c>
      <c r="AM47" s="15">
        <v>2.5</v>
      </c>
      <c r="AN47" s="15">
        <v>32</v>
      </c>
      <c r="AO47" s="15">
        <v>2.5</v>
      </c>
      <c r="AP47" s="15">
        <v>63</v>
      </c>
      <c r="AQ47" s="15">
        <v>1.5</v>
      </c>
      <c r="AR47" s="15">
        <v>2.5</v>
      </c>
      <c r="AS47" s="15">
        <v>2.5</v>
      </c>
      <c r="AT47" s="15">
        <v>49</v>
      </c>
      <c r="AU47" s="15">
        <v>123</v>
      </c>
      <c r="AV47" s="15">
        <v>43</v>
      </c>
      <c r="AW47" s="15">
        <v>37</v>
      </c>
      <c r="AX47" s="15">
        <v>28</v>
      </c>
      <c r="AY47" s="15">
        <v>2.5</v>
      </c>
      <c r="AZ47" s="15">
        <v>2.5</v>
      </c>
      <c r="BA47" s="18">
        <v>551</v>
      </c>
      <c r="BB47" s="15">
        <v>0.5</v>
      </c>
      <c r="BC47" s="15">
        <v>0.5</v>
      </c>
      <c r="BD47" s="15">
        <v>0.5</v>
      </c>
      <c r="BE47" s="15">
        <v>0.5</v>
      </c>
      <c r="BF47" s="15">
        <v>0.5</v>
      </c>
      <c r="BG47" s="15">
        <v>0.5</v>
      </c>
      <c r="BH47" s="15">
        <v>0.5</v>
      </c>
      <c r="BI47" s="15">
        <v>0.5</v>
      </c>
      <c r="BJ47" s="15">
        <v>5.0000000000000001E-3</v>
      </c>
      <c r="BK47" s="15">
        <v>0.5</v>
      </c>
      <c r="BL47" s="15">
        <v>0.05</v>
      </c>
      <c r="BM47" s="15">
        <v>0.05</v>
      </c>
      <c r="BN47" s="15">
        <v>0.05</v>
      </c>
      <c r="BO47" s="15">
        <v>0.05</v>
      </c>
      <c r="BP47" s="15">
        <v>0.05</v>
      </c>
      <c r="BQ47" s="15">
        <v>0.4</v>
      </c>
      <c r="BR47" s="15">
        <v>0.4</v>
      </c>
      <c r="BS47" s="15">
        <v>0.05</v>
      </c>
      <c r="BT47" s="15">
        <v>0.05</v>
      </c>
      <c r="BU47" s="15">
        <v>0.1</v>
      </c>
      <c r="BV47" s="15">
        <v>0.05</v>
      </c>
      <c r="BW47" s="15">
        <v>0.05</v>
      </c>
      <c r="BX47" s="15">
        <v>0.05</v>
      </c>
      <c r="BY47" s="15">
        <v>0.15000000000000002</v>
      </c>
      <c r="BZ47" s="15">
        <v>0.15</v>
      </c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>
        <v>0.05</v>
      </c>
      <c r="DF47" s="15">
        <v>0.05</v>
      </c>
      <c r="DG47" s="25">
        <v>10734.848</v>
      </c>
      <c r="DH47" s="15"/>
      <c r="DI47" s="15"/>
      <c r="DJ47" s="15"/>
      <c r="DK47" s="15"/>
      <c r="DL47" s="15"/>
    </row>
    <row r="48" spans="1:116" x14ac:dyDescent="0.2">
      <c r="A48" s="37">
        <v>43</v>
      </c>
      <c r="B48" s="38">
        <v>102</v>
      </c>
      <c r="C48" s="85" t="s">
        <v>439</v>
      </c>
      <c r="D48" s="85" t="s">
        <v>440</v>
      </c>
      <c r="E48" s="34" t="s">
        <v>441</v>
      </c>
      <c r="F48" s="34" t="s">
        <v>442</v>
      </c>
      <c r="G48" s="17">
        <v>7.8</v>
      </c>
      <c r="H48" s="17">
        <v>643</v>
      </c>
      <c r="I48" s="25">
        <v>0.05</v>
      </c>
      <c r="J48" s="25">
        <v>15.2</v>
      </c>
      <c r="K48" s="19">
        <v>300</v>
      </c>
      <c r="L48" s="19">
        <v>0.504</v>
      </c>
      <c r="M48" s="19">
        <v>6.61</v>
      </c>
      <c r="N48" s="19">
        <v>22.7</v>
      </c>
      <c r="O48" s="19">
        <v>28.8</v>
      </c>
      <c r="P48" s="21">
        <v>4.7500000000000001E-2</v>
      </c>
      <c r="Q48" s="17">
        <v>3100</v>
      </c>
      <c r="R48" s="25">
        <v>0.2</v>
      </c>
      <c r="S48" s="88">
        <v>13.4</v>
      </c>
      <c r="T48" s="19">
        <v>31.4</v>
      </c>
      <c r="U48" s="19">
        <v>4.5199999999999996</v>
      </c>
      <c r="V48" s="19">
        <v>52.9</v>
      </c>
      <c r="W48" s="19">
        <v>36.299999999999997</v>
      </c>
      <c r="X48" s="19">
        <v>108</v>
      </c>
      <c r="Y48" s="11">
        <v>66600</v>
      </c>
      <c r="Z48" s="19">
        <v>11.3</v>
      </c>
      <c r="AA48" s="12">
        <v>36409.199999999997</v>
      </c>
      <c r="AB48" s="13">
        <v>6463.87</v>
      </c>
      <c r="AC48" s="11">
        <v>3070</v>
      </c>
      <c r="AD48" s="12">
        <v>7960</v>
      </c>
      <c r="AE48" s="13">
        <v>277.50299999999999</v>
      </c>
      <c r="AF48" s="12">
        <v>12786.2</v>
      </c>
      <c r="AG48" s="11">
        <v>2120</v>
      </c>
      <c r="AH48" s="15">
        <v>2.5</v>
      </c>
      <c r="AI48" s="15">
        <v>70</v>
      </c>
      <c r="AJ48" s="15">
        <v>41</v>
      </c>
      <c r="AK48" s="15">
        <v>553</v>
      </c>
      <c r="AL48" s="15">
        <v>380</v>
      </c>
      <c r="AM48" s="15">
        <v>164</v>
      </c>
      <c r="AN48" s="15">
        <v>209</v>
      </c>
      <c r="AO48" s="15">
        <v>706</v>
      </c>
      <c r="AP48" s="15">
        <v>236</v>
      </c>
      <c r="AQ48" s="15">
        <v>1.5</v>
      </c>
      <c r="AR48" s="15">
        <v>2.5</v>
      </c>
      <c r="AS48" s="15">
        <v>2.5</v>
      </c>
      <c r="AT48" s="15">
        <v>391</v>
      </c>
      <c r="AU48" s="15">
        <v>376</v>
      </c>
      <c r="AV48" s="15">
        <v>161</v>
      </c>
      <c r="AW48" s="15">
        <v>142</v>
      </c>
      <c r="AX48" s="15">
        <v>434</v>
      </c>
      <c r="AY48" s="15">
        <v>40</v>
      </c>
      <c r="AZ48" s="15">
        <v>2.5</v>
      </c>
      <c r="BA48" s="18">
        <v>2354</v>
      </c>
      <c r="BB48" s="15">
        <v>0.5</v>
      </c>
      <c r="BC48" s="15">
        <v>0.5</v>
      </c>
      <c r="BD48" s="15">
        <v>0.5</v>
      </c>
      <c r="BE48" s="15">
        <v>0.5</v>
      </c>
      <c r="BF48" s="15">
        <v>0.5</v>
      </c>
      <c r="BG48" s="15">
        <v>0.5</v>
      </c>
      <c r="BH48" s="15">
        <v>0.5</v>
      </c>
      <c r="BI48" s="15">
        <v>0.5</v>
      </c>
      <c r="BJ48" s="15">
        <v>5.0000000000000001E-3</v>
      </c>
      <c r="BK48" s="15">
        <v>0.5</v>
      </c>
      <c r="BL48" s="15">
        <v>0.05</v>
      </c>
      <c r="BM48" s="15">
        <v>0.05</v>
      </c>
      <c r="BN48" s="15">
        <v>0.05</v>
      </c>
      <c r="BO48" s="15">
        <v>0.05</v>
      </c>
      <c r="BP48" s="15">
        <v>0.05</v>
      </c>
      <c r="BQ48" s="15">
        <v>0.4</v>
      </c>
      <c r="BR48" s="15">
        <v>0.4</v>
      </c>
      <c r="BS48" s="15">
        <v>0.05</v>
      </c>
      <c r="BT48" s="15">
        <v>0.05</v>
      </c>
      <c r="BU48" s="15">
        <v>0.1</v>
      </c>
      <c r="BV48" s="15">
        <v>0.05</v>
      </c>
      <c r="BW48" s="15">
        <v>0.05</v>
      </c>
      <c r="BX48" s="15">
        <v>0.05</v>
      </c>
      <c r="BY48" s="15">
        <v>0.15000000000000002</v>
      </c>
      <c r="BZ48" s="15">
        <v>0.15</v>
      </c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>
        <v>0.05</v>
      </c>
      <c r="DF48" s="15">
        <v>0.05</v>
      </c>
      <c r="DG48" s="25">
        <v>9920.8629999999994</v>
      </c>
      <c r="DH48" s="15"/>
      <c r="DI48" s="15"/>
      <c r="DJ48" s="15"/>
      <c r="DK48" s="15"/>
      <c r="DL48" s="15"/>
    </row>
    <row r="49" spans="1:116" x14ac:dyDescent="0.2">
      <c r="A49" s="37">
        <v>44</v>
      </c>
      <c r="B49" s="39">
        <v>103</v>
      </c>
      <c r="C49" s="85" t="s">
        <v>221</v>
      </c>
      <c r="D49" s="85" t="s">
        <v>222</v>
      </c>
      <c r="E49" s="34" t="s">
        <v>223</v>
      </c>
      <c r="F49" s="34" t="s">
        <v>224</v>
      </c>
      <c r="G49" s="17">
        <v>8</v>
      </c>
      <c r="H49" s="17">
        <v>690</v>
      </c>
      <c r="I49" s="25">
        <v>0.05</v>
      </c>
      <c r="J49" s="25">
        <v>9.1999999999999993</v>
      </c>
      <c r="K49" s="19">
        <v>93.1</v>
      </c>
      <c r="L49" s="19">
        <v>0.93799999999999994</v>
      </c>
      <c r="M49" s="19">
        <v>1.83</v>
      </c>
      <c r="N49" s="19">
        <v>6.59</v>
      </c>
      <c r="O49" s="25">
        <v>28.6</v>
      </c>
      <c r="P49" s="21">
        <v>8.2699999999999996E-2</v>
      </c>
      <c r="Q49" s="11">
        <v>1940</v>
      </c>
      <c r="R49" s="19">
        <v>0.2</v>
      </c>
      <c r="S49" s="88">
        <v>5.0999999999999996</v>
      </c>
      <c r="T49" s="19">
        <v>47.2</v>
      </c>
      <c r="U49" s="19">
        <v>5.05</v>
      </c>
      <c r="V49" s="19">
        <v>112</v>
      </c>
      <c r="W49" s="19">
        <v>9.6999999999999993</v>
      </c>
      <c r="X49" s="19">
        <v>92.6</v>
      </c>
      <c r="Y49" s="11">
        <v>160000</v>
      </c>
      <c r="Z49" s="19">
        <v>8.77</v>
      </c>
      <c r="AA49" s="12">
        <v>9810</v>
      </c>
      <c r="AB49" s="13">
        <v>771.50900000000001</v>
      </c>
      <c r="AC49" s="17">
        <v>571</v>
      </c>
      <c r="AD49" s="12">
        <v>15448.9</v>
      </c>
      <c r="AE49" s="13">
        <v>47.5</v>
      </c>
      <c r="AF49" s="12">
        <v>3008.89</v>
      </c>
      <c r="AG49" s="11">
        <v>537</v>
      </c>
      <c r="AH49" s="15">
        <v>110</v>
      </c>
      <c r="AI49" s="15">
        <v>69</v>
      </c>
      <c r="AJ49" s="15">
        <v>127</v>
      </c>
      <c r="AK49" s="15">
        <v>257</v>
      </c>
      <c r="AL49" s="15">
        <v>150</v>
      </c>
      <c r="AM49" s="15">
        <v>43</v>
      </c>
      <c r="AN49" s="15">
        <v>67</v>
      </c>
      <c r="AO49" s="15">
        <v>276</v>
      </c>
      <c r="AP49" s="15">
        <v>81</v>
      </c>
      <c r="AQ49" s="15">
        <v>1.5</v>
      </c>
      <c r="AR49" s="15">
        <v>2.5</v>
      </c>
      <c r="AS49" s="15">
        <v>207</v>
      </c>
      <c r="AT49" s="15">
        <v>191</v>
      </c>
      <c r="AU49" s="15">
        <v>116</v>
      </c>
      <c r="AV49" s="15">
        <v>44</v>
      </c>
      <c r="AW49" s="15">
        <v>42</v>
      </c>
      <c r="AX49" s="15">
        <v>140</v>
      </c>
      <c r="AY49" s="15">
        <v>2.5</v>
      </c>
      <c r="AZ49" s="15">
        <v>2.5</v>
      </c>
      <c r="BA49" s="18">
        <v>1385</v>
      </c>
      <c r="BB49" s="15">
        <v>0.5</v>
      </c>
      <c r="BC49" s="15">
        <v>0.5</v>
      </c>
      <c r="BD49" s="15">
        <v>0.5</v>
      </c>
      <c r="BE49" s="15">
        <v>0.5</v>
      </c>
      <c r="BF49" s="15">
        <v>0.5</v>
      </c>
      <c r="BG49" s="15">
        <v>0.5</v>
      </c>
      <c r="BH49" s="15">
        <v>0.5</v>
      </c>
      <c r="BI49" s="15">
        <v>0.5</v>
      </c>
      <c r="BJ49" s="15">
        <v>5.0000000000000001E-3</v>
      </c>
      <c r="BK49" s="15">
        <v>0.5</v>
      </c>
      <c r="BL49" s="15">
        <v>0.05</v>
      </c>
      <c r="BM49" s="15">
        <v>0.05</v>
      </c>
      <c r="BN49" s="15">
        <v>0.05</v>
      </c>
      <c r="BO49" s="15">
        <v>0.05</v>
      </c>
      <c r="BP49" s="15">
        <v>0.05</v>
      </c>
      <c r="BQ49" s="15">
        <v>0.4</v>
      </c>
      <c r="BR49" s="15">
        <v>0.4</v>
      </c>
      <c r="BS49" s="15">
        <v>0.05</v>
      </c>
      <c r="BT49" s="15">
        <v>0.05</v>
      </c>
      <c r="BU49" s="15">
        <v>0.1</v>
      </c>
      <c r="BV49" s="15">
        <v>0.05</v>
      </c>
      <c r="BW49" s="15">
        <v>0.05</v>
      </c>
      <c r="BX49" s="15">
        <v>0.05</v>
      </c>
      <c r="BY49" s="15">
        <v>0.15000000000000002</v>
      </c>
      <c r="BZ49" s="15">
        <v>0.15</v>
      </c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>
        <v>0.05</v>
      </c>
      <c r="DF49" s="15">
        <v>0.05</v>
      </c>
      <c r="DG49" s="25">
        <v>10846.154</v>
      </c>
      <c r="DH49" s="15"/>
      <c r="DI49" s="15"/>
      <c r="DJ49" s="15"/>
      <c r="DK49" s="15"/>
      <c r="DL49" s="15"/>
    </row>
    <row r="50" spans="1:116" x14ac:dyDescent="0.2">
      <c r="A50" s="37">
        <v>45</v>
      </c>
      <c r="B50" s="40">
        <v>104</v>
      </c>
      <c r="C50" s="85" t="s">
        <v>443</v>
      </c>
      <c r="D50" s="85" t="s">
        <v>444</v>
      </c>
      <c r="E50" s="34" t="s">
        <v>445</v>
      </c>
      <c r="F50" s="34" t="s">
        <v>446</v>
      </c>
      <c r="G50" s="17">
        <v>7.6</v>
      </c>
      <c r="H50" s="17">
        <v>2030</v>
      </c>
      <c r="I50" s="25">
        <v>0.05</v>
      </c>
      <c r="J50" s="25">
        <v>1.5</v>
      </c>
      <c r="K50" s="19">
        <v>87.3</v>
      </c>
      <c r="L50" s="19">
        <v>2.5000000000000001E-2</v>
      </c>
      <c r="M50" s="19">
        <v>6.11</v>
      </c>
      <c r="N50" s="19">
        <v>28</v>
      </c>
      <c r="O50" s="19">
        <v>21.5</v>
      </c>
      <c r="P50" s="21">
        <v>7.0000000000000007E-2</v>
      </c>
      <c r="Q50" s="11">
        <v>5070</v>
      </c>
      <c r="R50" s="25">
        <v>0.2</v>
      </c>
      <c r="S50" s="88">
        <v>12.4</v>
      </c>
      <c r="T50" s="19">
        <v>6.19</v>
      </c>
      <c r="U50" s="19">
        <v>3.76</v>
      </c>
      <c r="V50" s="19">
        <v>126</v>
      </c>
      <c r="W50" s="19">
        <v>28.3</v>
      </c>
      <c r="X50" s="19">
        <v>81.5</v>
      </c>
      <c r="Y50" s="11">
        <v>72400</v>
      </c>
      <c r="Z50" s="19">
        <v>8.2100000000000009</v>
      </c>
      <c r="AA50" s="12">
        <v>29275.599999999999</v>
      </c>
      <c r="AB50" s="13">
        <v>968.14400000000001</v>
      </c>
      <c r="AC50" s="17">
        <v>2950</v>
      </c>
      <c r="AD50" s="12">
        <v>4990</v>
      </c>
      <c r="AE50" s="13">
        <v>311.92399999999998</v>
      </c>
      <c r="AF50" s="12">
        <v>11009.8</v>
      </c>
      <c r="AG50" s="11">
        <v>4090</v>
      </c>
      <c r="AH50" s="15">
        <v>180</v>
      </c>
      <c r="AI50" s="15">
        <v>326</v>
      </c>
      <c r="AJ50" s="15">
        <v>736</v>
      </c>
      <c r="AK50" s="15">
        <v>1410</v>
      </c>
      <c r="AL50" s="15">
        <v>650</v>
      </c>
      <c r="AM50" s="15">
        <v>295</v>
      </c>
      <c r="AN50" s="15">
        <v>436</v>
      </c>
      <c r="AO50" s="15">
        <v>2110</v>
      </c>
      <c r="AP50" s="15">
        <v>524</v>
      </c>
      <c r="AQ50" s="15">
        <v>1.5</v>
      </c>
      <c r="AR50" s="15">
        <v>2.5</v>
      </c>
      <c r="AS50" s="15">
        <v>718</v>
      </c>
      <c r="AT50" s="15">
        <v>1170</v>
      </c>
      <c r="AU50" s="15">
        <v>742</v>
      </c>
      <c r="AV50" s="15">
        <v>284</v>
      </c>
      <c r="AW50" s="15">
        <v>341</v>
      </c>
      <c r="AX50" s="15">
        <v>471</v>
      </c>
      <c r="AY50" s="15">
        <v>2.5</v>
      </c>
      <c r="AZ50" s="15">
        <v>2.5</v>
      </c>
      <c r="BA50" s="18">
        <v>6951</v>
      </c>
      <c r="BB50" s="15">
        <v>0.5</v>
      </c>
      <c r="BC50" s="15">
        <v>0.5</v>
      </c>
      <c r="BD50" s="15">
        <v>0.5</v>
      </c>
      <c r="BE50" s="15">
        <v>0.5</v>
      </c>
      <c r="BF50" s="15">
        <v>0.5</v>
      </c>
      <c r="BG50" s="15">
        <v>0.5</v>
      </c>
      <c r="BH50" s="15">
        <v>0.5</v>
      </c>
      <c r="BI50" s="15">
        <v>0.5</v>
      </c>
      <c r="BJ50" s="15">
        <v>5.0000000000000001E-3</v>
      </c>
      <c r="BK50" s="15">
        <v>0.5</v>
      </c>
      <c r="BL50" s="15">
        <v>0.05</v>
      </c>
      <c r="BM50" s="15">
        <v>0.05</v>
      </c>
      <c r="BN50" s="15">
        <v>0.05</v>
      </c>
      <c r="BO50" s="15">
        <v>0.05</v>
      </c>
      <c r="BP50" s="15">
        <v>0.05</v>
      </c>
      <c r="BQ50" s="15">
        <v>0.4</v>
      </c>
      <c r="BR50" s="15">
        <v>0.4</v>
      </c>
      <c r="BS50" s="15">
        <v>0.05</v>
      </c>
      <c r="BT50" s="15">
        <v>0.05</v>
      </c>
      <c r="BU50" s="15">
        <v>0.1</v>
      </c>
      <c r="BV50" s="15">
        <v>0.05</v>
      </c>
      <c r="BW50" s="15">
        <v>0.05</v>
      </c>
      <c r="BX50" s="15">
        <v>0.05</v>
      </c>
      <c r="BY50" s="15">
        <v>0.15000000000000002</v>
      </c>
      <c r="BZ50" s="15">
        <v>0.15</v>
      </c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>
        <v>0.05</v>
      </c>
      <c r="DF50" s="15">
        <v>0.05</v>
      </c>
      <c r="DG50" s="25">
        <v>35745.341999999997</v>
      </c>
      <c r="DH50" s="15"/>
      <c r="DI50" s="15"/>
      <c r="DJ50" s="15"/>
      <c r="DK50" s="15"/>
      <c r="DL50" s="15"/>
    </row>
    <row r="51" spans="1:116" x14ac:dyDescent="0.2">
      <c r="A51" s="37">
        <v>46</v>
      </c>
      <c r="B51" s="38">
        <v>105</v>
      </c>
      <c r="C51" s="85" t="s">
        <v>447</v>
      </c>
      <c r="D51" s="85" t="s">
        <v>448</v>
      </c>
      <c r="E51" s="34" t="s">
        <v>449</v>
      </c>
      <c r="F51" s="34" t="s">
        <v>450</v>
      </c>
      <c r="G51" s="17">
        <v>8.1</v>
      </c>
      <c r="H51" s="17">
        <v>356</v>
      </c>
      <c r="I51" s="25">
        <v>0.05</v>
      </c>
      <c r="J51" s="25">
        <v>1.5</v>
      </c>
      <c r="K51" s="19">
        <v>79.2</v>
      </c>
      <c r="L51" s="19">
        <v>2.5000000000000001E-2</v>
      </c>
      <c r="M51" s="19">
        <v>0.98</v>
      </c>
      <c r="N51" s="19">
        <v>4.79</v>
      </c>
      <c r="O51" s="19">
        <v>10.199999999999999</v>
      </c>
      <c r="P51" s="21">
        <v>6.1899999999999997E-2</v>
      </c>
      <c r="Q51" s="11">
        <v>1250</v>
      </c>
      <c r="R51" s="25">
        <v>0.2</v>
      </c>
      <c r="S51" s="88">
        <v>4.25</v>
      </c>
      <c r="T51" s="19">
        <v>9.64</v>
      </c>
      <c r="U51" s="19">
        <v>4.54</v>
      </c>
      <c r="V51" s="19">
        <v>118</v>
      </c>
      <c r="W51" s="19">
        <v>6.03</v>
      </c>
      <c r="X51" s="19">
        <v>133</v>
      </c>
      <c r="Y51" s="11">
        <v>131000</v>
      </c>
      <c r="Z51" s="19">
        <v>4.09</v>
      </c>
      <c r="AA51" s="12">
        <v>8550</v>
      </c>
      <c r="AB51" s="13">
        <v>2291.9</v>
      </c>
      <c r="AC51" s="11">
        <v>2170</v>
      </c>
      <c r="AD51" s="12">
        <v>6820</v>
      </c>
      <c r="AE51" s="13">
        <v>0.05</v>
      </c>
      <c r="AF51" s="12">
        <v>1527.28</v>
      </c>
      <c r="AG51" s="11">
        <v>404</v>
      </c>
      <c r="AH51" s="15">
        <v>2340</v>
      </c>
      <c r="AI51" s="15">
        <v>88</v>
      </c>
      <c r="AJ51" s="15">
        <v>33</v>
      </c>
      <c r="AK51" s="15">
        <v>170</v>
      </c>
      <c r="AL51" s="15">
        <v>110</v>
      </c>
      <c r="AM51" s="15">
        <v>73</v>
      </c>
      <c r="AN51" s="15">
        <v>115</v>
      </c>
      <c r="AO51" s="15">
        <v>104</v>
      </c>
      <c r="AP51" s="15">
        <v>128</v>
      </c>
      <c r="AQ51" s="15">
        <v>1.5</v>
      </c>
      <c r="AR51" s="15">
        <v>260</v>
      </c>
      <c r="AS51" s="15">
        <v>2.5</v>
      </c>
      <c r="AT51" s="15">
        <v>176</v>
      </c>
      <c r="AU51" s="15">
        <v>110</v>
      </c>
      <c r="AV51" s="15">
        <v>52</v>
      </c>
      <c r="AW51" s="15">
        <v>52</v>
      </c>
      <c r="AX51" s="15">
        <v>151</v>
      </c>
      <c r="AY51" s="15">
        <v>2.5</v>
      </c>
      <c r="AZ51" s="15">
        <v>2.5</v>
      </c>
      <c r="BA51" s="18">
        <v>3531</v>
      </c>
      <c r="BB51" s="15">
        <v>0.5</v>
      </c>
      <c r="BC51" s="15">
        <v>0.5</v>
      </c>
      <c r="BD51" s="15">
        <v>0.5</v>
      </c>
      <c r="BE51" s="15">
        <v>0.5</v>
      </c>
      <c r="BF51" s="15">
        <v>0.5</v>
      </c>
      <c r="BG51" s="15">
        <v>0.5</v>
      </c>
      <c r="BH51" s="15">
        <v>0.5</v>
      </c>
      <c r="BI51" s="15">
        <v>0.5</v>
      </c>
      <c r="BJ51" s="15">
        <v>5.0000000000000001E-3</v>
      </c>
      <c r="BK51" s="15">
        <v>0.5</v>
      </c>
      <c r="BL51" s="15">
        <v>0.05</v>
      </c>
      <c r="BM51" s="15">
        <v>0.05</v>
      </c>
      <c r="BN51" s="15">
        <v>0.05</v>
      </c>
      <c r="BO51" s="15">
        <v>0.05</v>
      </c>
      <c r="BP51" s="15">
        <v>0.05</v>
      </c>
      <c r="BQ51" s="15">
        <v>0.4</v>
      </c>
      <c r="BR51" s="15">
        <v>0.4</v>
      </c>
      <c r="BS51" s="15">
        <v>0.05</v>
      </c>
      <c r="BT51" s="15">
        <v>0.05</v>
      </c>
      <c r="BU51" s="15">
        <v>0.1</v>
      </c>
      <c r="BV51" s="15">
        <v>0.05</v>
      </c>
      <c r="BW51" s="15">
        <v>0.05</v>
      </c>
      <c r="BX51" s="15">
        <v>0.05</v>
      </c>
      <c r="BY51" s="15">
        <v>0.15000000000000002</v>
      </c>
      <c r="BZ51" s="15">
        <v>0.15</v>
      </c>
      <c r="CA51" s="15">
        <v>25</v>
      </c>
      <c r="CB51" s="15">
        <v>50</v>
      </c>
      <c r="CC51" s="15">
        <v>1100</v>
      </c>
      <c r="CD51" s="15">
        <v>0.01</v>
      </c>
      <c r="CE51" s="15">
        <v>2.5000000000000001E-2</v>
      </c>
      <c r="CF51" s="15">
        <v>2.5000000000000001E-2</v>
      </c>
      <c r="CG51" s="15">
        <v>2.5000000000000001E-2</v>
      </c>
      <c r="CH51" s="15">
        <v>2.5000000000000001E-2</v>
      </c>
      <c r="CI51" s="15">
        <v>2.5000000000000001E-2</v>
      </c>
      <c r="CJ51" s="15">
        <v>2.5000000000000001E-2</v>
      </c>
      <c r="CK51" s="15">
        <v>2.5000000000000001E-2</v>
      </c>
      <c r="CL51" s="15">
        <v>5.0000000000000001E-3</v>
      </c>
      <c r="CM51" s="15">
        <v>0.15</v>
      </c>
      <c r="CN51" s="15">
        <v>0.5</v>
      </c>
      <c r="CO51" s="15">
        <v>0.5</v>
      </c>
      <c r="CP51" s="15">
        <v>0.5</v>
      </c>
      <c r="CQ51" s="15">
        <v>1.5</v>
      </c>
      <c r="CR51" s="15">
        <v>0.3</v>
      </c>
      <c r="CS51" s="15">
        <v>5</v>
      </c>
      <c r="CT51" s="15">
        <v>0.5</v>
      </c>
      <c r="CU51" s="15">
        <v>0.5</v>
      </c>
      <c r="CV51" s="15">
        <v>0.05</v>
      </c>
      <c r="CW51" s="15">
        <v>0.05</v>
      </c>
      <c r="CX51" s="15">
        <v>0.05</v>
      </c>
      <c r="CY51" s="15">
        <v>5.0099999999999997E-3</v>
      </c>
      <c r="CZ51" s="15">
        <v>0.05</v>
      </c>
      <c r="DA51" s="15">
        <v>0.05</v>
      </c>
      <c r="DB51" s="15">
        <v>0.05</v>
      </c>
      <c r="DC51" s="15">
        <v>0.05</v>
      </c>
      <c r="DD51" s="15">
        <v>0.05</v>
      </c>
      <c r="DE51" s="15">
        <v>0.05</v>
      </c>
      <c r="DF51" s="15">
        <v>0.05</v>
      </c>
      <c r="DG51" s="25">
        <v>8022.9009999999998</v>
      </c>
      <c r="DH51" s="15">
        <v>0.5</v>
      </c>
      <c r="DI51" s="15">
        <v>0.05</v>
      </c>
      <c r="DJ51" s="15">
        <v>0.25</v>
      </c>
      <c r="DK51" s="15">
        <v>0.25</v>
      </c>
      <c r="DL51" s="15">
        <v>0.05</v>
      </c>
    </row>
    <row r="52" spans="1:116" x14ac:dyDescent="0.2">
      <c r="A52" s="37">
        <v>47</v>
      </c>
      <c r="B52" s="39">
        <v>106</v>
      </c>
      <c r="C52" s="85" t="s">
        <v>451</v>
      </c>
      <c r="D52" s="85" t="s">
        <v>452</v>
      </c>
      <c r="E52" s="34" t="s">
        <v>453</v>
      </c>
      <c r="F52" s="34" t="s">
        <v>454</v>
      </c>
      <c r="G52" s="17">
        <v>7.5</v>
      </c>
      <c r="H52" s="17">
        <v>595</v>
      </c>
      <c r="I52" s="25">
        <v>0.05</v>
      </c>
      <c r="J52" s="25">
        <v>1.5</v>
      </c>
      <c r="K52" s="19">
        <v>41.2</v>
      </c>
      <c r="L52" s="19">
        <v>1.22</v>
      </c>
      <c r="M52" s="19">
        <v>3.75</v>
      </c>
      <c r="N52" s="19">
        <v>14.2</v>
      </c>
      <c r="O52" s="25">
        <v>11.9</v>
      </c>
      <c r="P52" s="21">
        <v>5.8299999999999998E-2</v>
      </c>
      <c r="Q52" s="11">
        <v>1560</v>
      </c>
      <c r="R52" s="19">
        <v>2.54</v>
      </c>
      <c r="S52" s="88">
        <v>10.1</v>
      </c>
      <c r="T52" s="19">
        <v>60.8</v>
      </c>
      <c r="U52" s="19">
        <v>3.52</v>
      </c>
      <c r="V52" s="19">
        <v>15</v>
      </c>
      <c r="W52" s="19">
        <v>20.100000000000001</v>
      </c>
      <c r="X52" s="19">
        <v>97.3</v>
      </c>
      <c r="Y52" s="11">
        <v>19200</v>
      </c>
      <c r="Z52" s="19">
        <v>16.8</v>
      </c>
      <c r="AA52" s="12">
        <v>8520</v>
      </c>
      <c r="AB52" s="13">
        <v>163</v>
      </c>
      <c r="AC52" s="11">
        <v>522</v>
      </c>
      <c r="AD52" s="12">
        <v>8870</v>
      </c>
      <c r="AE52" s="13">
        <v>229.74700000000001</v>
      </c>
      <c r="AF52" s="12">
        <v>8723.89</v>
      </c>
      <c r="AG52" s="11">
        <v>810</v>
      </c>
      <c r="AH52" s="15">
        <v>2.5</v>
      </c>
      <c r="AI52" s="15">
        <v>2.5</v>
      </c>
      <c r="AJ52" s="15">
        <v>2.5</v>
      </c>
      <c r="AK52" s="15">
        <v>166</v>
      </c>
      <c r="AL52" s="15">
        <v>58</v>
      </c>
      <c r="AM52" s="15">
        <v>2.5</v>
      </c>
      <c r="AN52" s="15">
        <v>2.5</v>
      </c>
      <c r="AO52" s="15">
        <v>2.5</v>
      </c>
      <c r="AP52" s="15">
        <v>2.5</v>
      </c>
      <c r="AQ52" s="15">
        <v>1.5</v>
      </c>
      <c r="AR52" s="15">
        <v>2.5</v>
      </c>
      <c r="AS52" s="15">
        <v>2.5</v>
      </c>
      <c r="AT52" s="15">
        <v>2.5</v>
      </c>
      <c r="AU52" s="15">
        <v>69</v>
      </c>
      <c r="AV52" s="15">
        <v>2.5</v>
      </c>
      <c r="AW52" s="15">
        <v>2.5</v>
      </c>
      <c r="AX52" s="15">
        <v>172</v>
      </c>
      <c r="AY52" s="15">
        <v>2.5</v>
      </c>
      <c r="AZ52" s="15">
        <v>2.5</v>
      </c>
      <c r="BA52" s="18">
        <v>317</v>
      </c>
      <c r="BB52" s="15">
        <v>0.5</v>
      </c>
      <c r="BC52" s="15">
        <v>0.5</v>
      </c>
      <c r="BD52" s="15">
        <v>0.5</v>
      </c>
      <c r="BE52" s="15">
        <v>0.5</v>
      </c>
      <c r="BF52" s="15">
        <v>0.5</v>
      </c>
      <c r="BG52" s="15">
        <v>0.5</v>
      </c>
      <c r="BH52" s="15">
        <v>0.5</v>
      </c>
      <c r="BI52" s="15">
        <v>0.5</v>
      </c>
      <c r="BJ52" s="15">
        <v>5.0000000000000001E-3</v>
      </c>
      <c r="BK52" s="15">
        <v>0.5</v>
      </c>
      <c r="BL52" s="15">
        <v>0.05</v>
      </c>
      <c r="BM52" s="15">
        <v>0.05</v>
      </c>
      <c r="BN52" s="15">
        <v>0.05</v>
      </c>
      <c r="BO52" s="15">
        <v>0.05</v>
      </c>
      <c r="BP52" s="15">
        <v>0.05</v>
      </c>
      <c r="BQ52" s="15">
        <v>0.4</v>
      </c>
      <c r="BR52" s="15">
        <v>0.4</v>
      </c>
      <c r="BS52" s="15">
        <v>0.05</v>
      </c>
      <c r="BT52" s="15">
        <v>0.05</v>
      </c>
      <c r="BU52" s="15">
        <v>0.1</v>
      </c>
      <c r="BV52" s="15">
        <v>0.05</v>
      </c>
      <c r="BW52" s="15">
        <v>0.05</v>
      </c>
      <c r="BX52" s="15">
        <v>0.05</v>
      </c>
      <c r="BY52" s="15">
        <v>0.15000000000000002</v>
      </c>
      <c r="BZ52" s="15">
        <v>0.15</v>
      </c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>
        <v>0.05</v>
      </c>
      <c r="DF52" s="15">
        <v>0.05</v>
      </c>
      <c r="DG52" s="25">
        <v>16290.698</v>
      </c>
      <c r="DH52" s="15"/>
      <c r="DI52" s="15"/>
      <c r="DJ52" s="15"/>
      <c r="DK52" s="15"/>
      <c r="DL52" s="15"/>
    </row>
    <row r="53" spans="1:116" x14ac:dyDescent="0.2">
      <c r="A53" s="37">
        <v>48</v>
      </c>
      <c r="B53" s="40">
        <v>107</v>
      </c>
      <c r="C53" s="85" t="s">
        <v>455</v>
      </c>
      <c r="D53" s="85" t="s">
        <v>456</v>
      </c>
      <c r="E53" s="34" t="s">
        <v>457</v>
      </c>
      <c r="F53" s="34" t="s">
        <v>458</v>
      </c>
      <c r="G53" s="17">
        <v>8.1</v>
      </c>
      <c r="H53" s="17">
        <v>417.3</v>
      </c>
      <c r="I53" s="25">
        <v>0.05</v>
      </c>
      <c r="J53" s="25">
        <v>4.58</v>
      </c>
      <c r="K53" s="19">
        <v>59.5</v>
      </c>
      <c r="L53" s="20">
        <v>2.5000000000000001E-2</v>
      </c>
      <c r="M53" s="19">
        <v>6.5</v>
      </c>
      <c r="N53" s="19">
        <v>26.8</v>
      </c>
      <c r="O53" s="19">
        <v>12.7</v>
      </c>
      <c r="P53" s="21">
        <v>5.0000000000000001E-4</v>
      </c>
      <c r="Q53" s="11">
        <v>4630</v>
      </c>
      <c r="R53" s="19">
        <v>0.2</v>
      </c>
      <c r="S53" s="88">
        <v>13.6</v>
      </c>
      <c r="T53" s="19">
        <v>14.1</v>
      </c>
      <c r="U53" s="19">
        <v>1</v>
      </c>
      <c r="V53" s="19">
        <v>31.5</v>
      </c>
      <c r="W53" s="19">
        <v>28.6</v>
      </c>
      <c r="X53" s="19">
        <v>53</v>
      </c>
      <c r="Y53" s="11">
        <v>3640</v>
      </c>
      <c r="Z53" s="19">
        <v>3.24</v>
      </c>
      <c r="AA53" s="12">
        <v>13700</v>
      </c>
      <c r="AB53" s="13">
        <v>619.64800000000002</v>
      </c>
      <c r="AC53" s="11">
        <v>607</v>
      </c>
      <c r="AD53" s="12">
        <v>4180</v>
      </c>
      <c r="AE53" s="13">
        <v>378.79899999999998</v>
      </c>
      <c r="AF53" s="12">
        <v>12416.846</v>
      </c>
      <c r="AG53" s="11">
        <v>3720</v>
      </c>
      <c r="AH53" s="15">
        <v>250</v>
      </c>
      <c r="AI53" s="15">
        <v>2.5</v>
      </c>
      <c r="AJ53" s="15">
        <v>2.5</v>
      </c>
      <c r="AK53" s="15">
        <v>39</v>
      </c>
      <c r="AL53" s="15">
        <v>2.5</v>
      </c>
      <c r="AM53" s="15">
        <v>2.5</v>
      </c>
      <c r="AN53" s="15">
        <v>2.5</v>
      </c>
      <c r="AO53" s="15">
        <v>335</v>
      </c>
      <c r="AP53" s="15">
        <v>31</v>
      </c>
      <c r="AQ53" s="15">
        <v>1.5</v>
      </c>
      <c r="AR53" s="15">
        <v>2.5</v>
      </c>
      <c r="AS53" s="15">
        <v>2.5</v>
      </c>
      <c r="AT53" s="15">
        <v>27</v>
      </c>
      <c r="AU53" s="15">
        <v>2.5</v>
      </c>
      <c r="AV53" s="15">
        <v>2.5</v>
      </c>
      <c r="AW53" s="15">
        <v>24</v>
      </c>
      <c r="AX53" s="15">
        <v>2.5</v>
      </c>
      <c r="AY53" s="15">
        <v>2.5</v>
      </c>
      <c r="AZ53" s="15">
        <v>2.5</v>
      </c>
      <c r="BA53" s="18">
        <v>340</v>
      </c>
      <c r="BB53" s="15">
        <v>0.5</v>
      </c>
      <c r="BC53" s="15">
        <v>0.5</v>
      </c>
      <c r="BD53" s="15">
        <v>0.5</v>
      </c>
      <c r="BE53" s="15">
        <v>0.5</v>
      </c>
      <c r="BF53" s="15">
        <v>0.5</v>
      </c>
      <c r="BG53" s="15">
        <v>0.5</v>
      </c>
      <c r="BH53" s="15">
        <v>0.5</v>
      </c>
      <c r="BI53" s="15">
        <v>0.5</v>
      </c>
      <c r="BJ53" s="15">
        <v>5.0000000000000001E-3</v>
      </c>
      <c r="BK53" s="15">
        <v>0.5</v>
      </c>
      <c r="BL53" s="15">
        <v>0.05</v>
      </c>
      <c r="BM53" s="15">
        <v>0.05</v>
      </c>
      <c r="BN53" s="15">
        <v>0.05</v>
      </c>
      <c r="BO53" s="15">
        <v>0.05</v>
      </c>
      <c r="BP53" s="15">
        <v>0.05</v>
      </c>
      <c r="BQ53" s="15">
        <v>0.4</v>
      </c>
      <c r="BR53" s="15">
        <v>0.4</v>
      </c>
      <c r="BS53" s="15">
        <v>0.05</v>
      </c>
      <c r="BT53" s="15">
        <v>0.05</v>
      </c>
      <c r="BU53" s="15">
        <v>0.1</v>
      </c>
      <c r="BV53" s="15">
        <v>0.05</v>
      </c>
      <c r="BW53" s="15">
        <v>0.05</v>
      </c>
      <c r="BX53" s="15">
        <v>0.05</v>
      </c>
      <c r="BY53" s="15">
        <v>0.15000000000000002</v>
      </c>
      <c r="BZ53" s="15">
        <v>0.15</v>
      </c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>
        <v>0.05</v>
      </c>
      <c r="DF53" s="15">
        <v>0.05</v>
      </c>
      <c r="DG53" s="25">
        <v>4732</v>
      </c>
      <c r="DH53" s="15"/>
      <c r="DI53" s="15"/>
      <c r="DJ53" s="15"/>
      <c r="DK53" s="15"/>
      <c r="DL53" s="15"/>
    </row>
    <row r="54" spans="1:116" x14ac:dyDescent="0.2">
      <c r="A54" s="37">
        <v>49</v>
      </c>
      <c r="B54" s="38">
        <v>108</v>
      </c>
      <c r="C54" s="85" t="s">
        <v>459</v>
      </c>
      <c r="D54" s="85" t="s">
        <v>460</v>
      </c>
      <c r="E54" s="34" t="s">
        <v>461</v>
      </c>
      <c r="F54" s="34" t="s">
        <v>462</v>
      </c>
      <c r="G54" s="17">
        <v>7.8</v>
      </c>
      <c r="H54" s="17">
        <v>4047</v>
      </c>
      <c r="I54" s="25">
        <v>0.05</v>
      </c>
      <c r="J54" s="25">
        <v>13</v>
      </c>
      <c r="K54" s="19">
        <v>524</v>
      </c>
      <c r="L54" s="20">
        <v>0.80900000000000005</v>
      </c>
      <c r="M54" s="19">
        <v>4.01</v>
      </c>
      <c r="N54" s="19">
        <v>17.100000000000001</v>
      </c>
      <c r="O54" s="19">
        <v>26.9</v>
      </c>
      <c r="P54" s="21">
        <v>8.77E-2</v>
      </c>
      <c r="Q54" s="11">
        <v>2940</v>
      </c>
      <c r="R54" s="19">
        <v>0.2</v>
      </c>
      <c r="S54" s="88">
        <v>8.48</v>
      </c>
      <c r="T54" s="19">
        <v>14</v>
      </c>
      <c r="U54" s="19">
        <v>3.31</v>
      </c>
      <c r="V54" s="19">
        <v>87.6</v>
      </c>
      <c r="W54" s="19">
        <v>19.5</v>
      </c>
      <c r="X54" s="19">
        <v>118</v>
      </c>
      <c r="Y54" s="11">
        <v>89700</v>
      </c>
      <c r="Z54" s="19">
        <v>11.2</v>
      </c>
      <c r="AA54" s="12">
        <v>22870</v>
      </c>
      <c r="AB54" s="13">
        <v>16239.8</v>
      </c>
      <c r="AC54" s="11">
        <v>5050</v>
      </c>
      <c r="AD54" s="12">
        <v>8560</v>
      </c>
      <c r="AE54" s="13">
        <v>91.8</v>
      </c>
      <c r="AF54" s="12">
        <v>3754.26</v>
      </c>
      <c r="AG54" s="11">
        <v>905</v>
      </c>
      <c r="AH54" s="15">
        <v>2.5</v>
      </c>
      <c r="AI54" s="15">
        <v>171</v>
      </c>
      <c r="AJ54" s="15">
        <v>127</v>
      </c>
      <c r="AK54" s="15">
        <v>673</v>
      </c>
      <c r="AL54" s="15">
        <v>400</v>
      </c>
      <c r="AM54" s="15">
        <v>232</v>
      </c>
      <c r="AN54" s="15">
        <v>320</v>
      </c>
      <c r="AO54" s="15">
        <v>2.5</v>
      </c>
      <c r="AP54" s="15">
        <v>297</v>
      </c>
      <c r="AQ54" s="15">
        <v>1.5</v>
      </c>
      <c r="AR54" s="15">
        <v>2.5</v>
      </c>
      <c r="AS54" s="15">
        <v>2.5</v>
      </c>
      <c r="AT54" s="15">
        <v>362</v>
      </c>
      <c r="AU54" s="15">
        <v>355</v>
      </c>
      <c r="AV54" s="15">
        <v>173</v>
      </c>
      <c r="AW54" s="15">
        <v>123</v>
      </c>
      <c r="AX54" s="15">
        <v>291</v>
      </c>
      <c r="AY54" s="15">
        <v>62</v>
      </c>
      <c r="AZ54" s="15">
        <v>2.5</v>
      </c>
      <c r="BA54" s="18">
        <v>2822</v>
      </c>
      <c r="BB54" s="15">
        <v>0.5</v>
      </c>
      <c r="BC54" s="15">
        <v>0.5</v>
      </c>
      <c r="BD54" s="15">
        <v>0.5</v>
      </c>
      <c r="BE54" s="15">
        <v>0.5</v>
      </c>
      <c r="BF54" s="15">
        <v>0.5</v>
      </c>
      <c r="BG54" s="15">
        <v>0.5</v>
      </c>
      <c r="BH54" s="15">
        <v>0.5</v>
      </c>
      <c r="BI54" s="15">
        <v>0.5</v>
      </c>
      <c r="BJ54" s="15">
        <v>5.0000000000000001E-3</v>
      </c>
      <c r="BK54" s="15">
        <v>0.5</v>
      </c>
      <c r="BL54" s="15">
        <v>0.05</v>
      </c>
      <c r="BM54" s="15">
        <v>0.05</v>
      </c>
      <c r="BN54" s="15">
        <v>0.05</v>
      </c>
      <c r="BO54" s="15">
        <v>0.05</v>
      </c>
      <c r="BP54" s="15">
        <v>0.05</v>
      </c>
      <c r="BQ54" s="15">
        <v>0.4</v>
      </c>
      <c r="BR54" s="15">
        <v>0.4</v>
      </c>
      <c r="BS54" s="15">
        <v>0.05</v>
      </c>
      <c r="BT54" s="15">
        <v>0.05</v>
      </c>
      <c r="BU54" s="15">
        <v>0.1</v>
      </c>
      <c r="BV54" s="15">
        <v>0.05</v>
      </c>
      <c r="BW54" s="15">
        <v>0.05</v>
      </c>
      <c r="BX54" s="15">
        <v>0.05</v>
      </c>
      <c r="BY54" s="15">
        <v>0.15000000000000002</v>
      </c>
      <c r="BZ54" s="15">
        <v>0.15</v>
      </c>
      <c r="CA54" s="15">
        <v>25</v>
      </c>
      <c r="CB54" s="15">
        <v>50</v>
      </c>
      <c r="CC54" s="15">
        <v>4800</v>
      </c>
      <c r="CD54" s="15">
        <v>0.01</v>
      </c>
      <c r="CE54" s="15">
        <v>2.5000000000000001E-2</v>
      </c>
      <c r="CF54" s="15">
        <v>2.5000000000000001E-2</v>
      </c>
      <c r="CG54" s="15">
        <v>2.5000000000000001E-2</v>
      </c>
      <c r="CH54" s="15">
        <v>2.5000000000000001E-2</v>
      </c>
      <c r="CI54" s="15">
        <v>2.5000000000000001E-2</v>
      </c>
      <c r="CJ54" s="15">
        <v>2.5000000000000001E-2</v>
      </c>
      <c r="CK54" s="15">
        <v>2.5000000000000001E-2</v>
      </c>
      <c r="CL54" s="15">
        <v>5.5E-2</v>
      </c>
      <c r="CM54" s="15">
        <v>0.15</v>
      </c>
      <c r="CN54" s="15">
        <v>0.5</v>
      </c>
      <c r="CO54" s="15">
        <v>0.5</v>
      </c>
      <c r="CP54" s="15">
        <v>0.5</v>
      </c>
      <c r="CQ54" s="15">
        <v>1.5</v>
      </c>
      <c r="CR54" s="15">
        <v>0.3</v>
      </c>
      <c r="CS54" s="15">
        <v>5</v>
      </c>
      <c r="CT54" s="15">
        <v>0.5</v>
      </c>
      <c r="CU54" s="15">
        <v>0.5</v>
      </c>
      <c r="CV54" s="15">
        <v>0.05</v>
      </c>
      <c r="CW54" s="15">
        <v>0.17199999999999999</v>
      </c>
      <c r="CX54" s="15">
        <v>0.05</v>
      </c>
      <c r="CY54" s="15">
        <v>7.4799999999999997E-3</v>
      </c>
      <c r="CZ54" s="15">
        <v>0.05</v>
      </c>
      <c r="DA54" s="15">
        <v>0.05</v>
      </c>
      <c r="DB54" s="15">
        <v>0.05</v>
      </c>
      <c r="DC54" s="15">
        <v>0.05</v>
      </c>
      <c r="DD54" s="15">
        <v>0.05</v>
      </c>
      <c r="DE54" s="15">
        <v>0.05</v>
      </c>
      <c r="DF54" s="15">
        <v>0.05</v>
      </c>
      <c r="DG54" s="25">
        <v>9880.3420000000006</v>
      </c>
      <c r="DH54" s="15">
        <v>0.5</v>
      </c>
      <c r="DI54" s="15">
        <v>0.05</v>
      </c>
      <c r="DJ54" s="15">
        <v>0.25</v>
      </c>
      <c r="DK54" s="15">
        <v>0.25</v>
      </c>
      <c r="DL54" s="15">
        <v>0.05</v>
      </c>
    </row>
    <row r="55" spans="1:116" x14ac:dyDescent="0.2">
      <c r="A55" s="37">
        <v>50</v>
      </c>
      <c r="B55" s="39">
        <v>109</v>
      </c>
      <c r="C55" s="85" t="s">
        <v>463</v>
      </c>
      <c r="D55" s="85" t="s">
        <v>464</v>
      </c>
      <c r="E55" s="34" t="s">
        <v>465</v>
      </c>
      <c r="F55" s="34" t="s">
        <v>466</v>
      </c>
      <c r="G55" s="17">
        <v>8</v>
      </c>
      <c r="H55" s="17">
        <v>345</v>
      </c>
      <c r="I55" s="25">
        <v>0.05</v>
      </c>
      <c r="J55" s="25">
        <v>1.5</v>
      </c>
      <c r="K55" s="19">
        <v>72</v>
      </c>
      <c r="L55" s="20">
        <v>2.5000000000000001E-2</v>
      </c>
      <c r="M55" s="19">
        <v>1.64</v>
      </c>
      <c r="N55" s="19">
        <v>6.09</v>
      </c>
      <c r="O55" s="25">
        <v>19.600000000000001</v>
      </c>
      <c r="P55" s="21">
        <v>6.2700000000000006E-2</v>
      </c>
      <c r="Q55" s="11">
        <v>2450</v>
      </c>
      <c r="R55" s="19">
        <v>0.2</v>
      </c>
      <c r="S55" s="88">
        <v>4.54</v>
      </c>
      <c r="T55" s="19">
        <v>10.7</v>
      </c>
      <c r="U55" s="19">
        <v>4.29</v>
      </c>
      <c r="V55" s="19">
        <v>112</v>
      </c>
      <c r="W55" s="19">
        <v>9.49</v>
      </c>
      <c r="X55" s="19">
        <v>114</v>
      </c>
      <c r="Y55" s="11">
        <v>142000</v>
      </c>
      <c r="Z55" s="19">
        <v>9.82</v>
      </c>
      <c r="AA55" s="12">
        <v>4180</v>
      </c>
      <c r="AB55" s="13">
        <v>546.06299999999999</v>
      </c>
      <c r="AC55" s="11">
        <v>1050</v>
      </c>
      <c r="AD55" s="12">
        <v>9970</v>
      </c>
      <c r="AE55" s="13">
        <v>47.1</v>
      </c>
      <c r="AF55" s="12">
        <v>3594.55</v>
      </c>
      <c r="AG55" s="25">
        <v>1180</v>
      </c>
      <c r="AH55" s="15">
        <v>340</v>
      </c>
      <c r="AI55" s="15">
        <v>162</v>
      </c>
      <c r="AJ55" s="15">
        <v>551</v>
      </c>
      <c r="AK55" s="15">
        <v>1050</v>
      </c>
      <c r="AL55" s="15">
        <v>550</v>
      </c>
      <c r="AM55" s="15">
        <v>170</v>
      </c>
      <c r="AN55" s="15">
        <v>196</v>
      </c>
      <c r="AO55" s="15">
        <v>2.5</v>
      </c>
      <c r="AP55" s="15">
        <v>297</v>
      </c>
      <c r="AQ55" s="15">
        <v>1.5</v>
      </c>
      <c r="AR55" s="15">
        <v>34</v>
      </c>
      <c r="AS55" s="15">
        <v>183</v>
      </c>
      <c r="AT55" s="15">
        <v>495</v>
      </c>
      <c r="AU55" s="15">
        <v>509</v>
      </c>
      <c r="AV55" s="15">
        <v>205</v>
      </c>
      <c r="AW55" s="15">
        <v>2.5</v>
      </c>
      <c r="AX55" s="15">
        <v>482</v>
      </c>
      <c r="AY55" s="15">
        <v>24</v>
      </c>
      <c r="AZ55" s="15">
        <v>2.5</v>
      </c>
      <c r="BA55" s="18">
        <v>4446.5</v>
      </c>
      <c r="BB55" s="15">
        <v>0.5</v>
      </c>
      <c r="BC55" s="15">
        <v>0.5</v>
      </c>
      <c r="BD55" s="15">
        <v>0.5</v>
      </c>
      <c r="BE55" s="15">
        <v>0.5</v>
      </c>
      <c r="BF55" s="15">
        <v>0.5</v>
      </c>
      <c r="BG55" s="15">
        <v>0.5</v>
      </c>
      <c r="BH55" s="15">
        <v>0.5</v>
      </c>
      <c r="BI55" s="15">
        <v>0.5</v>
      </c>
      <c r="BJ55" s="15">
        <v>5.0000000000000001E-3</v>
      </c>
      <c r="BK55" s="15">
        <v>0.5</v>
      </c>
      <c r="BL55" s="15">
        <v>0.05</v>
      </c>
      <c r="BM55" s="15">
        <v>0.05</v>
      </c>
      <c r="BN55" s="15">
        <v>0.05</v>
      </c>
      <c r="BO55" s="15">
        <v>0.05</v>
      </c>
      <c r="BP55" s="15">
        <v>0.05</v>
      </c>
      <c r="BQ55" s="15">
        <v>0.4</v>
      </c>
      <c r="BR55" s="15">
        <v>0.4</v>
      </c>
      <c r="BS55" s="15">
        <v>0.05</v>
      </c>
      <c r="BT55" s="15">
        <v>0.05</v>
      </c>
      <c r="BU55" s="15">
        <v>0.1</v>
      </c>
      <c r="BV55" s="15">
        <v>0.05</v>
      </c>
      <c r="BW55" s="15">
        <v>0.05</v>
      </c>
      <c r="BX55" s="15">
        <v>0.05</v>
      </c>
      <c r="BY55" s="15">
        <v>0.15000000000000002</v>
      </c>
      <c r="BZ55" s="15">
        <v>0.15</v>
      </c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>
        <v>0.05</v>
      </c>
      <c r="DF55" s="15">
        <v>0.05</v>
      </c>
      <c r="DG55" s="25">
        <v>20631.067999999999</v>
      </c>
      <c r="DH55" s="15"/>
      <c r="DI55" s="15"/>
      <c r="DJ55" s="15"/>
      <c r="DK55" s="15"/>
      <c r="DL55" s="15"/>
    </row>
    <row r="56" spans="1:116" x14ac:dyDescent="0.2">
      <c r="A56" s="37">
        <v>51</v>
      </c>
      <c r="B56" s="40">
        <v>110</v>
      </c>
      <c r="C56" s="85" t="s">
        <v>467</v>
      </c>
      <c r="D56" s="85" t="s">
        <v>468</v>
      </c>
      <c r="E56" s="34" t="s">
        <v>469</v>
      </c>
      <c r="F56" s="34" t="s">
        <v>470</v>
      </c>
      <c r="G56" s="17">
        <v>7.4</v>
      </c>
      <c r="H56" s="17">
        <v>3704</v>
      </c>
      <c r="I56" s="25">
        <v>0.05</v>
      </c>
      <c r="J56" s="25">
        <v>24.5</v>
      </c>
      <c r="K56" s="19">
        <v>425</v>
      </c>
      <c r="L56" s="20">
        <v>0.51700000000000002</v>
      </c>
      <c r="M56" s="19">
        <v>2.62</v>
      </c>
      <c r="N56" s="19">
        <v>6.76</v>
      </c>
      <c r="O56" s="19">
        <v>9.3000000000000007</v>
      </c>
      <c r="P56" s="21">
        <v>1.0200000000000001E-2</v>
      </c>
      <c r="Q56" s="11">
        <v>2010</v>
      </c>
      <c r="R56" s="19">
        <v>0.2</v>
      </c>
      <c r="S56" s="88">
        <v>1.94</v>
      </c>
      <c r="T56" s="19">
        <v>2.57</v>
      </c>
      <c r="U56" s="19">
        <v>2.4700000000000002</v>
      </c>
      <c r="V56" s="19">
        <v>85.3</v>
      </c>
      <c r="W56" s="19">
        <v>16.5</v>
      </c>
      <c r="X56" s="19">
        <v>35.9</v>
      </c>
      <c r="Y56" s="11">
        <v>121000</v>
      </c>
      <c r="Z56" s="19">
        <v>9.1</v>
      </c>
      <c r="AA56" s="12">
        <v>57090</v>
      </c>
      <c r="AB56" s="13">
        <v>5541.53</v>
      </c>
      <c r="AC56" s="11">
        <v>5110</v>
      </c>
      <c r="AD56" s="12">
        <v>5360</v>
      </c>
      <c r="AE56" s="18">
        <v>35.200000000000003</v>
      </c>
      <c r="AF56" s="12">
        <v>2503.98</v>
      </c>
      <c r="AG56" s="25">
        <v>569</v>
      </c>
      <c r="AH56" s="15">
        <v>2.5</v>
      </c>
      <c r="AI56" s="15">
        <v>2.5</v>
      </c>
      <c r="AJ56" s="15">
        <v>2.5</v>
      </c>
      <c r="AK56" s="15">
        <v>81</v>
      </c>
      <c r="AL56" s="15">
        <v>2.5</v>
      </c>
      <c r="AM56" s="15">
        <v>2.5</v>
      </c>
      <c r="AN56" s="15">
        <v>46</v>
      </c>
      <c r="AO56" s="15">
        <v>2.5</v>
      </c>
      <c r="AP56" s="15">
        <v>2.5</v>
      </c>
      <c r="AQ56" s="15">
        <v>1.5</v>
      </c>
      <c r="AR56" s="15">
        <v>2.5</v>
      </c>
      <c r="AS56" s="15">
        <v>2.5</v>
      </c>
      <c r="AT56" s="15">
        <v>2.5</v>
      </c>
      <c r="AU56" s="15">
        <v>2.5</v>
      </c>
      <c r="AV56" s="15">
        <v>2.5</v>
      </c>
      <c r="AW56" s="15">
        <v>2.5</v>
      </c>
      <c r="AX56" s="15">
        <v>47</v>
      </c>
      <c r="AY56" s="15">
        <v>2.5</v>
      </c>
      <c r="AZ56" s="15">
        <v>2.5</v>
      </c>
      <c r="BA56" s="18">
        <v>153.5</v>
      </c>
      <c r="BB56" s="15">
        <v>0.5</v>
      </c>
      <c r="BC56" s="15">
        <v>0.5</v>
      </c>
      <c r="BD56" s="15">
        <v>0.5</v>
      </c>
      <c r="BE56" s="15">
        <v>0.5</v>
      </c>
      <c r="BF56" s="15">
        <v>0.5</v>
      </c>
      <c r="BG56" s="15">
        <v>0.5</v>
      </c>
      <c r="BH56" s="15">
        <v>0.5</v>
      </c>
      <c r="BI56" s="15">
        <v>0.5</v>
      </c>
      <c r="BJ56" s="15">
        <v>5.0000000000000001E-3</v>
      </c>
      <c r="BK56" s="15">
        <v>0.5</v>
      </c>
      <c r="BL56" s="15">
        <v>0.05</v>
      </c>
      <c r="BM56" s="15">
        <v>0.05</v>
      </c>
      <c r="BN56" s="15">
        <v>0.05</v>
      </c>
      <c r="BO56" s="15">
        <v>0.05</v>
      </c>
      <c r="BP56" s="15">
        <v>0.05</v>
      </c>
      <c r="BQ56" s="15">
        <v>0.4</v>
      </c>
      <c r="BR56" s="15">
        <v>0.4</v>
      </c>
      <c r="BS56" s="15">
        <v>0.05</v>
      </c>
      <c r="BT56" s="15">
        <v>0.05</v>
      </c>
      <c r="BU56" s="15">
        <v>0.1</v>
      </c>
      <c r="BV56" s="15">
        <v>0.05</v>
      </c>
      <c r="BW56" s="15">
        <v>0.05</v>
      </c>
      <c r="BX56" s="15">
        <v>0.05</v>
      </c>
      <c r="BY56" s="15">
        <v>0.15000000000000002</v>
      </c>
      <c r="BZ56" s="15">
        <v>0.15</v>
      </c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>
        <v>0.05</v>
      </c>
      <c r="DF56" s="15">
        <v>0.05</v>
      </c>
      <c r="DG56" s="25">
        <v>11171.171</v>
      </c>
      <c r="DH56" s="15"/>
      <c r="DI56" s="15"/>
      <c r="DJ56" s="15"/>
      <c r="DK56" s="15"/>
      <c r="DL56" s="15"/>
    </row>
    <row r="57" spans="1:116" x14ac:dyDescent="0.2">
      <c r="A57" s="37">
        <v>52</v>
      </c>
      <c r="B57" s="38">
        <v>111</v>
      </c>
      <c r="C57" s="85" t="s">
        <v>471</v>
      </c>
      <c r="D57" s="85" t="s">
        <v>472</v>
      </c>
      <c r="E57" s="34" t="s">
        <v>473</v>
      </c>
      <c r="F57" s="34" t="s">
        <v>474</v>
      </c>
      <c r="G57" s="17">
        <v>8.4</v>
      </c>
      <c r="H57" s="17">
        <v>583</v>
      </c>
      <c r="I57" s="25">
        <v>2.0099999999999998</v>
      </c>
      <c r="J57" s="25">
        <v>4.46</v>
      </c>
      <c r="K57" s="19">
        <v>146</v>
      </c>
      <c r="L57" s="20">
        <v>0.30599999999999999</v>
      </c>
      <c r="M57" s="19">
        <v>1.37</v>
      </c>
      <c r="N57" s="19">
        <v>3.71</v>
      </c>
      <c r="O57" s="19">
        <v>24.9</v>
      </c>
      <c r="P57" s="21">
        <v>1.6799999999999999E-2</v>
      </c>
      <c r="Q57" s="11">
        <v>2470</v>
      </c>
      <c r="R57" s="19">
        <v>1.36</v>
      </c>
      <c r="S57" s="88">
        <v>4.7699999999999996</v>
      </c>
      <c r="T57" s="19">
        <v>4.7</v>
      </c>
      <c r="U57" s="19">
        <v>4.51</v>
      </c>
      <c r="V57" s="19">
        <v>444</v>
      </c>
      <c r="W57" s="19">
        <v>8.2100000000000009</v>
      </c>
      <c r="X57" s="19">
        <v>33.4</v>
      </c>
      <c r="Y57" s="11">
        <v>212852</v>
      </c>
      <c r="Z57" s="19">
        <v>4.87</v>
      </c>
      <c r="AA57" s="12">
        <v>4500</v>
      </c>
      <c r="AB57" s="13">
        <v>421</v>
      </c>
      <c r="AC57" s="11">
        <v>604</v>
      </c>
      <c r="AD57" s="12">
        <v>7090</v>
      </c>
      <c r="AE57" s="18">
        <v>0.05</v>
      </c>
      <c r="AF57" s="12">
        <v>1993.32</v>
      </c>
      <c r="AG57" s="25">
        <v>461</v>
      </c>
      <c r="AH57" s="15">
        <v>82</v>
      </c>
      <c r="AI57" s="15">
        <v>45</v>
      </c>
      <c r="AJ57" s="15">
        <v>21</v>
      </c>
      <c r="AK57" s="15">
        <v>59</v>
      </c>
      <c r="AL57" s="15">
        <v>28</v>
      </c>
      <c r="AM57" s="15">
        <v>15</v>
      </c>
      <c r="AN57" s="15">
        <v>32</v>
      </c>
      <c r="AO57" s="15">
        <v>47</v>
      </c>
      <c r="AP57" s="15">
        <v>27</v>
      </c>
      <c r="AQ57" s="15">
        <v>1.5</v>
      </c>
      <c r="AR57" s="15">
        <v>48</v>
      </c>
      <c r="AS57" s="15">
        <v>20</v>
      </c>
      <c r="AT57" s="15">
        <v>54</v>
      </c>
      <c r="AU57" s="15">
        <v>36</v>
      </c>
      <c r="AV57" s="15">
        <v>19</v>
      </c>
      <c r="AW57" s="15">
        <v>21</v>
      </c>
      <c r="AX57" s="15">
        <v>15</v>
      </c>
      <c r="AY57" s="15">
        <v>11</v>
      </c>
      <c r="AZ57" s="15">
        <v>2.5</v>
      </c>
      <c r="BA57" s="18">
        <v>460.5</v>
      </c>
      <c r="BB57" s="15">
        <v>0.5</v>
      </c>
      <c r="BC57" s="15">
        <v>0.5</v>
      </c>
      <c r="BD57" s="15">
        <v>0.5</v>
      </c>
      <c r="BE57" s="15">
        <v>0.5</v>
      </c>
      <c r="BF57" s="15">
        <v>0.5</v>
      </c>
      <c r="BG57" s="15">
        <v>0.5</v>
      </c>
      <c r="BH57" s="15">
        <v>0.5</v>
      </c>
      <c r="BI57" s="15">
        <v>0.5</v>
      </c>
      <c r="BJ57" s="15">
        <v>5.0000000000000001E-3</v>
      </c>
      <c r="BK57" s="15">
        <v>0.5</v>
      </c>
      <c r="BL57" s="15">
        <v>0.05</v>
      </c>
      <c r="BM57" s="15">
        <v>0.05</v>
      </c>
      <c r="BN57" s="15">
        <v>0.05</v>
      </c>
      <c r="BO57" s="15">
        <v>0.05</v>
      </c>
      <c r="BP57" s="15">
        <v>0.05</v>
      </c>
      <c r="BQ57" s="15">
        <v>0.4</v>
      </c>
      <c r="BR57" s="15">
        <v>0.4</v>
      </c>
      <c r="BS57" s="15">
        <v>0.05</v>
      </c>
      <c r="BT57" s="15">
        <v>0.05</v>
      </c>
      <c r="BU57" s="15">
        <v>0.1</v>
      </c>
      <c r="BV57" s="15">
        <v>0.05</v>
      </c>
      <c r="BW57" s="15">
        <v>0.05</v>
      </c>
      <c r="BX57" s="15">
        <v>0.05</v>
      </c>
      <c r="BY57" s="15">
        <v>0.15000000000000002</v>
      </c>
      <c r="BZ57" s="15">
        <v>0.15</v>
      </c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>
        <v>0.05</v>
      </c>
      <c r="DF57" s="15">
        <v>0.05</v>
      </c>
      <c r="DG57" s="25">
        <v>6449.2749999999996</v>
      </c>
      <c r="DH57" s="15"/>
      <c r="DI57" s="15"/>
      <c r="DJ57" s="15"/>
      <c r="DK57" s="15"/>
      <c r="DL57" s="15"/>
    </row>
    <row r="58" spans="1:116" x14ac:dyDescent="0.2">
      <c r="A58" s="37">
        <v>53</v>
      </c>
      <c r="B58" s="39">
        <v>112</v>
      </c>
      <c r="C58" s="85" t="s">
        <v>475</v>
      </c>
      <c r="D58" s="85" t="s">
        <v>476</v>
      </c>
      <c r="E58" s="34" t="s">
        <v>477</v>
      </c>
      <c r="F58" s="34" t="s">
        <v>478</v>
      </c>
      <c r="G58" s="17">
        <v>6.8</v>
      </c>
      <c r="H58" s="17">
        <v>509.3</v>
      </c>
      <c r="I58" s="25">
        <v>0.05</v>
      </c>
      <c r="J58" s="25">
        <v>14.9</v>
      </c>
      <c r="K58" s="19">
        <v>42.8</v>
      </c>
      <c r="L58" s="19">
        <v>1.72</v>
      </c>
      <c r="M58" s="19">
        <v>4.42</v>
      </c>
      <c r="N58" s="19">
        <v>16.2</v>
      </c>
      <c r="O58" s="19">
        <v>16</v>
      </c>
      <c r="P58" s="21">
        <v>0.09</v>
      </c>
      <c r="Q58" s="11">
        <v>2030</v>
      </c>
      <c r="R58" s="25">
        <v>0.2</v>
      </c>
      <c r="S58" s="88">
        <v>7.84</v>
      </c>
      <c r="T58" s="19">
        <v>75.900000000000006</v>
      </c>
      <c r="U58" s="19">
        <v>4.3</v>
      </c>
      <c r="V58" s="19">
        <v>25.2</v>
      </c>
      <c r="W58" s="19">
        <v>23.6</v>
      </c>
      <c r="X58" s="19">
        <v>147</v>
      </c>
      <c r="Y58" s="11">
        <v>17100</v>
      </c>
      <c r="Z58" s="19">
        <v>25.8</v>
      </c>
      <c r="AA58" s="12">
        <v>17261.400000000001</v>
      </c>
      <c r="AB58" s="13">
        <v>460</v>
      </c>
      <c r="AC58" s="17">
        <v>1450</v>
      </c>
      <c r="AD58" s="12">
        <v>11390</v>
      </c>
      <c r="AE58" s="13">
        <v>162.572</v>
      </c>
      <c r="AF58" s="12">
        <v>5071.88</v>
      </c>
      <c r="AG58" s="11">
        <v>1320</v>
      </c>
      <c r="AH58" s="15">
        <v>240</v>
      </c>
      <c r="AI58" s="15">
        <v>332</v>
      </c>
      <c r="AJ58" s="15">
        <v>51</v>
      </c>
      <c r="AK58" s="15">
        <v>766</v>
      </c>
      <c r="AL58" s="15">
        <v>340</v>
      </c>
      <c r="AM58" s="15">
        <v>143</v>
      </c>
      <c r="AN58" s="15">
        <v>163</v>
      </c>
      <c r="AO58" s="15">
        <v>950</v>
      </c>
      <c r="AP58" s="15">
        <v>177</v>
      </c>
      <c r="AQ58" s="15">
        <v>1.5</v>
      </c>
      <c r="AR58" s="15">
        <v>2.5</v>
      </c>
      <c r="AS58" s="15">
        <v>2.5</v>
      </c>
      <c r="AT58" s="15">
        <v>522</v>
      </c>
      <c r="AU58" s="15">
        <v>323</v>
      </c>
      <c r="AV58" s="15">
        <v>129</v>
      </c>
      <c r="AW58" s="15">
        <v>2.5</v>
      </c>
      <c r="AX58" s="15">
        <v>165</v>
      </c>
      <c r="AY58" s="15">
        <v>2.5</v>
      </c>
      <c r="AZ58" s="15">
        <v>2.5</v>
      </c>
      <c r="BA58" s="18">
        <v>3015.5</v>
      </c>
      <c r="BB58" s="15">
        <v>0.5</v>
      </c>
      <c r="BC58" s="15">
        <v>0.5</v>
      </c>
      <c r="BD58" s="15">
        <v>0.5</v>
      </c>
      <c r="BE58" s="15">
        <v>0.5</v>
      </c>
      <c r="BF58" s="15">
        <v>0.5</v>
      </c>
      <c r="BG58" s="15">
        <v>0.5</v>
      </c>
      <c r="BH58" s="15">
        <v>0.5</v>
      </c>
      <c r="BI58" s="15">
        <v>0.5</v>
      </c>
      <c r="BJ58" s="15">
        <v>5.0000000000000001E-3</v>
      </c>
      <c r="BK58" s="15">
        <v>0.5</v>
      </c>
      <c r="BL58" s="15">
        <v>0.05</v>
      </c>
      <c r="BM58" s="15">
        <v>0.05</v>
      </c>
      <c r="BN58" s="15">
        <v>0.05</v>
      </c>
      <c r="BO58" s="15">
        <v>0.05</v>
      </c>
      <c r="BP58" s="15">
        <v>0.05</v>
      </c>
      <c r="BQ58" s="15">
        <v>0.4</v>
      </c>
      <c r="BR58" s="15">
        <v>0.4</v>
      </c>
      <c r="BS58" s="15">
        <v>0.05</v>
      </c>
      <c r="BT58" s="15">
        <v>0.05</v>
      </c>
      <c r="BU58" s="15">
        <v>0.1</v>
      </c>
      <c r="BV58" s="15">
        <v>0.05</v>
      </c>
      <c r="BW58" s="15">
        <v>0.05</v>
      </c>
      <c r="BX58" s="15">
        <v>0.05</v>
      </c>
      <c r="BY58" s="15">
        <v>0.15000000000000002</v>
      </c>
      <c r="BZ58" s="15">
        <v>0.15</v>
      </c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>
        <v>0.05</v>
      </c>
      <c r="DF58" s="15">
        <v>0.05</v>
      </c>
      <c r="DG58" s="25">
        <v>27797.753000000001</v>
      </c>
      <c r="DH58" s="15"/>
      <c r="DI58" s="15"/>
      <c r="DJ58" s="15"/>
      <c r="DK58" s="15"/>
      <c r="DL58" s="15"/>
    </row>
    <row r="59" spans="1:116" x14ac:dyDescent="0.2">
      <c r="A59" s="37">
        <v>54</v>
      </c>
      <c r="B59" s="40">
        <v>113</v>
      </c>
      <c r="C59" s="85" t="s">
        <v>479</v>
      </c>
      <c r="D59" s="85" t="s">
        <v>480</v>
      </c>
      <c r="E59" s="34" t="s">
        <v>481</v>
      </c>
      <c r="F59" s="34" t="s">
        <v>482</v>
      </c>
      <c r="G59" s="17">
        <v>6.4</v>
      </c>
      <c r="H59" s="17">
        <v>475.5</v>
      </c>
      <c r="I59" s="25">
        <v>0.05</v>
      </c>
      <c r="J59" s="25">
        <v>10.6</v>
      </c>
      <c r="K59" s="19">
        <v>141</v>
      </c>
      <c r="L59" s="20">
        <v>0.27900000000000003</v>
      </c>
      <c r="M59" s="19">
        <v>10.1</v>
      </c>
      <c r="N59" s="19">
        <v>45.2</v>
      </c>
      <c r="O59" s="25">
        <v>26.7</v>
      </c>
      <c r="P59" s="21">
        <v>0.1</v>
      </c>
      <c r="Q59" s="11">
        <v>5560</v>
      </c>
      <c r="R59" s="25">
        <v>0.2</v>
      </c>
      <c r="S59" s="88">
        <v>18.8</v>
      </c>
      <c r="T59" s="19">
        <v>21.7</v>
      </c>
      <c r="U59" s="19">
        <v>2.86</v>
      </c>
      <c r="V59" s="19">
        <v>36.9</v>
      </c>
      <c r="W59" s="19">
        <v>51.5</v>
      </c>
      <c r="X59" s="19">
        <v>127</v>
      </c>
      <c r="Y59" s="11">
        <v>10900</v>
      </c>
      <c r="Z59" s="19">
        <v>10.199999999999999</v>
      </c>
      <c r="AA59" s="12">
        <v>25874.6</v>
      </c>
      <c r="AB59" s="13">
        <v>994.54200000000003</v>
      </c>
      <c r="AC59" s="11">
        <v>3490</v>
      </c>
      <c r="AD59" s="12">
        <v>2600</v>
      </c>
      <c r="AE59" s="13">
        <v>495.12400000000002</v>
      </c>
      <c r="AF59" s="12">
        <v>27186.5</v>
      </c>
      <c r="AG59" s="25">
        <v>5180</v>
      </c>
      <c r="AH59" s="15">
        <v>110</v>
      </c>
      <c r="AI59" s="15">
        <v>2.5</v>
      </c>
      <c r="AJ59" s="15">
        <v>29</v>
      </c>
      <c r="AK59" s="15">
        <v>112</v>
      </c>
      <c r="AL59" s="15">
        <v>94</v>
      </c>
      <c r="AM59" s="15">
        <v>50</v>
      </c>
      <c r="AN59" s="15">
        <v>70</v>
      </c>
      <c r="AO59" s="15">
        <v>803</v>
      </c>
      <c r="AP59" s="15">
        <v>62</v>
      </c>
      <c r="AQ59" s="15">
        <v>1.5</v>
      </c>
      <c r="AR59" s="15">
        <v>2.5</v>
      </c>
      <c r="AS59" s="15">
        <v>2.5</v>
      </c>
      <c r="AT59" s="15">
        <v>141</v>
      </c>
      <c r="AU59" s="15">
        <v>85</v>
      </c>
      <c r="AV59" s="15">
        <v>40</v>
      </c>
      <c r="AW59" s="15">
        <v>46</v>
      </c>
      <c r="AX59" s="15">
        <v>59</v>
      </c>
      <c r="AY59" s="15">
        <v>2.5</v>
      </c>
      <c r="AZ59" s="15">
        <v>2.5</v>
      </c>
      <c r="BA59" s="18">
        <v>740</v>
      </c>
      <c r="BB59" s="15">
        <v>0.5</v>
      </c>
      <c r="BC59" s="15">
        <v>0.5</v>
      </c>
      <c r="BD59" s="15">
        <v>0.5</v>
      </c>
      <c r="BE59" s="15">
        <v>0.5</v>
      </c>
      <c r="BF59" s="15">
        <v>0.5</v>
      </c>
      <c r="BG59" s="15">
        <v>0.5</v>
      </c>
      <c r="BH59" s="15">
        <v>0.5</v>
      </c>
      <c r="BI59" s="15">
        <v>0.5</v>
      </c>
      <c r="BJ59" s="15">
        <v>5.0000000000000001E-3</v>
      </c>
      <c r="BK59" s="15">
        <v>0.5</v>
      </c>
      <c r="BL59" s="15">
        <v>0.05</v>
      </c>
      <c r="BM59" s="15">
        <v>0.05</v>
      </c>
      <c r="BN59" s="15">
        <v>0.05</v>
      </c>
      <c r="BO59" s="15">
        <v>0.05</v>
      </c>
      <c r="BP59" s="15">
        <v>0.05</v>
      </c>
      <c r="BQ59" s="15">
        <v>0.4</v>
      </c>
      <c r="BR59" s="15">
        <v>0.4</v>
      </c>
      <c r="BS59" s="15">
        <v>0.05</v>
      </c>
      <c r="BT59" s="15">
        <v>0.05</v>
      </c>
      <c r="BU59" s="15">
        <v>0.1</v>
      </c>
      <c r="BV59" s="15">
        <v>0.05</v>
      </c>
      <c r="BW59" s="15">
        <v>0.05</v>
      </c>
      <c r="BX59" s="15">
        <v>0.05</v>
      </c>
      <c r="BY59" s="15">
        <v>0.15000000000000002</v>
      </c>
      <c r="BZ59" s="15">
        <v>0.15</v>
      </c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>
        <v>0.05</v>
      </c>
      <c r="DF59" s="15">
        <v>0.05</v>
      </c>
      <c r="DG59" s="25">
        <v>5707.0060000000003</v>
      </c>
      <c r="DH59" s="15"/>
      <c r="DI59" s="15"/>
      <c r="DJ59" s="15"/>
      <c r="DK59" s="15"/>
      <c r="DL59" s="15"/>
    </row>
    <row r="60" spans="1:116" x14ac:dyDescent="0.2">
      <c r="A60" s="37">
        <v>55</v>
      </c>
      <c r="B60" s="38">
        <v>114</v>
      </c>
      <c r="C60" s="85" t="s">
        <v>483</v>
      </c>
      <c r="D60" s="85" t="s">
        <v>484</v>
      </c>
      <c r="E60" s="34" t="s">
        <v>485</v>
      </c>
      <c r="F60" s="34" t="s">
        <v>486</v>
      </c>
      <c r="G60" s="17">
        <v>7.9</v>
      </c>
      <c r="H60" s="17">
        <v>1073</v>
      </c>
      <c r="I60" s="25">
        <v>0.05</v>
      </c>
      <c r="J60" s="25">
        <v>1.5</v>
      </c>
      <c r="K60" s="19">
        <v>71.900000000000006</v>
      </c>
      <c r="L60" s="19">
        <v>2.5000000000000001E-2</v>
      </c>
      <c r="M60" s="19">
        <v>2.36</v>
      </c>
      <c r="N60" s="19">
        <v>7.32</v>
      </c>
      <c r="O60" s="19">
        <v>18.600000000000001</v>
      </c>
      <c r="P60" s="21">
        <v>0.06</v>
      </c>
      <c r="Q60" s="11">
        <v>2160</v>
      </c>
      <c r="R60" s="25">
        <v>1.92</v>
      </c>
      <c r="S60" s="88">
        <v>5.26</v>
      </c>
      <c r="T60" s="19">
        <v>18.899999999999999</v>
      </c>
      <c r="U60" s="19">
        <v>10.1</v>
      </c>
      <c r="V60" s="19">
        <v>142</v>
      </c>
      <c r="W60" s="19">
        <v>10.5</v>
      </c>
      <c r="X60" s="19">
        <v>151</v>
      </c>
      <c r="Y60" s="11">
        <v>636381</v>
      </c>
      <c r="Z60" s="19">
        <v>9.43</v>
      </c>
      <c r="AA60" s="12">
        <v>11400</v>
      </c>
      <c r="AB60" s="13">
        <v>559.32000000000005</v>
      </c>
      <c r="AC60" s="11">
        <v>1080</v>
      </c>
      <c r="AD60" s="12">
        <v>11880</v>
      </c>
      <c r="AE60" s="13">
        <v>47.1</v>
      </c>
      <c r="AF60" s="12">
        <v>2917.61</v>
      </c>
      <c r="AG60" s="11">
        <v>947</v>
      </c>
      <c r="AH60" s="15">
        <v>2.5</v>
      </c>
      <c r="AI60" s="15">
        <v>109</v>
      </c>
      <c r="AJ60" s="15">
        <v>478</v>
      </c>
      <c r="AK60" s="15">
        <v>534</v>
      </c>
      <c r="AL60" s="15">
        <v>260</v>
      </c>
      <c r="AM60" s="15">
        <v>119</v>
      </c>
      <c r="AN60" s="15">
        <v>139</v>
      </c>
      <c r="AO60" s="15">
        <v>448</v>
      </c>
      <c r="AP60" s="15">
        <v>103</v>
      </c>
      <c r="AQ60" s="15">
        <v>1.5</v>
      </c>
      <c r="AR60" s="15">
        <v>2.5</v>
      </c>
      <c r="AS60" s="15">
        <v>2.5</v>
      </c>
      <c r="AT60" s="15">
        <v>257</v>
      </c>
      <c r="AU60" s="15">
        <v>156</v>
      </c>
      <c r="AV60" s="15">
        <v>92</v>
      </c>
      <c r="AW60" s="15">
        <v>2.5</v>
      </c>
      <c r="AX60" s="15">
        <v>200</v>
      </c>
      <c r="AY60" s="15">
        <v>2.5</v>
      </c>
      <c r="AZ60" s="15">
        <v>2.5</v>
      </c>
      <c r="BA60" s="18">
        <v>2153</v>
      </c>
      <c r="BB60" s="15">
        <v>0.5</v>
      </c>
      <c r="BC60" s="15">
        <v>0.5</v>
      </c>
      <c r="BD60" s="15">
        <v>0.5</v>
      </c>
      <c r="BE60" s="15">
        <v>0.5</v>
      </c>
      <c r="BF60" s="15">
        <v>0.5</v>
      </c>
      <c r="BG60" s="15">
        <v>0.5</v>
      </c>
      <c r="BH60" s="15">
        <v>0.5</v>
      </c>
      <c r="BI60" s="15">
        <v>0.5</v>
      </c>
      <c r="BJ60" s="15">
        <v>5.0000000000000001E-3</v>
      </c>
      <c r="BK60" s="15">
        <v>0.5</v>
      </c>
      <c r="BL60" s="15">
        <v>0.05</v>
      </c>
      <c r="BM60" s="15">
        <v>0.05</v>
      </c>
      <c r="BN60" s="15">
        <v>0.05</v>
      </c>
      <c r="BO60" s="15">
        <v>0.05</v>
      </c>
      <c r="BP60" s="15">
        <v>0.05</v>
      </c>
      <c r="BQ60" s="15">
        <v>0.4</v>
      </c>
      <c r="BR60" s="15">
        <v>0.4</v>
      </c>
      <c r="BS60" s="15">
        <v>0.05</v>
      </c>
      <c r="BT60" s="15">
        <v>0.05</v>
      </c>
      <c r="BU60" s="15">
        <v>0.1</v>
      </c>
      <c r="BV60" s="15">
        <v>0.05</v>
      </c>
      <c r="BW60" s="15">
        <v>0.05</v>
      </c>
      <c r="BX60" s="15">
        <v>0.05</v>
      </c>
      <c r="BY60" s="15">
        <v>0.15000000000000002</v>
      </c>
      <c r="BZ60" s="15">
        <v>0.15</v>
      </c>
      <c r="CA60" s="15">
        <v>25</v>
      </c>
      <c r="CB60" s="15">
        <v>50</v>
      </c>
      <c r="CC60" s="15">
        <v>25300</v>
      </c>
      <c r="CD60" s="15">
        <v>0.01</v>
      </c>
      <c r="CE60" s="15">
        <v>2.5000000000000001E-2</v>
      </c>
      <c r="CF60" s="15">
        <v>2.5000000000000001E-2</v>
      </c>
      <c r="CG60" s="15">
        <v>2.5000000000000001E-2</v>
      </c>
      <c r="CH60" s="15">
        <v>2.5000000000000001E-2</v>
      </c>
      <c r="CI60" s="15">
        <v>2.5000000000000001E-2</v>
      </c>
      <c r="CJ60" s="15">
        <v>2.5000000000000001E-2</v>
      </c>
      <c r="CK60" s="15">
        <v>2.5000000000000001E-2</v>
      </c>
      <c r="CL60" s="15">
        <v>14</v>
      </c>
      <c r="CM60" s="15">
        <v>0.15</v>
      </c>
      <c r="CN60" s="15">
        <v>0.5</v>
      </c>
      <c r="CO60" s="15">
        <v>0.5</v>
      </c>
      <c r="CP60" s="15">
        <v>0.5</v>
      </c>
      <c r="CQ60" s="15">
        <v>1.5</v>
      </c>
      <c r="CR60" s="15">
        <v>0.3</v>
      </c>
      <c r="CS60" s="15">
        <v>5</v>
      </c>
      <c r="CT60" s="15">
        <v>0.5</v>
      </c>
      <c r="CU60" s="15">
        <v>0.5</v>
      </c>
      <c r="CV60" s="15">
        <v>0.05</v>
      </c>
      <c r="CW60" s="15">
        <v>0.28999999999999998</v>
      </c>
      <c r="CX60" s="15">
        <v>0.05</v>
      </c>
      <c r="CY60" s="15">
        <v>5.11E-2</v>
      </c>
      <c r="CZ60" s="15">
        <v>0.05</v>
      </c>
      <c r="DA60" s="15">
        <v>0.05</v>
      </c>
      <c r="DB60" s="15">
        <v>0.05</v>
      </c>
      <c r="DC60" s="15">
        <v>0.05</v>
      </c>
      <c r="DD60" s="15">
        <v>0.05</v>
      </c>
      <c r="DE60" s="15">
        <v>0.05</v>
      </c>
      <c r="DF60" s="15">
        <v>0.05</v>
      </c>
      <c r="DG60" s="25">
        <v>10775.027</v>
      </c>
      <c r="DH60" s="15">
        <v>0.5</v>
      </c>
      <c r="DI60" s="15">
        <v>0.05</v>
      </c>
      <c r="DJ60" s="15">
        <v>0.25</v>
      </c>
      <c r="DK60" s="15">
        <v>0.25</v>
      </c>
      <c r="DL60" s="15">
        <v>0.05</v>
      </c>
    </row>
    <row r="61" spans="1:116" x14ac:dyDescent="0.2">
      <c r="A61" s="37">
        <v>56</v>
      </c>
      <c r="B61" s="39">
        <v>115</v>
      </c>
      <c r="C61" s="85" t="s">
        <v>225</v>
      </c>
      <c r="D61" s="85" t="s">
        <v>487</v>
      </c>
      <c r="E61" s="34" t="s">
        <v>226</v>
      </c>
      <c r="F61" s="34" t="s">
        <v>190</v>
      </c>
      <c r="G61" s="17">
        <v>7.3</v>
      </c>
      <c r="H61" s="17">
        <v>569.9</v>
      </c>
      <c r="I61" s="25">
        <v>0.05</v>
      </c>
      <c r="J61" s="25">
        <v>6.56</v>
      </c>
      <c r="K61" s="19">
        <v>85.7</v>
      </c>
      <c r="L61" s="20">
        <v>1.18</v>
      </c>
      <c r="M61" s="19">
        <v>6.9</v>
      </c>
      <c r="N61" s="19">
        <v>23.2</v>
      </c>
      <c r="O61" s="25">
        <v>24.9</v>
      </c>
      <c r="P61" s="21">
        <v>5.0000000000000001E-4</v>
      </c>
      <c r="Q61" s="11">
        <v>3180</v>
      </c>
      <c r="R61" s="25">
        <v>0.2</v>
      </c>
      <c r="S61" s="88">
        <v>18</v>
      </c>
      <c r="T61" s="19">
        <v>78.7</v>
      </c>
      <c r="U61" s="19">
        <v>4.4800000000000004</v>
      </c>
      <c r="V61" s="19">
        <v>19.899999999999999</v>
      </c>
      <c r="W61" s="19">
        <v>36.799999999999997</v>
      </c>
      <c r="X61" s="19">
        <v>195</v>
      </c>
      <c r="Y61" s="11">
        <v>6270</v>
      </c>
      <c r="Z61" s="19">
        <v>9.81</v>
      </c>
      <c r="AA61" s="12">
        <v>54684</v>
      </c>
      <c r="AB61" s="13">
        <v>278</v>
      </c>
      <c r="AC61" s="17">
        <v>832</v>
      </c>
      <c r="AD61" s="12">
        <v>8460</v>
      </c>
      <c r="AE61" s="13">
        <v>308.71899999999999</v>
      </c>
      <c r="AF61" s="12">
        <v>4394.72</v>
      </c>
      <c r="AG61" s="11">
        <v>2570</v>
      </c>
      <c r="AH61" s="15">
        <v>73</v>
      </c>
      <c r="AI61" s="15">
        <v>143</v>
      </c>
      <c r="AJ61" s="15">
        <v>2.5</v>
      </c>
      <c r="AK61" s="15">
        <v>515</v>
      </c>
      <c r="AL61" s="15">
        <v>350</v>
      </c>
      <c r="AM61" s="15">
        <v>192</v>
      </c>
      <c r="AN61" s="15">
        <v>233</v>
      </c>
      <c r="AO61" s="15">
        <v>573</v>
      </c>
      <c r="AP61" s="15">
        <v>118</v>
      </c>
      <c r="AQ61" s="15">
        <v>1.5</v>
      </c>
      <c r="AR61" s="15">
        <v>2.5</v>
      </c>
      <c r="AS61" s="15">
        <v>2.5</v>
      </c>
      <c r="AT61" s="15">
        <v>361</v>
      </c>
      <c r="AU61" s="15">
        <v>257</v>
      </c>
      <c r="AV61" s="15">
        <v>132</v>
      </c>
      <c r="AW61" s="15">
        <v>62</v>
      </c>
      <c r="AX61" s="15">
        <v>306</v>
      </c>
      <c r="AY61" s="15">
        <v>2.5</v>
      </c>
      <c r="AZ61" s="15">
        <v>2.5</v>
      </c>
      <c r="BA61" s="18">
        <v>2265</v>
      </c>
      <c r="BB61" s="15">
        <v>0.5</v>
      </c>
      <c r="BC61" s="15">
        <v>0.5</v>
      </c>
      <c r="BD61" s="15">
        <v>0.5</v>
      </c>
      <c r="BE61" s="15">
        <v>0.5</v>
      </c>
      <c r="BF61" s="15">
        <v>0.5</v>
      </c>
      <c r="BG61" s="15">
        <v>0.5</v>
      </c>
      <c r="BH61" s="15">
        <v>0.5</v>
      </c>
      <c r="BI61" s="15">
        <v>0.5</v>
      </c>
      <c r="BJ61" s="15">
        <v>5.0000000000000001E-3</v>
      </c>
      <c r="BK61" s="15">
        <v>0.5</v>
      </c>
      <c r="BL61" s="15">
        <v>0.05</v>
      </c>
      <c r="BM61" s="15">
        <v>0.05</v>
      </c>
      <c r="BN61" s="15">
        <v>0.05</v>
      </c>
      <c r="BO61" s="15">
        <v>0.05</v>
      </c>
      <c r="BP61" s="15">
        <v>0.05</v>
      </c>
      <c r="BQ61" s="15">
        <v>0.4</v>
      </c>
      <c r="BR61" s="15">
        <v>0.4</v>
      </c>
      <c r="BS61" s="15">
        <v>0.05</v>
      </c>
      <c r="BT61" s="15">
        <v>0.05</v>
      </c>
      <c r="BU61" s="15">
        <v>0.1</v>
      </c>
      <c r="BV61" s="15">
        <v>0.05</v>
      </c>
      <c r="BW61" s="15">
        <v>0.05</v>
      </c>
      <c r="BX61" s="15">
        <v>0.05</v>
      </c>
      <c r="BY61" s="15">
        <v>0.15000000000000002</v>
      </c>
      <c r="BZ61" s="15">
        <v>0.15</v>
      </c>
      <c r="CA61" s="15">
        <v>25</v>
      </c>
      <c r="CB61" s="15">
        <v>50</v>
      </c>
      <c r="CC61" s="15">
        <v>27700</v>
      </c>
      <c r="CD61" s="15">
        <v>0.01</v>
      </c>
      <c r="CE61" s="15">
        <v>2.5000000000000001E-2</v>
      </c>
      <c r="CF61" s="15">
        <v>2.5000000000000001E-2</v>
      </c>
      <c r="CG61" s="15">
        <v>2.5000000000000001E-2</v>
      </c>
      <c r="CH61" s="15">
        <v>2.5000000000000001E-2</v>
      </c>
      <c r="CI61" s="15">
        <v>2.5000000000000001E-2</v>
      </c>
      <c r="CJ61" s="15">
        <v>2.5000000000000001E-2</v>
      </c>
      <c r="CK61" s="15">
        <v>2.5000000000000001E-2</v>
      </c>
      <c r="CL61" s="15">
        <v>5.0000000000000001E-3</v>
      </c>
      <c r="CM61" s="15">
        <v>0.15</v>
      </c>
      <c r="CN61" s="15">
        <v>0.5</v>
      </c>
      <c r="CO61" s="15">
        <v>0.5</v>
      </c>
      <c r="CP61" s="15">
        <v>0.5</v>
      </c>
      <c r="CQ61" s="15">
        <v>1.5</v>
      </c>
      <c r="CR61" s="15">
        <v>0.3</v>
      </c>
      <c r="CS61" s="15">
        <v>5</v>
      </c>
      <c r="CT61" s="15">
        <v>0.5</v>
      </c>
      <c r="CU61" s="15">
        <v>0.5</v>
      </c>
      <c r="CV61" s="15">
        <v>0.05</v>
      </c>
      <c r="CW61" s="15">
        <v>0.61599999999999999</v>
      </c>
      <c r="CX61" s="15">
        <v>0.05</v>
      </c>
      <c r="CY61" s="15">
        <v>2.81E-3</v>
      </c>
      <c r="CZ61" s="15">
        <v>0.05</v>
      </c>
      <c r="DA61" s="15">
        <v>0.05</v>
      </c>
      <c r="DB61" s="15">
        <v>0.05</v>
      </c>
      <c r="DC61" s="15">
        <v>0.05</v>
      </c>
      <c r="DD61" s="15">
        <v>0.05</v>
      </c>
      <c r="DE61" s="15">
        <v>0.05</v>
      </c>
      <c r="DF61" s="15">
        <v>0.05</v>
      </c>
      <c r="DG61" s="25">
        <v>8947.9509999999991</v>
      </c>
      <c r="DH61" s="15">
        <v>0.5</v>
      </c>
      <c r="DI61" s="15">
        <v>0.05</v>
      </c>
      <c r="DJ61" s="15">
        <v>0.25</v>
      </c>
      <c r="DK61" s="15">
        <v>0.25</v>
      </c>
      <c r="DL61" s="15">
        <v>0.05</v>
      </c>
    </row>
    <row r="62" spans="1:116" x14ac:dyDescent="0.2">
      <c r="A62" s="37">
        <v>57</v>
      </c>
      <c r="B62" s="40">
        <v>116</v>
      </c>
      <c r="C62" s="85" t="s">
        <v>488</v>
      </c>
      <c r="D62" s="85" t="s">
        <v>489</v>
      </c>
      <c r="E62" s="34" t="s">
        <v>490</v>
      </c>
      <c r="F62" s="34" t="s">
        <v>491</v>
      </c>
      <c r="G62" s="17">
        <v>8</v>
      </c>
      <c r="H62" s="17">
        <v>618.4</v>
      </c>
      <c r="I62" s="25">
        <v>0.05</v>
      </c>
      <c r="J62" s="25">
        <v>1.5</v>
      </c>
      <c r="K62" s="19">
        <v>37.799999999999997</v>
      </c>
      <c r="L62" s="19">
        <v>2.5000000000000001E-2</v>
      </c>
      <c r="M62" s="19">
        <v>1.18</v>
      </c>
      <c r="N62" s="19">
        <v>4.63</v>
      </c>
      <c r="O62" s="19">
        <v>9.61</v>
      </c>
      <c r="P62" s="21">
        <v>5.0000000000000001E-4</v>
      </c>
      <c r="Q62" s="11">
        <v>2020</v>
      </c>
      <c r="R62" s="25">
        <v>1.42</v>
      </c>
      <c r="S62" s="88">
        <v>2.2200000000000002</v>
      </c>
      <c r="T62" s="19">
        <v>16.8</v>
      </c>
      <c r="U62" s="19">
        <v>9.56</v>
      </c>
      <c r="V62" s="19">
        <v>125</v>
      </c>
      <c r="W62" s="19">
        <v>6.23</v>
      </c>
      <c r="X62" s="19">
        <v>66.2</v>
      </c>
      <c r="Y62" s="11">
        <v>138000</v>
      </c>
      <c r="Z62" s="19">
        <v>8.35</v>
      </c>
      <c r="AA62" s="12">
        <v>6900</v>
      </c>
      <c r="AB62" s="13">
        <v>519.596</v>
      </c>
      <c r="AC62" s="11">
        <v>884</v>
      </c>
      <c r="AD62" s="12">
        <v>9200</v>
      </c>
      <c r="AE62" s="13">
        <v>11.6</v>
      </c>
      <c r="AF62" s="12">
        <v>1648.78</v>
      </c>
      <c r="AG62" s="11">
        <v>525</v>
      </c>
      <c r="AH62" s="15">
        <v>320</v>
      </c>
      <c r="AI62" s="15">
        <v>62</v>
      </c>
      <c r="AJ62" s="15">
        <v>77</v>
      </c>
      <c r="AK62" s="15">
        <v>204</v>
      </c>
      <c r="AL62" s="15">
        <v>110</v>
      </c>
      <c r="AM62" s="15">
        <v>47</v>
      </c>
      <c r="AN62" s="15">
        <v>53</v>
      </c>
      <c r="AO62" s="15">
        <v>287</v>
      </c>
      <c r="AP62" s="15">
        <v>94</v>
      </c>
      <c r="AQ62" s="15">
        <v>1.5</v>
      </c>
      <c r="AR62" s="15">
        <v>2.5</v>
      </c>
      <c r="AS62" s="15">
        <v>124</v>
      </c>
      <c r="AT62" s="15">
        <v>176</v>
      </c>
      <c r="AU62" s="15">
        <v>100</v>
      </c>
      <c r="AV62" s="15">
        <v>43</v>
      </c>
      <c r="AW62" s="15">
        <v>66</v>
      </c>
      <c r="AX62" s="15">
        <v>41</v>
      </c>
      <c r="AY62" s="15">
        <v>2.5</v>
      </c>
      <c r="AZ62" s="15">
        <v>2.5</v>
      </c>
      <c r="BA62" s="18">
        <v>1320</v>
      </c>
      <c r="BB62" s="15">
        <v>0.5</v>
      </c>
      <c r="BC62" s="15">
        <v>0.5</v>
      </c>
      <c r="BD62" s="15">
        <v>0.5</v>
      </c>
      <c r="BE62" s="15">
        <v>0.5</v>
      </c>
      <c r="BF62" s="15">
        <v>0.5</v>
      </c>
      <c r="BG62" s="15">
        <v>0.5</v>
      </c>
      <c r="BH62" s="15">
        <v>0.5</v>
      </c>
      <c r="BI62" s="15">
        <v>0.5</v>
      </c>
      <c r="BJ62" s="15">
        <v>5.0000000000000001E-3</v>
      </c>
      <c r="BK62" s="15">
        <v>0.5</v>
      </c>
      <c r="BL62" s="15">
        <v>0.05</v>
      </c>
      <c r="BM62" s="15">
        <v>0.05</v>
      </c>
      <c r="BN62" s="15">
        <v>0.05</v>
      </c>
      <c r="BO62" s="15">
        <v>0.05</v>
      </c>
      <c r="BP62" s="15">
        <v>0.05</v>
      </c>
      <c r="BQ62" s="15">
        <v>0.4</v>
      </c>
      <c r="BR62" s="15">
        <v>0.4</v>
      </c>
      <c r="BS62" s="15">
        <v>0.05</v>
      </c>
      <c r="BT62" s="15">
        <v>0.05</v>
      </c>
      <c r="BU62" s="15">
        <v>0.1</v>
      </c>
      <c r="BV62" s="15">
        <v>0.05</v>
      </c>
      <c r="BW62" s="15">
        <v>0.05</v>
      </c>
      <c r="BX62" s="15">
        <v>0.05</v>
      </c>
      <c r="BY62" s="15">
        <v>0.15000000000000002</v>
      </c>
      <c r="BZ62" s="15">
        <v>0.15</v>
      </c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>
        <v>0.05</v>
      </c>
      <c r="DF62" s="15">
        <v>0.05</v>
      </c>
      <c r="DG62" s="25">
        <v>8141.509</v>
      </c>
      <c r="DH62" s="15"/>
      <c r="DI62" s="15"/>
      <c r="DJ62" s="15"/>
      <c r="DK62" s="15"/>
      <c r="DL62" s="15"/>
    </row>
    <row r="63" spans="1:116" x14ac:dyDescent="0.2">
      <c r="A63" s="37">
        <v>58</v>
      </c>
      <c r="B63" s="38">
        <v>117</v>
      </c>
      <c r="C63" s="85" t="s">
        <v>492</v>
      </c>
      <c r="D63" s="85" t="s">
        <v>493</v>
      </c>
      <c r="E63" s="34" t="s">
        <v>494</v>
      </c>
      <c r="F63" s="34" t="s">
        <v>495</v>
      </c>
      <c r="G63" s="17">
        <v>7.2</v>
      </c>
      <c r="H63" s="17">
        <v>1222</v>
      </c>
      <c r="I63" s="25">
        <v>0.90300000000000002</v>
      </c>
      <c r="J63" s="25">
        <v>13.2</v>
      </c>
      <c r="K63" s="19">
        <v>143</v>
      </c>
      <c r="L63" s="20">
        <v>1.3</v>
      </c>
      <c r="M63" s="19">
        <v>3.69</v>
      </c>
      <c r="N63" s="19">
        <v>14.9</v>
      </c>
      <c r="O63" s="19">
        <v>30.5</v>
      </c>
      <c r="P63" s="21">
        <v>6.1400000000000003E-2</v>
      </c>
      <c r="Q63" s="11">
        <v>1970</v>
      </c>
      <c r="R63" s="19">
        <v>2.17</v>
      </c>
      <c r="S63" s="88">
        <v>8.4700000000000006</v>
      </c>
      <c r="T63" s="19">
        <v>66.2</v>
      </c>
      <c r="U63" s="19">
        <v>5.47</v>
      </c>
      <c r="V63" s="19">
        <v>31.7</v>
      </c>
      <c r="W63" s="19">
        <v>22.2</v>
      </c>
      <c r="X63" s="19">
        <v>136</v>
      </c>
      <c r="Y63" s="11">
        <v>23500</v>
      </c>
      <c r="Z63" s="19">
        <v>19.399999999999999</v>
      </c>
      <c r="AA63" s="12">
        <v>10600</v>
      </c>
      <c r="AB63" s="13">
        <v>169</v>
      </c>
      <c r="AC63" s="11">
        <v>1010</v>
      </c>
      <c r="AD63" s="12">
        <v>10806.48</v>
      </c>
      <c r="AE63" s="13">
        <v>188.64699999999999</v>
      </c>
      <c r="AF63" s="12">
        <v>7305.01</v>
      </c>
      <c r="AG63" s="11">
        <v>1290</v>
      </c>
      <c r="AH63" s="15">
        <v>1240</v>
      </c>
      <c r="AI63" s="15">
        <v>89</v>
      </c>
      <c r="AJ63" s="15">
        <v>2.5</v>
      </c>
      <c r="AK63" s="15">
        <v>656</v>
      </c>
      <c r="AL63" s="15">
        <v>400</v>
      </c>
      <c r="AM63" s="15">
        <v>2.5</v>
      </c>
      <c r="AN63" s="15">
        <v>124</v>
      </c>
      <c r="AO63" s="15">
        <v>754</v>
      </c>
      <c r="AP63" s="15">
        <v>153</v>
      </c>
      <c r="AQ63" s="15">
        <v>1.5</v>
      </c>
      <c r="AR63" s="15">
        <v>160</v>
      </c>
      <c r="AS63" s="15">
        <v>2.5</v>
      </c>
      <c r="AT63" s="15">
        <v>422</v>
      </c>
      <c r="AU63" s="15">
        <v>227</v>
      </c>
      <c r="AV63" s="15">
        <v>98</v>
      </c>
      <c r="AW63" s="15">
        <v>2.5</v>
      </c>
      <c r="AX63" s="15">
        <v>223</v>
      </c>
      <c r="AY63" s="15">
        <v>2.5</v>
      </c>
      <c r="AZ63" s="15">
        <v>2.5</v>
      </c>
      <c r="BA63" s="18">
        <v>3425</v>
      </c>
      <c r="BB63" s="15">
        <v>0.5</v>
      </c>
      <c r="BC63" s="15">
        <v>0.5</v>
      </c>
      <c r="BD63" s="15">
        <v>0.5</v>
      </c>
      <c r="BE63" s="15">
        <v>0.5</v>
      </c>
      <c r="BF63" s="15">
        <v>0.5</v>
      </c>
      <c r="BG63" s="15">
        <v>0.5</v>
      </c>
      <c r="BH63" s="15">
        <v>0.5</v>
      </c>
      <c r="BI63" s="15">
        <v>0.5</v>
      </c>
      <c r="BJ63" s="15">
        <v>5.0000000000000001E-3</v>
      </c>
      <c r="BK63" s="15">
        <v>0.5</v>
      </c>
      <c r="BL63" s="15">
        <v>0.05</v>
      </c>
      <c r="BM63" s="15">
        <v>0.05</v>
      </c>
      <c r="BN63" s="15">
        <v>0.05</v>
      </c>
      <c r="BO63" s="15">
        <v>0.05</v>
      </c>
      <c r="BP63" s="15">
        <v>0.05</v>
      </c>
      <c r="BQ63" s="15">
        <v>0.4</v>
      </c>
      <c r="BR63" s="15">
        <v>0.4</v>
      </c>
      <c r="BS63" s="15">
        <v>0.05</v>
      </c>
      <c r="BT63" s="15">
        <v>0.05</v>
      </c>
      <c r="BU63" s="15">
        <v>0.1</v>
      </c>
      <c r="BV63" s="15">
        <v>0.05</v>
      </c>
      <c r="BW63" s="15">
        <v>0.05</v>
      </c>
      <c r="BX63" s="15">
        <v>0.05</v>
      </c>
      <c r="BY63" s="15">
        <v>0.15000000000000002</v>
      </c>
      <c r="BZ63" s="15">
        <v>0.15</v>
      </c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>
        <v>0.05</v>
      </c>
      <c r="DF63" s="15">
        <v>0.05</v>
      </c>
      <c r="DG63" s="25">
        <v>20378.378000000001</v>
      </c>
      <c r="DH63" s="15"/>
      <c r="DI63" s="15"/>
      <c r="DJ63" s="15"/>
      <c r="DK63" s="15"/>
      <c r="DL63" s="15"/>
    </row>
    <row r="64" spans="1:116" x14ac:dyDescent="0.2">
      <c r="A64" s="37">
        <v>59</v>
      </c>
      <c r="B64" s="39">
        <v>119</v>
      </c>
      <c r="C64" s="85" t="s">
        <v>496</v>
      </c>
      <c r="D64" s="85" t="s">
        <v>497</v>
      </c>
      <c r="E64" s="34" t="s">
        <v>498</v>
      </c>
      <c r="F64" s="34" t="s">
        <v>499</v>
      </c>
      <c r="G64" s="17">
        <v>7.9</v>
      </c>
      <c r="H64" s="17">
        <v>1780</v>
      </c>
      <c r="I64" s="25">
        <v>0.05</v>
      </c>
      <c r="J64" s="25">
        <v>7.91</v>
      </c>
      <c r="K64" s="19">
        <v>45.8</v>
      </c>
      <c r="L64" s="19">
        <v>0.99099999999999999</v>
      </c>
      <c r="M64" s="19">
        <v>1.41</v>
      </c>
      <c r="N64" s="19">
        <v>5.68</v>
      </c>
      <c r="O64" s="19">
        <v>16.7</v>
      </c>
      <c r="P64" s="21">
        <v>5.0000000000000001E-4</v>
      </c>
      <c r="Q64" s="11">
        <v>1210</v>
      </c>
      <c r="R64" s="25">
        <v>2.2799999999999998</v>
      </c>
      <c r="S64" s="88">
        <v>5.16</v>
      </c>
      <c r="T64" s="19">
        <v>34.700000000000003</v>
      </c>
      <c r="U64" s="19">
        <v>3.94</v>
      </c>
      <c r="V64" s="19">
        <v>34.1</v>
      </c>
      <c r="W64" s="19">
        <v>8.39</v>
      </c>
      <c r="X64" s="19">
        <v>85.4</v>
      </c>
      <c r="Y64" s="11">
        <v>101000</v>
      </c>
      <c r="Z64" s="19">
        <v>14</v>
      </c>
      <c r="AA64" s="12">
        <v>4780</v>
      </c>
      <c r="AB64" s="13">
        <v>1166.02</v>
      </c>
      <c r="AC64" s="11">
        <v>863</v>
      </c>
      <c r="AD64" s="12">
        <v>7180</v>
      </c>
      <c r="AE64" s="13">
        <v>37.5</v>
      </c>
      <c r="AF64" s="12">
        <v>1822.68</v>
      </c>
      <c r="AG64" s="11">
        <v>411</v>
      </c>
      <c r="AH64" s="15">
        <v>300</v>
      </c>
      <c r="AI64" s="15">
        <v>371</v>
      </c>
      <c r="AJ64" s="15">
        <v>445</v>
      </c>
      <c r="AK64" s="15">
        <v>1300</v>
      </c>
      <c r="AL64" s="15">
        <v>620</v>
      </c>
      <c r="AM64" s="15">
        <v>236</v>
      </c>
      <c r="AN64" s="15">
        <v>270</v>
      </c>
      <c r="AO64" s="15">
        <v>2.5</v>
      </c>
      <c r="AP64" s="15">
        <v>165</v>
      </c>
      <c r="AQ64" s="15">
        <v>39</v>
      </c>
      <c r="AR64" s="15">
        <v>2.5</v>
      </c>
      <c r="AS64" s="15">
        <v>2.5</v>
      </c>
      <c r="AT64" s="15">
        <v>845</v>
      </c>
      <c r="AU64" s="15">
        <v>136</v>
      </c>
      <c r="AV64" s="15">
        <v>193</v>
      </c>
      <c r="AW64" s="15">
        <v>449</v>
      </c>
      <c r="AX64" s="15">
        <v>396</v>
      </c>
      <c r="AY64" s="15">
        <v>2.5</v>
      </c>
      <c r="AZ64" s="15">
        <v>2.5</v>
      </c>
      <c r="BA64" s="18">
        <v>4760</v>
      </c>
      <c r="BB64" s="15">
        <v>0.5</v>
      </c>
      <c r="BC64" s="15">
        <v>0.5</v>
      </c>
      <c r="BD64" s="15">
        <v>0.5</v>
      </c>
      <c r="BE64" s="15">
        <v>0.5</v>
      </c>
      <c r="BF64" s="15">
        <v>0.5</v>
      </c>
      <c r="BG64" s="15">
        <v>0.5</v>
      </c>
      <c r="BH64" s="15">
        <v>0.5</v>
      </c>
      <c r="BI64" s="15">
        <v>0.5</v>
      </c>
      <c r="BJ64" s="15">
        <v>5.0000000000000001E-3</v>
      </c>
      <c r="BK64" s="15">
        <v>0.5</v>
      </c>
      <c r="BL64" s="15">
        <v>0.05</v>
      </c>
      <c r="BM64" s="15">
        <v>0.05</v>
      </c>
      <c r="BN64" s="15">
        <v>0.05</v>
      </c>
      <c r="BO64" s="15">
        <v>0.05</v>
      </c>
      <c r="BP64" s="15">
        <v>0.05</v>
      </c>
      <c r="BQ64" s="15">
        <v>0.4</v>
      </c>
      <c r="BR64" s="15">
        <v>0.4</v>
      </c>
      <c r="BS64" s="15">
        <v>0.05</v>
      </c>
      <c r="BT64" s="15">
        <v>0.05</v>
      </c>
      <c r="BU64" s="15">
        <v>0.1</v>
      </c>
      <c r="BV64" s="15">
        <v>0.05</v>
      </c>
      <c r="BW64" s="15">
        <v>0.05</v>
      </c>
      <c r="BX64" s="15">
        <v>0.05</v>
      </c>
      <c r="BY64" s="15">
        <v>0.15000000000000002</v>
      </c>
      <c r="BZ64" s="15">
        <v>0.15</v>
      </c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>
        <v>0.05</v>
      </c>
      <c r="DF64" s="15">
        <v>0.05</v>
      </c>
      <c r="DG64" s="25">
        <v>17125.382000000001</v>
      </c>
      <c r="DH64" s="15"/>
      <c r="DI64" s="15"/>
      <c r="DJ64" s="15"/>
      <c r="DK64" s="15"/>
      <c r="DL64" s="15"/>
    </row>
    <row r="65" spans="1:116" x14ac:dyDescent="0.2">
      <c r="A65" s="37">
        <v>60</v>
      </c>
      <c r="B65" s="40">
        <v>120</v>
      </c>
      <c r="C65" s="85" t="s">
        <v>500</v>
      </c>
      <c r="D65" s="85" t="s">
        <v>501</v>
      </c>
      <c r="E65" s="34" t="s">
        <v>502</v>
      </c>
      <c r="F65" s="34" t="s">
        <v>503</v>
      </c>
      <c r="G65" s="17">
        <v>7.7</v>
      </c>
      <c r="H65" s="17">
        <v>773</v>
      </c>
      <c r="I65" s="25">
        <v>0.05</v>
      </c>
      <c r="J65" s="25">
        <v>9.3800000000000008</v>
      </c>
      <c r="K65" s="19">
        <v>42.9</v>
      </c>
      <c r="L65" s="19">
        <v>0.71499999999999997</v>
      </c>
      <c r="M65" s="19">
        <v>1.29</v>
      </c>
      <c r="N65" s="19">
        <v>3.58</v>
      </c>
      <c r="O65" s="25">
        <v>8.6300000000000008</v>
      </c>
      <c r="P65" s="21">
        <v>1.6799999999999999E-2</v>
      </c>
      <c r="Q65" s="11">
        <v>1170</v>
      </c>
      <c r="R65" s="25">
        <v>1.1100000000000001</v>
      </c>
      <c r="S65" s="88">
        <v>1.41</v>
      </c>
      <c r="T65" s="19">
        <v>23.3</v>
      </c>
      <c r="U65" s="19">
        <v>5.58</v>
      </c>
      <c r="V65" s="19">
        <v>82.9</v>
      </c>
      <c r="W65" s="19">
        <v>11.3</v>
      </c>
      <c r="X65" s="19">
        <v>62.1</v>
      </c>
      <c r="Y65" s="11">
        <v>153000</v>
      </c>
      <c r="Z65" s="19">
        <v>6.07</v>
      </c>
      <c r="AA65" s="12">
        <v>13300</v>
      </c>
      <c r="AB65" s="13">
        <v>384</v>
      </c>
      <c r="AC65" s="11">
        <v>481</v>
      </c>
      <c r="AD65" s="12">
        <v>16037.3</v>
      </c>
      <c r="AE65" s="13">
        <v>23.8</v>
      </c>
      <c r="AF65" s="12">
        <v>2398.14</v>
      </c>
      <c r="AG65" s="25">
        <v>307</v>
      </c>
      <c r="AH65" s="15">
        <v>500</v>
      </c>
      <c r="AI65" s="15">
        <v>95</v>
      </c>
      <c r="AJ65" s="15">
        <v>61</v>
      </c>
      <c r="AK65" s="15">
        <v>384</v>
      </c>
      <c r="AL65" s="15">
        <v>170</v>
      </c>
      <c r="AM65" s="15">
        <v>158</v>
      </c>
      <c r="AN65" s="15">
        <v>72</v>
      </c>
      <c r="AO65" s="15">
        <v>784</v>
      </c>
      <c r="AP65" s="15">
        <v>237</v>
      </c>
      <c r="AQ65" s="15">
        <v>1.5</v>
      </c>
      <c r="AR65" s="15">
        <v>86</v>
      </c>
      <c r="AS65" s="15">
        <v>71</v>
      </c>
      <c r="AT65" s="15">
        <v>277</v>
      </c>
      <c r="AU65" s="15">
        <v>239</v>
      </c>
      <c r="AV65" s="15">
        <v>60</v>
      </c>
      <c r="AW65" s="15">
        <v>78</v>
      </c>
      <c r="AX65" s="15">
        <v>177</v>
      </c>
      <c r="AY65" s="15">
        <v>2.5</v>
      </c>
      <c r="AZ65" s="15">
        <v>2.5</v>
      </c>
      <c r="BA65" s="18">
        <v>2174.5</v>
      </c>
      <c r="BB65" s="15">
        <v>0.5</v>
      </c>
      <c r="BC65" s="15">
        <v>0.5</v>
      </c>
      <c r="BD65" s="15">
        <v>0.5</v>
      </c>
      <c r="BE65" s="15">
        <v>0.5</v>
      </c>
      <c r="BF65" s="15">
        <v>0.5</v>
      </c>
      <c r="BG65" s="15">
        <v>0.5</v>
      </c>
      <c r="BH65" s="15">
        <v>0.5</v>
      </c>
      <c r="BI65" s="15">
        <v>0.5</v>
      </c>
      <c r="BJ65" s="15">
        <v>5.0000000000000001E-3</v>
      </c>
      <c r="BK65" s="15">
        <v>0.5</v>
      </c>
      <c r="BL65" s="15">
        <v>0.05</v>
      </c>
      <c r="BM65" s="15">
        <v>0.05</v>
      </c>
      <c r="BN65" s="15">
        <v>0.05</v>
      </c>
      <c r="BO65" s="15">
        <v>0.05</v>
      </c>
      <c r="BP65" s="15">
        <v>0.05</v>
      </c>
      <c r="BQ65" s="15">
        <v>0.4</v>
      </c>
      <c r="BR65" s="15">
        <v>0.4</v>
      </c>
      <c r="BS65" s="15">
        <v>0.05</v>
      </c>
      <c r="BT65" s="15">
        <v>0.05</v>
      </c>
      <c r="BU65" s="15">
        <v>0.1</v>
      </c>
      <c r="BV65" s="15">
        <v>0.05</v>
      </c>
      <c r="BW65" s="15">
        <v>0.05</v>
      </c>
      <c r="BX65" s="15">
        <v>0.05</v>
      </c>
      <c r="BY65" s="15">
        <v>0.15000000000000002</v>
      </c>
      <c r="BZ65" s="15">
        <v>0.15</v>
      </c>
      <c r="CA65" s="15">
        <v>25</v>
      </c>
      <c r="CB65" s="15">
        <v>50</v>
      </c>
      <c r="CC65" s="15">
        <v>7300</v>
      </c>
      <c r="CD65" s="15">
        <v>0.01</v>
      </c>
      <c r="CE65" s="15">
        <v>2.5000000000000001E-2</v>
      </c>
      <c r="CF65" s="15">
        <v>2.5000000000000001E-2</v>
      </c>
      <c r="CG65" s="15">
        <v>2.5000000000000001E-2</v>
      </c>
      <c r="CH65" s="15">
        <v>2.5000000000000001E-2</v>
      </c>
      <c r="CI65" s="15">
        <v>2.5000000000000001E-2</v>
      </c>
      <c r="CJ65" s="15">
        <v>2.5000000000000001E-2</v>
      </c>
      <c r="CK65" s="15">
        <v>2.5000000000000001E-2</v>
      </c>
      <c r="CL65" s="15">
        <v>630</v>
      </c>
      <c r="CM65" s="15">
        <v>0.15</v>
      </c>
      <c r="CN65" s="15">
        <v>0.5</v>
      </c>
      <c r="CO65" s="15">
        <v>0.5</v>
      </c>
      <c r="CP65" s="15">
        <v>0.5</v>
      </c>
      <c r="CQ65" s="15">
        <v>1.5</v>
      </c>
      <c r="CR65" s="15">
        <v>0.3</v>
      </c>
      <c r="CS65" s="15">
        <v>5</v>
      </c>
      <c r="CT65" s="15">
        <v>0.5</v>
      </c>
      <c r="CU65" s="15">
        <v>0.5</v>
      </c>
      <c r="CV65" s="15">
        <v>0.05</v>
      </c>
      <c r="CW65" s="15">
        <v>0.05</v>
      </c>
      <c r="CX65" s="15">
        <v>0.05</v>
      </c>
      <c r="CY65" s="15">
        <v>9.9000000000000008E-3</v>
      </c>
      <c r="CZ65" s="15">
        <v>0.05</v>
      </c>
      <c r="DA65" s="15">
        <v>0.05</v>
      </c>
      <c r="DB65" s="15">
        <v>0.05</v>
      </c>
      <c r="DC65" s="15">
        <v>0.05</v>
      </c>
      <c r="DD65" s="15">
        <v>0.05</v>
      </c>
      <c r="DE65" s="15">
        <v>0.05</v>
      </c>
      <c r="DF65" s="15">
        <v>0.05</v>
      </c>
      <c r="DG65" s="25">
        <v>7114.5039999999999</v>
      </c>
      <c r="DH65" s="15">
        <v>0.5</v>
      </c>
      <c r="DI65" s="15">
        <v>0.05</v>
      </c>
      <c r="DJ65" s="15">
        <v>0.25</v>
      </c>
      <c r="DK65" s="15">
        <v>0.25</v>
      </c>
      <c r="DL65" s="15">
        <v>0.05</v>
      </c>
    </row>
    <row r="66" spans="1:116" x14ac:dyDescent="0.2">
      <c r="A66" s="37">
        <v>61</v>
      </c>
      <c r="B66" s="38">
        <v>121</v>
      </c>
      <c r="C66" s="85" t="s">
        <v>504</v>
      </c>
      <c r="D66" s="85" t="s">
        <v>505</v>
      </c>
      <c r="E66" s="34" t="s">
        <v>506</v>
      </c>
      <c r="F66" s="34" t="s">
        <v>507</v>
      </c>
      <c r="G66" s="17">
        <v>7.9</v>
      </c>
      <c r="H66" s="17">
        <v>2313</v>
      </c>
      <c r="I66" s="25">
        <v>0.05</v>
      </c>
      <c r="J66" s="25">
        <v>8.8800000000000008</v>
      </c>
      <c r="K66" s="19">
        <v>118</v>
      </c>
      <c r="L66" s="20">
        <v>1.24</v>
      </c>
      <c r="M66" s="19">
        <v>7</v>
      </c>
      <c r="N66" s="19">
        <v>21.8</v>
      </c>
      <c r="O66" s="19">
        <v>20.9</v>
      </c>
      <c r="P66" s="21">
        <v>5.0000000000000001E-4</v>
      </c>
      <c r="Q66" s="19">
        <v>8890</v>
      </c>
      <c r="R66" s="19">
        <v>0.2</v>
      </c>
      <c r="S66" s="87">
        <v>15.6</v>
      </c>
      <c r="T66" s="19">
        <v>33.200000000000003</v>
      </c>
      <c r="U66" s="19">
        <v>3.41</v>
      </c>
      <c r="V66" s="19">
        <v>25</v>
      </c>
      <c r="W66" s="19">
        <v>31.7</v>
      </c>
      <c r="X66" s="19">
        <v>105</v>
      </c>
      <c r="Y66" s="11">
        <v>23300</v>
      </c>
      <c r="Z66" s="19">
        <v>6.57</v>
      </c>
      <c r="AA66" s="12">
        <v>19366.400000000001</v>
      </c>
      <c r="AB66" s="13">
        <v>951.28800000000001</v>
      </c>
      <c r="AC66" s="11">
        <v>1830</v>
      </c>
      <c r="AD66" s="12">
        <v>2330</v>
      </c>
      <c r="AE66" s="13">
        <v>438.54199999999997</v>
      </c>
      <c r="AF66" s="12">
        <v>13820.7</v>
      </c>
      <c r="AG66" s="11">
        <v>3560</v>
      </c>
      <c r="AH66" s="15">
        <v>2.5</v>
      </c>
      <c r="AI66" s="15">
        <v>2.5</v>
      </c>
      <c r="AJ66" s="15">
        <v>2.5</v>
      </c>
      <c r="AK66" s="15">
        <v>36</v>
      </c>
      <c r="AL66" s="15">
        <v>31</v>
      </c>
      <c r="AM66" s="15">
        <v>2.5</v>
      </c>
      <c r="AN66" s="15">
        <v>2.5</v>
      </c>
      <c r="AO66" s="15">
        <v>2.5</v>
      </c>
      <c r="AP66" s="15">
        <v>68</v>
      </c>
      <c r="AQ66" s="15">
        <v>1.5</v>
      </c>
      <c r="AR66" s="15">
        <v>2.5</v>
      </c>
      <c r="AS66" s="15">
        <v>2.5</v>
      </c>
      <c r="AT66" s="15">
        <v>2.5</v>
      </c>
      <c r="AU66" s="15">
        <v>66</v>
      </c>
      <c r="AV66" s="15">
        <v>23</v>
      </c>
      <c r="AW66" s="15">
        <v>58</v>
      </c>
      <c r="AX66" s="15">
        <v>91</v>
      </c>
      <c r="AY66" s="15">
        <v>2.5</v>
      </c>
      <c r="AZ66" s="15">
        <v>2.5</v>
      </c>
      <c r="BA66" s="18">
        <v>177.5</v>
      </c>
      <c r="BB66" s="15">
        <v>0.5</v>
      </c>
      <c r="BC66" s="15">
        <v>0.5</v>
      </c>
      <c r="BD66" s="15">
        <v>0.5</v>
      </c>
      <c r="BE66" s="15">
        <v>0.5</v>
      </c>
      <c r="BF66" s="15">
        <v>0.5</v>
      </c>
      <c r="BG66" s="15">
        <v>0.5</v>
      </c>
      <c r="BH66" s="15">
        <v>0.5</v>
      </c>
      <c r="BI66" s="15">
        <v>0.5</v>
      </c>
      <c r="BJ66" s="15">
        <v>5.0000000000000001E-3</v>
      </c>
      <c r="BK66" s="15">
        <v>0.5</v>
      </c>
      <c r="BL66" s="15">
        <v>0.05</v>
      </c>
      <c r="BM66" s="15">
        <v>0.05</v>
      </c>
      <c r="BN66" s="15">
        <v>0.05</v>
      </c>
      <c r="BO66" s="15">
        <v>0.05</v>
      </c>
      <c r="BP66" s="15">
        <v>0.05</v>
      </c>
      <c r="BQ66" s="15">
        <v>0.4</v>
      </c>
      <c r="BR66" s="15">
        <v>0.4</v>
      </c>
      <c r="BS66" s="15">
        <v>0.05</v>
      </c>
      <c r="BT66" s="15">
        <v>0.05</v>
      </c>
      <c r="BU66" s="15">
        <v>0.1</v>
      </c>
      <c r="BV66" s="15">
        <v>0.05</v>
      </c>
      <c r="BW66" s="15">
        <v>0.05</v>
      </c>
      <c r="BX66" s="15">
        <v>0.05</v>
      </c>
      <c r="BY66" s="15">
        <v>0.15000000000000002</v>
      </c>
      <c r="BZ66" s="15">
        <v>0.15</v>
      </c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>
        <v>0.05</v>
      </c>
      <c r="DF66" s="15">
        <v>0.05</v>
      </c>
      <c r="DG66" s="25">
        <v>6292.683</v>
      </c>
      <c r="DH66" s="15"/>
      <c r="DI66" s="15"/>
      <c r="DJ66" s="15"/>
      <c r="DK66" s="15"/>
      <c r="DL66" s="15"/>
    </row>
    <row r="67" spans="1:116" x14ac:dyDescent="0.2">
      <c r="A67" s="37">
        <v>62</v>
      </c>
      <c r="B67" s="39">
        <v>122</v>
      </c>
      <c r="C67" s="85" t="s">
        <v>508</v>
      </c>
      <c r="D67" s="85" t="s">
        <v>509</v>
      </c>
      <c r="E67" s="34" t="s">
        <v>510</v>
      </c>
      <c r="F67" s="34" t="s">
        <v>511</v>
      </c>
      <c r="G67" s="17">
        <v>7.2</v>
      </c>
      <c r="H67" s="17">
        <v>614</v>
      </c>
      <c r="I67" s="25">
        <v>0.05</v>
      </c>
      <c r="J67" s="25">
        <v>16.100000000000001</v>
      </c>
      <c r="K67" s="19">
        <v>127</v>
      </c>
      <c r="L67" s="20">
        <v>1.48</v>
      </c>
      <c r="M67" s="19">
        <v>10.6</v>
      </c>
      <c r="N67" s="19">
        <v>37.6</v>
      </c>
      <c r="O67" s="25">
        <v>33.9</v>
      </c>
      <c r="P67" s="21">
        <v>0.10249999999999999</v>
      </c>
      <c r="Q67" s="11">
        <v>4880</v>
      </c>
      <c r="R67" s="25">
        <v>0.2</v>
      </c>
      <c r="S67" s="88">
        <v>24.5</v>
      </c>
      <c r="T67" s="19">
        <v>81.099999999999994</v>
      </c>
      <c r="U67" s="19">
        <v>5.22</v>
      </c>
      <c r="V67" s="19">
        <v>24.1</v>
      </c>
      <c r="W67" s="19">
        <v>52.5</v>
      </c>
      <c r="X67" s="19">
        <v>161</v>
      </c>
      <c r="Y67" s="11">
        <v>6810</v>
      </c>
      <c r="Z67" s="19">
        <v>7.52</v>
      </c>
      <c r="AA67" s="12">
        <v>29840.3</v>
      </c>
      <c r="AB67" s="13">
        <v>451</v>
      </c>
      <c r="AC67" s="11">
        <v>789</v>
      </c>
      <c r="AD67" s="12">
        <v>4220</v>
      </c>
      <c r="AE67" s="13">
        <v>464.584</v>
      </c>
      <c r="AF67" s="12">
        <v>19514.5</v>
      </c>
      <c r="AG67" s="11">
        <v>3700</v>
      </c>
      <c r="AH67" s="15">
        <v>2.5</v>
      </c>
      <c r="AI67" s="15">
        <v>184</v>
      </c>
      <c r="AJ67" s="15">
        <v>26</v>
      </c>
      <c r="AK67" s="15">
        <v>441</v>
      </c>
      <c r="AL67" s="15">
        <v>180</v>
      </c>
      <c r="AM67" s="15">
        <v>104</v>
      </c>
      <c r="AN67" s="15">
        <v>134</v>
      </c>
      <c r="AO67" s="15">
        <v>574</v>
      </c>
      <c r="AP67" s="15">
        <v>187</v>
      </c>
      <c r="AQ67" s="15">
        <v>12</v>
      </c>
      <c r="AR67" s="15">
        <v>2.5</v>
      </c>
      <c r="AS67" s="15">
        <v>2.5</v>
      </c>
      <c r="AT67" s="15">
        <v>307</v>
      </c>
      <c r="AU67" s="15">
        <v>288</v>
      </c>
      <c r="AV67" s="15">
        <v>103</v>
      </c>
      <c r="AW67" s="15">
        <v>137</v>
      </c>
      <c r="AX67" s="15">
        <v>323</v>
      </c>
      <c r="AY67" s="15">
        <v>2.5</v>
      </c>
      <c r="AZ67" s="15">
        <v>2.5</v>
      </c>
      <c r="BA67" s="18">
        <v>1786.5</v>
      </c>
      <c r="BB67" s="15">
        <v>0.5</v>
      </c>
      <c r="BC67" s="15">
        <v>0.5</v>
      </c>
      <c r="BD67" s="15">
        <v>0.5</v>
      </c>
      <c r="BE67" s="15">
        <v>0.5</v>
      </c>
      <c r="BF67" s="15">
        <v>0.5</v>
      </c>
      <c r="BG67" s="15">
        <v>0.5</v>
      </c>
      <c r="BH67" s="15">
        <v>0.5</v>
      </c>
      <c r="BI67" s="15">
        <v>0.5</v>
      </c>
      <c r="BJ67" s="15">
        <v>5.0000000000000001E-3</v>
      </c>
      <c r="BK67" s="15">
        <v>0.5</v>
      </c>
      <c r="BL67" s="15">
        <v>0.05</v>
      </c>
      <c r="BM67" s="15">
        <v>0.05</v>
      </c>
      <c r="BN67" s="15">
        <v>0.05</v>
      </c>
      <c r="BO67" s="15">
        <v>0.05</v>
      </c>
      <c r="BP67" s="15">
        <v>0.05</v>
      </c>
      <c r="BQ67" s="15">
        <v>0.4</v>
      </c>
      <c r="BR67" s="15">
        <v>0.4</v>
      </c>
      <c r="BS67" s="15">
        <v>0.05</v>
      </c>
      <c r="BT67" s="15">
        <v>0.05</v>
      </c>
      <c r="BU67" s="15">
        <v>0.1</v>
      </c>
      <c r="BV67" s="15">
        <v>0.05</v>
      </c>
      <c r="BW67" s="15">
        <v>0.05</v>
      </c>
      <c r="BX67" s="15">
        <v>0.05</v>
      </c>
      <c r="BY67" s="15">
        <v>0.15000000000000002</v>
      </c>
      <c r="BZ67" s="15">
        <v>0.15</v>
      </c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>
        <v>0.05</v>
      </c>
      <c r="DF67" s="15">
        <v>0.05</v>
      </c>
      <c r="DG67" s="25">
        <v>8522.7270000000008</v>
      </c>
      <c r="DH67" s="15"/>
      <c r="DI67" s="15"/>
      <c r="DJ67" s="15"/>
      <c r="DK67" s="15"/>
      <c r="DL67" s="15"/>
    </row>
    <row r="68" spans="1:116" x14ac:dyDescent="0.2">
      <c r="A68" s="37">
        <v>63</v>
      </c>
      <c r="B68" s="40">
        <v>123</v>
      </c>
      <c r="C68" s="85" t="s">
        <v>512</v>
      </c>
      <c r="D68" s="85" t="s">
        <v>513</v>
      </c>
      <c r="E68" s="34" t="s">
        <v>514</v>
      </c>
      <c r="F68" s="34" t="s">
        <v>515</v>
      </c>
      <c r="G68" s="17">
        <v>7.8</v>
      </c>
      <c r="H68" s="17">
        <v>578.6</v>
      </c>
      <c r="I68" s="25">
        <v>0.05</v>
      </c>
      <c r="J68" s="25">
        <v>13.3</v>
      </c>
      <c r="K68" s="19">
        <v>63.7</v>
      </c>
      <c r="L68" s="19">
        <v>0.05</v>
      </c>
      <c r="M68" s="19">
        <v>6.09</v>
      </c>
      <c r="N68" s="19">
        <v>24.2</v>
      </c>
      <c r="O68" s="25">
        <v>16.8</v>
      </c>
      <c r="P68" s="21">
        <v>0.06</v>
      </c>
      <c r="Q68" s="11">
        <v>4380</v>
      </c>
      <c r="R68" s="19">
        <v>0.77600000000000002</v>
      </c>
      <c r="S68" s="88">
        <v>13.4</v>
      </c>
      <c r="T68" s="19">
        <v>37.6</v>
      </c>
      <c r="U68" s="19">
        <v>5.35</v>
      </c>
      <c r="V68" s="19">
        <v>28.5</v>
      </c>
      <c r="W68" s="19">
        <v>30.1</v>
      </c>
      <c r="X68" s="19">
        <v>124</v>
      </c>
      <c r="Y68" s="11">
        <v>20100</v>
      </c>
      <c r="Z68" s="19">
        <v>10.9</v>
      </c>
      <c r="AA68" s="12">
        <v>13800</v>
      </c>
      <c r="AB68" s="13">
        <v>392</v>
      </c>
      <c r="AC68" s="11">
        <v>804</v>
      </c>
      <c r="AD68" s="12">
        <v>5480</v>
      </c>
      <c r="AE68" s="13">
        <v>330.87299999999999</v>
      </c>
      <c r="AF68" s="12">
        <v>14880</v>
      </c>
      <c r="AG68" s="25">
        <v>3700</v>
      </c>
      <c r="AH68" s="15">
        <v>190</v>
      </c>
      <c r="AI68" s="15">
        <v>155</v>
      </c>
      <c r="AJ68" s="15">
        <v>2.5</v>
      </c>
      <c r="AK68" s="15">
        <v>475</v>
      </c>
      <c r="AL68" s="15">
        <v>410</v>
      </c>
      <c r="AM68" s="15">
        <v>86</v>
      </c>
      <c r="AN68" s="15">
        <v>99</v>
      </c>
      <c r="AO68" s="15">
        <v>2.5</v>
      </c>
      <c r="AP68" s="15">
        <v>125</v>
      </c>
      <c r="AQ68" s="15">
        <v>1.5</v>
      </c>
      <c r="AR68" s="15">
        <v>2.5</v>
      </c>
      <c r="AS68" s="15">
        <v>2.5</v>
      </c>
      <c r="AT68" s="15">
        <v>452</v>
      </c>
      <c r="AU68" s="15">
        <v>188</v>
      </c>
      <c r="AV68" s="15">
        <v>73</v>
      </c>
      <c r="AW68" s="15">
        <v>84</v>
      </c>
      <c r="AX68" s="15">
        <v>244</v>
      </c>
      <c r="AY68" s="15">
        <v>2.5</v>
      </c>
      <c r="AZ68" s="15">
        <v>2.5</v>
      </c>
      <c r="BA68" s="18">
        <v>2137</v>
      </c>
      <c r="BB68" s="15">
        <v>0.5</v>
      </c>
      <c r="BC68" s="15">
        <v>0.5</v>
      </c>
      <c r="BD68" s="15">
        <v>0.5</v>
      </c>
      <c r="BE68" s="15">
        <v>0.5</v>
      </c>
      <c r="BF68" s="15">
        <v>0.5</v>
      </c>
      <c r="BG68" s="15">
        <v>0.5</v>
      </c>
      <c r="BH68" s="15">
        <v>0.5</v>
      </c>
      <c r="BI68" s="15">
        <v>0.5</v>
      </c>
      <c r="BJ68" s="15">
        <v>5.0000000000000001E-3</v>
      </c>
      <c r="BK68" s="15">
        <v>0.5</v>
      </c>
      <c r="BL68" s="15">
        <v>0.05</v>
      </c>
      <c r="BM68" s="15">
        <v>0.05</v>
      </c>
      <c r="BN68" s="15">
        <v>0.05</v>
      </c>
      <c r="BO68" s="15">
        <v>0.05</v>
      </c>
      <c r="BP68" s="15">
        <v>0.05</v>
      </c>
      <c r="BQ68" s="15">
        <v>0.4</v>
      </c>
      <c r="BR68" s="15">
        <v>0.4</v>
      </c>
      <c r="BS68" s="15">
        <v>0.05</v>
      </c>
      <c r="BT68" s="15">
        <v>0.05</v>
      </c>
      <c r="BU68" s="15">
        <v>0.1</v>
      </c>
      <c r="BV68" s="15">
        <v>0.05</v>
      </c>
      <c r="BW68" s="15">
        <v>0.05</v>
      </c>
      <c r="BX68" s="15">
        <v>0.05</v>
      </c>
      <c r="BY68" s="15">
        <v>0.15000000000000002</v>
      </c>
      <c r="BZ68" s="15">
        <v>0.15</v>
      </c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>
        <v>0.05</v>
      </c>
      <c r="DF68" s="15">
        <v>0.05</v>
      </c>
      <c r="DG68" s="25">
        <v>9754.098</v>
      </c>
      <c r="DH68" s="15"/>
      <c r="DI68" s="15"/>
      <c r="DJ68" s="15"/>
      <c r="DK68" s="15"/>
      <c r="DL68" s="15"/>
    </row>
    <row r="69" spans="1:116" x14ac:dyDescent="0.2">
      <c r="A69" s="37">
        <v>64</v>
      </c>
      <c r="B69" s="38">
        <v>124</v>
      </c>
      <c r="C69" s="85" t="s">
        <v>516</v>
      </c>
      <c r="D69" s="85" t="s">
        <v>517</v>
      </c>
      <c r="E69" s="34" t="s">
        <v>518</v>
      </c>
      <c r="F69" s="34" t="s">
        <v>519</v>
      </c>
      <c r="G69" s="17">
        <v>7.5</v>
      </c>
      <c r="H69" s="17">
        <v>648.29999999999995</v>
      </c>
      <c r="I69" s="25">
        <v>0.05</v>
      </c>
      <c r="J69" s="25">
        <v>5</v>
      </c>
      <c r="K69" s="19">
        <v>18.5</v>
      </c>
      <c r="L69" s="20">
        <v>0.24299999999999999</v>
      </c>
      <c r="M69" s="19">
        <v>3.24</v>
      </c>
      <c r="N69" s="19">
        <v>11.7</v>
      </c>
      <c r="O69" s="25">
        <v>12.9</v>
      </c>
      <c r="P69" s="21">
        <v>0.06</v>
      </c>
      <c r="Q69" s="11">
        <v>1330</v>
      </c>
      <c r="R69" s="19">
        <v>0.57599999999999996</v>
      </c>
      <c r="S69" s="88">
        <v>7.87</v>
      </c>
      <c r="T69" s="19">
        <v>23.8</v>
      </c>
      <c r="U69" s="19">
        <v>3.36</v>
      </c>
      <c r="V69" s="19">
        <v>28.5</v>
      </c>
      <c r="W69" s="19">
        <v>13.3</v>
      </c>
      <c r="X69" s="19">
        <v>53.8</v>
      </c>
      <c r="Y69" s="11">
        <v>19400</v>
      </c>
      <c r="Z69" s="19">
        <v>27.3</v>
      </c>
      <c r="AA69" s="12">
        <v>8670</v>
      </c>
      <c r="AB69" s="13">
        <v>142</v>
      </c>
      <c r="AC69" s="11">
        <v>1430</v>
      </c>
      <c r="AD69" s="12">
        <v>13110</v>
      </c>
      <c r="AE69" s="13">
        <v>89.1</v>
      </c>
      <c r="AF69" s="12">
        <v>2973.3</v>
      </c>
      <c r="AG69" s="11">
        <v>688</v>
      </c>
      <c r="AH69" s="15">
        <v>1530</v>
      </c>
      <c r="AI69" s="15">
        <v>2.5</v>
      </c>
      <c r="AJ69" s="15">
        <v>2.5</v>
      </c>
      <c r="AK69" s="15">
        <v>159</v>
      </c>
      <c r="AL69" s="15">
        <v>2.5</v>
      </c>
      <c r="AM69" s="15">
        <v>2.5</v>
      </c>
      <c r="AN69" s="15">
        <v>2.5</v>
      </c>
      <c r="AO69" s="15">
        <v>1150</v>
      </c>
      <c r="AP69" s="15">
        <v>2.5</v>
      </c>
      <c r="AQ69" s="15">
        <v>1.5</v>
      </c>
      <c r="AR69" s="15">
        <v>2.5</v>
      </c>
      <c r="AS69" s="15">
        <v>2.5</v>
      </c>
      <c r="AT69" s="15">
        <v>2.5</v>
      </c>
      <c r="AU69" s="15">
        <v>2.5</v>
      </c>
      <c r="AV69" s="15">
        <v>2.5</v>
      </c>
      <c r="AW69" s="15">
        <v>2.5</v>
      </c>
      <c r="AX69" s="15">
        <v>2.5</v>
      </c>
      <c r="AY69" s="15">
        <v>2.5</v>
      </c>
      <c r="AZ69" s="15">
        <v>2.5</v>
      </c>
      <c r="BA69" s="18">
        <v>1715.5</v>
      </c>
      <c r="BB69" s="15">
        <v>0.5</v>
      </c>
      <c r="BC69" s="15">
        <v>0.5</v>
      </c>
      <c r="BD69" s="15">
        <v>0.5</v>
      </c>
      <c r="BE69" s="15">
        <v>0.5</v>
      </c>
      <c r="BF69" s="15">
        <v>0.5</v>
      </c>
      <c r="BG69" s="15">
        <v>0.5</v>
      </c>
      <c r="BH69" s="15">
        <v>0.5</v>
      </c>
      <c r="BI69" s="15">
        <v>0.5</v>
      </c>
      <c r="BJ69" s="15">
        <v>5.0000000000000001E-3</v>
      </c>
      <c r="BK69" s="15">
        <v>0.5</v>
      </c>
      <c r="BL69" s="15">
        <v>0.05</v>
      </c>
      <c r="BM69" s="15">
        <v>0.05</v>
      </c>
      <c r="BN69" s="15">
        <v>0.05</v>
      </c>
      <c r="BO69" s="15">
        <v>0.05</v>
      </c>
      <c r="BP69" s="15">
        <v>0.05</v>
      </c>
      <c r="BQ69" s="15">
        <v>0.4</v>
      </c>
      <c r="BR69" s="15">
        <v>0.4</v>
      </c>
      <c r="BS69" s="15">
        <v>0.05</v>
      </c>
      <c r="BT69" s="15">
        <v>0.05</v>
      </c>
      <c r="BU69" s="15">
        <v>0.1</v>
      </c>
      <c r="BV69" s="15">
        <v>0.05</v>
      </c>
      <c r="BW69" s="15">
        <v>0.05</v>
      </c>
      <c r="BX69" s="15">
        <v>0.05</v>
      </c>
      <c r="BY69" s="15">
        <v>0.15000000000000002</v>
      </c>
      <c r="BZ69" s="15">
        <v>0.15</v>
      </c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>
        <v>0.05</v>
      </c>
      <c r="DF69" s="15">
        <v>0.05</v>
      </c>
      <c r="DG69" s="25">
        <v>29758.308000000001</v>
      </c>
      <c r="DH69" s="15"/>
      <c r="DI69" s="15"/>
      <c r="DJ69" s="15"/>
      <c r="DK69" s="15"/>
      <c r="DL69" s="15"/>
    </row>
    <row r="70" spans="1:116" x14ac:dyDescent="0.2">
      <c r="A70" s="37">
        <v>65</v>
      </c>
      <c r="B70" s="39">
        <v>125</v>
      </c>
      <c r="C70" s="85" t="s">
        <v>520</v>
      </c>
      <c r="D70" s="85" t="s">
        <v>521</v>
      </c>
      <c r="E70" s="34" t="s">
        <v>522</v>
      </c>
      <c r="F70" s="34" t="s">
        <v>523</v>
      </c>
      <c r="G70" s="17">
        <v>6.8</v>
      </c>
      <c r="H70" s="17">
        <v>420</v>
      </c>
      <c r="I70" s="25">
        <v>0.05</v>
      </c>
      <c r="J70" s="25">
        <v>5.67</v>
      </c>
      <c r="K70" s="19">
        <v>24.1</v>
      </c>
      <c r="L70" s="19">
        <v>0.248</v>
      </c>
      <c r="M70" s="19">
        <v>1.35</v>
      </c>
      <c r="N70" s="19">
        <v>2.88</v>
      </c>
      <c r="O70" s="25">
        <v>8.36</v>
      </c>
      <c r="P70" s="21">
        <v>5.5E-2</v>
      </c>
      <c r="Q70" s="11">
        <v>292</v>
      </c>
      <c r="R70" s="19">
        <v>0.2</v>
      </c>
      <c r="S70" s="88">
        <v>2.44</v>
      </c>
      <c r="T70" s="19">
        <v>24.9</v>
      </c>
      <c r="U70" s="19">
        <v>1</v>
      </c>
      <c r="V70" s="19">
        <v>10.5</v>
      </c>
      <c r="W70" s="19">
        <v>5.61</v>
      </c>
      <c r="X70" s="19">
        <v>84.1</v>
      </c>
      <c r="Y70" s="11">
        <v>3260</v>
      </c>
      <c r="Z70" s="19">
        <v>8.0500000000000007</v>
      </c>
      <c r="AA70" s="12">
        <v>6620</v>
      </c>
      <c r="AB70" s="13">
        <v>318</v>
      </c>
      <c r="AC70" s="11">
        <v>172</v>
      </c>
      <c r="AD70" s="12">
        <v>5980</v>
      </c>
      <c r="AE70" s="13">
        <v>85.2</v>
      </c>
      <c r="AF70" s="12">
        <v>1561.86</v>
      </c>
      <c r="AG70" s="11">
        <v>221</v>
      </c>
      <c r="AH70" s="15">
        <v>2.5</v>
      </c>
      <c r="AI70" s="15">
        <v>119</v>
      </c>
      <c r="AJ70" s="15">
        <v>391</v>
      </c>
      <c r="AK70" s="15">
        <v>497</v>
      </c>
      <c r="AL70" s="15">
        <v>290</v>
      </c>
      <c r="AM70" s="15">
        <v>155</v>
      </c>
      <c r="AN70" s="15">
        <v>165</v>
      </c>
      <c r="AO70" s="15">
        <v>444</v>
      </c>
      <c r="AP70" s="15">
        <v>140</v>
      </c>
      <c r="AQ70" s="15">
        <v>1.5</v>
      </c>
      <c r="AR70" s="15">
        <v>2.5</v>
      </c>
      <c r="AS70" s="15">
        <v>49</v>
      </c>
      <c r="AT70" s="15">
        <v>333</v>
      </c>
      <c r="AU70" s="15">
        <v>218</v>
      </c>
      <c r="AV70" s="15">
        <v>110</v>
      </c>
      <c r="AW70" s="15">
        <v>76</v>
      </c>
      <c r="AX70" s="15">
        <v>188</v>
      </c>
      <c r="AY70" s="15">
        <v>31</v>
      </c>
      <c r="AZ70" s="15">
        <v>2.5</v>
      </c>
      <c r="BA70" s="18">
        <v>2333.5</v>
      </c>
      <c r="BB70" s="15">
        <v>0.5</v>
      </c>
      <c r="BC70" s="15">
        <v>0.5</v>
      </c>
      <c r="BD70" s="15">
        <v>0.5</v>
      </c>
      <c r="BE70" s="15">
        <v>0.5</v>
      </c>
      <c r="BF70" s="15">
        <v>0.5</v>
      </c>
      <c r="BG70" s="15">
        <v>0.5</v>
      </c>
      <c r="BH70" s="15">
        <v>0.5</v>
      </c>
      <c r="BI70" s="15">
        <v>0.5</v>
      </c>
      <c r="BJ70" s="15">
        <v>5.0000000000000001E-3</v>
      </c>
      <c r="BK70" s="15">
        <v>0.5</v>
      </c>
      <c r="BL70" s="15">
        <v>0.05</v>
      </c>
      <c r="BM70" s="15">
        <v>0.05</v>
      </c>
      <c r="BN70" s="15">
        <v>0.05</v>
      </c>
      <c r="BO70" s="15">
        <v>0.05</v>
      </c>
      <c r="BP70" s="15">
        <v>0.05</v>
      </c>
      <c r="BQ70" s="15">
        <v>0.4</v>
      </c>
      <c r="BR70" s="15">
        <v>0.4</v>
      </c>
      <c r="BS70" s="15">
        <v>0.05</v>
      </c>
      <c r="BT70" s="15">
        <v>0.05</v>
      </c>
      <c r="BU70" s="15">
        <v>0.1</v>
      </c>
      <c r="BV70" s="15">
        <v>0.05</v>
      </c>
      <c r="BW70" s="15">
        <v>0.05</v>
      </c>
      <c r="BX70" s="15">
        <v>0.05</v>
      </c>
      <c r="BY70" s="15">
        <v>0.15000000000000002</v>
      </c>
      <c r="BZ70" s="15">
        <v>0.15</v>
      </c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>
        <v>0.05</v>
      </c>
      <c r="DF70" s="15">
        <v>0.05</v>
      </c>
      <c r="DG70" s="25">
        <v>6437.768</v>
      </c>
      <c r="DH70" s="15"/>
      <c r="DI70" s="15"/>
      <c r="DJ70" s="15"/>
      <c r="DK70" s="15"/>
      <c r="DL70" s="15"/>
    </row>
    <row r="71" spans="1:116" x14ac:dyDescent="0.2">
      <c r="A71" s="37">
        <v>66</v>
      </c>
      <c r="B71" s="40">
        <v>126</v>
      </c>
      <c r="C71" s="85" t="s">
        <v>524</v>
      </c>
      <c r="D71" s="85" t="s">
        <v>525</v>
      </c>
      <c r="E71" s="34" t="s">
        <v>526</v>
      </c>
      <c r="F71" s="34" t="s">
        <v>527</v>
      </c>
      <c r="G71" s="17">
        <v>8.1999999999999993</v>
      </c>
      <c r="H71" s="17">
        <v>776</v>
      </c>
      <c r="I71" s="25">
        <v>0.05</v>
      </c>
      <c r="J71" s="25">
        <v>7.24</v>
      </c>
      <c r="K71" s="19">
        <v>173</v>
      </c>
      <c r="L71" s="19">
        <v>2.5000000000000001E-2</v>
      </c>
      <c r="M71" s="19">
        <v>1.57</v>
      </c>
      <c r="N71" s="19">
        <v>5.52</v>
      </c>
      <c r="O71" s="19">
        <v>12.6</v>
      </c>
      <c r="P71" s="21">
        <v>4.7E-2</v>
      </c>
      <c r="Q71" s="11">
        <v>2460</v>
      </c>
      <c r="R71" s="25">
        <v>0.2</v>
      </c>
      <c r="S71" s="88">
        <v>3.39</v>
      </c>
      <c r="T71" s="19">
        <v>3.52</v>
      </c>
      <c r="U71" s="19">
        <v>5.33</v>
      </c>
      <c r="V71" s="19">
        <v>312</v>
      </c>
      <c r="W71" s="19">
        <v>8.5500000000000007</v>
      </c>
      <c r="X71" s="19">
        <v>44.5</v>
      </c>
      <c r="Y71" s="11">
        <v>210318</v>
      </c>
      <c r="Z71" s="19">
        <v>3.71</v>
      </c>
      <c r="AA71" s="12">
        <v>5490</v>
      </c>
      <c r="AB71" s="13">
        <v>1506.95</v>
      </c>
      <c r="AC71" s="11">
        <v>696</v>
      </c>
      <c r="AD71" s="12">
        <v>10366.6</v>
      </c>
      <c r="AE71" s="13">
        <v>4.22</v>
      </c>
      <c r="AF71" s="12">
        <v>2382.0100000000002</v>
      </c>
      <c r="AG71" s="11">
        <v>564</v>
      </c>
      <c r="AH71" s="15">
        <v>2.5</v>
      </c>
      <c r="AI71" s="15">
        <v>37</v>
      </c>
      <c r="AJ71" s="15">
        <v>49</v>
      </c>
      <c r="AK71" s="15">
        <v>199</v>
      </c>
      <c r="AL71" s="15">
        <v>96</v>
      </c>
      <c r="AM71" s="15">
        <v>42</v>
      </c>
      <c r="AN71" s="15">
        <v>51</v>
      </c>
      <c r="AO71" s="15">
        <v>195</v>
      </c>
      <c r="AP71" s="15">
        <v>67</v>
      </c>
      <c r="AQ71" s="15">
        <v>1.5</v>
      </c>
      <c r="AR71" s="15">
        <v>2.5</v>
      </c>
      <c r="AS71" s="15">
        <v>44</v>
      </c>
      <c r="AT71" s="15">
        <v>105</v>
      </c>
      <c r="AU71" s="15">
        <v>87</v>
      </c>
      <c r="AV71" s="15">
        <v>42</v>
      </c>
      <c r="AW71" s="15">
        <v>2.5</v>
      </c>
      <c r="AX71" s="15">
        <v>128</v>
      </c>
      <c r="AY71" s="15">
        <v>2.5</v>
      </c>
      <c r="AZ71" s="15">
        <v>2.5</v>
      </c>
      <c r="BA71" s="18">
        <v>758.5</v>
      </c>
      <c r="BB71" s="15">
        <v>0.5</v>
      </c>
      <c r="BC71" s="15">
        <v>0.5</v>
      </c>
      <c r="BD71" s="15">
        <v>0.5</v>
      </c>
      <c r="BE71" s="15">
        <v>0.5</v>
      </c>
      <c r="BF71" s="15">
        <v>0.5</v>
      </c>
      <c r="BG71" s="15">
        <v>0.5</v>
      </c>
      <c r="BH71" s="15">
        <v>0.5</v>
      </c>
      <c r="BI71" s="15">
        <v>0.5</v>
      </c>
      <c r="BJ71" s="15">
        <v>5.0000000000000001E-3</v>
      </c>
      <c r="BK71" s="15">
        <v>0.5</v>
      </c>
      <c r="BL71" s="15">
        <v>0.05</v>
      </c>
      <c r="BM71" s="15">
        <v>0.05</v>
      </c>
      <c r="BN71" s="15">
        <v>0.05</v>
      </c>
      <c r="BO71" s="15">
        <v>0.05</v>
      </c>
      <c r="BP71" s="15">
        <v>0.05</v>
      </c>
      <c r="BQ71" s="15">
        <v>0.4</v>
      </c>
      <c r="BR71" s="15">
        <v>0.4</v>
      </c>
      <c r="BS71" s="15">
        <v>0.05</v>
      </c>
      <c r="BT71" s="15">
        <v>0.05</v>
      </c>
      <c r="BU71" s="15">
        <v>0.1</v>
      </c>
      <c r="BV71" s="15">
        <v>0.05</v>
      </c>
      <c r="BW71" s="15">
        <v>0.05</v>
      </c>
      <c r="BX71" s="15">
        <v>0.05</v>
      </c>
      <c r="BY71" s="15">
        <v>0.15000000000000002</v>
      </c>
      <c r="BZ71" s="15">
        <v>0.15</v>
      </c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>
        <v>0.05</v>
      </c>
      <c r="DF71" s="15">
        <v>0.05</v>
      </c>
      <c r="DG71" s="25">
        <v>8493.1509999999998</v>
      </c>
      <c r="DH71" s="15"/>
      <c r="DI71" s="15"/>
      <c r="DJ71" s="15"/>
      <c r="DK71" s="15"/>
      <c r="DL71" s="15"/>
    </row>
    <row r="72" spans="1:116" x14ac:dyDescent="0.2">
      <c r="A72" s="37">
        <v>67</v>
      </c>
      <c r="B72" s="38">
        <v>127</v>
      </c>
      <c r="C72" s="85" t="s">
        <v>528</v>
      </c>
      <c r="D72" s="85" t="s">
        <v>529</v>
      </c>
      <c r="E72" s="34" t="s">
        <v>530</v>
      </c>
      <c r="F72" s="34" t="s">
        <v>531</v>
      </c>
      <c r="G72" s="17">
        <v>8.1</v>
      </c>
      <c r="H72" s="17">
        <v>933</v>
      </c>
      <c r="I72" s="25">
        <v>0.05</v>
      </c>
      <c r="J72" s="25">
        <v>5.34</v>
      </c>
      <c r="K72" s="19">
        <v>97.3</v>
      </c>
      <c r="L72" s="19">
        <v>0.46300000000000002</v>
      </c>
      <c r="M72" s="19">
        <v>1.27</v>
      </c>
      <c r="N72" s="19">
        <v>4.26</v>
      </c>
      <c r="O72" s="19">
        <v>9.69</v>
      </c>
      <c r="P72" s="21">
        <v>4.8000000000000001E-2</v>
      </c>
      <c r="Q72" s="11">
        <v>2920</v>
      </c>
      <c r="R72" s="25">
        <v>0.55700000000000005</v>
      </c>
      <c r="S72" s="88">
        <v>2.38</v>
      </c>
      <c r="T72" s="19">
        <v>11.1</v>
      </c>
      <c r="U72" s="19">
        <v>1</v>
      </c>
      <c r="V72" s="19">
        <v>232</v>
      </c>
      <c r="W72" s="19">
        <v>11.5</v>
      </c>
      <c r="X72" s="19">
        <v>58.8</v>
      </c>
      <c r="Y72" s="11">
        <v>252568</v>
      </c>
      <c r="Z72" s="19">
        <v>7.41</v>
      </c>
      <c r="AA72" s="12">
        <v>10500</v>
      </c>
      <c r="AB72" s="13">
        <v>1128.23</v>
      </c>
      <c r="AC72" s="17">
        <v>388</v>
      </c>
      <c r="AD72" s="12">
        <v>14612.18</v>
      </c>
      <c r="AE72" s="13">
        <v>0.05</v>
      </c>
      <c r="AF72" s="12">
        <v>1351.16</v>
      </c>
      <c r="AG72" s="11">
        <v>373</v>
      </c>
      <c r="AH72" s="15">
        <v>2.5</v>
      </c>
      <c r="AI72" s="15">
        <v>2.5</v>
      </c>
      <c r="AJ72" s="15">
        <v>2.5</v>
      </c>
      <c r="AK72" s="15">
        <v>99</v>
      </c>
      <c r="AL72" s="15">
        <v>2.5</v>
      </c>
      <c r="AM72" s="15">
        <v>2.5</v>
      </c>
      <c r="AN72" s="15">
        <v>2.5</v>
      </c>
      <c r="AO72" s="15">
        <v>60</v>
      </c>
      <c r="AP72" s="15">
        <v>18</v>
      </c>
      <c r="AQ72" s="15">
        <v>1.5</v>
      </c>
      <c r="AR72" s="15">
        <v>2.5</v>
      </c>
      <c r="AS72" s="15">
        <v>2.5</v>
      </c>
      <c r="AT72" s="15">
        <v>23</v>
      </c>
      <c r="AU72" s="15">
        <v>27</v>
      </c>
      <c r="AV72" s="15">
        <v>2.5</v>
      </c>
      <c r="AW72" s="15">
        <v>2.5</v>
      </c>
      <c r="AX72" s="15">
        <v>48</v>
      </c>
      <c r="AY72" s="15">
        <v>2.5</v>
      </c>
      <c r="AZ72" s="15">
        <v>2.5</v>
      </c>
      <c r="BA72" s="18">
        <v>173</v>
      </c>
      <c r="BB72" s="15">
        <v>0.5</v>
      </c>
      <c r="BC72" s="15">
        <v>0.5</v>
      </c>
      <c r="BD72" s="15">
        <v>0.5</v>
      </c>
      <c r="BE72" s="15">
        <v>0.5</v>
      </c>
      <c r="BF72" s="15">
        <v>0.5</v>
      </c>
      <c r="BG72" s="15">
        <v>0.5</v>
      </c>
      <c r="BH72" s="15">
        <v>0.5</v>
      </c>
      <c r="BI72" s="15">
        <v>0.5</v>
      </c>
      <c r="BJ72" s="15">
        <v>5.0000000000000001E-3</v>
      </c>
      <c r="BK72" s="15">
        <v>0.5</v>
      </c>
      <c r="BL72" s="15">
        <v>0.05</v>
      </c>
      <c r="BM72" s="15">
        <v>0.05</v>
      </c>
      <c r="BN72" s="15">
        <v>0.05</v>
      </c>
      <c r="BO72" s="15">
        <v>0.05</v>
      </c>
      <c r="BP72" s="15">
        <v>0.05</v>
      </c>
      <c r="BQ72" s="15">
        <v>0.4</v>
      </c>
      <c r="BR72" s="15">
        <v>0.4</v>
      </c>
      <c r="BS72" s="15">
        <v>0.05</v>
      </c>
      <c r="BT72" s="15">
        <v>0.05</v>
      </c>
      <c r="BU72" s="15">
        <v>0.1</v>
      </c>
      <c r="BV72" s="15">
        <v>0.05</v>
      </c>
      <c r="BW72" s="15">
        <v>0.05</v>
      </c>
      <c r="BX72" s="15">
        <v>0.05</v>
      </c>
      <c r="BY72" s="15">
        <v>0.15000000000000002</v>
      </c>
      <c r="BZ72" s="15">
        <v>0.15</v>
      </c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>
        <v>0.05</v>
      </c>
      <c r="DF72" s="15">
        <v>0.05</v>
      </c>
      <c r="DG72" s="25">
        <v>7087.558</v>
      </c>
      <c r="DH72" s="15"/>
      <c r="DI72" s="15"/>
      <c r="DJ72" s="15"/>
      <c r="DK72" s="15"/>
      <c r="DL72" s="15"/>
    </row>
    <row r="73" spans="1:116" x14ac:dyDescent="0.2">
      <c r="A73" s="37">
        <v>68</v>
      </c>
      <c r="B73" s="39">
        <v>128</v>
      </c>
      <c r="C73" s="85" t="s">
        <v>227</v>
      </c>
      <c r="D73" s="85" t="s">
        <v>532</v>
      </c>
      <c r="E73" s="34" t="s">
        <v>228</v>
      </c>
      <c r="F73" s="34" t="s">
        <v>229</v>
      </c>
      <c r="G73" s="17">
        <v>6.5</v>
      </c>
      <c r="H73" s="17">
        <v>234</v>
      </c>
      <c r="I73" s="25">
        <v>0.05</v>
      </c>
      <c r="J73" s="25">
        <v>30.3</v>
      </c>
      <c r="K73" s="19">
        <v>128</v>
      </c>
      <c r="L73" s="20">
        <v>3.1</v>
      </c>
      <c r="M73" s="19">
        <v>7.3</v>
      </c>
      <c r="N73" s="19">
        <v>24.5</v>
      </c>
      <c r="O73" s="19">
        <v>32.299999999999997</v>
      </c>
      <c r="P73" s="21">
        <v>0.1103</v>
      </c>
      <c r="Q73" s="11">
        <v>2960</v>
      </c>
      <c r="R73" s="19">
        <v>0.52700000000000002</v>
      </c>
      <c r="S73" s="88">
        <v>21.2</v>
      </c>
      <c r="T73" s="19">
        <v>180</v>
      </c>
      <c r="U73" s="19">
        <v>5.37</v>
      </c>
      <c r="V73" s="19">
        <v>18.3</v>
      </c>
      <c r="W73" s="19">
        <v>43.3</v>
      </c>
      <c r="X73" s="19">
        <v>257</v>
      </c>
      <c r="Y73" s="11">
        <v>4980</v>
      </c>
      <c r="Z73" s="19">
        <v>19.5</v>
      </c>
      <c r="AA73" s="12">
        <v>24500</v>
      </c>
      <c r="AB73" s="13">
        <v>655.29600000000005</v>
      </c>
      <c r="AC73" s="11">
        <v>1630</v>
      </c>
      <c r="AD73" s="12">
        <v>5780</v>
      </c>
      <c r="AE73" s="13">
        <v>297.60599999999999</v>
      </c>
      <c r="AF73" s="12">
        <v>14840</v>
      </c>
      <c r="AG73" s="11">
        <v>2040</v>
      </c>
      <c r="AH73" s="15">
        <v>2.5</v>
      </c>
      <c r="AI73" s="15">
        <v>69</v>
      </c>
      <c r="AJ73" s="15">
        <v>44</v>
      </c>
      <c r="AK73" s="15">
        <v>505</v>
      </c>
      <c r="AL73" s="15">
        <v>280</v>
      </c>
      <c r="AM73" s="15">
        <v>81</v>
      </c>
      <c r="AN73" s="15">
        <v>128</v>
      </c>
      <c r="AO73" s="15">
        <v>967</v>
      </c>
      <c r="AP73" s="15">
        <v>237</v>
      </c>
      <c r="AQ73" s="15">
        <v>1.5</v>
      </c>
      <c r="AR73" s="15">
        <v>2.5</v>
      </c>
      <c r="AS73" s="15">
        <v>2.5</v>
      </c>
      <c r="AT73" s="15">
        <v>232</v>
      </c>
      <c r="AU73" s="15">
        <v>408</v>
      </c>
      <c r="AV73" s="15">
        <v>148</v>
      </c>
      <c r="AW73" s="15">
        <v>126</v>
      </c>
      <c r="AX73" s="15">
        <v>520</v>
      </c>
      <c r="AY73" s="15">
        <v>2.5</v>
      </c>
      <c r="AZ73" s="15">
        <v>2.5</v>
      </c>
      <c r="BA73" s="18">
        <v>1904</v>
      </c>
      <c r="BB73" s="15">
        <v>0.5</v>
      </c>
      <c r="BC73" s="15">
        <v>0.5</v>
      </c>
      <c r="BD73" s="15">
        <v>0.5</v>
      </c>
      <c r="BE73" s="15">
        <v>0.5</v>
      </c>
      <c r="BF73" s="15">
        <v>0.5</v>
      </c>
      <c r="BG73" s="15">
        <v>0.5</v>
      </c>
      <c r="BH73" s="15">
        <v>0.5</v>
      </c>
      <c r="BI73" s="15">
        <v>0.5</v>
      </c>
      <c r="BJ73" s="15">
        <v>5.0000000000000001E-3</v>
      </c>
      <c r="BK73" s="15">
        <v>0.5</v>
      </c>
      <c r="BL73" s="15">
        <v>0.05</v>
      </c>
      <c r="BM73" s="15">
        <v>0.05</v>
      </c>
      <c r="BN73" s="15">
        <v>0.05</v>
      </c>
      <c r="BO73" s="15">
        <v>0.05</v>
      </c>
      <c r="BP73" s="15">
        <v>0.05</v>
      </c>
      <c r="BQ73" s="15">
        <v>0.4</v>
      </c>
      <c r="BR73" s="15">
        <v>0.4</v>
      </c>
      <c r="BS73" s="15">
        <v>0.05</v>
      </c>
      <c r="BT73" s="15">
        <v>0.05</v>
      </c>
      <c r="BU73" s="15">
        <v>0.1</v>
      </c>
      <c r="BV73" s="15">
        <v>0.05</v>
      </c>
      <c r="BW73" s="15">
        <v>0.05</v>
      </c>
      <c r="BX73" s="15">
        <v>0.05</v>
      </c>
      <c r="BY73" s="15">
        <v>0.15000000000000002</v>
      </c>
      <c r="BZ73" s="15">
        <v>0.15</v>
      </c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>
        <v>0.05</v>
      </c>
      <c r="DF73" s="15">
        <v>0.05</v>
      </c>
      <c r="DG73" s="25">
        <v>19664.269</v>
      </c>
      <c r="DH73" s="15"/>
      <c r="DI73" s="15"/>
      <c r="DJ73" s="15"/>
      <c r="DK73" s="15"/>
      <c r="DL73" s="15"/>
    </row>
    <row r="74" spans="1:116" x14ac:dyDescent="0.2">
      <c r="A74" s="37">
        <v>69</v>
      </c>
      <c r="B74" s="40">
        <v>129</v>
      </c>
      <c r="C74" s="85" t="s">
        <v>533</v>
      </c>
      <c r="D74" s="85" t="s">
        <v>534</v>
      </c>
      <c r="E74" s="34" t="s">
        <v>535</v>
      </c>
      <c r="F74" s="34" t="s">
        <v>536</v>
      </c>
      <c r="G74" s="17">
        <v>7.6</v>
      </c>
      <c r="H74" s="17">
        <v>503</v>
      </c>
      <c r="I74" s="25">
        <v>0.05</v>
      </c>
      <c r="J74" s="25">
        <v>16.7</v>
      </c>
      <c r="K74" s="19">
        <v>39.4</v>
      </c>
      <c r="L74" s="19">
        <v>0.27400000000000002</v>
      </c>
      <c r="M74" s="19">
        <v>3.46</v>
      </c>
      <c r="N74" s="19">
        <v>12.1</v>
      </c>
      <c r="O74" s="19">
        <v>12.2</v>
      </c>
      <c r="P74" s="21">
        <v>5.0000000000000001E-4</v>
      </c>
      <c r="Q74" s="11">
        <v>2340</v>
      </c>
      <c r="R74" s="25">
        <v>1.89</v>
      </c>
      <c r="S74" s="88">
        <v>5.8</v>
      </c>
      <c r="T74" s="19">
        <v>43.4</v>
      </c>
      <c r="U74" s="19">
        <v>6.62</v>
      </c>
      <c r="V74" s="19">
        <v>49.1</v>
      </c>
      <c r="W74" s="19">
        <v>15.7</v>
      </c>
      <c r="X74" s="19">
        <v>107</v>
      </c>
      <c r="Y74" s="11">
        <v>26400</v>
      </c>
      <c r="Z74" s="19">
        <v>18.7</v>
      </c>
      <c r="AA74" s="12">
        <v>8030</v>
      </c>
      <c r="AB74" s="13">
        <v>134</v>
      </c>
      <c r="AC74" s="17">
        <v>949</v>
      </c>
      <c r="AD74" s="12">
        <v>10600</v>
      </c>
      <c r="AE74" s="13">
        <v>150.88</v>
      </c>
      <c r="AF74" s="12">
        <v>5706.06</v>
      </c>
      <c r="AG74" s="11">
        <v>1260</v>
      </c>
      <c r="AH74" s="15">
        <v>300</v>
      </c>
      <c r="AI74" s="15">
        <v>175</v>
      </c>
      <c r="AJ74" s="15">
        <v>2.5</v>
      </c>
      <c r="AK74" s="15">
        <v>507</v>
      </c>
      <c r="AL74" s="15">
        <v>310</v>
      </c>
      <c r="AM74" s="15">
        <v>75</v>
      </c>
      <c r="AN74" s="15">
        <v>113</v>
      </c>
      <c r="AO74" s="15">
        <v>1410</v>
      </c>
      <c r="AP74" s="15">
        <v>222</v>
      </c>
      <c r="AQ74" s="15">
        <v>1.5</v>
      </c>
      <c r="AR74" s="15">
        <v>91</v>
      </c>
      <c r="AS74" s="15">
        <v>2.5</v>
      </c>
      <c r="AT74" s="15">
        <v>348</v>
      </c>
      <c r="AU74" s="15">
        <v>224</v>
      </c>
      <c r="AV74" s="15">
        <v>81</v>
      </c>
      <c r="AW74" s="15">
        <v>110</v>
      </c>
      <c r="AX74" s="15">
        <v>156</v>
      </c>
      <c r="AY74" s="15">
        <v>2.5</v>
      </c>
      <c r="AZ74" s="15">
        <v>2.5</v>
      </c>
      <c r="BA74" s="18">
        <v>2230.5</v>
      </c>
      <c r="BB74" s="15">
        <v>0.5</v>
      </c>
      <c r="BC74" s="15">
        <v>0.5</v>
      </c>
      <c r="BD74" s="15">
        <v>0.5</v>
      </c>
      <c r="BE74" s="15">
        <v>0.5</v>
      </c>
      <c r="BF74" s="15">
        <v>0.5</v>
      </c>
      <c r="BG74" s="15">
        <v>0.5</v>
      </c>
      <c r="BH74" s="15">
        <v>0.5</v>
      </c>
      <c r="BI74" s="15">
        <v>0.5</v>
      </c>
      <c r="BJ74" s="15">
        <v>5.0000000000000001E-3</v>
      </c>
      <c r="BK74" s="15">
        <v>0.5</v>
      </c>
      <c r="BL74" s="15">
        <v>0.05</v>
      </c>
      <c r="BM74" s="15">
        <v>0.05</v>
      </c>
      <c r="BN74" s="15">
        <v>0.05</v>
      </c>
      <c r="BO74" s="15">
        <v>0.05</v>
      </c>
      <c r="BP74" s="15">
        <v>0.05</v>
      </c>
      <c r="BQ74" s="15">
        <v>0.4</v>
      </c>
      <c r="BR74" s="15">
        <v>0.4</v>
      </c>
      <c r="BS74" s="15">
        <v>0.05</v>
      </c>
      <c r="BT74" s="15">
        <v>0.05</v>
      </c>
      <c r="BU74" s="15">
        <v>0.1</v>
      </c>
      <c r="BV74" s="15">
        <v>0.05</v>
      </c>
      <c r="BW74" s="15">
        <v>0.05</v>
      </c>
      <c r="BX74" s="15">
        <v>0.05</v>
      </c>
      <c r="BY74" s="15">
        <v>0.15000000000000002</v>
      </c>
      <c r="BZ74" s="15">
        <v>0.15</v>
      </c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>
        <v>0.05</v>
      </c>
      <c r="DF74" s="15">
        <v>0.05</v>
      </c>
      <c r="DG74" s="25">
        <v>23628.691999999999</v>
      </c>
      <c r="DH74" s="15"/>
      <c r="DI74" s="15"/>
      <c r="DJ74" s="15"/>
      <c r="DK74" s="15"/>
      <c r="DL74" s="15"/>
    </row>
    <row r="75" spans="1:116" x14ac:dyDescent="0.2">
      <c r="A75" s="37">
        <v>70</v>
      </c>
      <c r="B75" s="38">
        <v>130</v>
      </c>
      <c r="C75" s="85" t="s">
        <v>537</v>
      </c>
      <c r="D75" s="85" t="s">
        <v>538</v>
      </c>
      <c r="E75" s="34" t="s">
        <v>539</v>
      </c>
      <c r="F75" s="34" t="s">
        <v>540</v>
      </c>
      <c r="G75" s="17">
        <v>7.2</v>
      </c>
      <c r="H75" s="17">
        <v>202</v>
      </c>
      <c r="I75" s="25">
        <v>0.05</v>
      </c>
      <c r="J75" s="25">
        <v>1.5</v>
      </c>
      <c r="K75" s="19">
        <v>18.5</v>
      </c>
      <c r="L75" s="20">
        <v>0.3</v>
      </c>
      <c r="M75" s="19">
        <v>3.49</v>
      </c>
      <c r="N75" s="19">
        <v>6.66</v>
      </c>
      <c r="O75" s="25">
        <v>12.8</v>
      </c>
      <c r="P75" s="21">
        <v>3.6999999999999998E-2</v>
      </c>
      <c r="Q75" s="11">
        <v>723</v>
      </c>
      <c r="R75" s="25">
        <v>1.2</v>
      </c>
      <c r="S75" s="88">
        <v>4.38</v>
      </c>
      <c r="T75" s="19">
        <v>16.8</v>
      </c>
      <c r="U75" s="19">
        <v>1</v>
      </c>
      <c r="V75" s="19">
        <v>13.1</v>
      </c>
      <c r="W75" s="19">
        <v>7.21</v>
      </c>
      <c r="X75" s="19">
        <v>92</v>
      </c>
      <c r="Y75" s="11">
        <v>6120</v>
      </c>
      <c r="Z75" s="19">
        <v>43.7</v>
      </c>
      <c r="AA75" s="12">
        <v>3380</v>
      </c>
      <c r="AB75" s="13">
        <v>131</v>
      </c>
      <c r="AC75" s="11">
        <v>412</v>
      </c>
      <c r="AD75" s="12">
        <v>5720</v>
      </c>
      <c r="AE75" s="13">
        <v>99.8</v>
      </c>
      <c r="AF75" s="12">
        <v>3338.59</v>
      </c>
      <c r="AG75" s="25">
        <v>453</v>
      </c>
      <c r="AH75" s="15">
        <v>510</v>
      </c>
      <c r="AI75" s="15">
        <v>2.5</v>
      </c>
      <c r="AJ75" s="15">
        <v>2.5</v>
      </c>
      <c r="AK75" s="15">
        <v>2.5</v>
      </c>
      <c r="AL75" s="15">
        <v>2.5</v>
      </c>
      <c r="AM75" s="15">
        <v>2.5</v>
      </c>
      <c r="AN75" s="15">
        <v>2.5</v>
      </c>
      <c r="AO75" s="15">
        <v>2.5</v>
      </c>
      <c r="AP75" s="15">
        <v>2.5</v>
      </c>
      <c r="AQ75" s="15">
        <v>1.5</v>
      </c>
      <c r="AR75" s="15">
        <v>2.5</v>
      </c>
      <c r="AS75" s="15">
        <v>2.5</v>
      </c>
      <c r="AT75" s="15">
        <v>2.5</v>
      </c>
      <c r="AU75" s="15">
        <v>2.5</v>
      </c>
      <c r="AV75" s="15">
        <v>2.5</v>
      </c>
      <c r="AW75" s="15">
        <v>2.5</v>
      </c>
      <c r="AX75" s="15">
        <v>2.5</v>
      </c>
      <c r="AY75" s="15">
        <v>2.5</v>
      </c>
      <c r="AZ75" s="15">
        <v>2.5</v>
      </c>
      <c r="BA75" s="18">
        <v>539</v>
      </c>
      <c r="BB75" s="15">
        <v>0.5</v>
      </c>
      <c r="BC75" s="15">
        <v>0.5</v>
      </c>
      <c r="BD75" s="15">
        <v>0.5</v>
      </c>
      <c r="BE75" s="15">
        <v>0.5</v>
      </c>
      <c r="BF75" s="15">
        <v>0.5</v>
      </c>
      <c r="BG75" s="15">
        <v>0.5</v>
      </c>
      <c r="BH75" s="15">
        <v>0.5</v>
      </c>
      <c r="BI75" s="15">
        <v>0.5</v>
      </c>
      <c r="BJ75" s="15">
        <v>5.0000000000000001E-3</v>
      </c>
      <c r="BK75" s="15">
        <v>0.5</v>
      </c>
      <c r="BL75" s="15">
        <v>0.05</v>
      </c>
      <c r="BM75" s="15">
        <v>0.05</v>
      </c>
      <c r="BN75" s="15">
        <v>0.05</v>
      </c>
      <c r="BO75" s="15">
        <v>0.05</v>
      </c>
      <c r="BP75" s="15">
        <v>0.05</v>
      </c>
      <c r="BQ75" s="15">
        <v>0.4</v>
      </c>
      <c r="BR75" s="15">
        <v>0.4</v>
      </c>
      <c r="BS75" s="15">
        <v>0.05</v>
      </c>
      <c r="BT75" s="15">
        <v>0.05</v>
      </c>
      <c r="BU75" s="15">
        <v>0.1</v>
      </c>
      <c r="BV75" s="15">
        <v>0.05</v>
      </c>
      <c r="BW75" s="15">
        <v>0.05</v>
      </c>
      <c r="BX75" s="15">
        <v>0.05</v>
      </c>
      <c r="BY75" s="15">
        <v>0.15000000000000002</v>
      </c>
      <c r="BZ75" s="15">
        <v>0.15</v>
      </c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>
        <v>0.05</v>
      </c>
      <c r="DF75" s="15">
        <v>0.05</v>
      </c>
      <c r="DG75" s="25">
        <v>41287.879000000001</v>
      </c>
      <c r="DH75" s="15"/>
      <c r="DI75" s="15"/>
      <c r="DJ75" s="15"/>
      <c r="DK75" s="15"/>
      <c r="DL75" s="15"/>
    </row>
    <row r="76" spans="1:116" x14ac:dyDescent="0.2">
      <c r="A76" s="37">
        <v>71</v>
      </c>
      <c r="B76" s="39">
        <v>131</v>
      </c>
      <c r="C76" s="85" t="s">
        <v>541</v>
      </c>
      <c r="D76" s="85" t="s">
        <v>542</v>
      </c>
      <c r="E76" s="34" t="s">
        <v>543</v>
      </c>
      <c r="F76" s="34" t="s">
        <v>544</v>
      </c>
      <c r="G76" s="17">
        <v>8.1</v>
      </c>
      <c r="H76" s="17">
        <v>5428</v>
      </c>
      <c r="I76" s="20">
        <v>0.05</v>
      </c>
      <c r="J76" s="25">
        <v>1.5</v>
      </c>
      <c r="K76" s="19">
        <v>113</v>
      </c>
      <c r="L76" s="19">
        <v>0.38900000000000001</v>
      </c>
      <c r="M76" s="19">
        <v>2.17</v>
      </c>
      <c r="N76" s="19">
        <v>9.0399999999999991</v>
      </c>
      <c r="O76" s="19">
        <v>16</v>
      </c>
      <c r="P76" s="21">
        <v>3.9E-2</v>
      </c>
      <c r="Q76" s="11">
        <v>2610</v>
      </c>
      <c r="R76" s="25">
        <v>1.55</v>
      </c>
      <c r="S76" s="88">
        <v>7.06</v>
      </c>
      <c r="T76" s="19">
        <v>3</v>
      </c>
      <c r="U76" s="19">
        <v>2.42</v>
      </c>
      <c r="V76" s="19">
        <v>151</v>
      </c>
      <c r="W76" s="19">
        <v>12.9</v>
      </c>
      <c r="X76" s="19">
        <v>45.7</v>
      </c>
      <c r="Y76" s="11">
        <v>179000</v>
      </c>
      <c r="Z76" s="19">
        <v>8.74</v>
      </c>
      <c r="AA76" s="12">
        <v>7100</v>
      </c>
      <c r="AB76" s="13">
        <v>1985.96</v>
      </c>
      <c r="AC76" s="11">
        <v>910</v>
      </c>
      <c r="AD76" s="12">
        <v>6890</v>
      </c>
      <c r="AE76" s="13">
        <v>63.8</v>
      </c>
      <c r="AF76" s="12">
        <v>4582.83</v>
      </c>
      <c r="AG76" s="11">
        <v>1780</v>
      </c>
      <c r="AH76" s="15">
        <v>2.5</v>
      </c>
      <c r="AI76" s="15">
        <v>49</v>
      </c>
      <c r="AJ76" s="15">
        <v>127</v>
      </c>
      <c r="AK76" s="15">
        <v>220</v>
      </c>
      <c r="AL76" s="15">
        <v>140</v>
      </c>
      <c r="AM76" s="15">
        <v>92</v>
      </c>
      <c r="AN76" s="15">
        <v>127</v>
      </c>
      <c r="AO76" s="15">
        <v>2.5</v>
      </c>
      <c r="AP76" s="15">
        <v>144</v>
      </c>
      <c r="AQ76" s="15">
        <v>1.5</v>
      </c>
      <c r="AR76" s="15">
        <v>2.5</v>
      </c>
      <c r="AS76" s="15">
        <v>2.5</v>
      </c>
      <c r="AT76" s="15">
        <v>106</v>
      </c>
      <c r="AU76" s="15">
        <v>149</v>
      </c>
      <c r="AV76" s="15">
        <v>72</v>
      </c>
      <c r="AW76" s="15">
        <v>2.5</v>
      </c>
      <c r="AX76" s="15">
        <v>181</v>
      </c>
      <c r="AY76" s="15">
        <v>2.5</v>
      </c>
      <c r="AZ76" s="15">
        <v>2.5</v>
      </c>
      <c r="BA76" s="18">
        <v>1091</v>
      </c>
      <c r="BB76" s="15">
        <v>0.5</v>
      </c>
      <c r="BC76" s="15">
        <v>0.5</v>
      </c>
      <c r="BD76" s="15">
        <v>0.5</v>
      </c>
      <c r="BE76" s="15">
        <v>0.5</v>
      </c>
      <c r="BF76" s="15">
        <v>0.5</v>
      </c>
      <c r="BG76" s="15">
        <v>0.5</v>
      </c>
      <c r="BH76" s="15">
        <v>0.5</v>
      </c>
      <c r="BI76" s="15">
        <v>0.5</v>
      </c>
      <c r="BJ76" s="15">
        <v>5.0000000000000001E-3</v>
      </c>
      <c r="BK76" s="15">
        <v>0.5</v>
      </c>
      <c r="BL76" s="15">
        <v>0.05</v>
      </c>
      <c r="BM76" s="15">
        <v>0.05</v>
      </c>
      <c r="BN76" s="15">
        <v>0.05</v>
      </c>
      <c r="BO76" s="15">
        <v>0.05</v>
      </c>
      <c r="BP76" s="15">
        <v>0.05</v>
      </c>
      <c r="BQ76" s="15">
        <v>0.4</v>
      </c>
      <c r="BR76" s="15">
        <v>0.4</v>
      </c>
      <c r="BS76" s="15">
        <v>0.05</v>
      </c>
      <c r="BT76" s="15">
        <v>0.05</v>
      </c>
      <c r="BU76" s="15">
        <v>0.1</v>
      </c>
      <c r="BV76" s="15">
        <v>0.05</v>
      </c>
      <c r="BW76" s="15">
        <v>0.05</v>
      </c>
      <c r="BX76" s="15">
        <v>0.05</v>
      </c>
      <c r="BY76" s="15">
        <v>0.15000000000000002</v>
      </c>
      <c r="BZ76" s="15">
        <v>0.15</v>
      </c>
      <c r="CA76" s="15">
        <v>25</v>
      </c>
      <c r="CB76" s="15">
        <v>50</v>
      </c>
      <c r="CC76" s="15">
        <v>1600</v>
      </c>
      <c r="CD76" s="15">
        <v>0.01</v>
      </c>
      <c r="CE76" s="15">
        <v>2.5000000000000001E-2</v>
      </c>
      <c r="CF76" s="15">
        <v>2.5000000000000001E-2</v>
      </c>
      <c r="CG76" s="15">
        <v>2.5000000000000001E-2</v>
      </c>
      <c r="CH76" s="15">
        <v>2.5000000000000001E-2</v>
      </c>
      <c r="CI76" s="15">
        <v>2.5000000000000001E-2</v>
      </c>
      <c r="CJ76" s="15">
        <v>2.5000000000000001E-2</v>
      </c>
      <c r="CK76" s="15">
        <v>2.5000000000000001E-2</v>
      </c>
      <c r="CL76" s="15">
        <v>2.4E-2</v>
      </c>
      <c r="CM76" s="15">
        <v>0.15</v>
      </c>
      <c r="CN76" s="15">
        <v>0.5</v>
      </c>
      <c r="CO76" s="15">
        <v>0.5</v>
      </c>
      <c r="CP76" s="15">
        <v>0.5</v>
      </c>
      <c r="CQ76" s="15">
        <v>1.5</v>
      </c>
      <c r="CR76" s="15">
        <v>0.3</v>
      </c>
      <c r="CS76" s="15">
        <v>5</v>
      </c>
      <c r="CT76" s="15">
        <v>0.5</v>
      </c>
      <c r="CU76" s="15">
        <v>0.5</v>
      </c>
      <c r="CV76" s="15">
        <v>0.05</v>
      </c>
      <c r="CW76" s="15">
        <v>0.20499999999999999</v>
      </c>
      <c r="CX76" s="15">
        <v>0.05</v>
      </c>
      <c r="CY76" s="15">
        <v>3.1199999999999999E-3</v>
      </c>
      <c r="CZ76" s="15">
        <v>0.05</v>
      </c>
      <c r="DA76" s="15">
        <v>0.05</v>
      </c>
      <c r="DB76" s="15">
        <v>0.05</v>
      </c>
      <c r="DC76" s="15">
        <v>0.05</v>
      </c>
      <c r="DD76" s="15">
        <v>0.05</v>
      </c>
      <c r="DE76" s="15">
        <v>0.05</v>
      </c>
      <c r="DF76" s="15">
        <v>0.05</v>
      </c>
      <c r="DG76" s="25">
        <v>9500</v>
      </c>
      <c r="DH76" s="15">
        <v>0.5</v>
      </c>
      <c r="DI76" s="15">
        <v>0.05</v>
      </c>
      <c r="DJ76" s="15">
        <v>0.25</v>
      </c>
      <c r="DK76" s="15">
        <v>0.25</v>
      </c>
      <c r="DL76" s="15">
        <v>0.05</v>
      </c>
    </row>
    <row r="77" spans="1:116" x14ac:dyDescent="0.2">
      <c r="A77" s="37">
        <v>72</v>
      </c>
      <c r="B77" s="40">
        <v>132</v>
      </c>
      <c r="C77" s="85" t="s">
        <v>545</v>
      </c>
      <c r="D77" s="85" t="s">
        <v>546</v>
      </c>
      <c r="E77" s="34" t="s">
        <v>547</v>
      </c>
      <c r="F77" s="34" t="s">
        <v>548</v>
      </c>
      <c r="G77" s="17">
        <v>8</v>
      </c>
      <c r="H77" s="17">
        <v>3633</v>
      </c>
      <c r="I77" s="25">
        <v>0.05</v>
      </c>
      <c r="J77" s="25">
        <v>6.38</v>
      </c>
      <c r="K77" s="19">
        <v>63</v>
      </c>
      <c r="L77" s="20">
        <v>0.96299999999999997</v>
      </c>
      <c r="M77" s="19">
        <v>2.75</v>
      </c>
      <c r="N77" s="19">
        <v>13.7</v>
      </c>
      <c r="O77" s="19">
        <v>15.7</v>
      </c>
      <c r="P77" s="21">
        <v>4.87E-2</v>
      </c>
      <c r="Q77" s="19">
        <v>4400</v>
      </c>
      <c r="R77" s="19">
        <v>1.43</v>
      </c>
      <c r="S77" s="88">
        <v>9.93</v>
      </c>
      <c r="T77" s="19">
        <v>19.100000000000001</v>
      </c>
      <c r="U77" s="19">
        <v>3.07</v>
      </c>
      <c r="V77" s="19">
        <v>149</v>
      </c>
      <c r="W77" s="19">
        <v>17.100000000000001</v>
      </c>
      <c r="X77" s="19">
        <v>64.599999999999994</v>
      </c>
      <c r="Y77" s="11">
        <v>126000</v>
      </c>
      <c r="Z77" s="19">
        <v>13</v>
      </c>
      <c r="AA77" s="12">
        <v>7420</v>
      </c>
      <c r="AB77" s="13">
        <v>283</v>
      </c>
      <c r="AC77" s="11">
        <v>718</v>
      </c>
      <c r="AD77" s="12">
        <v>8260</v>
      </c>
      <c r="AE77" s="13">
        <v>120.745</v>
      </c>
      <c r="AF77" s="12">
        <v>6797.54</v>
      </c>
      <c r="AG77" s="11">
        <v>2070</v>
      </c>
      <c r="AH77" s="15">
        <v>2.5</v>
      </c>
      <c r="AI77" s="15">
        <v>2.5</v>
      </c>
      <c r="AJ77" s="15">
        <v>2.5</v>
      </c>
      <c r="AK77" s="15">
        <v>207</v>
      </c>
      <c r="AL77" s="15">
        <v>100</v>
      </c>
      <c r="AM77" s="15">
        <v>41</v>
      </c>
      <c r="AN77" s="15">
        <v>49</v>
      </c>
      <c r="AO77" s="15">
        <v>2.5</v>
      </c>
      <c r="AP77" s="15">
        <v>81</v>
      </c>
      <c r="AQ77" s="15">
        <v>1.5</v>
      </c>
      <c r="AR77" s="15">
        <v>2.5</v>
      </c>
      <c r="AS77" s="15">
        <v>2.5</v>
      </c>
      <c r="AT77" s="15">
        <v>109</v>
      </c>
      <c r="AU77" s="15">
        <v>96</v>
      </c>
      <c r="AV77" s="15">
        <v>44</v>
      </c>
      <c r="AW77" s="15">
        <v>2.5</v>
      </c>
      <c r="AX77" s="15">
        <v>105</v>
      </c>
      <c r="AY77" s="15">
        <v>2.5</v>
      </c>
      <c r="AZ77" s="15">
        <v>2.5</v>
      </c>
      <c r="BA77" s="18">
        <v>660</v>
      </c>
      <c r="BB77" s="15">
        <v>0.5</v>
      </c>
      <c r="BC77" s="15">
        <v>0.5</v>
      </c>
      <c r="BD77" s="15">
        <v>0.5</v>
      </c>
      <c r="BE77" s="15">
        <v>0.5</v>
      </c>
      <c r="BF77" s="15">
        <v>0.5</v>
      </c>
      <c r="BG77" s="15">
        <v>0.5</v>
      </c>
      <c r="BH77" s="15">
        <v>0.5</v>
      </c>
      <c r="BI77" s="15">
        <v>0.5</v>
      </c>
      <c r="BJ77" s="15">
        <v>5.0000000000000001E-3</v>
      </c>
      <c r="BK77" s="15">
        <v>0.5</v>
      </c>
      <c r="BL77" s="15">
        <v>0.05</v>
      </c>
      <c r="BM77" s="15">
        <v>0.05</v>
      </c>
      <c r="BN77" s="15">
        <v>0.05</v>
      </c>
      <c r="BO77" s="15">
        <v>0.05</v>
      </c>
      <c r="BP77" s="15">
        <v>0.05</v>
      </c>
      <c r="BQ77" s="15">
        <v>0.4</v>
      </c>
      <c r="BR77" s="15">
        <v>0.4</v>
      </c>
      <c r="BS77" s="15">
        <v>0.05</v>
      </c>
      <c r="BT77" s="15">
        <v>0.05</v>
      </c>
      <c r="BU77" s="15">
        <v>0.1</v>
      </c>
      <c r="BV77" s="15">
        <v>0.05</v>
      </c>
      <c r="BW77" s="15">
        <v>0.05</v>
      </c>
      <c r="BX77" s="15">
        <v>0.05</v>
      </c>
      <c r="BY77" s="15">
        <v>0.15000000000000002</v>
      </c>
      <c r="BZ77" s="15">
        <v>0.15</v>
      </c>
      <c r="CA77" s="15">
        <v>25</v>
      </c>
      <c r="CB77" s="15">
        <v>50</v>
      </c>
      <c r="CC77" s="15">
        <v>1300</v>
      </c>
      <c r="CD77" s="15">
        <v>0.01</v>
      </c>
      <c r="CE77" s="15">
        <v>2.5000000000000001E-2</v>
      </c>
      <c r="CF77" s="15">
        <v>2.5000000000000001E-2</v>
      </c>
      <c r="CG77" s="15">
        <v>2.5000000000000001E-2</v>
      </c>
      <c r="CH77" s="15">
        <v>2.5000000000000001E-2</v>
      </c>
      <c r="CI77" s="15">
        <v>2.5000000000000001E-2</v>
      </c>
      <c r="CJ77" s="15">
        <v>2.5000000000000001E-2</v>
      </c>
      <c r="CK77" s="15">
        <v>2.5000000000000001E-2</v>
      </c>
      <c r="CL77" s="15">
        <v>2.6</v>
      </c>
      <c r="CM77" s="15">
        <v>0.15</v>
      </c>
      <c r="CN77" s="15">
        <v>0.5</v>
      </c>
      <c r="CO77" s="15">
        <v>0.5</v>
      </c>
      <c r="CP77" s="15">
        <v>0.5</v>
      </c>
      <c r="CQ77" s="15">
        <v>1.5</v>
      </c>
      <c r="CR77" s="15">
        <v>0.3</v>
      </c>
      <c r="CS77" s="15">
        <v>5</v>
      </c>
      <c r="CT77" s="15">
        <v>0.5</v>
      </c>
      <c r="CU77" s="15">
        <v>0.5</v>
      </c>
      <c r="CV77" s="15">
        <v>0.05</v>
      </c>
      <c r="CW77" s="15">
        <v>0.05</v>
      </c>
      <c r="CX77" s="15">
        <v>0.05</v>
      </c>
      <c r="CY77" s="15">
        <v>4.3400000000000001E-3</v>
      </c>
      <c r="CZ77" s="15">
        <v>0.05</v>
      </c>
      <c r="DA77" s="15">
        <v>0.05</v>
      </c>
      <c r="DB77" s="15">
        <v>0.05</v>
      </c>
      <c r="DC77" s="15">
        <v>0.05</v>
      </c>
      <c r="DD77" s="15">
        <v>0.05</v>
      </c>
      <c r="DE77" s="15">
        <v>0.05</v>
      </c>
      <c r="DF77" s="15">
        <v>0.05</v>
      </c>
      <c r="DG77" s="25">
        <v>16902.833999999999</v>
      </c>
      <c r="DH77" s="15">
        <v>0.5</v>
      </c>
      <c r="DI77" s="15">
        <v>0.05</v>
      </c>
      <c r="DJ77" s="15">
        <v>0.25</v>
      </c>
      <c r="DK77" s="15">
        <v>0.25</v>
      </c>
      <c r="DL77" s="15">
        <v>0.05</v>
      </c>
    </row>
    <row r="78" spans="1:116" x14ac:dyDescent="0.2">
      <c r="A78" s="37">
        <v>73</v>
      </c>
      <c r="B78" s="38">
        <v>133</v>
      </c>
      <c r="C78" s="85" t="s">
        <v>549</v>
      </c>
      <c r="D78" s="85" t="s">
        <v>550</v>
      </c>
      <c r="E78" s="34" t="s">
        <v>551</v>
      </c>
      <c r="F78" s="34" t="s">
        <v>552</v>
      </c>
      <c r="G78" s="17">
        <v>8.3000000000000007</v>
      </c>
      <c r="H78" s="17">
        <v>8398</v>
      </c>
      <c r="I78" s="25">
        <v>0.05</v>
      </c>
      <c r="J78" s="25">
        <v>3.34</v>
      </c>
      <c r="K78" s="19">
        <v>27.4</v>
      </c>
      <c r="L78" s="19">
        <v>2.5000000000000001E-2</v>
      </c>
      <c r="M78" s="19">
        <v>2.23</v>
      </c>
      <c r="N78" s="19">
        <v>9.14</v>
      </c>
      <c r="O78" s="19">
        <v>8.61</v>
      </c>
      <c r="P78" s="21">
        <v>5.0000000000000001E-4</v>
      </c>
      <c r="Q78" s="11">
        <v>2700</v>
      </c>
      <c r="R78" s="25">
        <v>0.2</v>
      </c>
      <c r="S78" s="88">
        <v>5.08</v>
      </c>
      <c r="T78" s="19">
        <v>12.7</v>
      </c>
      <c r="U78" s="19">
        <v>2.48</v>
      </c>
      <c r="V78" s="19">
        <v>22.3</v>
      </c>
      <c r="W78" s="19">
        <v>13.1</v>
      </c>
      <c r="X78" s="19">
        <v>35.5</v>
      </c>
      <c r="Y78" s="11">
        <v>14600</v>
      </c>
      <c r="Z78" s="19">
        <v>2.19</v>
      </c>
      <c r="AA78" s="12">
        <v>9470</v>
      </c>
      <c r="AB78" s="13">
        <v>333</v>
      </c>
      <c r="AC78" s="11">
        <v>536</v>
      </c>
      <c r="AD78" s="12">
        <v>3230</v>
      </c>
      <c r="AE78" s="13">
        <v>176.34800000000001</v>
      </c>
      <c r="AF78" s="12">
        <v>3651.94</v>
      </c>
      <c r="AG78" s="11">
        <v>1600</v>
      </c>
      <c r="AH78" s="15">
        <v>2.5</v>
      </c>
      <c r="AI78" s="15">
        <v>13</v>
      </c>
      <c r="AJ78" s="15">
        <v>2.5</v>
      </c>
      <c r="AK78" s="15">
        <v>71</v>
      </c>
      <c r="AL78" s="15">
        <v>68</v>
      </c>
      <c r="AM78" s="15">
        <v>13</v>
      </c>
      <c r="AN78" s="15">
        <v>18</v>
      </c>
      <c r="AO78" s="15">
        <v>2.5</v>
      </c>
      <c r="AP78" s="15">
        <v>38</v>
      </c>
      <c r="AQ78" s="15">
        <v>1.5</v>
      </c>
      <c r="AR78" s="15">
        <v>2.5</v>
      </c>
      <c r="AS78" s="15">
        <v>2.5</v>
      </c>
      <c r="AT78" s="15">
        <v>41</v>
      </c>
      <c r="AU78" s="15">
        <v>44</v>
      </c>
      <c r="AV78" s="15">
        <v>16</v>
      </c>
      <c r="AW78" s="15">
        <v>23</v>
      </c>
      <c r="AX78" s="15">
        <v>19</v>
      </c>
      <c r="AY78" s="15">
        <v>2.5</v>
      </c>
      <c r="AZ78" s="15">
        <v>2.5</v>
      </c>
      <c r="BA78" s="18">
        <v>295.5</v>
      </c>
      <c r="BB78" s="15">
        <v>0.5</v>
      </c>
      <c r="BC78" s="15">
        <v>0.5</v>
      </c>
      <c r="BD78" s="15">
        <v>0.5</v>
      </c>
      <c r="BE78" s="15">
        <v>0.5</v>
      </c>
      <c r="BF78" s="15">
        <v>0.5</v>
      </c>
      <c r="BG78" s="15">
        <v>0.5</v>
      </c>
      <c r="BH78" s="15">
        <v>0.5</v>
      </c>
      <c r="BI78" s="15">
        <v>0.5</v>
      </c>
      <c r="BJ78" s="15">
        <v>5.0000000000000001E-3</v>
      </c>
      <c r="BK78" s="15">
        <v>0.5</v>
      </c>
      <c r="BL78" s="15">
        <v>0.05</v>
      </c>
      <c r="BM78" s="15">
        <v>0.05</v>
      </c>
      <c r="BN78" s="15">
        <v>0.05</v>
      </c>
      <c r="BO78" s="15">
        <v>0.05</v>
      </c>
      <c r="BP78" s="15">
        <v>0.05</v>
      </c>
      <c r="BQ78" s="15">
        <v>0.4</v>
      </c>
      <c r="BR78" s="15">
        <v>0.4</v>
      </c>
      <c r="BS78" s="15">
        <v>0.05</v>
      </c>
      <c r="BT78" s="15">
        <v>0.05</v>
      </c>
      <c r="BU78" s="15">
        <v>0.1</v>
      </c>
      <c r="BV78" s="15">
        <v>0.05</v>
      </c>
      <c r="BW78" s="15">
        <v>0.05</v>
      </c>
      <c r="BX78" s="15">
        <v>0.05</v>
      </c>
      <c r="BY78" s="15">
        <v>0.15000000000000002</v>
      </c>
      <c r="BZ78" s="15">
        <v>0.15</v>
      </c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>
        <v>0.05</v>
      </c>
      <c r="DF78" s="15">
        <v>0.05</v>
      </c>
      <c r="DG78" s="25">
        <v>4663</v>
      </c>
      <c r="DH78" s="15"/>
      <c r="DI78" s="15"/>
      <c r="DJ78" s="15"/>
      <c r="DK78" s="15"/>
      <c r="DL78" s="15"/>
    </row>
    <row r="79" spans="1:116" x14ac:dyDescent="0.2">
      <c r="A79" s="37">
        <v>74</v>
      </c>
      <c r="B79" s="39">
        <v>134</v>
      </c>
      <c r="C79" s="85" t="s">
        <v>553</v>
      </c>
      <c r="D79" s="85" t="s">
        <v>554</v>
      </c>
      <c r="E79" s="34" t="s">
        <v>555</v>
      </c>
      <c r="F79" s="34" t="s">
        <v>556</v>
      </c>
      <c r="G79" s="17">
        <v>8</v>
      </c>
      <c r="H79" s="17">
        <v>690.2</v>
      </c>
      <c r="I79" s="25">
        <v>0.05</v>
      </c>
      <c r="J79" s="25">
        <v>1.5</v>
      </c>
      <c r="K79" s="19">
        <v>66.2</v>
      </c>
      <c r="L79" s="19">
        <v>2.5000000000000001E-2</v>
      </c>
      <c r="M79" s="19">
        <v>2.61</v>
      </c>
      <c r="N79" s="19">
        <v>8.1300000000000008</v>
      </c>
      <c r="O79" s="19">
        <v>9.75</v>
      </c>
      <c r="P79" s="21">
        <v>5.0000000000000001E-4</v>
      </c>
      <c r="Q79" s="11">
        <v>3360</v>
      </c>
      <c r="R79" s="25">
        <v>0.75900000000000001</v>
      </c>
      <c r="S79" s="88">
        <v>5.39</v>
      </c>
      <c r="T79" s="19">
        <v>12.9</v>
      </c>
      <c r="U79" s="19">
        <v>7.62</v>
      </c>
      <c r="V79" s="19">
        <v>138</v>
      </c>
      <c r="W79" s="19">
        <v>9.75</v>
      </c>
      <c r="X79" s="19">
        <v>64.900000000000006</v>
      </c>
      <c r="Y79" s="11">
        <v>680612</v>
      </c>
      <c r="Z79" s="19">
        <v>7.29</v>
      </c>
      <c r="AA79" s="12">
        <v>7780</v>
      </c>
      <c r="AB79" s="13">
        <v>908.10299999999995</v>
      </c>
      <c r="AC79" s="11">
        <v>1580</v>
      </c>
      <c r="AD79" s="12">
        <v>6370</v>
      </c>
      <c r="AE79" s="13">
        <v>72.7</v>
      </c>
      <c r="AF79" s="12">
        <v>4055.54</v>
      </c>
      <c r="AG79" s="11">
        <v>1510</v>
      </c>
      <c r="AH79" s="15">
        <v>46</v>
      </c>
      <c r="AI79" s="15">
        <v>49</v>
      </c>
      <c r="AJ79" s="15">
        <v>47</v>
      </c>
      <c r="AK79" s="15">
        <v>288</v>
      </c>
      <c r="AL79" s="15">
        <v>130</v>
      </c>
      <c r="AM79" s="15">
        <v>60</v>
      </c>
      <c r="AN79" s="15">
        <v>78</v>
      </c>
      <c r="AO79" s="15">
        <v>364</v>
      </c>
      <c r="AP79" s="15">
        <v>92</v>
      </c>
      <c r="AQ79" s="15">
        <v>1.5</v>
      </c>
      <c r="AR79" s="15">
        <v>2.5</v>
      </c>
      <c r="AS79" s="15">
        <v>2.5</v>
      </c>
      <c r="AT79" s="15">
        <v>187</v>
      </c>
      <c r="AU79" s="15">
        <v>118</v>
      </c>
      <c r="AV79" s="15">
        <v>49</v>
      </c>
      <c r="AW79" s="15">
        <v>45</v>
      </c>
      <c r="AX79" s="15">
        <v>78</v>
      </c>
      <c r="AY79" s="15">
        <v>2.5</v>
      </c>
      <c r="AZ79" s="15">
        <v>2.5</v>
      </c>
      <c r="BA79" s="18">
        <v>1058.5</v>
      </c>
      <c r="BB79" s="15">
        <v>0.5</v>
      </c>
      <c r="BC79" s="15">
        <v>0.5</v>
      </c>
      <c r="BD79" s="15">
        <v>0.5</v>
      </c>
      <c r="BE79" s="15">
        <v>0.5</v>
      </c>
      <c r="BF79" s="15">
        <v>0.5</v>
      </c>
      <c r="BG79" s="15">
        <v>0.5</v>
      </c>
      <c r="BH79" s="15">
        <v>0.5</v>
      </c>
      <c r="BI79" s="15">
        <v>0.5</v>
      </c>
      <c r="BJ79" s="15">
        <v>5.0000000000000001E-3</v>
      </c>
      <c r="BK79" s="15">
        <v>0.5</v>
      </c>
      <c r="BL79" s="15">
        <v>0.05</v>
      </c>
      <c r="BM79" s="15">
        <v>0.05</v>
      </c>
      <c r="BN79" s="15">
        <v>0.05</v>
      </c>
      <c r="BO79" s="15">
        <v>0.05</v>
      </c>
      <c r="BP79" s="15">
        <v>0.05</v>
      </c>
      <c r="BQ79" s="15">
        <v>0.4</v>
      </c>
      <c r="BR79" s="15">
        <v>0.4</v>
      </c>
      <c r="BS79" s="15">
        <v>0.05</v>
      </c>
      <c r="BT79" s="15">
        <v>0.05</v>
      </c>
      <c r="BU79" s="15">
        <v>0.1</v>
      </c>
      <c r="BV79" s="15">
        <v>0.05</v>
      </c>
      <c r="BW79" s="15">
        <v>0.05</v>
      </c>
      <c r="BX79" s="15">
        <v>0.05</v>
      </c>
      <c r="BY79" s="15">
        <v>0.15000000000000002</v>
      </c>
      <c r="BZ79" s="15">
        <v>0.15</v>
      </c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>
        <v>0.05</v>
      </c>
      <c r="DF79" s="15">
        <v>0.05</v>
      </c>
      <c r="DG79" s="25">
        <v>8910.3449999999993</v>
      </c>
      <c r="DH79" s="15"/>
      <c r="DI79" s="15"/>
      <c r="DJ79" s="15"/>
      <c r="DK79" s="15"/>
      <c r="DL79" s="15"/>
    </row>
    <row r="80" spans="1:116" x14ac:dyDescent="0.2">
      <c r="A80" s="37">
        <v>75</v>
      </c>
      <c r="B80" s="40">
        <v>135</v>
      </c>
      <c r="C80" s="85" t="s">
        <v>230</v>
      </c>
      <c r="D80" s="85" t="s">
        <v>231</v>
      </c>
      <c r="E80" s="34" t="s">
        <v>232</v>
      </c>
      <c r="F80" s="34" t="s">
        <v>233</v>
      </c>
      <c r="G80" s="17">
        <v>7.8</v>
      </c>
      <c r="H80" s="17">
        <v>485</v>
      </c>
      <c r="I80" s="25">
        <v>1.02</v>
      </c>
      <c r="J80" s="25">
        <v>5.14</v>
      </c>
      <c r="K80" s="19">
        <v>112</v>
      </c>
      <c r="L80" s="19">
        <v>0.50700000000000001</v>
      </c>
      <c r="M80" s="19">
        <v>2.13</v>
      </c>
      <c r="N80" s="19">
        <v>6.83</v>
      </c>
      <c r="O80" s="19">
        <v>20.399999999999999</v>
      </c>
      <c r="P80" s="21">
        <v>4.8099999999999997E-2</v>
      </c>
      <c r="Q80" s="11">
        <v>2650</v>
      </c>
      <c r="R80" s="25">
        <v>1.57</v>
      </c>
      <c r="S80" s="88">
        <v>5.47</v>
      </c>
      <c r="T80" s="19">
        <v>23.8</v>
      </c>
      <c r="U80" s="19">
        <v>5.25</v>
      </c>
      <c r="V80" s="19">
        <v>169</v>
      </c>
      <c r="W80" s="19">
        <v>13.3</v>
      </c>
      <c r="X80" s="19">
        <v>65</v>
      </c>
      <c r="Y80" s="11">
        <v>151000</v>
      </c>
      <c r="Z80" s="19">
        <v>8.07</v>
      </c>
      <c r="AA80" s="12">
        <v>7440</v>
      </c>
      <c r="AB80" s="13">
        <v>735.19799999999998</v>
      </c>
      <c r="AC80" s="17">
        <v>654</v>
      </c>
      <c r="AD80" s="12">
        <v>9770</v>
      </c>
      <c r="AE80" s="13">
        <v>81.8</v>
      </c>
      <c r="AF80" s="12">
        <v>4315.1899999999996</v>
      </c>
      <c r="AG80" s="11">
        <v>808</v>
      </c>
      <c r="AH80" s="15">
        <v>42</v>
      </c>
      <c r="AI80" s="15">
        <v>207</v>
      </c>
      <c r="AJ80" s="15">
        <v>236</v>
      </c>
      <c r="AK80" s="15">
        <v>611</v>
      </c>
      <c r="AL80" s="15">
        <v>650</v>
      </c>
      <c r="AM80" s="15">
        <v>561</v>
      </c>
      <c r="AN80" s="15">
        <v>862</v>
      </c>
      <c r="AO80" s="15">
        <v>79</v>
      </c>
      <c r="AP80" s="15">
        <v>929</v>
      </c>
      <c r="AQ80" s="15">
        <v>1.5</v>
      </c>
      <c r="AR80" s="15">
        <v>2.5</v>
      </c>
      <c r="AS80" s="15">
        <v>109</v>
      </c>
      <c r="AT80" s="15">
        <v>755</v>
      </c>
      <c r="AU80" s="15">
        <v>518</v>
      </c>
      <c r="AV80" s="15">
        <v>268</v>
      </c>
      <c r="AW80" s="15">
        <v>266</v>
      </c>
      <c r="AX80" s="15">
        <v>681</v>
      </c>
      <c r="AY80" s="15">
        <v>103</v>
      </c>
      <c r="AZ80" s="15">
        <v>2.5</v>
      </c>
      <c r="BA80" s="18">
        <v>4823</v>
      </c>
      <c r="BB80" s="15">
        <v>0.5</v>
      </c>
      <c r="BC80" s="15">
        <v>0.5</v>
      </c>
      <c r="BD80" s="15">
        <v>0.5</v>
      </c>
      <c r="BE80" s="15">
        <v>0.5</v>
      </c>
      <c r="BF80" s="15">
        <v>0.5</v>
      </c>
      <c r="BG80" s="15">
        <v>0.5</v>
      </c>
      <c r="BH80" s="15">
        <v>0.5</v>
      </c>
      <c r="BI80" s="15">
        <v>0.5</v>
      </c>
      <c r="BJ80" s="15">
        <v>5.0000000000000001E-3</v>
      </c>
      <c r="BK80" s="15">
        <v>0.5</v>
      </c>
      <c r="BL80" s="15">
        <v>0.05</v>
      </c>
      <c r="BM80" s="15">
        <v>0.05</v>
      </c>
      <c r="BN80" s="15">
        <v>0.05</v>
      </c>
      <c r="BO80" s="15">
        <v>0.05</v>
      </c>
      <c r="BP80" s="15">
        <v>0.05</v>
      </c>
      <c r="BQ80" s="15">
        <v>0.4</v>
      </c>
      <c r="BR80" s="15">
        <v>0.4</v>
      </c>
      <c r="BS80" s="15">
        <v>0.05</v>
      </c>
      <c r="BT80" s="15">
        <v>0.05</v>
      </c>
      <c r="BU80" s="15">
        <v>0.1</v>
      </c>
      <c r="BV80" s="15">
        <v>0.05</v>
      </c>
      <c r="BW80" s="15">
        <v>0.05</v>
      </c>
      <c r="BX80" s="15">
        <v>0.05</v>
      </c>
      <c r="BY80" s="15">
        <v>0.15000000000000002</v>
      </c>
      <c r="BZ80" s="15">
        <v>0.15</v>
      </c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>
        <v>0.05</v>
      </c>
      <c r="DF80" s="15">
        <v>0.05</v>
      </c>
      <c r="DG80" s="25">
        <v>8435.8970000000008</v>
      </c>
      <c r="DH80" s="15"/>
      <c r="DI80" s="15"/>
      <c r="DJ80" s="15"/>
      <c r="DK80" s="15"/>
      <c r="DL80" s="15"/>
    </row>
    <row r="81" spans="1:116" x14ac:dyDescent="0.2">
      <c r="A81" s="37">
        <v>76</v>
      </c>
      <c r="B81" s="38">
        <v>136</v>
      </c>
      <c r="C81" s="85" t="s">
        <v>557</v>
      </c>
      <c r="D81" s="85" t="s">
        <v>558</v>
      </c>
      <c r="E81" s="34" t="s">
        <v>559</v>
      </c>
      <c r="F81" s="34" t="s">
        <v>560</v>
      </c>
      <c r="G81" s="17">
        <v>8</v>
      </c>
      <c r="H81" s="17">
        <v>557</v>
      </c>
      <c r="I81" s="25">
        <v>19.2</v>
      </c>
      <c r="J81" s="25">
        <v>10.199999999999999</v>
      </c>
      <c r="K81" s="19">
        <v>96</v>
      </c>
      <c r="L81" s="20">
        <v>0.65400000000000003</v>
      </c>
      <c r="M81" s="19">
        <v>2.8</v>
      </c>
      <c r="N81" s="19">
        <v>6.28</v>
      </c>
      <c r="O81" s="19">
        <v>38.4</v>
      </c>
      <c r="P81" s="21">
        <v>3.15E-2</v>
      </c>
      <c r="Q81" s="11">
        <v>2490</v>
      </c>
      <c r="R81" s="19">
        <v>2.61</v>
      </c>
      <c r="S81" s="88">
        <v>4.57</v>
      </c>
      <c r="T81" s="19">
        <v>21.8</v>
      </c>
      <c r="U81" s="19">
        <v>5.16</v>
      </c>
      <c r="V81" s="19">
        <v>77</v>
      </c>
      <c r="W81" s="19">
        <v>13.2</v>
      </c>
      <c r="X81" s="19">
        <v>54.4</v>
      </c>
      <c r="Y81" s="11">
        <v>207420</v>
      </c>
      <c r="Z81" s="19">
        <v>12.6</v>
      </c>
      <c r="AA81" s="12">
        <v>14400</v>
      </c>
      <c r="AB81" s="13">
        <v>334</v>
      </c>
      <c r="AC81" s="11">
        <v>653</v>
      </c>
      <c r="AD81" s="12">
        <v>5530</v>
      </c>
      <c r="AE81" s="13">
        <v>63.3</v>
      </c>
      <c r="AF81" s="12">
        <v>4603.74</v>
      </c>
      <c r="AG81" s="11">
        <v>584</v>
      </c>
      <c r="AH81" s="15">
        <v>3910</v>
      </c>
      <c r="AI81" s="15">
        <v>2.5</v>
      </c>
      <c r="AJ81" s="15">
        <v>2.5</v>
      </c>
      <c r="AK81" s="15">
        <v>76</v>
      </c>
      <c r="AL81" s="15">
        <v>65</v>
      </c>
      <c r="AM81" s="15">
        <v>2.5</v>
      </c>
      <c r="AN81" s="15">
        <v>2.5</v>
      </c>
      <c r="AO81" s="15">
        <v>471</v>
      </c>
      <c r="AP81" s="15">
        <v>2.5</v>
      </c>
      <c r="AQ81" s="15">
        <v>1.5</v>
      </c>
      <c r="AR81" s="15">
        <v>243</v>
      </c>
      <c r="AS81" s="15">
        <v>2.5</v>
      </c>
      <c r="AT81" s="15">
        <v>2.5</v>
      </c>
      <c r="AU81" s="15">
        <v>2.5</v>
      </c>
      <c r="AV81" s="15">
        <v>2.5</v>
      </c>
      <c r="AW81" s="15">
        <v>2.5</v>
      </c>
      <c r="AX81" s="15">
        <v>2.5</v>
      </c>
      <c r="AY81" s="15">
        <v>2.5</v>
      </c>
      <c r="AZ81" s="15">
        <v>2.5</v>
      </c>
      <c r="BA81" s="18">
        <v>4315.5</v>
      </c>
      <c r="BB81" s="15">
        <v>0.5</v>
      </c>
      <c r="BC81" s="15">
        <v>0.5</v>
      </c>
      <c r="BD81" s="15">
        <v>0.5</v>
      </c>
      <c r="BE81" s="15">
        <v>0.5</v>
      </c>
      <c r="BF81" s="15">
        <v>0.5</v>
      </c>
      <c r="BG81" s="15">
        <v>0.5</v>
      </c>
      <c r="BH81" s="15">
        <v>0.5</v>
      </c>
      <c r="BI81" s="15">
        <v>0.5</v>
      </c>
      <c r="BJ81" s="15">
        <v>5.0000000000000001E-3</v>
      </c>
      <c r="BK81" s="15">
        <v>0.5</v>
      </c>
      <c r="BL81" s="15">
        <v>0.05</v>
      </c>
      <c r="BM81" s="15">
        <v>0.05</v>
      </c>
      <c r="BN81" s="15">
        <v>0.05</v>
      </c>
      <c r="BO81" s="15">
        <v>0.05</v>
      </c>
      <c r="BP81" s="15">
        <v>0.05</v>
      </c>
      <c r="BQ81" s="15">
        <v>0.4</v>
      </c>
      <c r="BR81" s="15">
        <v>0.4</v>
      </c>
      <c r="BS81" s="15">
        <v>0.05</v>
      </c>
      <c r="BT81" s="15">
        <v>0.05</v>
      </c>
      <c r="BU81" s="15">
        <v>0.1</v>
      </c>
      <c r="BV81" s="15">
        <v>0.05</v>
      </c>
      <c r="BW81" s="15">
        <v>0.05</v>
      </c>
      <c r="BX81" s="15">
        <v>0.05</v>
      </c>
      <c r="BY81" s="15">
        <v>0.15000000000000002</v>
      </c>
      <c r="BZ81" s="15">
        <v>0.15</v>
      </c>
      <c r="CA81" s="15">
        <v>25</v>
      </c>
      <c r="CB81" s="15">
        <v>50</v>
      </c>
      <c r="CC81" s="15">
        <v>890</v>
      </c>
      <c r="CD81" s="15">
        <v>0.01</v>
      </c>
      <c r="CE81" s="15">
        <v>2.5000000000000001E-2</v>
      </c>
      <c r="CF81" s="15">
        <v>2.5000000000000001E-2</v>
      </c>
      <c r="CG81" s="15">
        <v>2.5000000000000001E-2</v>
      </c>
      <c r="CH81" s="15">
        <v>2.5000000000000001E-2</v>
      </c>
      <c r="CI81" s="15">
        <v>2.5000000000000001E-2</v>
      </c>
      <c r="CJ81" s="15">
        <v>2.5000000000000001E-2</v>
      </c>
      <c r="CK81" s="15">
        <v>2.5000000000000001E-2</v>
      </c>
      <c r="CL81" s="15">
        <v>5.0000000000000001E-3</v>
      </c>
      <c r="CM81" s="15">
        <v>0.15</v>
      </c>
      <c r="CN81" s="15">
        <v>0.5</v>
      </c>
      <c r="CO81" s="15">
        <v>0.5</v>
      </c>
      <c r="CP81" s="15">
        <v>0.5</v>
      </c>
      <c r="CQ81" s="15">
        <v>1.5</v>
      </c>
      <c r="CR81" s="15">
        <v>0.3</v>
      </c>
      <c r="CS81" s="15">
        <v>5</v>
      </c>
      <c r="CT81" s="15">
        <v>0.5</v>
      </c>
      <c r="CU81" s="15">
        <v>0.5</v>
      </c>
      <c r="CV81" s="15">
        <v>0.05</v>
      </c>
      <c r="CW81" s="15">
        <v>0.05</v>
      </c>
      <c r="CX81" s="15">
        <v>0.05</v>
      </c>
      <c r="CY81" s="15">
        <v>1.6999999999999999E-3</v>
      </c>
      <c r="CZ81" s="15">
        <v>0.05</v>
      </c>
      <c r="DA81" s="15">
        <v>0.05</v>
      </c>
      <c r="DB81" s="15">
        <v>0.05</v>
      </c>
      <c r="DC81" s="15">
        <v>0.05</v>
      </c>
      <c r="DD81" s="15">
        <v>0.05</v>
      </c>
      <c r="DE81" s="15">
        <v>0.05</v>
      </c>
      <c r="DF81" s="15">
        <v>0.05</v>
      </c>
      <c r="DG81" s="25">
        <v>16572.482</v>
      </c>
      <c r="DH81" s="15">
        <v>0.5</v>
      </c>
      <c r="DI81" s="15">
        <v>0.05</v>
      </c>
      <c r="DJ81" s="15">
        <v>0.25</v>
      </c>
      <c r="DK81" s="15">
        <v>0.25</v>
      </c>
      <c r="DL81" s="15">
        <v>0.05</v>
      </c>
    </row>
    <row r="82" spans="1:116" x14ac:dyDescent="0.2">
      <c r="A82" s="37">
        <v>77</v>
      </c>
      <c r="B82" s="39">
        <v>137</v>
      </c>
      <c r="C82" s="85" t="s">
        <v>561</v>
      </c>
      <c r="D82" s="85" t="s">
        <v>562</v>
      </c>
      <c r="E82" s="34" t="s">
        <v>563</v>
      </c>
      <c r="F82" s="34" t="s">
        <v>564</v>
      </c>
      <c r="G82" s="17">
        <v>7.8</v>
      </c>
      <c r="H82" s="17">
        <v>303</v>
      </c>
      <c r="I82" s="25">
        <v>0.05</v>
      </c>
      <c r="J82" s="25">
        <v>1.5</v>
      </c>
      <c r="K82" s="19">
        <v>105</v>
      </c>
      <c r="L82" s="19">
        <v>0.33800000000000002</v>
      </c>
      <c r="M82" s="19">
        <v>1.06</v>
      </c>
      <c r="N82" s="19">
        <v>2.89</v>
      </c>
      <c r="O82" s="19">
        <v>9.4</v>
      </c>
      <c r="P82" s="21">
        <v>5.0900000000000001E-2</v>
      </c>
      <c r="Q82" s="11">
        <v>1570</v>
      </c>
      <c r="R82" s="25">
        <v>0.2</v>
      </c>
      <c r="S82" s="88">
        <v>3.14</v>
      </c>
      <c r="T82" s="19">
        <v>13.4</v>
      </c>
      <c r="U82" s="19">
        <v>4.0999999999999996</v>
      </c>
      <c r="V82" s="19">
        <v>303</v>
      </c>
      <c r="W82" s="19">
        <v>5.14</v>
      </c>
      <c r="X82" s="19">
        <v>49</v>
      </c>
      <c r="Y82" s="11">
        <v>23500</v>
      </c>
      <c r="Z82" s="19">
        <v>11.6</v>
      </c>
      <c r="AA82" s="12">
        <v>9350</v>
      </c>
      <c r="AB82" s="13">
        <v>479</v>
      </c>
      <c r="AC82" s="17">
        <v>630</v>
      </c>
      <c r="AD82" s="12">
        <v>18545.8</v>
      </c>
      <c r="AE82" s="13">
        <v>0.05</v>
      </c>
      <c r="AF82" s="12">
        <v>1024.8800000000001</v>
      </c>
      <c r="AG82" s="11">
        <v>237</v>
      </c>
      <c r="AH82" s="15">
        <v>230</v>
      </c>
      <c r="AI82" s="15">
        <v>2.5</v>
      </c>
      <c r="AJ82" s="15">
        <v>44</v>
      </c>
      <c r="AK82" s="15">
        <v>106</v>
      </c>
      <c r="AL82" s="15">
        <v>59</v>
      </c>
      <c r="AM82" s="15">
        <v>18</v>
      </c>
      <c r="AN82" s="15">
        <v>2.5</v>
      </c>
      <c r="AO82" s="15">
        <v>141</v>
      </c>
      <c r="AP82" s="15">
        <v>2.5</v>
      </c>
      <c r="AQ82" s="15">
        <v>1.5</v>
      </c>
      <c r="AR82" s="15">
        <v>2.5</v>
      </c>
      <c r="AS82" s="15">
        <v>2.5</v>
      </c>
      <c r="AT82" s="15">
        <v>90</v>
      </c>
      <c r="AU82" s="15">
        <v>43</v>
      </c>
      <c r="AV82" s="15">
        <v>2.5</v>
      </c>
      <c r="AW82" s="15">
        <v>2.5</v>
      </c>
      <c r="AX82" s="15">
        <v>42</v>
      </c>
      <c r="AY82" s="15">
        <v>2.5</v>
      </c>
      <c r="AZ82" s="15">
        <v>2.5</v>
      </c>
      <c r="BA82" s="18">
        <v>604</v>
      </c>
      <c r="BB82" s="15">
        <v>0.5</v>
      </c>
      <c r="BC82" s="15">
        <v>0.5</v>
      </c>
      <c r="BD82" s="15">
        <v>0.5</v>
      </c>
      <c r="BE82" s="15">
        <v>0.5</v>
      </c>
      <c r="BF82" s="15">
        <v>0.5</v>
      </c>
      <c r="BG82" s="15">
        <v>0.5</v>
      </c>
      <c r="BH82" s="15">
        <v>0.5</v>
      </c>
      <c r="BI82" s="15">
        <v>0.5</v>
      </c>
      <c r="BJ82" s="15">
        <v>5.0000000000000001E-3</v>
      </c>
      <c r="BK82" s="15">
        <v>0.5</v>
      </c>
      <c r="BL82" s="15">
        <v>0.05</v>
      </c>
      <c r="BM82" s="15">
        <v>0.05</v>
      </c>
      <c r="BN82" s="15">
        <v>0.05</v>
      </c>
      <c r="BO82" s="15">
        <v>0.05</v>
      </c>
      <c r="BP82" s="15">
        <v>0.05</v>
      </c>
      <c r="BQ82" s="15">
        <v>0.4</v>
      </c>
      <c r="BR82" s="15">
        <v>0.4</v>
      </c>
      <c r="BS82" s="15">
        <v>0.05</v>
      </c>
      <c r="BT82" s="15">
        <v>0.05</v>
      </c>
      <c r="BU82" s="15">
        <v>0.1</v>
      </c>
      <c r="BV82" s="15">
        <v>0.05</v>
      </c>
      <c r="BW82" s="15">
        <v>0.05</v>
      </c>
      <c r="BX82" s="15">
        <v>0.05</v>
      </c>
      <c r="BY82" s="15">
        <v>0.15000000000000002</v>
      </c>
      <c r="BZ82" s="15">
        <v>0.15</v>
      </c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>
        <v>0.05</v>
      </c>
      <c r="DF82" s="15">
        <v>0.05</v>
      </c>
      <c r="DG82" s="25">
        <v>14403.67</v>
      </c>
      <c r="DH82" s="15"/>
      <c r="DI82" s="15"/>
      <c r="DJ82" s="15"/>
      <c r="DK82" s="15"/>
      <c r="DL82" s="15"/>
    </row>
    <row r="83" spans="1:116" x14ac:dyDescent="0.2">
      <c r="A83" s="37">
        <v>78</v>
      </c>
      <c r="B83" s="40">
        <v>138</v>
      </c>
      <c r="C83" s="85" t="s">
        <v>565</v>
      </c>
      <c r="D83" s="85" t="s">
        <v>566</v>
      </c>
      <c r="E83" s="34" t="s">
        <v>567</v>
      </c>
      <c r="F83" s="34" t="s">
        <v>568</v>
      </c>
      <c r="G83" s="17">
        <v>7.8</v>
      </c>
      <c r="H83" s="17">
        <v>513.70000000000005</v>
      </c>
      <c r="I83" s="25">
        <v>0.05</v>
      </c>
      <c r="J83" s="25">
        <v>1.5</v>
      </c>
      <c r="K83" s="19">
        <v>55.1</v>
      </c>
      <c r="L83" s="20">
        <v>0.36499999999999999</v>
      </c>
      <c r="M83" s="19">
        <v>6.86</v>
      </c>
      <c r="N83" s="19">
        <v>14.2</v>
      </c>
      <c r="O83" s="25">
        <v>8.4600000000000009</v>
      </c>
      <c r="P83" s="21">
        <v>5.0000000000000001E-4</v>
      </c>
      <c r="Q83" s="11">
        <v>1820</v>
      </c>
      <c r="R83" s="25">
        <v>0.56000000000000005</v>
      </c>
      <c r="S83" s="88">
        <v>5.79</v>
      </c>
      <c r="T83" s="19">
        <v>27.3</v>
      </c>
      <c r="U83" s="19">
        <v>2.65</v>
      </c>
      <c r="V83" s="19">
        <v>46.3</v>
      </c>
      <c r="W83" s="19">
        <v>19.899999999999999</v>
      </c>
      <c r="X83" s="19">
        <v>41.8</v>
      </c>
      <c r="Y83" s="11">
        <v>40200</v>
      </c>
      <c r="Z83" s="19">
        <v>17.5</v>
      </c>
      <c r="AA83" s="12">
        <v>20918.178879999999</v>
      </c>
      <c r="AB83" s="13">
        <v>880.17499999999995</v>
      </c>
      <c r="AC83" s="11">
        <v>674</v>
      </c>
      <c r="AD83" s="12">
        <v>7520</v>
      </c>
      <c r="AE83" s="13">
        <v>161.916</v>
      </c>
      <c r="AF83" s="12">
        <v>6509.84</v>
      </c>
      <c r="AG83" s="25">
        <v>1010</v>
      </c>
      <c r="AH83" s="15">
        <v>98</v>
      </c>
      <c r="AI83" s="15">
        <v>2.5</v>
      </c>
      <c r="AJ83" s="15">
        <v>2.5</v>
      </c>
      <c r="AK83" s="15">
        <v>88</v>
      </c>
      <c r="AL83" s="15">
        <v>76</v>
      </c>
      <c r="AM83" s="15">
        <v>2.5</v>
      </c>
      <c r="AN83" s="15">
        <v>2.5</v>
      </c>
      <c r="AO83" s="15">
        <v>4520</v>
      </c>
      <c r="AP83" s="15">
        <v>2.5</v>
      </c>
      <c r="AQ83" s="15">
        <v>1.5</v>
      </c>
      <c r="AR83" s="15">
        <v>2.5</v>
      </c>
      <c r="AS83" s="15">
        <v>2.5</v>
      </c>
      <c r="AT83" s="15">
        <v>48</v>
      </c>
      <c r="AU83" s="15">
        <v>2.5</v>
      </c>
      <c r="AV83" s="15">
        <v>2.5</v>
      </c>
      <c r="AW83" s="15">
        <v>2.5</v>
      </c>
      <c r="AX83" s="15">
        <v>58</v>
      </c>
      <c r="AY83" s="15">
        <v>2.5</v>
      </c>
      <c r="AZ83" s="15">
        <v>2.5</v>
      </c>
      <c r="BA83" s="18">
        <v>331.5</v>
      </c>
      <c r="BB83" s="15">
        <v>0.5</v>
      </c>
      <c r="BC83" s="15">
        <v>0.5</v>
      </c>
      <c r="BD83" s="15">
        <v>0.5</v>
      </c>
      <c r="BE83" s="15">
        <v>0.5</v>
      </c>
      <c r="BF83" s="15">
        <v>0.5</v>
      </c>
      <c r="BG83" s="15">
        <v>0.5</v>
      </c>
      <c r="BH83" s="15">
        <v>0.5</v>
      </c>
      <c r="BI83" s="15">
        <v>0.5</v>
      </c>
      <c r="BJ83" s="15">
        <v>5.0000000000000001E-3</v>
      </c>
      <c r="BK83" s="15">
        <v>0.5</v>
      </c>
      <c r="BL83" s="15">
        <v>0.05</v>
      </c>
      <c r="BM83" s="15">
        <v>0.05</v>
      </c>
      <c r="BN83" s="15">
        <v>0.05</v>
      </c>
      <c r="BO83" s="15">
        <v>0.05</v>
      </c>
      <c r="BP83" s="15">
        <v>0.05</v>
      </c>
      <c r="BQ83" s="15">
        <v>0.4</v>
      </c>
      <c r="BR83" s="15">
        <v>0.4</v>
      </c>
      <c r="BS83" s="15">
        <v>0.05</v>
      </c>
      <c r="BT83" s="15">
        <v>0.05</v>
      </c>
      <c r="BU83" s="15">
        <v>0.1</v>
      </c>
      <c r="BV83" s="15">
        <v>0.05</v>
      </c>
      <c r="BW83" s="15">
        <v>0.05</v>
      </c>
      <c r="BX83" s="15">
        <v>0.05</v>
      </c>
      <c r="BY83" s="15">
        <v>0.15000000000000002</v>
      </c>
      <c r="BZ83" s="15">
        <v>0.15</v>
      </c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>
        <v>0.05</v>
      </c>
      <c r="DF83" s="15">
        <v>0.05</v>
      </c>
      <c r="DG83" s="25">
        <v>15727.749</v>
      </c>
      <c r="DH83" s="15"/>
      <c r="DI83" s="15"/>
      <c r="DJ83" s="15"/>
      <c r="DK83" s="15"/>
      <c r="DL83" s="15"/>
    </row>
    <row r="84" spans="1:116" x14ac:dyDescent="0.2">
      <c r="A84" s="37">
        <v>79</v>
      </c>
      <c r="B84" s="38">
        <v>139</v>
      </c>
      <c r="C84" s="85" t="s">
        <v>569</v>
      </c>
      <c r="D84" s="85" t="s">
        <v>570</v>
      </c>
      <c r="E84" s="34" t="s">
        <v>571</v>
      </c>
      <c r="F84" s="34" t="s">
        <v>572</v>
      </c>
      <c r="G84" s="17">
        <v>7.8</v>
      </c>
      <c r="H84" s="17">
        <v>264</v>
      </c>
      <c r="I84" s="25">
        <v>0.05</v>
      </c>
      <c r="J84" s="25">
        <v>1.5</v>
      </c>
      <c r="K84" s="19">
        <v>19.600000000000001</v>
      </c>
      <c r="L84" s="19">
        <v>2.5000000000000001E-2</v>
      </c>
      <c r="M84" s="19">
        <v>0.57399999999999995</v>
      </c>
      <c r="N84" s="19">
        <v>2.25</v>
      </c>
      <c r="O84" s="25">
        <v>5.0999999999999996</v>
      </c>
      <c r="P84" s="21">
        <v>3.4799999999999998E-2</v>
      </c>
      <c r="Q84" s="11">
        <v>1280</v>
      </c>
      <c r="R84" s="19">
        <v>0.2</v>
      </c>
      <c r="S84" s="88">
        <v>0.72399999999999998</v>
      </c>
      <c r="T84" s="19">
        <v>4.9000000000000004</v>
      </c>
      <c r="U84" s="19">
        <v>2.76</v>
      </c>
      <c r="V84" s="19">
        <v>146</v>
      </c>
      <c r="W84" s="19">
        <v>5.28</v>
      </c>
      <c r="X84" s="19">
        <v>28</v>
      </c>
      <c r="Y84" s="11">
        <v>181000</v>
      </c>
      <c r="Z84" s="19">
        <v>9.69</v>
      </c>
      <c r="AA84" s="12">
        <v>9580</v>
      </c>
      <c r="AB84" s="13">
        <v>381</v>
      </c>
      <c r="AC84" s="11">
        <v>683</v>
      </c>
      <c r="AD84" s="12">
        <v>9830</v>
      </c>
      <c r="AE84" s="13">
        <v>0.05</v>
      </c>
      <c r="AF84" s="12">
        <v>1283.58</v>
      </c>
      <c r="AG84" s="11">
        <v>331</v>
      </c>
      <c r="AH84" s="15">
        <v>71</v>
      </c>
      <c r="AI84" s="15">
        <v>2.5</v>
      </c>
      <c r="AJ84" s="15">
        <v>2.5</v>
      </c>
      <c r="AK84" s="15">
        <v>40</v>
      </c>
      <c r="AL84" s="15">
        <v>2.5</v>
      </c>
      <c r="AM84" s="15">
        <v>2.5</v>
      </c>
      <c r="AN84" s="15">
        <v>2.5</v>
      </c>
      <c r="AO84" s="15">
        <v>2.5</v>
      </c>
      <c r="AP84" s="15">
        <v>2.5</v>
      </c>
      <c r="AQ84" s="15">
        <v>1.5</v>
      </c>
      <c r="AR84" s="15">
        <v>2.5</v>
      </c>
      <c r="AS84" s="15">
        <v>2.5</v>
      </c>
      <c r="AT84" s="15">
        <v>2.5</v>
      </c>
      <c r="AU84" s="15">
        <v>2.5</v>
      </c>
      <c r="AV84" s="15">
        <v>2.5</v>
      </c>
      <c r="AW84" s="15">
        <v>2.5</v>
      </c>
      <c r="AX84" s="15">
        <v>2.5</v>
      </c>
      <c r="AY84" s="15">
        <v>2.5</v>
      </c>
      <c r="AZ84" s="15">
        <v>2.5</v>
      </c>
      <c r="BA84" s="18">
        <v>137.5</v>
      </c>
      <c r="BB84" s="15">
        <v>0.5</v>
      </c>
      <c r="BC84" s="15">
        <v>0.5</v>
      </c>
      <c r="BD84" s="15">
        <v>0.5</v>
      </c>
      <c r="BE84" s="15">
        <v>0.5</v>
      </c>
      <c r="BF84" s="15">
        <v>0.5</v>
      </c>
      <c r="BG84" s="15">
        <v>0.5</v>
      </c>
      <c r="BH84" s="15">
        <v>0.5</v>
      </c>
      <c r="BI84" s="15">
        <v>0.5</v>
      </c>
      <c r="BJ84" s="15">
        <v>5.0000000000000001E-3</v>
      </c>
      <c r="BK84" s="15">
        <v>0.5</v>
      </c>
      <c r="BL84" s="15">
        <v>0.05</v>
      </c>
      <c r="BM84" s="15">
        <v>0.05</v>
      </c>
      <c r="BN84" s="15">
        <v>0.05</v>
      </c>
      <c r="BO84" s="15">
        <v>0.05</v>
      </c>
      <c r="BP84" s="15">
        <v>0.05</v>
      </c>
      <c r="BQ84" s="15">
        <v>0.4</v>
      </c>
      <c r="BR84" s="15">
        <v>0.4</v>
      </c>
      <c r="BS84" s="15">
        <v>0.05</v>
      </c>
      <c r="BT84" s="15">
        <v>0.05</v>
      </c>
      <c r="BU84" s="15">
        <v>0.1</v>
      </c>
      <c r="BV84" s="15">
        <v>0.05</v>
      </c>
      <c r="BW84" s="15">
        <v>0.05</v>
      </c>
      <c r="BX84" s="15">
        <v>0.05</v>
      </c>
      <c r="BY84" s="15">
        <v>0.15000000000000002</v>
      </c>
      <c r="BZ84" s="15">
        <v>0.15</v>
      </c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>
        <v>0.05</v>
      </c>
      <c r="DF84" s="15">
        <v>0.05</v>
      </c>
      <c r="DG84" s="25">
        <v>14000</v>
      </c>
      <c r="DH84" s="15"/>
      <c r="DI84" s="15"/>
      <c r="DJ84" s="15"/>
      <c r="DK84" s="15"/>
      <c r="DL84" s="15"/>
    </row>
    <row r="85" spans="1:116" x14ac:dyDescent="0.2">
      <c r="A85" s="37">
        <v>80</v>
      </c>
      <c r="B85" s="39">
        <v>140</v>
      </c>
      <c r="C85" s="85" t="s">
        <v>234</v>
      </c>
      <c r="D85" s="85" t="s">
        <v>573</v>
      </c>
      <c r="E85" s="34" t="s">
        <v>235</v>
      </c>
      <c r="F85" s="34" t="s">
        <v>236</v>
      </c>
      <c r="G85" s="17">
        <v>7.4</v>
      </c>
      <c r="H85" s="17">
        <v>654</v>
      </c>
      <c r="I85" s="25">
        <v>0.05</v>
      </c>
      <c r="J85" s="25">
        <v>8.6999999999999993</v>
      </c>
      <c r="K85" s="19">
        <v>83.6</v>
      </c>
      <c r="L85" s="19">
        <v>0.36499999999999999</v>
      </c>
      <c r="M85" s="19">
        <v>1.38</v>
      </c>
      <c r="N85" s="19">
        <v>2.86</v>
      </c>
      <c r="O85" s="25">
        <v>10.7</v>
      </c>
      <c r="P85" s="21">
        <v>1.6E-2</v>
      </c>
      <c r="Q85" s="11">
        <v>1220</v>
      </c>
      <c r="R85" s="19">
        <v>0.2</v>
      </c>
      <c r="S85" s="88">
        <v>1.76</v>
      </c>
      <c r="T85" s="19">
        <v>9.93</v>
      </c>
      <c r="U85" s="19">
        <v>4.12</v>
      </c>
      <c r="V85" s="19">
        <v>106</v>
      </c>
      <c r="W85" s="19">
        <v>9.51</v>
      </c>
      <c r="X85" s="19">
        <v>39.5</v>
      </c>
      <c r="Y85" s="11">
        <v>179000</v>
      </c>
      <c r="Z85" s="19">
        <v>6.07</v>
      </c>
      <c r="AA85" s="12">
        <v>9760</v>
      </c>
      <c r="AB85" s="13">
        <v>1760.15</v>
      </c>
      <c r="AC85" s="11">
        <v>715</v>
      </c>
      <c r="AD85" s="12">
        <v>13818.9</v>
      </c>
      <c r="AE85" s="13">
        <v>0.05</v>
      </c>
      <c r="AF85" s="12">
        <v>1829.26</v>
      </c>
      <c r="AG85" s="11">
        <v>276</v>
      </c>
      <c r="AH85" s="15">
        <v>2.5</v>
      </c>
      <c r="AI85" s="15">
        <v>2.5</v>
      </c>
      <c r="AJ85" s="15">
        <v>122</v>
      </c>
      <c r="AK85" s="15">
        <v>154</v>
      </c>
      <c r="AL85" s="15">
        <v>67</v>
      </c>
      <c r="AM85" s="15">
        <v>39</v>
      </c>
      <c r="AN85" s="15">
        <v>2.5</v>
      </c>
      <c r="AO85" s="15">
        <v>2.5</v>
      </c>
      <c r="AP85" s="15">
        <v>2.5</v>
      </c>
      <c r="AQ85" s="15">
        <v>1.5</v>
      </c>
      <c r="AR85" s="15">
        <v>2.5</v>
      </c>
      <c r="AS85" s="15">
        <v>2.5</v>
      </c>
      <c r="AT85" s="15">
        <v>80</v>
      </c>
      <c r="AU85" s="15">
        <v>72</v>
      </c>
      <c r="AV85" s="15">
        <v>2.5</v>
      </c>
      <c r="AW85" s="15">
        <v>136</v>
      </c>
      <c r="AX85" s="15">
        <v>104</v>
      </c>
      <c r="AY85" s="15">
        <v>2.5</v>
      </c>
      <c r="AZ85" s="15">
        <v>2.5</v>
      </c>
      <c r="BA85" s="18">
        <v>550.5</v>
      </c>
      <c r="BB85" s="15">
        <v>0.5</v>
      </c>
      <c r="BC85" s="15">
        <v>0.5</v>
      </c>
      <c r="BD85" s="15">
        <v>0.5</v>
      </c>
      <c r="BE85" s="15">
        <v>0.5</v>
      </c>
      <c r="BF85" s="15">
        <v>0.5</v>
      </c>
      <c r="BG85" s="15">
        <v>0.5</v>
      </c>
      <c r="BH85" s="15">
        <v>0.5</v>
      </c>
      <c r="BI85" s="15">
        <v>0.5</v>
      </c>
      <c r="BJ85" s="15">
        <v>5.0000000000000001E-3</v>
      </c>
      <c r="BK85" s="15">
        <v>0.5</v>
      </c>
      <c r="BL85" s="15">
        <v>0.05</v>
      </c>
      <c r="BM85" s="15">
        <v>0.05</v>
      </c>
      <c r="BN85" s="15">
        <v>0.05</v>
      </c>
      <c r="BO85" s="15">
        <v>0.05</v>
      </c>
      <c r="BP85" s="15">
        <v>0.05</v>
      </c>
      <c r="BQ85" s="15">
        <v>0.4</v>
      </c>
      <c r="BR85" s="15">
        <v>0.4</v>
      </c>
      <c r="BS85" s="15">
        <v>0.05</v>
      </c>
      <c r="BT85" s="15">
        <v>0.05</v>
      </c>
      <c r="BU85" s="15">
        <v>0.1</v>
      </c>
      <c r="BV85" s="15">
        <v>0.05</v>
      </c>
      <c r="BW85" s="15">
        <v>0.05</v>
      </c>
      <c r="BX85" s="15">
        <v>0.05</v>
      </c>
      <c r="BY85" s="15">
        <v>0.15000000000000002</v>
      </c>
      <c r="BZ85" s="15">
        <v>0.15</v>
      </c>
      <c r="CA85" s="15">
        <v>25</v>
      </c>
      <c r="CB85" s="15">
        <v>50</v>
      </c>
      <c r="CC85" s="15">
        <v>1300</v>
      </c>
      <c r="CD85" s="15">
        <v>0.01</v>
      </c>
      <c r="CE85" s="15">
        <v>2.5000000000000001E-2</v>
      </c>
      <c r="CF85" s="15">
        <v>2.5000000000000001E-2</v>
      </c>
      <c r="CG85" s="15">
        <v>2.5000000000000001E-2</v>
      </c>
      <c r="CH85" s="15">
        <v>2.5000000000000001E-2</v>
      </c>
      <c r="CI85" s="15">
        <v>2.5000000000000001E-2</v>
      </c>
      <c r="CJ85" s="15">
        <v>2.5000000000000001E-2</v>
      </c>
      <c r="CK85" s="15">
        <v>2.5000000000000001E-2</v>
      </c>
      <c r="CL85" s="15">
        <v>10</v>
      </c>
      <c r="CM85" s="15">
        <v>0.15</v>
      </c>
      <c r="CN85" s="15">
        <v>0.5</v>
      </c>
      <c r="CO85" s="15">
        <v>0.5</v>
      </c>
      <c r="CP85" s="15">
        <v>0.5</v>
      </c>
      <c r="CQ85" s="15">
        <v>1.5</v>
      </c>
      <c r="CR85" s="15">
        <v>0.3</v>
      </c>
      <c r="CS85" s="15">
        <v>5</v>
      </c>
      <c r="CT85" s="15">
        <v>0.5</v>
      </c>
      <c r="CU85" s="15">
        <v>0.5</v>
      </c>
      <c r="CV85" s="15">
        <v>0.05</v>
      </c>
      <c r="CW85" s="15">
        <v>0.05</v>
      </c>
      <c r="CX85" s="15">
        <v>0.05</v>
      </c>
      <c r="CY85" s="15">
        <v>5.9899999999999997E-3</v>
      </c>
      <c r="CZ85" s="15">
        <v>0.05</v>
      </c>
      <c r="DA85" s="15">
        <v>0.05</v>
      </c>
      <c r="DB85" s="15">
        <v>0.05</v>
      </c>
      <c r="DC85" s="15">
        <v>0.05</v>
      </c>
      <c r="DD85" s="15">
        <v>0.05</v>
      </c>
      <c r="DE85" s="15">
        <v>0.05</v>
      </c>
      <c r="DF85" s="15">
        <v>0.05</v>
      </c>
      <c r="DG85" s="25">
        <v>5761.1109999999999</v>
      </c>
      <c r="DH85" s="15">
        <v>0.5</v>
      </c>
      <c r="DI85" s="15">
        <v>0.05</v>
      </c>
      <c r="DJ85" s="15">
        <v>0.25</v>
      </c>
      <c r="DK85" s="15">
        <v>0.25</v>
      </c>
      <c r="DL85" s="15">
        <v>0.05</v>
      </c>
    </row>
    <row r="86" spans="1:116" x14ac:dyDescent="0.2">
      <c r="A86" s="37">
        <v>81</v>
      </c>
      <c r="B86" s="40">
        <v>141</v>
      </c>
      <c r="C86" s="85" t="s">
        <v>574</v>
      </c>
      <c r="D86" s="85" t="s">
        <v>575</v>
      </c>
      <c r="E86" s="34" t="s">
        <v>576</v>
      </c>
      <c r="F86" s="34" t="s">
        <v>577</v>
      </c>
      <c r="G86" s="17">
        <v>6.7</v>
      </c>
      <c r="H86" s="17">
        <v>263</v>
      </c>
      <c r="I86" s="25">
        <v>0.05</v>
      </c>
      <c r="J86" s="25">
        <v>12</v>
      </c>
      <c r="K86" s="19">
        <v>50.6</v>
      </c>
      <c r="L86" s="20">
        <v>2.48</v>
      </c>
      <c r="M86" s="19">
        <v>5.56</v>
      </c>
      <c r="N86" s="19">
        <v>16.3</v>
      </c>
      <c r="O86" s="19">
        <v>37.700000000000003</v>
      </c>
      <c r="P86" s="21">
        <v>1.77E-2</v>
      </c>
      <c r="Q86" s="11">
        <v>2440</v>
      </c>
      <c r="R86" s="25">
        <v>0.2</v>
      </c>
      <c r="S86" s="88">
        <v>11.7</v>
      </c>
      <c r="T86" s="19">
        <v>122</v>
      </c>
      <c r="U86" s="19">
        <v>4.21</v>
      </c>
      <c r="V86" s="19">
        <v>18.8</v>
      </c>
      <c r="W86" s="19">
        <v>32.700000000000003</v>
      </c>
      <c r="X86" s="19">
        <v>165</v>
      </c>
      <c r="Y86" s="11">
        <v>8350</v>
      </c>
      <c r="Z86" s="19">
        <v>17.899999999999999</v>
      </c>
      <c r="AA86" s="12">
        <v>10500</v>
      </c>
      <c r="AB86" s="13">
        <v>350</v>
      </c>
      <c r="AC86" s="11">
        <v>898</v>
      </c>
      <c r="AD86" s="12">
        <v>3820</v>
      </c>
      <c r="AE86" s="13">
        <v>307.88799999999998</v>
      </c>
      <c r="AF86" s="12">
        <v>12067.4</v>
      </c>
      <c r="AG86" s="25">
        <v>1560</v>
      </c>
      <c r="AH86" s="15">
        <v>200</v>
      </c>
      <c r="AI86" s="15">
        <v>147</v>
      </c>
      <c r="AJ86" s="15">
        <v>57</v>
      </c>
      <c r="AK86" s="15">
        <v>553</v>
      </c>
      <c r="AL86" s="15">
        <v>330</v>
      </c>
      <c r="AM86" s="15">
        <v>147</v>
      </c>
      <c r="AN86" s="15">
        <v>205</v>
      </c>
      <c r="AO86" s="15">
        <v>670</v>
      </c>
      <c r="AP86" s="15">
        <v>225</v>
      </c>
      <c r="AQ86" s="15">
        <v>1.5</v>
      </c>
      <c r="AR86" s="15">
        <v>2.5</v>
      </c>
      <c r="AS86" s="15">
        <v>109</v>
      </c>
      <c r="AT86" s="15">
        <v>434</v>
      </c>
      <c r="AU86" s="15">
        <v>265</v>
      </c>
      <c r="AV86" s="15">
        <v>119</v>
      </c>
      <c r="AW86" s="15">
        <v>62</v>
      </c>
      <c r="AX86" s="15">
        <v>145</v>
      </c>
      <c r="AY86" s="15">
        <v>2.5</v>
      </c>
      <c r="AZ86" s="15">
        <v>2.5</v>
      </c>
      <c r="BA86" s="18">
        <v>2570</v>
      </c>
      <c r="BB86" s="15">
        <v>0.5</v>
      </c>
      <c r="BC86" s="15">
        <v>0.5</v>
      </c>
      <c r="BD86" s="15">
        <v>0.5</v>
      </c>
      <c r="BE86" s="15">
        <v>0.5</v>
      </c>
      <c r="BF86" s="15">
        <v>0.5</v>
      </c>
      <c r="BG86" s="15">
        <v>0.5</v>
      </c>
      <c r="BH86" s="15">
        <v>0.5</v>
      </c>
      <c r="BI86" s="15">
        <v>0.5</v>
      </c>
      <c r="BJ86" s="15">
        <v>5.0000000000000001E-3</v>
      </c>
      <c r="BK86" s="15">
        <v>0.5</v>
      </c>
      <c r="BL86" s="15">
        <v>0.05</v>
      </c>
      <c r="BM86" s="15">
        <v>0.05</v>
      </c>
      <c r="BN86" s="15">
        <v>0.05</v>
      </c>
      <c r="BO86" s="15">
        <v>0.05</v>
      </c>
      <c r="BP86" s="15">
        <v>0.05</v>
      </c>
      <c r="BQ86" s="15">
        <v>0.4</v>
      </c>
      <c r="BR86" s="15">
        <v>0.4</v>
      </c>
      <c r="BS86" s="15">
        <v>0.05</v>
      </c>
      <c r="BT86" s="15">
        <v>0.05</v>
      </c>
      <c r="BU86" s="15">
        <v>0.1</v>
      </c>
      <c r="BV86" s="15">
        <v>0.05</v>
      </c>
      <c r="BW86" s="15">
        <v>0.05</v>
      </c>
      <c r="BX86" s="15">
        <v>0.05</v>
      </c>
      <c r="BY86" s="15">
        <v>0.15000000000000002</v>
      </c>
      <c r="BZ86" s="15">
        <v>0.15</v>
      </c>
      <c r="CA86" s="15">
        <v>25</v>
      </c>
      <c r="CB86" s="15">
        <v>50</v>
      </c>
      <c r="CC86" s="15">
        <v>250</v>
      </c>
      <c r="CD86" s="15">
        <v>0.01</v>
      </c>
      <c r="CE86" s="15">
        <v>2.5000000000000001E-2</v>
      </c>
      <c r="CF86" s="15">
        <v>2.5000000000000001E-2</v>
      </c>
      <c r="CG86" s="15">
        <v>2.5000000000000001E-2</v>
      </c>
      <c r="CH86" s="15">
        <v>2.5000000000000001E-2</v>
      </c>
      <c r="CI86" s="15">
        <v>2.5000000000000001E-2</v>
      </c>
      <c r="CJ86" s="15">
        <v>2.5000000000000001E-2</v>
      </c>
      <c r="CK86" s="15">
        <v>2.5000000000000001E-2</v>
      </c>
      <c r="CL86" s="15">
        <v>1.4999999999999999E-2</v>
      </c>
      <c r="CM86" s="15">
        <v>0.15</v>
      </c>
      <c r="CN86" s="15">
        <v>0.5</v>
      </c>
      <c r="CO86" s="15">
        <v>0.5</v>
      </c>
      <c r="CP86" s="15">
        <v>0.5</v>
      </c>
      <c r="CQ86" s="15">
        <v>1.5</v>
      </c>
      <c r="CR86" s="15">
        <v>0.3</v>
      </c>
      <c r="CS86" s="15">
        <v>5</v>
      </c>
      <c r="CT86" s="15">
        <v>0.5</v>
      </c>
      <c r="CU86" s="15">
        <v>0.5</v>
      </c>
      <c r="CV86" s="15">
        <v>0.05</v>
      </c>
      <c r="CW86" s="15">
        <v>0.05</v>
      </c>
      <c r="CX86" s="15">
        <v>0.05</v>
      </c>
      <c r="CY86" s="15">
        <v>9.1699999999999993E-3</v>
      </c>
      <c r="CZ86" s="15">
        <v>0.05</v>
      </c>
      <c r="DA86" s="15">
        <v>0.05</v>
      </c>
      <c r="DB86" s="15">
        <v>0.05</v>
      </c>
      <c r="DC86" s="15">
        <v>0.05</v>
      </c>
      <c r="DD86" s="15">
        <v>0.05</v>
      </c>
      <c r="DE86" s="15">
        <v>0.05</v>
      </c>
      <c r="DF86" s="15">
        <v>0.05</v>
      </c>
      <c r="DG86" s="25">
        <v>14064.838</v>
      </c>
      <c r="DH86" s="15">
        <v>0.5</v>
      </c>
      <c r="DI86" s="15">
        <v>0.05</v>
      </c>
      <c r="DJ86" s="15">
        <v>0.25</v>
      </c>
      <c r="DK86" s="15">
        <v>0.25</v>
      </c>
      <c r="DL86" s="15">
        <v>0.05</v>
      </c>
    </row>
    <row r="87" spans="1:116" x14ac:dyDescent="0.2">
      <c r="A87" s="37">
        <v>82</v>
      </c>
      <c r="B87" s="38">
        <v>142</v>
      </c>
      <c r="C87" s="85" t="s">
        <v>237</v>
      </c>
      <c r="D87" s="85" t="s">
        <v>578</v>
      </c>
      <c r="E87" s="34" t="s">
        <v>238</v>
      </c>
      <c r="F87" s="34" t="s">
        <v>239</v>
      </c>
      <c r="G87" s="17">
        <v>7.9</v>
      </c>
      <c r="H87" s="17">
        <v>326.89999999999998</v>
      </c>
      <c r="I87" s="25">
        <v>0.05</v>
      </c>
      <c r="J87" s="25">
        <v>1.5</v>
      </c>
      <c r="K87" s="19">
        <v>67.3</v>
      </c>
      <c r="L87" s="19">
        <v>0.64</v>
      </c>
      <c r="M87" s="19">
        <v>9.99</v>
      </c>
      <c r="N87" s="19">
        <v>33.799999999999997</v>
      </c>
      <c r="O87" s="19">
        <v>19.7</v>
      </c>
      <c r="P87" s="21">
        <v>5.0000000000000001E-4</v>
      </c>
      <c r="Q87" s="11">
        <v>4410</v>
      </c>
      <c r="R87" s="25">
        <v>0.52500000000000002</v>
      </c>
      <c r="S87" s="88">
        <v>17.7</v>
      </c>
      <c r="T87" s="19">
        <v>31.8</v>
      </c>
      <c r="U87" s="19">
        <v>2.84</v>
      </c>
      <c r="V87" s="19">
        <v>31.7</v>
      </c>
      <c r="W87" s="19">
        <v>36.299999999999997</v>
      </c>
      <c r="X87" s="19">
        <v>116</v>
      </c>
      <c r="Y87" s="11">
        <v>18600</v>
      </c>
      <c r="Z87" s="19">
        <v>10.7</v>
      </c>
      <c r="AA87" s="12">
        <v>25154.799999999999</v>
      </c>
      <c r="AB87" s="13">
        <v>340</v>
      </c>
      <c r="AC87" s="11">
        <v>659</v>
      </c>
      <c r="AD87" s="12">
        <v>10400</v>
      </c>
      <c r="AE87" s="13">
        <v>421.23200000000003</v>
      </c>
      <c r="AF87" s="12">
        <v>16846.5</v>
      </c>
      <c r="AG87" s="11">
        <v>4310</v>
      </c>
      <c r="AH87" s="15">
        <v>110</v>
      </c>
      <c r="AI87" s="15">
        <v>170</v>
      </c>
      <c r="AJ87" s="15">
        <v>42</v>
      </c>
      <c r="AK87" s="15">
        <v>599</v>
      </c>
      <c r="AL87" s="15">
        <v>360</v>
      </c>
      <c r="AM87" s="15">
        <v>189</v>
      </c>
      <c r="AN87" s="15">
        <v>214</v>
      </c>
      <c r="AO87" s="15">
        <v>1160</v>
      </c>
      <c r="AP87" s="15">
        <v>178</v>
      </c>
      <c r="AQ87" s="15">
        <v>1.5</v>
      </c>
      <c r="AR87" s="15">
        <v>2.5</v>
      </c>
      <c r="AS87" s="15">
        <v>2.5</v>
      </c>
      <c r="AT87" s="15">
        <v>512</v>
      </c>
      <c r="AU87" s="15">
        <v>267</v>
      </c>
      <c r="AV87" s="15">
        <v>114</v>
      </c>
      <c r="AW87" s="15">
        <v>118</v>
      </c>
      <c r="AX87" s="15">
        <v>153</v>
      </c>
      <c r="AY87" s="15">
        <v>2.5</v>
      </c>
      <c r="AZ87" s="15">
        <v>2.5</v>
      </c>
      <c r="BA87" s="18">
        <v>2583.5</v>
      </c>
      <c r="BB87" s="15">
        <v>0.5</v>
      </c>
      <c r="BC87" s="15">
        <v>0.5</v>
      </c>
      <c r="BD87" s="15">
        <v>0.5</v>
      </c>
      <c r="BE87" s="15">
        <v>0.5</v>
      </c>
      <c r="BF87" s="15">
        <v>0.5</v>
      </c>
      <c r="BG87" s="15">
        <v>0.5</v>
      </c>
      <c r="BH87" s="15">
        <v>0.5</v>
      </c>
      <c r="BI87" s="15">
        <v>0.5</v>
      </c>
      <c r="BJ87" s="15">
        <v>5.0000000000000001E-3</v>
      </c>
      <c r="BK87" s="15">
        <v>0.5</v>
      </c>
      <c r="BL87" s="15">
        <v>0.05</v>
      </c>
      <c r="BM87" s="15">
        <v>0.05</v>
      </c>
      <c r="BN87" s="15">
        <v>0.05</v>
      </c>
      <c r="BO87" s="15">
        <v>0.05</v>
      </c>
      <c r="BP87" s="15">
        <v>0.05</v>
      </c>
      <c r="BQ87" s="15">
        <v>0.4</v>
      </c>
      <c r="BR87" s="15">
        <v>0.4</v>
      </c>
      <c r="BS87" s="15">
        <v>0.05</v>
      </c>
      <c r="BT87" s="15">
        <v>0.05</v>
      </c>
      <c r="BU87" s="15">
        <v>0.1</v>
      </c>
      <c r="BV87" s="15">
        <v>0.05</v>
      </c>
      <c r="BW87" s="15">
        <v>0.05</v>
      </c>
      <c r="BX87" s="15">
        <v>0.05</v>
      </c>
      <c r="BY87" s="15">
        <v>0.15000000000000002</v>
      </c>
      <c r="BZ87" s="15">
        <v>0.15</v>
      </c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>
        <v>0.05</v>
      </c>
      <c r="DF87" s="15">
        <v>0.05</v>
      </c>
      <c r="DG87" s="25">
        <v>9908.3330000000005</v>
      </c>
      <c r="DH87" s="15"/>
      <c r="DI87" s="15"/>
      <c r="DJ87" s="15"/>
      <c r="DK87" s="15"/>
      <c r="DL87" s="15"/>
    </row>
    <row r="88" spans="1:116" x14ac:dyDescent="0.2">
      <c r="A88" s="37">
        <v>83</v>
      </c>
      <c r="B88" s="39">
        <v>143</v>
      </c>
      <c r="C88" s="85" t="s">
        <v>579</v>
      </c>
      <c r="D88" s="85" t="s">
        <v>580</v>
      </c>
      <c r="E88" s="34" t="s">
        <v>581</v>
      </c>
      <c r="F88" s="34" t="s">
        <v>582</v>
      </c>
      <c r="G88" s="17">
        <v>8.1999999999999993</v>
      </c>
      <c r="H88" s="17">
        <v>338</v>
      </c>
      <c r="I88" s="25">
        <v>0.05</v>
      </c>
      <c r="J88" s="25">
        <v>1.5</v>
      </c>
      <c r="K88" s="19">
        <v>102</v>
      </c>
      <c r="L88" s="19">
        <v>2.5000000000000001E-2</v>
      </c>
      <c r="M88" s="19">
        <v>0.66800000000000004</v>
      </c>
      <c r="N88" s="19">
        <v>1.86</v>
      </c>
      <c r="O88" s="19">
        <v>7.63</v>
      </c>
      <c r="P88" s="21">
        <v>2.6700000000000002E-2</v>
      </c>
      <c r="Q88" s="11">
        <v>1340</v>
      </c>
      <c r="R88" s="25">
        <v>0.2</v>
      </c>
      <c r="S88" s="88">
        <v>0.95299999999999996</v>
      </c>
      <c r="T88" s="19">
        <v>0.5</v>
      </c>
      <c r="U88" s="19">
        <v>3.88</v>
      </c>
      <c r="V88" s="19">
        <v>222</v>
      </c>
      <c r="W88" s="19">
        <v>3.84</v>
      </c>
      <c r="X88" s="19">
        <v>37.200000000000003</v>
      </c>
      <c r="Y88" s="11">
        <v>177777</v>
      </c>
      <c r="Z88" s="19">
        <v>2.85</v>
      </c>
      <c r="AA88" s="12">
        <v>7560</v>
      </c>
      <c r="AB88" s="13">
        <v>1163.6400000000001</v>
      </c>
      <c r="AC88" s="11">
        <v>605</v>
      </c>
      <c r="AD88" s="12">
        <v>11326.7</v>
      </c>
      <c r="AE88" s="13">
        <v>0.05</v>
      </c>
      <c r="AF88" s="12">
        <v>675</v>
      </c>
      <c r="AG88" s="11">
        <v>160</v>
      </c>
      <c r="AH88" s="15">
        <v>29</v>
      </c>
      <c r="AI88" s="15">
        <v>2.5</v>
      </c>
      <c r="AJ88" s="15">
        <v>133</v>
      </c>
      <c r="AK88" s="15">
        <v>32</v>
      </c>
      <c r="AL88" s="15">
        <v>2.5</v>
      </c>
      <c r="AM88" s="15">
        <v>2.5</v>
      </c>
      <c r="AN88" s="15">
        <v>2.5</v>
      </c>
      <c r="AO88" s="15">
        <v>40</v>
      </c>
      <c r="AP88" s="15">
        <v>30</v>
      </c>
      <c r="AQ88" s="15">
        <v>1.5</v>
      </c>
      <c r="AR88" s="15">
        <v>2.5</v>
      </c>
      <c r="AS88" s="15">
        <v>153</v>
      </c>
      <c r="AT88" s="15">
        <v>24</v>
      </c>
      <c r="AU88" s="15">
        <v>22</v>
      </c>
      <c r="AV88" s="15">
        <v>2.5</v>
      </c>
      <c r="AW88" s="15">
        <v>2.5</v>
      </c>
      <c r="AX88" s="15">
        <v>2.5</v>
      </c>
      <c r="AY88" s="15">
        <v>2.5</v>
      </c>
      <c r="AZ88" s="15">
        <v>2.5</v>
      </c>
      <c r="BA88" s="18">
        <v>409.5</v>
      </c>
      <c r="BB88" s="15">
        <v>0.5</v>
      </c>
      <c r="BC88" s="15">
        <v>0.5</v>
      </c>
      <c r="BD88" s="15">
        <v>0.5</v>
      </c>
      <c r="BE88" s="15">
        <v>0.5</v>
      </c>
      <c r="BF88" s="15">
        <v>0.5</v>
      </c>
      <c r="BG88" s="15">
        <v>0.5</v>
      </c>
      <c r="BH88" s="15">
        <v>0.5</v>
      </c>
      <c r="BI88" s="15">
        <v>0.5</v>
      </c>
      <c r="BJ88" s="15">
        <v>5.0000000000000001E-3</v>
      </c>
      <c r="BK88" s="15">
        <v>0.5</v>
      </c>
      <c r="BL88" s="15">
        <v>0.05</v>
      </c>
      <c r="BM88" s="15">
        <v>0.05</v>
      </c>
      <c r="BN88" s="15">
        <v>0.05</v>
      </c>
      <c r="BO88" s="15">
        <v>0.05</v>
      </c>
      <c r="BP88" s="15">
        <v>0.05</v>
      </c>
      <c r="BQ88" s="15">
        <v>0.4</v>
      </c>
      <c r="BR88" s="15">
        <v>0.4</v>
      </c>
      <c r="BS88" s="15">
        <v>0.05</v>
      </c>
      <c r="BT88" s="15">
        <v>0.05</v>
      </c>
      <c r="BU88" s="15">
        <v>0.1</v>
      </c>
      <c r="BV88" s="15">
        <v>0.05</v>
      </c>
      <c r="BW88" s="15">
        <v>0.05</v>
      </c>
      <c r="BX88" s="15">
        <v>0.05</v>
      </c>
      <c r="BY88" s="15">
        <v>0.15000000000000002</v>
      </c>
      <c r="BZ88" s="15">
        <v>0.15</v>
      </c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>
        <v>0.05</v>
      </c>
      <c r="DF88" s="15">
        <v>0.05</v>
      </c>
      <c r="DG88" s="25">
        <v>5701.7539999999999</v>
      </c>
      <c r="DH88" s="15"/>
      <c r="DI88" s="15"/>
      <c r="DJ88" s="15"/>
      <c r="DK88" s="15"/>
      <c r="DL88" s="15"/>
    </row>
    <row r="89" spans="1:116" x14ac:dyDescent="0.2">
      <c r="A89" s="37">
        <v>84</v>
      </c>
      <c r="B89" s="40">
        <v>144</v>
      </c>
      <c r="C89" s="85" t="s">
        <v>583</v>
      </c>
      <c r="D89" s="85" t="s">
        <v>584</v>
      </c>
      <c r="E89" s="34" t="s">
        <v>585</v>
      </c>
      <c r="F89" s="34" t="s">
        <v>586</v>
      </c>
      <c r="G89" s="17">
        <v>7.6</v>
      </c>
      <c r="H89" s="17">
        <v>2690</v>
      </c>
      <c r="I89" s="25">
        <v>0.05</v>
      </c>
      <c r="J89" s="25">
        <v>1.5</v>
      </c>
      <c r="K89" s="19">
        <v>146</v>
      </c>
      <c r="L89" s="19">
        <v>2.5000000000000001E-2</v>
      </c>
      <c r="M89" s="19">
        <v>1.6</v>
      </c>
      <c r="N89" s="19">
        <v>4.66</v>
      </c>
      <c r="O89" s="19">
        <v>9.3000000000000007</v>
      </c>
      <c r="P89" s="21">
        <v>5.0000000000000001E-4</v>
      </c>
      <c r="Q89" s="11">
        <v>2030</v>
      </c>
      <c r="R89" s="25">
        <v>0.2</v>
      </c>
      <c r="S89" s="88">
        <v>1.65</v>
      </c>
      <c r="T89" s="19">
        <v>5.0999999999999996</v>
      </c>
      <c r="U89" s="19">
        <v>3.46</v>
      </c>
      <c r="V89" s="19">
        <v>65</v>
      </c>
      <c r="W89" s="19">
        <v>9.25</v>
      </c>
      <c r="X89" s="19">
        <v>35.700000000000003</v>
      </c>
      <c r="Y89" s="11">
        <v>122000</v>
      </c>
      <c r="Z89" s="19">
        <v>9.82</v>
      </c>
      <c r="AA89" s="12">
        <v>30271.8</v>
      </c>
      <c r="AB89" s="13">
        <v>2171.1</v>
      </c>
      <c r="AC89" s="11">
        <v>3860</v>
      </c>
      <c r="AD89" s="12">
        <v>11790</v>
      </c>
      <c r="AE89" s="13">
        <v>50.2</v>
      </c>
      <c r="AF89" s="12">
        <v>2403.64</v>
      </c>
      <c r="AG89" s="11">
        <v>822</v>
      </c>
      <c r="AH89" s="15">
        <v>2.5</v>
      </c>
      <c r="AI89" s="15">
        <v>46</v>
      </c>
      <c r="AJ89" s="15">
        <v>79</v>
      </c>
      <c r="AK89" s="15">
        <v>220</v>
      </c>
      <c r="AL89" s="15">
        <v>410</v>
      </c>
      <c r="AM89" s="15">
        <v>50</v>
      </c>
      <c r="AN89" s="15">
        <v>65</v>
      </c>
      <c r="AO89" s="15">
        <v>2.5</v>
      </c>
      <c r="AP89" s="15">
        <v>118</v>
      </c>
      <c r="AQ89" s="15">
        <v>1.5</v>
      </c>
      <c r="AR89" s="15">
        <v>2.5</v>
      </c>
      <c r="AS89" s="15">
        <v>2.5</v>
      </c>
      <c r="AT89" s="15">
        <v>39</v>
      </c>
      <c r="AU89" s="15">
        <v>125</v>
      </c>
      <c r="AV89" s="15">
        <v>42</v>
      </c>
      <c r="AW89" s="15">
        <v>111</v>
      </c>
      <c r="AX89" s="15">
        <v>109</v>
      </c>
      <c r="AY89" s="15">
        <v>2.5</v>
      </c>
      <c r="AZ89" s="15">
        <v>2.5</v>
      </c>
      <c r="BA89" s="18">
        <v>1085</v>
      </c>
      <c r="BB89" s="15">
        <v>0.5</v>
      </c>
      <c r="BC89" s="15">
        <v>0.5</v>
      </c>
      <c r="BD89" s="15">
        <v>0.5</v>
      </c>
      <c r="BE89" s="15">
        <v>0.5</v>
      </c>
      <c r="BF89" s="15">
        <v>0.5</v>
      </c>
      <c r="BG89" s="15">
        <v>0.5</v>
      </c>
      <c r="BH89" s="15">
        <v>0.5</v>
      </c>
      <c r="BI89" s="15">
        <v>0.5</v>
      </c>
      <c r="BJ89" s="15">
        <v>5.0000000000000001E-3</v>
      </c>
      <c r="BK89" s="15">
        <v>0.5</v>
      </c>
      <c r="BL89" s="15">
        <v>0.05</v>
      </c>
      <c r="BM89" s="15">
        <v>0.05</v>
      </c>
      <c r="BN89" s="15">
        <v>0.05</v>
      </c>
      <c r="BO89" s="15">
        <v>0.05</v>
      </c>
      <c r="BP89" s="15">
        <v>0.05</v>
      </c>
      <c r="BQ89" s="15">
        <v>0.4</v>
      </c>
      <c r="BR89" s="15">
        <v>0.4</v>
      </c>
      <c r="BS89" s="15">
        <v>0.05</v>
      </c>
      <c r="BT89" s="15">
        <v>0.05</v>
      </c>
      <c r="BU89" s="15">
        <v>0.1</v>
      </c>
      <c r="BV89" s="15">
        <v>0.05</v>
      </c>
      <c r="BW89" s="15">
        <v>0.05</v>
      </c>
      <c r="BX89" s="15">
        <v>0.05</v>
      </c>
      <c r="BY89" s="15">
        <v>0.15000000000000002</v>
      </c>
      <c r="BZ89" s="15">
        <v>0.15</v>
      </c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>
        <v>0.05</v>
      </c>
      <c r="DF89" s="15">
        <v>0.05</v>
      </c>
      <c r="DG89" s="25">
        <v>16862.744999999999</v>
      </c>
      <c r="DH89" s="15"/>
      <c r="DI89" s="15"/>
      <c r="DJ89" s="15"/>
      <c r="DK89" s="15"/>
      <c r="DL89" s="15"/>
    </row>
    <row r="90" spans="1:116" x14ac:dyDescent="0.2">
      <c r="A90" s="37">
        <v>85</v>
      </c>
      <c r="B90" s="38">
        <v>145</v>
      </c>
      <c r="C90" s="85" t="s">
        <v>587</v>
      </c>
      <c r="D90" s="85" t="s">
        <v>588</v>
      </c>
      <c r="E90" s="34" t="s">
        <v>589</v>
      </c>
      <c r="F90" s="34" t="s">
        <v>590</v>
      </c>
      <c r="G90" s="17">
        <v>7.8</v>
      </c>
      <c r="H90" s="17">
        <v>911</v>
      </c>
      <c r="I90" s="25">
        <v>0.05</v>
      </c>
      <c r="J90" s="25">
        <v>11.6</v>
      </c>
      <c r="K90" s="19">
        <v>32.6</v>
      </c>
      <c r="L90" s="20">
        <v>1.67</v>
      </c>
      <c r="M90" s="19">
        <v>2.02</v>
      </c>
      <c r="N90" s="19">
        <v>6.66</v>
      </c>
      <c r="O90" s="19">
        <v>16.399999999999999</v>
      </c>
      <c r="P90" s="21">
        <v>4.7699999999999999E-2</v>
      </c>
      <c r="Q90" s="11">
        <v>1500</v>
      </c>
      <c r="R90" s="19">
        <v>0.2</v>
      </c>
      <c r="S90" s="88">
        <v>3.77</v>
      </c>
      <c r="T90" s="19">
        <v>52.1</v>
      </c>
      <c r="U90" s="19">
        <v>6.74</v>
      </c>
      <c r="V90" s="19">
        <v>103</v>
      </c>
      <c r="W90" s="19">
        <v>10.1</v>
      </c>
      <c r="X90" s="19">
        <v>40.799999999999997</v>
      </c>
      <c r="Y90" s="11">
        <v>104000</v>
      </c>
      <c r="Z90" s="19">
        <v>21.2</v>
      </c>
      <c r="AA90" s="12">
        <v>11800</v>
      </c>
      <c r="AB90" s="13">
        <v>473</v>
      </c>
      <c r="AC90" s="11">
        <v>782</v>
      </c>
      <c r="AD90" s="12">
        <v>16098.9</v>
      </c>
      <c r="AE90" s="13">
        <v>70.8</v>
      </c>
      <c r="AF90" s="12">
        <v>3485</v>
      </c>
      <c r="AG90" s="11">
        <v>591</v>
      </c>
      <c r="AH90" s="15">
        <v>330</v>
      </c>
      <c r="AI90" s="15">
        <v>42</v>
      </c>
      <c r="AJ90" s="15">
        <v>2.5</v>
      </c>
      <c r="AK90" s="15">
        <v>140</v>
      </c>
      <c r="AL90" s="15">
        <v>100</v>
      </c>
      <c r="AM90" s="15">
        <v>2.5</v>
      </c>
      <c r="AN90" s="15">
        <v>39</v>
      </c>
      <c r="AO90" s="15">
        <v>868</v>
      </c>
      <c r="AP90" s="15">
        <v>36</v>
      </c>
      <c r="AQ90" s="15">
        <v>1.5</v>
      </c>
      <c r="AR90" s="15">
        <v>2.5</v>
      </c>
      <c r="AS90" s="15">
        <v>2.5</v>
      </c>
      <c r="AT90" s="15">
        <v>102</v>
      </c>
      <c r="AU90" s="15">
        <v>213</v>
      </c>
      <c r="AV90" s="15">
        <v>2.5</v>
      </c>
      <c r="AW90" s="15">
        <v>65</v>
      </c>
      <c r="AX90" s="15">
        <v>39</v>
      </c>
      <c r="AY90" s="15">
        <v>2.5</v>
      </c>
      <c r="AZ90" s="15">
        <v>2.5</v>
      </c>
      <c r="BA90" s="18">
        <v>980</v>
      </c>
      <c r="BB90" s="15">
        <v>0.5</v>
      </c>
      <c r="BC90" s="15">
        <v>0.5</v>
      </c>
      <c r="BD90" s="15">
        <v>0.5</v>
      </c>
      <c r="BE90" s="15">
        <v>0.5</v>
      </c>
      <c r="BF90" s="15">
        <v>0.5</v>
      </c>
      <c r="BG90" s="15">
        <v>0.5</v>
      </c>
      <c r="BH90" s="15">
        <v>0.5</v>
      </c>
      <c r="BI90" s="15">
        <v>0.5</v>
      </c>
      <c r="BJ90" s="15">
        <v>5.0000000000000001E-3</v>
      </c>
      <c r="BK90" s="15">
        <v>0.5</v>
      </c>
      <c r="BL90" s="15">
        <v>0.05</v>
      </c>
      <c r="BM90" s="15">
        <v>0.05</v>
      </c>
      <c r="BN90" s="15">
        <v>0.05</v>
      </c>
      <c r="BO90" s="15">
        <v>0.05</v>
      </c>
      <c r="BP90" s="15">
        <v>0.05</v>
      </c>
      <c r="BQ90" s="15">
        <v>0.4</v>
      </c>
      <c r="BR90" s="15">
        <v>0.4</v>
      </c>
      <c r="BS90" s="15">
        <v>0.05</v>
      </c>
      <c r="BT90" s="15">
        <v>0.05</v>
      </c>
      <c r="BU90" s="15">
        <v>0.1</v>
      </c>
      <c r="BV90" s="15">
        <v>0.05</v>
      </c>
      <c r="BW90" s="15">
        <v>0.05</v>
      </c>
      <c r="BX90" s="15">
        <v>0.05</v>
      </c>
      <c r="BY90" s="15">
        <v>0.15000000000000002</v>
      </c>
      <c r="BZ90" s="15">
        <v>0.15</v>
      </c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>
        <v>0.05</v>
      </c>
      <c r="DF90" s="15">
        <v>0.05</v>
      </c>
      <c r="DG90" s="25">
        <v>21941.748</v>
      </c>
      <c r="DH90" s="15"/>
      <c r="DI90" s="15"/>
      <c r="DJ90" s="15"/>
      <c r="DK90" s="15"/>
      <c r="DL90" s="15"/>
    </row>
    <row r="91" spans="1:116" x14ac:dyDescent="0.2">
      <c r="A91" s="37">
        <v>86</v>
      </c>
      <c r="B91" s="39">
        <v>146</v>
      </c>
      <c r="C91" s="85" t="s">
        <v>591</v>
      </c>
      <c r="D91" s="85" t="s">
        <v>592</v>
      </c>
      <c r="E91" s="34" t="s">
        <v>593</v>
      </c>
      <c r="F91" s="34" t="s">
        <v>594</v>
      </c>
      <c r="G91" s="17">
        <v>7.7</v>
      </c>
      <c r="H91" s="17">
        <v>754</v>
      </c>
      <c r="I91" s="25">
        <v>0.05</v>
      </c>
      <c r="J91" s="25">
        <v>10.1</v>
      </c>
      <c r="K91" s="19">
        <v>60</v>
      </c>
      <c r="L91" s="19">
        <v>0.72099999999999997</v>
      </c>
      <c r="M91" s="19">
        <v>5.63</v>
      </c>
      <c r="N91" s="19">
        <v>20.5</v>
      </c>
      <c r="O91" s="19">
        <v>16.600000000000001</v>
      </c>
      <c r="P91" s="21">
        <v>7.8200000000000006E-2</v>
      </c>
      <c r="Q91" s="11">
        <v>3170</v>
      </c>
      <c r="R91" s="19">
        <v>0.2</v>
      </c>
      <c r="S91" s="88">
        <v>12</v>
      </c>
      <c r="T91" s="19">
        <v>35.1</v>
      </c>
      <c r="U91" s="19">
        <v>1</v>
      </c>
      <c r="V91" s="19">
        <v>17.2</v>
      </c>
      <c r="W91" s="19">
        <v>29.6</v>
      </c>
      <c r="X91" s="19">
        <v>125</v>
      </c>
      <c r="Y91" s="11">
        <v>8390</v>
      </c>
      <c r="Z91" s="19">
        <v>27.9</v>
      </c>
      <c r="AA91" s="12">
        <v>21311.7</v>
      </c>
      <c r="AB91" s="13">
        <v>627.51300000000003</v>
      </c>
      <c r="AC91" s="11">
        <v>1710</v>
      </c>
      <c r="AD91" s="12">
        <v>4460</v>
      </c>
      <c r="AE91" s="13">
        <v>349.59199999999998</v>
      </c>
      <c r="AF91" s="12">
        <v>10708.7</v>
      </c>
      <c r="AG91" s="11">
        <v>2570</v>
      </c>
      <c r="AH91" s="15">
        <v>190</v>
      </c>
      <c r="AI91" s="15">
        <v>2.5</v>
      </c>
      <c r="AJ91" s="15">
        <v>2.5</v>
      </c>
      <c r="AK91" s="15">
        <v>2.5</v>
      </c>
      <c r="AL91" s="15">
        <v>2.5</v>
      </c>
      <c r="AM91" s="15">
        <v>2.5</v>
      </c>
      <c r="AN91" s="15">
        <v>2.5</v>
      </c>
      <c r="AO91" s="15">
        <v>2.5</v>
      </c>
      <c r="AP91" s="15">
        <v>2.5</v>
      </c>
      <c r="AQ91" s="15">
        <v>1.5</v>
      </c>
      <c r="AR91" s="15">
        <v>2.5</v>
      </c>
      <c r="AS91" s="15">
        <v>2.5</v>
      </c>
      <c r="AT91" s="15">
        <v>43</v>
      </c>
      <c r="AU91" s="15">
        <v>2.5</v>
      </c>
      <c r="AV91" s="15">
        <v>2.5</v>
      </c>
      <c r="AW91" s="15">
        <v>2.5</v>
      </c>
      <c r="AX91" s="15">
        <v>2.5</v>
      </c>
      <c r="AY91" s="15">
        <v>2.5</v>
      </c>
      <c r="AZ91" s="15">
        <v>2.5</v>
      </c>
      <c r="BA91" s="18">
        <v>259.5</v>
      </c>
      <c r="BB91" s="15">
        <v>0.5</v>
      </c>
      <c r="BC91" s="15">
        <v>0.5</v>
      </c>
      <c r="BD91" s="15">
        <v>0.5</v>
      </c>
      <c r="BE91" s="15">
        <v>0.5</v>
      </c>
      <c r="BF91" s="15">
        <v>0.5</v>
      </c>
      <c r="BG91" s="15">
        <v>0.5</v>
      </c>
      <c r="BH91" s="15">
        <v>0.5</v>
      </c>
      <c r="BI91" s="15">
        <v>0.5</v>
      </c>
      <c r="BJ91" s="15">
        <v>5.0000000000000001E-3</v>
      </c>
      <c r="BK91" s="15">
        <v>0.5</v>
      </c>
      <c r="BL91" s="15">
        <v>0.05</v>
      </c>
      <c r="BM91" s="15">
        <v>0.05</v>
      </c>
      <c r="BN91" s="15">
        <v>0.05</v>
      </c>
      <c r="BO91" s="15">
        <v>0.05</v>
      </c>
      <c r="BP91" s="15">
        <v>0.05</v>
      </c>
      <c r="BQ91" s="15">
        <v>0.4</v>
      </c>
      <c r="BR91" s="15">
        <v>0.4</v>
      </c>
      <c r="BS91" s="15">
        <v>0.05</v>
      </c>
      <c r="BT91" s="15">
        <v>0.05</v>
      </c>
      <c r="BU91" s="15">
        <v>0.1</v>
      </c>
      <c r="BV91" s="15">
        <v>0.05</v>
      </c>
      <c r="BW91" s="15">
        <v>0.05</v>
      </c>
      <c r="BX91" s="15">
        <v>0.05</v>
      </c>
      <c r="BY91" s="15">
        <v>0.15000000000000002</v>
      </c>
      <c r="BZ91" s="15">
        <v>0.15</v>
      </c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>
        <v>0.05</v>
      </c>
      <c r="DF91" s="15">
        <v>0.05</v>
      </c>
      <c r="DG91" s="25">
        <v>14312</v>
      </c>
      <c r="DH91" s="15"/>
      <c r="DI91" s="15"/>
      <c r="DJ91" s="15"/>
      <c r="DK91" s="15"/>
      <c r="DL91" s="15"/>
    </row>
    <row r="92" spans="1:116" x14ac:dyDescent="0.2">
      <c r="A92" s="37">
        <v>87</v>
      </c>
      <c r="B92" s="40">
        <v>147</v>
      </c>
      <c r="C92" s="85" t="s">
        <v>595</v>
      </c>
      <c r="D92" s="85" t="s">
        <v>596</v>
      </c>
      <c r="E92" s="34" t="s">
        <v>597</v>
      </c>
      <c r="F92" s="34" t="s">
        <v>598</v>
      </c>
      <c r="G92" s="17">
        <v>8.1999999999999993</v>
      </c>
      <c r="H92" s="17">
        <v>267</v>
      </c>
      <c r="I92" s="25">
        <v>0.05</v>
      </c>
      <c r="J92" s="25">
        <v>1.5</v>
      </c>
      <c r="K92" s="19">
        <v>117</v>
      </c>
      <c r="L92" s="19">
        <v>0.13700000000000001</v>
      </c>
      <c r="M92" s="19">
        <v>2.57</v>
      </c>
      <c r="N92" s="19">
        <v>9</v>
      </c>
      <c r="O92" s="19">
        <v>11.2</v>
      </c>
      <c r="P92" s="21">
        <v>4.6800000000000001E-2</v>
      </c>
      <c r="Q92" s="11">
        <v>2510</v>
      </c>
      <c r="R92" s="25">
        <v>0.2</v>
      </c>
      <c r="S92" s="88">
        <v>5.59</v>
      </c>
      <c r="T92" s="19">
        <v>15.1</v>
      </c>
      <c r="U92" s="19">
        <v>1</v>
      </c>
      <c r="V92" s="19">
        <v>146</v>
      </c>
      <c r="W92" s="19">
        <v>16.100000000000001</v>
      </c>
      <c r="X92" s="19">
        <v>67.099999999999994</v>
      </c>
      <c r="Y92" s="11">
        <v>78300</v>
      </c>
      <c r="Z92" s="19">
        <v>7.04</v>
      </c>
      <c r="AA92" s="12">
        <v>13600</v>
      </c>
      <c r="AB92" s="13">
        <v>4916.5600000000004</v>
      </c>
      <c r="AC92" s="17">
        <v>728</v>
      </c>
      <c r="AD92" s="12">
        <v>13869.3</v>
      </c>
      <c r="AE92" s="13">
        <v>94.6</v>
      </c>
      <c r="AF92" s="12">
        <v>5199.96</v>
      </c>
      <c r="AG92" s="11">
        <v>1400</v>
      </c>
      <c r="AH92" s="15">
        <v>150</v>
      </c>
      <c r="AI92" s="15">
        <v>63</v>
      </c>
      <c r="AJ92" s="15">
        <v>45</v>
      </c>
      <c r="AK92" s="15">
        <v>301</v>
      </c>
      <c r="AL92" s="15">
        <v>140</v>
      </c>
      <c r="AM92" s="15">
        <v>67</v>
      </c>
      <c r="AN92" s="15">
        <v>93</v>
      </c>
      <c r="AO92" s="15">
        <v>439</v>
      </c>
      <c r="AP92" s="15">
        <v>157</v>
      </c>
      <c r="AQ92" s="15">
        <v>1.5</v>
      </c>
      <c r="AR92" s="15">
        <v>2.5</v>
      </c>
      <c r="AS92" s="15">
        <v>119</v>
      </c>
      <c r="AT92" s="15">
        <v>212</v>
      </c>
      <c r="AU92" s="15">
        <v>132</v>
      </c>
      <c r="AV92" s="15">
        <v>53</v>
      </c>
      <c r="AW92" s="15">
        <v>41</v>
      </c>
      <c r="AX92" s="15">
        <v>116</v>
      </c>
      <c r="AY92" s="15">
        <v>2.5</v>
      </c>
      <c r="AZ92" s="15">
        <v>2.5</v>
      </c>
      <c r="BA92" s="18">
        <v>1379</v>
      </c>
      <c r="BB92" s="15">
        <v>0.5</v>
      </c>
      <c r="BC92" s="15">
        <v>0.5</v>
      </c>
      <c r="BD92" s="15">
        <v>0.5</v>
      </c>
      <c r="BE92" s="15">
        <v>0.5</v>
      </c>
      <c r="BF92" s="15">
        <v>0.5</v>
      </c>
      <c r="BG92" s="15">
        <v>0.5</v>
      </c>
      <c r="BH92" s="15">
        <v>0.5</v>
      </c>
      <c r="BI92" s="15">
        <v>0.5</v>
      </c>
      <c r="BJ92" s="15">
        <v>5.0000000000000001E-3</v>
      </c>
      <c r="BK92" s="15">
        <v>0.5</v>
      </c>
      <c r="BL92" s="15">
        <v>0.05</v>
      </c>
      <c r="BM92" s="15">
        <v>0.05</v>
      </c>
      <c r="BN92" s="15">
        <v>0.05</v>
      </c>
      <c r="BO92" s="15">
        <v>0.05</v>
      </c>
      <c r="BP92" s="15">
        <v>0.05</v>
      </c>
      <c r="BQ92" s="15">
        <v>0.4</v>
      </c>
      <c r="BR92" s="15">
        <v>0.4</v>
      </c>
      <c r="BS92" s="15">
        <v>0.05</v>
      </c>
      <c r="BT92" s="15">
        <v>0.05</v>
      </c>
      <c r="BU92" s="15">
        <v>0.1</v>
      </c>
      <c r="BV92" s="15">
        <v>0.05</v>
      </c>
      <c r="BW92" s="15">
        <v>0.05</v>
      </c>
      <c r="BX92" s="15">
        <v>0.05</v>
      </c>
      <c r="BY92" s="15">
        <v>0.15000000000000002</v>
      </c>
      <c r="BZ92" s="15">
        <v>0.15</v>
      </c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>
        <v>0.05</v>
      </c>
      <c r="DF92" s="15">
        <v>0.05</v>
      </c>
      <c r="DG92" s="25">
        <v>9051.7240000000002</v>
      </c>
      <c r="DH92" s="15"/>
      <c r="DI92" s="15"/>
      <c r="DJ92" s="15"/>
      <c r="DK92" s="15"/>
      <c r="DL92" s="15"/>
    </row>
    <row r="93" spans="1:116" x14ac:dyDescent="0.2">
      <c r="A93" s="37">
        <v>88</v>
      </c>
      <c r="B93" s="38">
        <v>148</v>
      </c>
      <c r="C93" s="85" t="s">
        <v>599</v>
      </c>
      <c r="D93" s="85" t="s">
        <v>600</v>
      </c>
      <c r="E93" s="34" t="s">
        <v>601</v>
      </c>
      <c r="F93" s="34" t="s">
        <v>602</v>
      </c>
      <c r="G93" s="17">
        <v>8.3000000000000007</v>
      </c>
      <c r="H93" s="17">
        <v>2738</v>
      </c>
      <c r="I93" s="25">
        <v>0.05</v>
      </c>
      <c r="J93" s="25">
        <v>5.89</v>
      </c>
      <c r="K93" s="19">
        <v>82.2</v>
      </c>
      <c r="L93" s="19">
        <v>0.26900000000000002</v>
      </c>
      <c r="M93" s="19">
        <v>0.68700000000000006</v>
      </c>
      <c r="N93" s="19">
        <v>2</v>
      </c>
      <c r="O93" s="19">
        <v>11.7</v>
      </c>
      <c r="P93" s="21">
        <v>5.0000000000000001E-4</v>
      </c>
      <c r="Q93" s="11">
        <v>1580</v>
      </c>
      <c r="R93" s="25">
        <v>2.7</v>
      </c>
      <c r="S93" s="88">
        <v>2.99</v>
      </c>
      <c r="T93" s="19">
        <v>8.43</v>
      </c>
      <c r="U93" s="19">
        <v>3.42</v>
      </c>
      <c r="V93" s="19">
        <v>70.900000000000006</v>
      </c>
      <c r="W93" s="19">
        <v>5.63</v>
      </c>
      <c r="X93" s="19">
        <v>29.1</v>
      </c>
      <c r="Y93" s="11">
        <v>163000</v>
      </c>
      <c r="Z93" s="19">
        <v>10.9</v>
      </c>
      <c r="AA93" s="12">
        <v>4340</v>
      </c>
      <c r="AB93" s="13">
        <v>1428.01</v>
      </c>
      <c r="AC93" s="17">
        <v>1030</v>
      </c>
      <c r="AD93" s="12">
        <v>5860</v>
      </c>
      <c r="AE93" s="13">
        <v>0.05</v>
      </c>
      <c r="AF93" s="12">
        <v>681</v>
      </c>
      <c r="AG93" s="11">
        <v>217</v>
      </c>
      <c r="AH93" s="15">
        <v>2.5</v>
      </c>
      <c r="AI93" s="15">
        <v>46</v>
      </c>
      <c r="AJ93" s="15">
        <v>70</v>
      </c>
      <c r="AK93" s="15">
        <v>149</v>
      </c>
      <c r="AL93" s="15">
        <v>59</v>
      </c>
      <c r="AM93" s="15">
        <v>2.5</v>
      </c>
      <c r="AN93" s="15">
        <v>49</v>
      </c>
      <c r="AO93" s="15">
        <v>2.5</v>
      </c>
      <c r="AP93" s="15">
        <v>114</v>
      </c>
      <c r="AQ93" s="15">
        <v>1.5</v>
      </c>
      <c r="AR93" s="15">
        <v>2.5</v>
      </c>
      <c r="AS93" s="15">
        <v>2.5</v>
      </c>
      <c r="AT93" s="15">
        <v>59</v>
      </c>
      <c r="AU93" s="15">
        <v>90</v>
      </c>
      <c r="AV93" s="15">
        <v>42</v>
      </c>
      <c r="AW93" s="15">
        <v>2.5</v>
      </c>
      <c r="AX93" s="15">
        <v>87</v>
      </c>
      <c r="AY93" s="15">
        <v>2.5</v>
      </c>
      <c r="AZ93" s="15">
        <v>2.5</v>
      </c>
      <c r="BA93" s="18">
        <v>575.5</v>
      </c>
      <c r="BB93" s="15">
        <v>0.5</v>
      </c>
      <c r="BC93" s="15">
        <v>0.5</v>
      </c>
      <c r="BD93" s="15">
        <v>0.5</v>
      </c>
      <c r="BE93" s="15">
        <v>0.5</v>
      </c>
      <c r="BF93" s="15">
        <v>0.5</v>
      </c>
      <c r="BG93" s="15">
        <v>0.5</v>
      </c>
      <c r="BH93" s="15">
        <v>0.5</v>
      </c>
      <c r="BI93" s="15">
        <v>0.5</v>
      </c>
      <c r="BJ93" s="15">
        <v>5.0000000000000001E-3</v>
      </c>
      <c r="BK93" s="15">
        <v>0.5</v>
      </c>
      <c r="BL93" s="15">
        <v>0.05</v>
      </c>
      <c r="BM93" s="15">
        <v>0.05</v>
      </c>
      <c r="BN93" s="15">
        <v>0.05</v>
      </c>
      <c r="BO93" s="15">
        <v>0.05</v>
      </c>
      <c r="BP93" s="15">
        <v>0.05</v>
      </c>
      <c r="BQ93" s="15">
        <v>0.4</v>
      </c>
      <c r="BR93" s="15">
        <v>0.4</v>
      </c>
      <c r="BS93" s="15">
        <v>0.05</v>
      </c>
      <c r="BT93" s="15">
        <v>0.05</v>
      </c>
      <c r="BU93" s="15">
        <v>0.1</v>
      </c>
      <c r="BV93" s="15">
        <v>0.05</v>
      </c>
      <c r="BW93" s="15">
        <v>0.05</v>
      </c>
      <c r="BX93" s="15">
        <v>0.05</v>
      </c>
      <c r="BY93" s="15">
        <v>0.15000000000000002</v>
      </c>
      <c r="BZ93" s="15">
        <v>0.15</v>
      </c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>
        <v>0.05</v>
      </c>
      <c r="DF93" s="15">
        <v>0.05</v>
      </c>
      <c r="DG93" s="25">
        <v>14690.450999999999</v>
      </c>
      <c r="DH93" s="15"/>
      <c r="DI93" s="15"/>
      <c r="DJ93" s="15"/>
      <c r="DK93" s="15"/>
      <c r="DL93" s="15"/>
    </row>
    <row r="94" spans="1:116" x14ac:dyDescent="0.2">
      <c r="A94" s="37">
        <v>89</v>
      </c>
      <c r="B94" s="39">
        <v>149</v>
      </c>
      <c r="C94" s="85" t="s">
        <v>603</v>
      </c>
      <c r="D94" s="85" t="s">
        <v>604</v>
      </c>
      <c r="E94" s="34" t="s">
        <v>605</v>
      </c>
      <c r="F94" s="34" t="s">
        <v>606</v>
      </c>
      <c r="G94" s="17">
        <v>8</v>
      </c>
      <c r="H94" s="17">
        <v>634</v>
      </c>
      <c r="I94" s="25">
        <v>0.05</v>
      </c>
      <c r="J94" s="25">
        <v>6.23</v>
      </c>
      <c r="K94" s="19">
        <v>95.6</v>
      </c>
      <c r="L94" s="19">
        <v>0.66800000000000004</v>
      </c>
      <c r="M94" s="19">
        <v>1.49</v>
      </c>
      <c r="N94" s="19">
        <v>4.72</v>
      </c>
      <c r="O94" s="25">
        <v>19.899999999999999</v>
      </c>
      <c r="P94" s="21">
        <v>3.6400000000000002E-2</v>
      </c>
      <c r="Q94" s="11">
        <v>1520</v>
      </c>
      <c r="R94" s="19">
        <v>0.91500000000000004</v>
      </c>
      <c r="S94" s="88">
        <v>2.93</v>
      </c>
      <c r="T94" s="19">
        <v>28.5</v>
      </c>
      <c r="U94" s="19">
        <v>4.53</v>
      </c>
      <c r="V94" s="19">
        <v>217</v>
      </c>
      <c r="W94" s="19">
        <v>8.39</v>
      </c>
      <c r="X94" s="19">
        <v>103</v>
      </c>
      <c r="Y94" s="11">
        <v>130000</v>
      </c>
      <c r="Z94" s="19">
        <v>11.8</v>
      </c>
      <c r="AA94" s="12">
        <v>4400</v>
      </c>
      <c r="AB94" s="13">
        <v>1188.5899999999999</v>
      </c>
      <c r="AC94" s="11">
        <v>887</v>
      </c>
      <c r="AD94" s="12">
        <v>10276.799999999999</v>
      </c>
      <c r="AE94" s="13">
        <v>30.1</v>
      </c>
      <c r="AF94" s="12">
        <v>2759.47</v>
      </c>
      <c r="AG94" s="25">
        <v>420</v>
      </c>
      <c r="AH94" s="15">
        <v>230</v>
      </c>
      <c r="AI94" s="15">
        <v>168</v>
      </c>
      <c r="AJ94" s="15">
        <v>1860</v>
      </c>
      <c r="AK94" s="15">
        <v>853</v>
      </c>
      <c r="AL94" s="15">
        <v>390</v>
      </c>
      <c r="AM94" s="15">
        <v>232</v>
      </c>
      <c r="AN94" s="15">
        <v>285</v>
      </c>
      <c r="AO94" s="15">
        <v>1040</v>
      </c>
      <c r="AP94" s="15">
        <v>157</v>
      </c>
      <c r="AQ94" s="15">
        <v>1.5</v>
      </c>
      <c r="AR94" s="15">
        <v>46</v>
      </c>
      <c r="AS94" s="15">
        <v>466</v>
      </c>
      <c r="AT94" s="15">
        <v>736</v>
      </c>
      <c r="AU94" s="15">
        <v>385</v>
      </c>
      <c r="AV94" s="15">
        <v>168</v>
      </c>
      <c r="AW94" s="15">
        <v>137</v>
      </c>
      <c r="AX94" s="15">
        <v>161</v>
      </c>
      <c r="AY94" s="15">
        <v>2.5</v>
      </c>
      <c r="AZ94" s="15">
        <v>2.5</v>
      </c>
      <c r="BA94" s="18">
        <v>5820.5</v>
      </c>
      <c r="BB94" s="15">
        <v>0.5</v>
      </c>
      <c r="BC94" s="15">
        <v>0.5</v>
      </c>
      <c r="BD94" s="15">
        <v>0.5</v>
      </c>
      <c r="BE94" s="15">
        <v>0.5</v>
      </c>
      <c r="BF94" s="15">
        <v>0.5</v>
      </c>
      <c r="BG94" s="15">
        <v>0.5</v>
      </c>
      <c r="BH94" s="15">
        <v>0.5</v>
      </c>
      <c r="BI94" s="15">
        <v>0.5</v>
      </c>
      <c r="BJ94" s="15">
        <v>5.0000000000000001E-3</v>
      </c>
      <c r="BK94" s="15">
        <v>0.5</v>
      </c>
      <c r="BL94" s="15">
        <v>0.05</v>
      </c>
      <c r="BM94" s="15">
        <v>0.05</v>
      </c>
      <c r="BN94" s="15">
        <v>0.05</v>
      </c>
      <c r="BO94" s="15">
        <v>0.05</v>
      </c>
      <c r="BP94" s="15">
        <v>0.05</v>
      </c>
      <c r="BQ94" s="15">
        <v>0.4</v>
      </c>
      <c r="BR94" s="15">
        <v>0.4</v>
      </c>
      <c r="BS94" s="15">
        <v>0.05</v>
      </c>
      <c r="BT94" s="15">
        <v>0.05</v>
      </c>
      <c r="BU94" s="15">
        <v>0.1</v>
      </c>
      <c r="BV94" s="15">
        <v>0.05</v>
      </c>
      <c r="BW94" s="15">
        <v>0.05</v>
      </c>
      <c r="BX94" s="15">
        <v>0.05</v>
      </c>
      <c r="BY94" s="15">
        <v>0.15000000000000002</v>
      </c>
      <c r="BZ94" s="15">
        <v>0.15</v>
      </c>
      <c r="CA94" s="15">
        <v>25</v>
      </c>
      <c r="CB94" s="15">
        <v>50</v>
      </c>
      <c r="CC94" s="15">
        <v>1400</v>
      </c>
      <c r="CD94" s="15">
        <v>0.01</v>
      </c>
      <c r="CE94" s="15">
        <v>2.5000000000000001E-2</v>
      </c>
      <c r="CF94" s="15">
        <v>2.5000000000000001E-2</v>
      </c>
      <c r="CG94" s="15">
        <v>2.5000000000000001E-2</v>
      </c>
      <c r="CH94" s="15">
        <v>2.5000000000000001E-2</v>
      </c>
      <c r="CI94" s="15">
        <v>2.5000000000000001E-2</v>
      </c>
      <c r="CJ94" s="15">
        <v>2.5000000000000001E-2</v>
      </c>
      <c r="CK94" s="15">
        <v>2.5000000000000001E-2</v>
      </c>
      <c r="CL94" s="15">
        <v>0.21</v>
      </c>
      <c r="CM94" s="15">
        <v>0.15</v>
      </c>
      <c r="CN94" s="15">
        <v>0.5</v>
      </c>
      <c r="CO94" s="15">
        <v>0.5</v>
      </c>
      <c r="CP94" s="15">
        <v>0.5</v>
      </c>
      <c r="CQ94" s="15">
        <v>1.5</v>
      </c>
      <c r="CR94" s="15">
        <v>0.3</v>
      </c>
      <c r="CS94" s="15">
        <v>5</v>
      </c>
      <c r="CT94" s="15">
        <v>0.5</v>
      </c>
      <c r="CU94" s="15">
        <v>0.5</v>
      </c>
      <c r="CV94" s="15">
        <v>0.05</v>
      </c>
      <c r="CW94" s="15">
        <v>0.26200000000000001</v>
      </c>
      <c r="CX94" s="15">
        <v>0.05</v>
      </c>
      <c r="CY94" s="15">
        <v>2.98E-2</v>
      </c>
      <c r="CZ94" s="15">
        <v>0.05</v>
      </c>
      <c r="DA94" s="15">
        <v>0.05</v>
      </c>
      <c r="DB94" s="15">
        <v>0.05</v>
      </c>
      <c r="DC94" s="15">
        <v>0.05</v>
      </c>
      <c r="DD94" s="15">
        <v>0.05</v>
      </c>
      <c r="DE94" s="15">
        <v>0.05</v>
      </c>
      <c r="DF94" s="15">
        <v>0.05</v>
      </c>
      <c r="DG94" s="25">
        <v>21008.583999999999</v>
      </c>
      <c r="DH94" s="15">
        <v>0.5</v>
      </c>
      <c r="DI94" s="15">
        <v>0.05</v>
      </c>
      <c r="DJ94" s="15">
        <v>0.25</v>
      </c>
      <c r="DK94" s="15">
        <v>0.25</v>
      </c>
      <c r="DL94" s="15">
        <v>0.05</v>
      </c>
    </row>
    <row r="95" spans="1:116" x14ac:dyDescent="0.2">
      <c r="A95" s="37">
        <v>90</v>
      </c>
      <c r="B95" s="40">
        <v>150</v>
      </c>
      <c r="C95" s="85" t="s">
        <v>607</v>
      </c>
      <c r="D95" s="85" t="s">
        <v>608</v>
      </c>
      <c r="E95" s="34" t="s">
        <v>609</v>
      </c>
      <c r="F95" s="34" t="s">
        <v>610</v>
      </c>
      <c r="G95" s="17">
        <v>8.3000000000000007</v>
      </c>
      <c r="H95" s="17">
        <v>713</v>
      </c>
      <c r="I95" s="25">
        <v>0.05</v>
      </c>
      <c r="J95" s="25">
        <v>1.5</v>
      </c>
      <c r="K95" s="19">
        <v>80</v>
      </c>
      <c r="L95" s="19">
        <v>0.82499999999999996</v>
      </c>
      <c r="M95" s="19">
        <v>1.67</v>
      </c>
      <c r="N95" s="19">
        <v>5.57</v>
      </c>
      <c r="O95" s="25">
        <v>33.6</v>
      </c>
      <c r="P95" s="21">
        <v>4.7699999999999999E-2</v>
      </c>
      <c r="Q95" s="11">
        <v>1740</v>
      </c>
      <c r="R95" s="25">
        <v>1.7</v>
      </c>
      <c r="S95" s="88">
        <v>4.63</v>
      </c>
      <c r="T95" s="19">
        <v>1.19</v>
      </c>
      <c r="U95" s="19">
        <v>5.0999999999999996</v>
      </c>
      <c r="V95" s="19">
        <v>187</v>
      </c>
      <c r="W95" s="19">
        <v>4.84</v>
      </c>
      <c r="X95" s="19">
        <v>110</v>
      </c>
      <c r="Y95" s="11">
        <v>224362</v>
      </c>
      <c r="Z95" s="19">
        <v>6.71</v>
      </c>
      <c r="AA95" s="12">
        <v>3920</v>
      </c>
      <c r="AB95" s="13">
        <v>533.56399999999996</v>
      </c>
      <c r="AC95" s="11">
        <v>1270</v>
      </c>
      <c r="AD95" s="12">
        <v>12558.7</v>
      </c>
      <c r="AE95" s="13">
        <v>0.05</v>
      </c>
      <c r="AF95" s="12">
        <v>1694.51</v>
      </c>
      <c r="AG95" s="25">
        <v>515</v>
      </c>
      <c r="AH95" s="15">
        <v>95</v>
      </c>
      <c r="AI95" s="15">
        <v>102</v>
      </c>
      <c r="AJ95" s="15">
        <v>163</v>
      </c>
      <c r="AK95" s="15">
        <v>358</v>
      </c>
      <c r="AL95" s="15">
        <v>130</v>
      </c>
      <c r="AM95" s="15">
        <v>69</v>
      </c>
      <c r="AN95" s="15">
        <v>87</v>
      </c>
      <c r="AO95" s="15">
        <v>359</v>
      </c>
      <c r="AP95" s="15">
        <v>98</v>
      </c>
      <c r="AQ95" s="15">
        <v>1.5</v>
      </c>
      <c r="AR95" s="15">
        <v>2.5</v>
      </c>
      <c r="AS95" s="15">
        <v>132</v>
      </c>
      <c r="AT95" s="15">
        <v>223</v>
      </c>
      <c r="AU95" s="15">
        <v>129</v>
      </c>
      <c r="AV95" s="15">
        <v>57</v>
      </c>
      <c r="AW95" s="15">
        <v>50</v>
      </c>
      <c r="AX95" s="15">
        <v>101</v>
      </c>
      <c r="AY95" s="15">
        <v>2.5</v>
      </c>
      <c r="AZ95" s="15">
        <v>2.5</v>
      </c>
      <c r="BA95" s="18">
        <v>1549</v>
      </c>
      <c r="BB95" s="15">
        <v>0.5</v>
      </c>
      <c r="BC95" s="15">
        <v>0.5</v>
      </c>
      <c r="BD95" s="15">
        <v>0.5</v>
      </c>
      <c r="BE95" s="15">
        <v>0.5</v>
      </c>
      <c r="BF95" s="15">
        <v>0.5</v>
      </c>
      <c r="BG95" s="15">
        <v>0.5</v>
      </c>
      <c r="BH95" s="15">
        <v>0.5</v>
      </c>
      <c r="BI95" s="15">
        <v>0.5</v>
      </c>
      <c r="BJ95" s="15">
        <v>5.0000000000000001E-3</v>
      </c>
      <c r="BK95" s="15">
        <v>0.5</v>
      </c>
      <c r="BL95" s="15">
        <v>0.05</v>
      </c>
      <c r="BM95" s="15">
        <v>0.05</v>
      </c>
      <c r="BN95" s="15">
        <v>0.05</v>
      </c>
      <c r="BO95" s="15">
        <v>0.05</v>
      </c>
      <c r="BP95" s="15">
        <v>0.05</v>
      </c>
      <c r="BQ95" s="15">
        <v>0.4</v>
      </c>
      <c r="BR95" s="15">
        <v>0.4</v>
      </c>
      <c r="BS95" s="15">
        <v>0.05</v>
      </c>
      <c r="BT95" s="15">
        <v>0.05</v>
      </c>
      <c r="BU95" s="15">
        <v>0.1</v>
      </c>
      <c r="BV95" s="15">
        <v>0.05</v>
      </c>
      <c r="BW95" s="15">
        <v>0.05</v>
      </c>
      <c r="BX95" s="15">
        <v>0.05</v>
      </c>
      <c r="BY95" s="15">
        <v>0.15000000000000002</v>
      </c>
      <c r="BZ95" s="15">
        <v>0.15</v>
      </c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>
        <v>0.05</v>
      </c>
      <c r="DF95" s="15">
        <v>0.05</v>
      </c>
      <c r="DG95" s="25">
        <v>14543.630999999999</v>
      </c>
      <c r="DH95" s="15"/>
      <c r="DI95" s="15"/>
      <c r="DJ95" s="15"/>
      <c r="DK95" s="15"/>
      <c r="DL95" s="15"/>
    </row>
    <row r="96" spans="1:116" x14ac:dyDescent="0.2">
      <c r="A96" s="37">
        <v>91</v>
      </c>
      <c r="B96" s="38">
        <v>151</v>
      </c>
      <c r="C96" s="85" t="s">
        <v>611</v>
      </c>
      <c r="D96" s="85" t="s">
        <v>612</v>
      </c>
      <c r="E96" s="34" t="s">
        <v>613</v>
      </c>
      <c r="F96" s="34" t="s">
        <v>614</v>
      </c>
      <c r="G96" s="17">
        <v>7.8</v>
      </c>
      <c r="H96" s="17">
        <v>664</v>
      </c>
      <c r="I96" s="25">
        <v>0.05</v>
      </c>
      <c r="J96" s="25">
        <v>1.5</v>
      </c>
      <c r="K96" s="19">
        <v>106</v>
      </c>
      <c r="L96" s="20">
        <v>0.21299999999999999</v>
      </c>
      <c r="M96" s="19">
        <v>2.25</v>
      </c>
      <c r="N96" s="19">
        <v>5.93</v>
      </c>
      <c r="O96" s="25">
        <v>12.2</v>
      </c>
      <c r="P96" s="21">
        <v>3.8600000000000002E-2</v>
      </c>
      <c r="Q96" s="11">
        <v>2030</v>
      </c>
      <c r="R96" s="19">
        <v>0.2</v>
      </c>
      <c r="S96" s="88">
        <v>3.09</v>
      </c>
      <c r="T96" s="19">
        <v>10.5</v>
      </c>
      <c r="U96" s="19">
        <v>7.06</v>
      </c>
      <c r="V96" s="19">
        <v>264</v>
      </c>
      <c r="W96" s="19">
        <v>10.4</v>
      </c>
      <c r="X96" s="19">
        <v>61.2</v>
      </c>
      <c r="Y96" s="11">
        <v>181000</v>
      </c>
      <c r="Z96" s="19">
        <v>5.95</v>
      </c>
      <c r="AA96" s="12">
        <v>10800</v>
      </c>
      <c r="AB96" s="13">
        <v>993.85599999999999</v>
      </c>
      <c r="AC96" s="11">
        <v>606</v>
      </c>
      <c r="AD96" s="12">
        <v>16432.400000000001</v>
      </c>
      <c r="AE96" s="13">
        <v>55</v>
      </c>
      <c r="AF96" s="12">
        <v>4220.92</v>
      </c>
      <c r="AG96" s="11">
        <v>719</v>
      </c>
      <c r="AH96" s="15">
        <v>260</v>
      </c>
      <c r="AI96" s="15">
        <v>50</v>
      </c>
      <c r="AJ96" s="15">
        <v>2.5</v>
      </c>
      <c r="AK96" s="15">
        <v>279</v>
      </c>
      <c r="AL96" s="15">
        <v>210</v>
      </c>
      <c r="AM96" s="15">
        <v>94</v>
      </c>
      <c r="AN96" s="15">
        <v>111</v>
      </c>
      <c r="AO96" s="15">
        <v>471</v>
      </c>
      <c r="AP96" s="15">
        <v>142</v>
      </c>
      <c r="AQ96" s="15">
        <v>1.5</v>
      </c>
      <c r="AR96" s="15">
        <v>58</v>
      </c>
      <c r="AS96" s="15">
        <v>2.5</v>
      </c>
      <c r="AT96" s="15">
        <v>254</v>
      </c>
      <c r="AU96" s="15">
        <v>157</v>
      </c>
      <c r="AV96" s="15">
        <v>63</v>
      </c>
      <c r="AW96" s="15">
        <v>74</v>
      </c>
      <c r="AX96" s="15">
        <v>98</v>
      </c>
      <c r="AY96" s="15">
        <v>2.5</v>
      </c>
      <c r="AZ96" s="15">
        <v>2.5</v>
      </c>
      <c r="BA96" s="18">
        <v>1542.5</v>
      </c>
      <c r="BB96" s="15">
        <v>0.5</v>
      </c>
      <c r="BC96" s="15">
        <v>0.5</v>
      </c>
      <c r="BD96" s="15">
        <v>0.5</v>
      </c>
      <c r="BE96" s="15">
        <v>0.5</v>
      </c>
      <c r="BF96" s="15">
        <v>0.5</v>
      </c>
      <c r="BG96" s="15">
        <v>0.5</v>
      </c>
      <c r="BH96" s="15">
        <v>0.5</v>
      </c>
      <c r="BI96" s="15">
        <v>0.5</v>
      </c>
      <c r="BJ96" s="15">
        <v>5.0000000000000001E-3</v>
      </c>
      <c r="BK96" s="15">
        <v>0.5</v>
      </c>
      <c r="BL96" s="15">
        <v>0.05</v>
      </c>
      <c r="BM96" s="15">
        <v>0.05</v>
      </c>
      <c r="BN96" s="15">
        <v>0.05</v>
      </c>
      <c r="BO96" s="15">
        <v>0.05</v>
      </c>
      <c r="BP96" s="15">
        <v>0.05</v>
      </c>
      <c r="BQ96" s="15">
        <v>0.4</v>
      </c>
      <c r="BR96" s="15">
        <v>0.4</v>
      </c>
      <c r="BS96" s="15">
        <v>0.05</v>
      </c>
      <c r="BT96" s="15">
        <v>0.05</v>
      </c>
      <c r="BU96" s="15">
        <v>0.1</v>
      </c>
      <c r="BV96" s="15">
        <v>0.05</v>
      </c>
      <c r="BW96" s="15">
        <v>0.05</v>
      </c>
      <c r="BX96" s="15">
        <v>0.05</v>
      </c>
      <c r="BY96" s="15">
        <v>0.15000000000000002</v>
      </c>
      <c r="BZ96" s="15">
        <v>0.15</v>
      </c>
      <c r="CA96" s="15">
        <v>25</v>
      </c>
      <c r="CB96" s="15">
        <v>50</v>
      </c>
      <c r="CC96" s="15">
        <v>1200</v>
      </c>
      <c r="CD96" s="15">
        <v>0.01</v>
      </c>
      <c r="CE96" s="15">
        <v>2.5000000000000001E-2</v>
      </c>
      <c r="CF96" s="15">
        <v>2.5000000000000001E-2</v>
      </c>
      <c r="CG96" s="15">
        <v>2.5000000000000001E-2</v>
      </c>
      <c r="CH96" s="15">
        <v>2.5000000000000001E-2</v>
      </c>
      <c r="CI96" s="15">
        <v>2.5000000000000001E-2</v>
      </c>
      <c r="CJ96" s="15">
        <v>2.5000000000000001E-2</v>
      </c>
      <c r="CK96" s="15">
        <v>2.5000000000000001E-2</v>
      </c>
      <c r="CL96" s="15">
        <v>6.1</v>
      </c>
      <c r="CM96" s="15">
        <v>0.15</v>
      </c>
      <c r="CN96" s="15">
        <v>0.5</v>
      </c>
      <c r="CO96" s="15">
        <v>0.5</v>
      </c>
      <c r="CP96" s="15">
        <v>0.5</v>
      </c>
      <c r="CQ96" s="15">
        <v>1.5</v>
      </c>
      <c r="CR96" s="15">
        <v>0.3</v>
      </c>
      <c r="CS96" s="15">
        <v>5</v>
      </c>
      <c r="CT96" s="15">
        <v>0.5</v>
      </c>
      <c r="CU96" s="15">
        <v>0.5</v>
      </c>
      <c r="CV96" s="15">
        <v>0.05</v>
      </c>
      <c r="CW96" s="15">
        <v>0.05</v>
      </c>
      <c r="CX96" s="15">
        <v>0.05</v>
      </c>
      <c r="CY96" s="15">
        <v>6.1700000000000001E-3</v>
      </c>
      <c r="CZ96" s="15">
        <v>0.05</v>
      </c>
      <c r="DA96" s="15">
        <v>0.05</v>
      </c>
      <c r="DB96" s="15">
        <v>0.05</v>
      </c>
      <c r="DC96" s="15">
        <v>0.05</v>
      </c>
      <c r="DD96" s="15">
        <v>0.05</v>
      </c>
      <c r="DE96" s="15">
        <v>0.05</v>
      </c>
      <c r="DF96" s="15">
        <v>0.05</v>
      </c>
      <c r="DG96" s="25">
        <v>5213.1149999999998</v>
      </c>
      <c r="DH96" s="15">
        <v>0.5</v>
      </c>
      <c r="DI96" s="15">
        <v>0.05</v>
      </c>
      <c r="DJ96" s="15">
        <v>0.25</v>
      </c>
      <c r="DK96" s="15">
        <v>0.25</v>
      </c>
      <c r="DL96" s="15">
        <v>0.05</v>
      </c>
    </row>
    <row r="97" spans="1:116" x14ac:dyDescent="0.2">
      <c r="A97" s="37">
        <v>92</v>
      </c>
      <c r="B97" s="39">
        <v>152</v>
      </c>
      <c r="C97" s="85" t="s">
        <v>240</v>
      </c>
      <c r="D97" s="85" t="s">
        <v>241</v>
      </c>
      <c r="E97" s="34" t="s">
        <v>242</v>
      </c>
      <c r="F97" s="34" t="s">
        <v>243</v>
      </c>
      <c r="G97" s="17">
        <v>8.1</v>
      </c>
      <c r="H97" s="17">
        <v>255</v>
      </c>
      <c r="I97" s="25">
        <v>0.05</v>
      </c>
      <c r="J97" s="25">
        <v>14.2</v>
      </c>
      <c r="K97" s="19">
        <v>69.5</v>
      </c>
      <c r="L97" s="20">
        <v>1.27</v>
      </c>
      <c r="M97" s="19">
        <v>2.71</v>
      </c>
      <c r="N97" s="19">
        <v>9.23</v>
      </c>
      <c r="O97" s="19">
        <v>37.799999999999997</v>
      </c>
      <c r="P97" s="21">
        <v>7.6700000000000004E-2</v>
      </c>
      <c r="Q97" s="11">
        <v>2480</v>
      </c>
      <c r="R97" s="19">
        <v>1.93</v>
      </c>
      <c r="S97" s="88">
        <v>8</v>
      </c>
      <c r="T97" s="19">
        <v>63.3</v>
      </c>
      <c r="U97" s="19">
        <v>6.2</v>
      </c>
      <c r="V97" s="19">
        <v>79.099999999999994</v>
      </c>
      <c r="W97" s="19">
        <v>17.600000000000001</v>
      </c>
      <c r="X97" s="19">
        <v>142</v>
      </c>
      <c r="Y97" s="11">
        <v>87500</v>
      </c>
      <c r="Z97" s="19">
        <v>23</v>
      </c>
      <c r="AA97" s="12">
        <v>7210</v>
      </c>
      <c r="AB97" s="13">
        <v>375</v>
      </c>
      <c r="AC97" s="11">
        <v>958</v>
      </c>
      <c r="AD97" s="12">
        <v>11302.6</v>
      </c>
      <c r="AE97" s="13">
        <v>101.592</v>
      </c>
      <c r="AF97" s="12">
        <v>4679.24</v>
      </c>
      <c r="AG97" s="11">
        <v>1390</v>
      </c>
      <c r="AH97" s="15">
        <v>2.5</v>
      </c>
      <c r="AI97" s="15">
        <v>2.5</v>
      </c>
      <c r="AJ97" s="15">
        <v>126</v>
      </c>
      <c r="AK97" s="15">
        <v>2.5</v>
      </c>
      <c r="AL97" s="15">
        <v>2.5</v>
      </c>
      <c r="AM97" s="15">
        <v>2.5</v>
      </c>
      <c r="AN97" s="15">
        <v>2.5</v>
      </c>
      <c r="AO97" s="15">
        <v>107</v>
      </c>
      <c r="AP97" s="15">
        <v>2.5</v>
      </c>
      <c r="AQ97" s="15">
        <v>1.5</v>
      </c>
      <c r="AR97" s="15">
        <v>2.5</v>
      </c>
      <c r="AS97" s="15">
        <v>55</v>
      </c>
      <c r="AT97" s="15">
        <v>2.5</v>
      </c>
      <c r="AU97" s="15">
        <v>2.5</v>
      </c>
      <c r="AV97" s="15">
        <v>2.5</v>
      </c>
      <c r="AW97" s="15">
        <v>2.5</v>
      </c>
      <c r="AX97" s="15">
        <v>2.5</v>
      </c>
      <c r="AY97" s="15">
        <v>2.5</v>
      </c>
      <c r="AZ97" s="15">
        <v>2.5</v>
      </c>
      <c r="BA97" s="18">
        <v>207.5</v>
      </c>
      <c r="BB97" s="15">
        <v>0.5</v>
      </c>
      <c r="BC97" s="15">
        <v>0.5</v>
      </c>
      <c r="BD97" s="15">
        <v>0.5</v>
      </c>
      <c r="BE97" s="15">
        <v>0.5</v>
      </c>
      <c r="BF97" s="15">
        <v>0.5</v>
      </c>
      <c r="BG97" s="15">
        <v>0.5</v>
      </c>
      <c r="BH97" s="15">
        <v>0.5</v>
      </c>
      <c r="BI97" s="15">
        <v>0.5</v>
      </c>
      <c r="BJ97" s="15">
        <v>5.0000000000000001E-3</v>
      </c>
      <c r="BK97" s="15">
        <v>0.5</v>
      </c>
      <c r="BL97" s="15">
        <v>0.05</v>
      </c>
      <c r="BM97" s="15">
        <v>0.05</v>
      </c>
      <c r="BN97" s="15">
        <v>0.05</v>
      </c>
      <c r="BO97" s="15">
        <v>0.05</v>
      </c>
      <c r="BP97" s="15">
        <v>0.05</v>
      </c>
      <c r="BQ97" s="15">
        <v>0.4</v>
      </c>
      <c r="BR97" s="15">
        <v>0.4</v>
      </c>
      <c r="BS97" s="15">
        <v>0.05</v>
      </c>
      <c r="BT97" s="15">
        <v>0.05</v>
      </c>
      <c r="BU97" s="15">
        <v>0.1</v>
      </c>
      <c r="BV97" s="15">
        <v>0.05</v>
      </c>
      <c r="BW97" s="15">
        <v>0.05</v>
      </c>
      <c r="BX97" s="15">
        <v>0.05</v>
      </c>
      <c r="BY97" s="15">
        <v>0.15000000000000002</v>
      </c>
      <c r="BZ97" s="15">
        <v>0.15</v>
      </c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>
        <v>0.05</v>
      </c>
      <c r="DF97" s="15">
        <v>0.05</v>
      </c>
      <c r="DG97" s="25">
        <v>18921.668000000001</v>
      </c>
      <c r="DH97" s="15"/>
      <c r="DI97" s="15"/>
      <c r="DJ97" s="15"/>
      <c r="DK97" s="15"/>
      <c r="DL97" s="15"/>
    </row>
    <row r="98" spans="1:116" x14ac:dyDescent="0.2">
      <c r="A98" s="37">
        <v>93</v>
      </c>
      <c r="B98" s="40">
        <v>153</v>
      </c>
      <c r="C98" s="85" t="s">
        <v>615</v>
      </c>
      <c r="D98" s="85" t="s">
        <v>616</v>
      </c>
      <c r="E98" s="34" t="s">
        <v>617</v>
      </c>
      <c r="F98" s="34" t="s">
        <v>618</v>
      </c>
      <c r="G98" s="17">
        <v>7.7</v>
      </c>
      <c r="H98" s="17">
        <v>926</v>
      </c>
      <c r="I98" s="25">
        <v>0.05</v>
      </c>
      <c r="J98" s="25">
        <v>1.5</v>
      </c>
      <c r="K98" s="19">
        <v>78.7</v>
      </c>
      <c r="L98" s="19">
        <v>0.87</v>
      </c>
      <c r="M98" s="19">
        <v>1.93</v>
      </c>
      <c r="N98" s="19">
        <v>3.78</v>
      </c>
      <c r="O98" s="19">
        <v>12.1</v>
      </c>
      <c r="P98" s="21">
        <v>2.3800000000000002E-2</v>
      </c>
      <c r="Q98" s="11">
        <v>659</v>
      </c>
      <c r="R98" s="25">
        <v>0.41</v>
      </c>
      <c r="S98" s="88">
        <v>2.3199999999999998</v>
      </c>
      <c r="T98" s="19">
        <v>31.9</v>
      </c>
      <c r="U98" s="19">
        <v>5.05</v>
      </c>
      <c r="V98" s="19">
        <v>69</v>
      </c>
      <c r="W98" s="19">
        <v>14.2</v>
      </c>
      <c r="X98" s="19">
        <v>75.400000000000006</v>
      </c>
      <c r="Y98" s="11">
        <v>85200</v>
      </c>
      <c r="Z98" s="19">
        <v>13</v>
      </c>
      <c r="AA98" s="12">
        <v>19120.7</v>
      </c>
      <c r="AB98" s="13">
        <v>916.495</v>
      </c>
      <c r="AC98" s="17">
        <v>2310</v>
      </c>
      <c r="AD98" s="12">
        <v>22262.13</v>
      </c>
      <c r="AE98" s="13">
        <v>33</v>
      </c>
      <c r="AF98" s="12">
        <v>2209.7199999999998</v>
      </c>
      <c r="AG98" s="11">
        <v>292</v>
      </c>
      <c r="AH98" s="15">
        <v>50</v>
      </c>
      <c r="AI98" s="15">
        <v>126</v>
      </c>
      <c r="AJ98" s="15">
        <v>365</v>
      </c>
      <c r="AK98" s="15">
        <v>571</v>
      </c>
      <c r="AL98" s="15">
        <v>300</v>
      </c>
      <c r="AM98" s="15">
        <v>172</v>
      </c>
      <c r="AN98" s="15">
        <v>195</v>
      </c>
      <c r="AO98" s="15">
        <v>285</v>
      </c>
      <c r="AP98" s="15">
        <v>271</v>
      </c>
      <c r="AQ98" s="15">
        <v>1.5</v>
      </c>
      <c r="AR98" s="15">
        <v>2.5</v>
      </c>
      <c r="AS98" s="15">
        <v>1290</v>
      </c>
      <c r="AT98" s="15">
        <v>498</v>
      </c>
      <c r="AU98" s="15">
        <v>273</v>
      </c>
      <c r="AV98" s="15">
        <v>119</v>
      </c>
      <c r="AW98" s="15">
        <v>76</v>
      </c>
      <c r="AX98" s="15">
        <v>234</v>
      </c>
      <c r="AY98" s="15">
        <v>2.5</v>
      </c>
      <c r="AZ98" s="15">
        <v>2.5</v>
      </c>
      <c r="BA98" s="18">
        <v>3963</v>
      </c>
      <c r="BB98" s="15">
        <v>0.5</v>
      </c>
      <c r="BC98" s="15">
        <v>0.5</v>
      </c>
      <c r="BD98" s="15">
        <v>0.5</v>
      </c>
      <c r="BE98" s="15">
        <v>0.5</v>
      </c>
      <c r="BF98" s="15">
        <v>0.5</v>
      </c>
      <c r="BG98" s="15">
        <v>0.5</v>
      </c>
      <c r="BH98" s="15">
        <v>0.5</v>
      </c>
      <c r="BI98" s="15">
        <v>0.5</v>
      </c>
      <c r="BJ98" s="15">
        <v>5.0000000000000001E-3</v>
      </c>
      <c r="BK98" s="15">
        <v>0.5</v>
      </c>
      <c r="BL98" s="15">
        <v>0.05</v>
      </c>
      <c r="BM98" s="15">
        <v>0.05</v>
      </c>
      <c r="BN98" s="15">
        <v>0.05</v>
      </c>
      <c r="BO98" s="15">
        <v>0.05</v>
      </c>
      <c r="BP98" s="15">
        <v>0.05</v>
      </c>
      <c r="BQ98" s="15">
        <v>0.4</v>
      </c>
      <c r="BR98" s="15">
        <v>0.4</v>
      </c>
      <c r="BS98" s="15">
        <v>0.05</v>
      </c>
      <c r="BT98" s="15">
        <v>0.05</v>
      </c>
      <c r="BU98" s="15">
        <v>0.1</v>
      </c>
      <c r="BV98" s="15">
        <v>0.05</v>
      </c>
      <c r="BW98" s="15">
        <v>0.05</v>
      </c>
      <c r="BX98" s="15">
        <v>0.05</v>
      </c>
      <c r="BY98" s="15">
        <v>0.15000000000000002</v>
      </c>
      <c r="BZ98" s="15">
        <v>0.15</v>
      </c>
      <c r="CA98" s="15">
        <v>25</v>
      </c>
      <c r="CB98" s="15">
        <v>50</v>
      </c>
      <c r="CC98" s="15">
        <v>660</v>
      </c>
      <c r="CD98" s="15">
        <v>0.01</v>
      </c>
      <c r="CE98" s="15">
        <v>2.5000000000000001E-2</v>
      </c>
      <c r="CF98" s="15">
        <v>2.5000000000000001E-2</v>
      </c>
      <c r="CG98" s="15">
        <v>2.5000000000000001E-2</v>
      </c>
      <c r="CH98" s="15">
        <v>2.5000000000000001E-2</v>
      </c>
      <c r="CI98" s="15">
        <v>2.5000000000000001E-2</v>
      </c>
      <c r="CJ98" s="15">
        <v>2.5000000000000001E-2</v>
      </c>
      <c r="CK98" s="15">
        <v>2.5000000000000001E-2</v>
      </c>
      <c r="CL98" s="15">
        <v>5.0000000000000001E-3</v>
      </c>
      <c r="CM98" s="15">
        <v>0.15</v>
      </c>
      <c r="CN98" s="15">
        <v>0.5</v>
      </c>
      <c r="CO98" s="15">
        <v>0.5</v>
      </c>
      <c r="CP98" s="15">
        <v>0.5</v>
      </c>
      <c r="CQ98" s="15">
        <v>1.5</v>
      </c>
      <c r="CR98" s="15">
        <v>0.3</v>
      </c>
      <c r="CS98" s="15">
        <v>5</v>
      </c>
      <c r="CT98" s="15">
        <v>0.5</v>
      </c>
      <c r="CU98" s="15">
        <v>0.5</v>
      </c>
      <c r="CV98" s="15">
        <v>0.05</v>
      </c>
      <c r="CW98" s="15">
        <v>0.05</v>
      </c>
      <c r="CX98" s="15">
        <v>0.05</v>
      </c>
      <c r="CY98" s="15">
        <v>1.18E-2</v>
      </c>
      <c r="CZ98" s="15">
        <v>0.05</v>
      </c>
      <c r="DA98" s="15">
        <v>0.05</v>
      </c>
      <c r="DB98" s="15">
        <v>0.05</v>
      </c>
      <c r="DC98" s="15">
        <v>0.05</v>
      </c>
      <c r="DD98" s="15">
        <v>0.05</v>
      </c>
      <c r="DE98" s="15">
        <v>0.05</v>
      </c>
      <c r="DF98" s="15">
        <v>0.05</v>
      </c>
      <c r="DG98" s="25">
        <v>12851.612999999999</v>
      </c>
      <c r="DH98" s="15">
        <v>0.5</v>
      </c>
      <c r="DI98" s="15">
        <v>0.05</v>
      </c>
      <c r="DJ98" s="15">
        <v>0.25</v>
      </c>
      <c r="DK98" s="15">
        <v>0.25</v>
      </c>
      <c r="DL98" s="15">
        <v>0.05</v>
      </c>
    </row>
    <row r="99" spans="1:116" x14ac:dyDescent="0.2">
      <c r="A99" s="37">
        <v>94</v>
      </c>
      <c r="B99" s="38">
        <v>154</v>
      </c>
      <c r="C99" s="85" t="s">
        <v>619</v>
      </c>
      <c r="D99" s="85" t="s">
        <v>620</v>
      </c>
      <c r="E99" s="34" t="s">
        <v>621</v>
      </c>
      <c r="F99" s="34" t="s">
        <v>622</v>
      </c>
      <c r="G99" s="17">
        <v>8.1</v>
      </c>
      <c r="H99" s="17">
        <v>647</v>
      </c>
      <c r="I99" s="25">
        <v>2.5099999999999998</v>
      </c>
      <c r="J99" s="25">
        <v>11.9</v>
      </c>
      <c r="K99" s="19">
        <v>245</v>
      </c>
      <c r="L99" s="19">
        <v>2.5000000000000001E-2</v>
      </c>
      <c r="M99" s="19">
        <v>2</v>
      </c>
      <c r="N99" s="19">
        <v>6.95</v>
      </c>
      <c r="O99" s="19">
        <v>38.200000000000003</v>
      </c>
      <c r="P99" s="21">
        <v>3.1899999999999998E-2</v>
      </c>
      <c r="Q99" s="11">
        <v>1800</v>
      </c>
      <c r="R99" s="25">
        <v>0.2</v>
      </c>
      <c r="S99" s="88">
        <v>8.0299999999999994</v>
      </c>
      <c r="T99" s="19">
        <v>8.3800000000000008</v>
      </c>
      <c r="U99" s="19">
        <v>4.6399999999999997</v>
      </c>
      <c r="V99" s="19">
        <v>177</v>
      </c>
      <c r="W99" s="19">
        <v>9.7799999999999994</v>
      </c>
      <c r="X99" s="19">
        <v>81.2</v>
      </c>
      <c r="Y99" s="11">
        <v>229255</v>
      </c>
      <c r="Z99" s="19">
        <v>8.16</v>
      </c>
      <c r="AA99" s="12">
        <v>15512.3</v>
      </c>
      <c r="AB99" s="13">
        <v>1630.74</v>
      </c>
      <c r="AC99" s="17">
        <v>2720</v>
      </c>
      <c r="AD99" s="12">
        <v>6130</v>
      </c>
      <c r="AE99" s="13">
        <v>0.05</v>
      </c>
      <c r="AF99" s="12">
        <v>1788.4</v>
      </c>
      <c r="AG99" s="11">
        <v>420</v>
      </c>
      <c r="AH99" s="15">
        <v>65</v>
      </c>
      <c r="AI99" s="15">
        <v>47</v>
      </c>
      <c r="AJ99" s="15">
        <v>162</v>
      </c>
      <c r="AK99" s="15">
        <v>168</v>
      </c>
      <c r="AL99" s="15">
        <v>140</v>
      </c>
      <c r="AM99" s="15">
        <v>48</v>
      </c>
      <c r="AN99" s="15">
        <v>69</v>
      </c>
      <c r="AO99" s="15">
        <v>348</v>
      </c>
      <c r="AP99" s="15">
        <v>99</v>
      </c>
      <c r="AQ99" s="15">
        <v>1.5</v>
      </c>
      <c r="AR99" s="15">
        <v>2.5</v>
      </c>
      <c r="AS99" s="15">
        <v>158</v>
      </c>
      <c r="AT99" s="15">
        <v>151</v>
      </c>
      <c r="AU99" s="15">
        <v>107</v>
      </c>
      <c r="AV99" s="15">
        <v>43</v>
      </c>
      <c r="AW99" s="15">
        <v>52</v>
      </c>
      <c r="AX99" s="15">
        <v>61</v>
      </c>
      <c r="AY99" s="15">
        <v>2.5</v>
      </c>
      <c r="AZ99" s="15">
        <v>2.5</v>
      </c>
      <c r="BA99" s="18">
        <v>1162</v>
      </c>
      <c r="BB99" s="15">
        <v>0.5</v>
      </c>
      <c r="BC99" s="15">
        <v>0.5</v>
      </c>
      <c r="BD99" s="15">
        <v>0.5</v>
      </c>
      <c r="BE99" s="15">
        <v>0.5</v>
      </c>
      <c r="BF99" s="15">
        <v>0.5</v>
      </c>
      <c r="BG99" s="15">
        <v>0.5</v>
      </c>
      <c r="BH99" s="15">
        <v>0.5</v>
      </c>
      <c r="BI99" s="15">
        <v>0.5</v>
      </c>
      <c r="BJ99" s="15">
        <v>5.0000000000000001E-3</v>
      </c>
      <c r="BK99" s="15">
        <v>0.5</v>
      </c>
      <c r="BL99" s="15">
        <v>0.05</v>
      </c>
      <c r="BM99" s="15">
        <v>0.05</v>
      </c>
      <c r="BN99" s="15">
        <v>0.05</v>
      </c>
      <c r="BO99" s="15">
        <v>0.05</v>
      </c>
      <c r="BP99" s="15">
        <v>0.05</v>
      </c>
      <c r="BQ99" s="15">
        <v>0.4</v>
      </c>
      <c r="BR99" s="15">
        <v>0.4</v>
      </c>
      <c r="BS99" s="15">
        <v>0.05</v>
      </c>
      <c r="BT99" s="15">
        <v>0.05</v>
      </c>
      <c r="BU99" s="15">
        <v>0.1</v>
      </c>
      <c r="BV99" s="15">
        <v>0.05</v>
      </c>
      <c r="BW99" s="15">
        <v>0.05</v>
      </c>
      <c r="BX99" s="15">
        <v>0.05</v>
      </c>
      <c r="BY99" s="15">
        <v>0.15000000000000002</v>
      </c>
      <c r="BZ99" s="15">
        <v>0.15</v>
      </c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>
        <v>0.05</v>
      </c>
      <c r="DF99" s="15">
        <v>0.05</v>
      </c>
      <c r="DG99" s="25">
        <v>9382.6090000000004</v>
      </c>
      <c r="DH99" s="15"/>
      <c r="DI99" s="15"/>
      <c r="DJ99" s="15"/>
      <c r="DK99" s="15"/>
      <c r="DL99" s="15"/>
    </row>
    <row r="100" spans="1:116" x14ac:dyDescent="0.2">
      <c r="A100" s="37">
        <v>95</v>
      </c>
      <c r="B100" s="39">
        <v>155</v>
      </c>
      <c r="C100" s="85" t="s">
        <v>623</v>
      </c>
      <c r="D100" s="85" t="s">
        <v>624</v>
      </c>
      <c r="E100" s="34" t="s">
        <v>625</v>
      </c>
      <c r="F100" s="34" t="s">
        <v>626</v>
      </c>
      <c r="G100" s="17">
        <v>8.1999999999999993</v>
      </c>
      <c r="H100" s="17">
        <v>215</v>
      </c>
      <c r="I100" s="25">
        <v>0.05</v>
      </c>
      <c r="J100" s="25">
        <v>3.74</v>
      </c>
      <c r="K100" s="19">
        <v>93.7</v>
      </c>
      <c r="L100" s="20">
        <v>2.5000000000000001E-2</v>
      </c>
      <c r="M100" s="19">
        <v>2.06</v>
      </c>
      <c r="N100" s="19">
        <v>5.22</v>
      </c>
      <c r="O100" s="25">
        <v>6.33</v>
      </c>
      <c r="P100" s="21">
        <v>2.8400000000000002E-2</v>
      </c>
      <c r="Q100" s="11">
        <v>1150</v>
      </c>
      <c r="R100" s="19">
        <v>0.2</v>
      </c>
      <c r="S100" s="88">
        <v>3.32</v>
      </c>
      <c r="T100" s="19">
        <v>1.62</v>
      </c>
      <c r="U100" s="19">
        <v>1</v>
      </c>
      <c r="V100" s="19">
        <v>169</v>
      </c>
      <c r="W100" s="19">
        <v>3.63</v>
      </c>
      <c r="X100" s="19">
        <v>41.6</v>
      </c>
      <c r="Y100" s="11">
        <v>136000</v>
      </c>
      <c r="Z100" s="19">
        <v>4.55</v>
      </c>
      <c r="AA100" s="12">
        <v>4650</v>
      </c>
      <c r="AB100" s="13">
        <v>668.81700000000001</v>
      </c>
      <c r="AC100" s="11">
        <v>749</v>
      </c>
      <c r="AD100" s="12">
        <v>10703</v>
      </c>
      <c r="AE100" s="13">
        <v>0.05</v>
      </c>
      <c r="AF100" s="12">
        <v>912</v>
      </c>
      <c r="AG100" s="11">
        <v>250</v>
      </c>
      <c r="AH100" s="15">
        <v>96</v>
      </c>
      <c r="AI100" s="15">
        <v>22</v>
      </c>
      <c r="AJ100" s="15">
        <v>96</v>
      </c>
      <c r="AK100" s="15">
        <v>80</v>
      </c>
      <c r="AL100" s="15">
        <v>73</v>
      </c>
      <c r="AM100" s="15">
        <v>25</v>
      </c>
      <c r="AN100" s="15">
        <v>27</v>
      </c>
      <c r="AO100" s="15">
        <v>162</v>
      </c>
      <c r="AP100" s="15">
        <v>32</v>
      </c>
      <c r="AQ100" s="15">
        <v>1.5</v>
      </c>
      <c r="AR100" s="15">
        <v>30</v>
      </c>
      <c r="AS100" s="15">
        <v>36</v>
      </c>
      <c r="AT100" s="15">
        <v>70</v>
      </c>
      <c r="AU100" s="15">
        <v>41</v>
      </c>
      <c r="AV100" s="15">
        <v>2.5</v>
      </c>
      <c r="AW100" s="15">
        <v>2.5</v>
      </c>
      <c r="AX100" s="15">
        <v>33</v>
      </c>
      <c r="AY100" s="15">
        <v>2.5</v>
      </c>
      <c r="AZ100" s="15">
        <v>2.5</v>
      </c>
      <c r="BA100" s="18">
        <v>600</v>
      </c>
      <c r="BB100" s="15">
        <v>0.5</v>
      </c>
      <c r="BC100" s="15">
        <v>0.5</v>
      </c>
      <c r="BD100" s="15">
        <v>0.5</v>
      </c>
      <c r="BE100" s="15">
        <v>0.5</v>
      </c>
      <c r="BF100" s="15">
        <v>0.5</v>
      </c>
      <c r="BG100" s="15">
        <v>0.5</v>
      </c>
      <c r="BH100" s="15">
        <v>0.5</v>
      </c>
      <c r="BI100" s="15">
        <v>0.5</v>
      </c>
      <c r="BJ100" s="15">
        <v>5.0000000000000001E-3</v>
      </c>
      <c r="BK100" s="15">
        <v>0.5</v>
      </c>
      <c r="BL100" s="15">
        <v>0.05</v>
      </c>
      <c r="BM100" s="15">
        <v>0.05</v>
      </c>
      <c r="BN100" s="15">
        <v>0.05</v>
      </c>
      <c r="BO100" s="15">
        <v>0.05</v>
      </c>
      <c r="BP100" s="15">
        <v>0.05</v>
      </c>
      <c r="BQ100" s="15">
        <v>0.4</v>
      </c>
      <c r="BR100" s="15">
        <v>0.4</v>
      </c>
      <c r="BS100" s="15">
        <v>0.05</v>
      </c>
      <c r="BT100" s="15">
        <v>0.05</v>
      </c>
      <c r="BU100" s="15">
        <v>0.1</v>
      </c>
      <c r="BV100" s="15">
        <v>0.05</v>
      </c>
      <c r="BW100" s="15">
        <v>0.05</v>
      </c>
      <c r="BX100" s="15">
        <v>0.05</v>
      </c>
      <c r="BY100" s="15">
        <v>0.15000000000000002</v>
      </c>
      <c r="BZ100" s="15">
        <v>0.15</v>
      </c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>
        <v>0.05</v>
      </c>
      <c r="DF100" s="15">
        <v>0.05</v>
      </c>
      <c r="DG100" s="25">
        <v>14607.843000000001</v>
      </c>
      <c r="DH100" s="15"/>
      <c r="DI100" s="15"/>
      <c r="DJ100" s="15"/>
      <c r="DK100" s="15"/>
      <c r="DL100" s="15"/>
    </row>
    <row r="101" spans="1:116" x14ac:dyDescent="0.2">
      <c r="A101" s="37">
        <v>96</v>
      </c>
      <c r="B101" s="40">
        <v>156</v>
      </c>
      <c r="C101" s="85" t="s">
        <v>627</v>
      </c>
      <c r="D101" s="85" t="s">
        <v>628</v>
      </c>
      <c r="E101" s="34" t="s">
        <v>629</v>
      </c>
      <c r="F101" s="34" t="s">
        <v>630</v>
      </c>
      <c r="G101" s="17">
        <v>7.7</v>
      </c>
      <c r="H101" s="17">
        <v>654</v>
      </c>
      <c r="I101" s="25">
        <v>0.05</v>
      </c>
      <c r="J101" s="25">
        <v>1.5</v>
      </c>
      <c r="K101" s="19">
        <v>0.05</v>
      </c>
      <c r="L101" s="20">
        <v>0.25800000000000001</v>
      </c>
      <c r="M101" s="19">
        <v>2.2200000000000002</v>
      </c>
      <c r="N101" s="19">
        <v>5.03</v>
      </c>
      <c r="O101" s="25">
        <v>12.1</v>
      </c>
      <c r="P101" s="21">
        <v>1.8499999999999999E-2</v>
      </c>
      <c r="Q101" s="11">
        <v>1560</v>
      </c>
      <c r="R101" s="19">
        <v>0.2</v>
      </c>
      <c r="S101" s="88">
        <v>4.07</v>
      </c>
      <c r="T101" s="19">
        <v>8.4700000000000006</v>
      </c>
      <c r="U101" s="19">
        <v>4.76</v>
      </c>
      <c r="V101" s="19">
        <v>116</v>
      </c>
      <c r="W101" s="19">
        <v>11.4</v>
      </c>
      <c r="X101" s="19">
        <v>45.3</v>
      </c>
      <c r="Y101" s="11">
        <v>144000</v>
      </c>
      <c r="Z101" s="19">
        <v>11.3</v>
      </c>
      <c r="AA101" s="12">
        <v>13400</v>
      </c>
      <c r="AB101" s="13">
        <v>2050.2399999999998</v>
      </c>
      <c r="AC101" s="11">
        <v>2030</v>
      </c>
      <c r="AD101" s="12">
        <v>11215.2</v>
      </c>
      <c r="AE101" s="13">
        <v>39.6</v>
      </c>
      <c r="AF101" s="12">
        <v>3934.64</v>
      </c>
      <c r="AG101" s="25">
        <v>746</v>
      </c>
      <c r="AH101" s="15">
        <v>140</v>
      </c>
      <c r="AI101" s="15">
        <v>48</v>
      </c>
      <c r="AJ101" s="15">
        <v>95</v>
      </c>
      <c r="AK101" s="15">
        <v>174</v>
      </c>
      <c r="AL101" s="15">
        <v>170</v>
      </c>
      <c r="AM101" s="15">
        <v>58</v>
      </c>
      <c r="AN101" s="15">
        <v>84</v>
      </c>
      <c r="AO101" s="15">
        <v>398</v>
      </c>
      <c r="AP101" s="15">
        <v>120</v>
      </c>
      <c r="AQ101" s="15">
        <v>1.5</v>
      </c>
      <c r="AR101" s="15">
        <v>38</v>
      </c>
      <c r="AS101" s="15">
        <v>180</v>
      </c>
      <c r="AT101" s="15">
        <v>164</v>
      </c>
      <c r="AU101" s="15">
        <v>103</v>
      </c>
      <c r="AV101" s="15">
        <v>46</v>
      </c>
      <c r="AW101" s="15">
        <v>41</v>
      </c>
      <c r="AX101" s="15">
        <v>63</v>
      </c>
      <c r="AY101" s="15">
        <v>18</v>
      </c>
      <c r="AZ101" s="15">
        <v>2.5</v>
      </c>
      <c r="BA101" s="18">
        <v>1301.5</v>
      </c>
      <c r="BB101" s="15">
        <v>0.5</v>
      </c>
      <c r="BC101" s="15">
        <v>0.5</v>
      </c>
      <c r="BD101" s="15">
        <v>0.5</v>
      </c>
      <c r="BE101" s="15">
        <v>0.5</v>
      </c>
      <c r="BF101" s="15">
        <v>0.5</v>
      </c>
      <c r="BG101" s="15">
        <v>0.5</v>
      </c>
      <c r="BH101" s="15">
        <v>0.5</v>
      </c>
      <c r="BI101" s="15">
        <v>0.5</v>
      </c>
      <c r="BJ101" s="15">
        <v>5.0000000000000001E-3</v>
      </c>
      <c r="BK101" s="15">
        <v>0.5</v>
      </c>
      <c r="BL101" s="15">
        <v>0.05</v>
      </c>
      <c r="BM101" s="15">
        <v>0.05</v>
      </c>
      <c r="BN101" s="15">
        <v>0.05</v>
      </c>
      <c r="BO101" s="15">
        <v>0.05</v>
      </c>
      <c r="BP101" s="15">
        <v>0.05</v>
      </c>
      <c r="BQ101" s="15">
        <v>0.4</v>
      </c>
      <c r="BR101" s="15">
        <v>0.4</v>
      </c>
      <c r="BS101" s="15">
        <v>0.05</v>
      </c>
      <c r="BT101" s="15">
        <v>0.05</v>
      </c>
      <c r="BU101" s="15">
        <v>0.1</v>
      </c>
      <c r="BV101" s="15">
        <v>0.05</v>
      </c>
      <c r="BW101" s="15">
        <v>0.05</v>
      </c>
      <c r="BX101" s="15">
        <v>0.05</v>
      </c>
      <c r="BY101" s="15">
        <v>0.15000000000000002</v>
      </c>
      <c r="BZ101" s="15">
        <v>0.15</v>
      </c>
      <c r="CA101" s="15">
        <v>25</v>
      </c>
      <c r="CB101" s="15">
        <v>50</v>
      </c>
      <c r="CC101" s="15">
        <v>2800</v>
      </c>
      <c r="CD101" s="15">
        <v>0.01</v>
      </c>
      <c r="CE101" s="15">
        <v>2.5000000000000001E-2</v>
      </c>
      <c r="CF101" s="15">
        <v>2.5000000000000001E-2</v>
      </c>
      <c r="CG101" s="15">
        <v>2.5000000000000001E-2</v>
      </c>
      <c r="CH101" s="15">
        <v>2.5000000000000001E-2</v>
      </c>
      <c r="CI101" s="15">
        <v>2.5000000000000001E-2</v>
      </c>
      <c r="CJ101" s="15">
        <v>2.5000000000000001E-2</v>
      </c>
      <c r="CK101" s="15">
        <v>2.5000000000000001E-2</v>
      </c>
      <c r="CL101" s="15">
        <v>5.0000000000000001E-3</v>
      </c>
      <c r="CM101" s="15">
        <v>0.15</v>
      </c>
      <c r="CN101" s="15">
        <v>0.5</v>
      </c>
      <c r="CO101" s="15">
        <v>0.5</v>
      </c>
      <c r="CP101" s="15">
        <v>0.5</v>
      </c>
      <c r="CQ101" s="15">
        <v>1.5</v>
      </c>
      <c r="CR101" s="15">
        <v>0.3</v>
      </c>
      <c r="CS101" s="15">
        <v>5</v>
      </c>
      <c r="CT101" s="15">
        <v>0.5</v>
      </c>
      <c r="CU101" s="15">
        <v>0.5</v>
      </c>
      <c r="CV101" s="15">
        <v>0.05</v>
      </c>
      <c r="CW101" s="15">
        <v>0.05</v>
      </c>
      <c r="CX101" s="15">
        <v>0.05</v>
      </c>
      <c r="CY101" s="15">
        <v>4.9699999999999996E-3</v>
      </c>
      <c r="CZ101" s="15">
        <v>0.05</v>
      </c>
      <c r="DA101" s="15">
        <v>0.05</v>
      </c>
      <c r="DB101" s="15">
        <v>0.05</v>
      </c>
      <c r="DC101" s="15">
        <v>0.05</v>
      </c>
      <c r="DD101" s="15">
        <v>0.05</v>
      </c>
      <c r="DE101" s="15">
        <v>0.05</v>
      </c>
      <c r="DF101" s="15">
        <v>0.05</v>
      </c>
      <c r="DG101" s="25">
        <v>8985.8160000000007</v>
      </c>
      <c r="DH101" s="15">
        <v>0.5</v>
      </c>
      <c r="DI101" s="15">
        <v>0.05</v>
      </c>
      <c r="DJ101" s="15">
        <v>0.25</v>
      </c>
      <c r="DK101" s="15">
        <v>0.25</v>
      </c>
      <c r="DL101" s="15">
        <v>0.05</v>
      </c>
    </row>
    <row r="102" spans="1:116" x14ac:dyDescent="0.2">
      <c r="A102" s="37">
        <v>97</v>
      </c>
      <c r="B102" s="38">
        <v>157</v>
      </c>
      <c r="C102" s="85" t="s">
        <v>631</v>
      </c>
      <c r="D102" s="85" t="s">
        <v>632</v>
      </c>
      <c r="E102" s="34" t="s">
        <v>633</v>
      </c>
      <c r="F102" s="34" t="s">
        <v>634</v>
      </c>
      <c r="G102" s="17">
        <v>7.6</v>
      </c>
      <c r="H102" s="17">
        <v>625</v>
      </c>
      <c r="I102" s="25">
        <v>0.05</v>
      </c>
      <c r="J102" s="25">
        <v>11.1</v>
      </c>
      <c r="K102" s="19">
        <v>98</v>
      </c>
      <c r="L102" s="19">
        <v>1.3</v>
      </c>
      <c r="M102" s="19">
        <v>2.58</v>
      </c>
      <c r="N102" s="19">
        <v>7.1</v>
      </c>
      <c r="O102" s="25">
        <v>27.4</v>
      </c>
      <c r="P102" s="21">
        <v>4.1000000000000002E-2</v>
      </c>
      <c r="Q102" s="11">
        <v>1730</v>
      </c>
      <c r="R102" s="19">
        <v>0.77100000000000002</v>
      </c>
      <c r="S102" s="88">
        <v>5.8</v>
      </c>
      <c r="T102" s="19">
        <v>55.7</v>
      </c>
      <c r="U102" s="19">
        <v>5.62</v>
      </c>
      <c r="V102" s="19">
        <v>110</v>
      </c>
      <c r="W102" s="19">
        <v>15.2</v>
      </c>
      <c r="X102" s="19">
        <v>159</v>
      </c>
      <c r="Y102" s="11">
        <v>138000</v>
      </c>
      <c r="Z102" s="19">
        <v>10.1</v>
      </c>
      <c r="AA102" s="12">
        <v>9990</v>
      </c>
      <c r="AB102" s="13">
        <v>651.25</v>
      </c>
      <c r="AC102" s="17">
        <v>771</v>
      </c>
      <c r="AD102" s="12">
        <v>16454.21</v>
      </c>
      <c r="AE102" s="13">
        <v>89.4</v>
      </c>
      <c r="AF102" s="12">
        <v>5572.88</v>
      </c>
      <c r="AG102" s="25">
        <v>788</v>
      </c>
      <c r="AH102" s="15">
        <v>2.5</v>
      </c>
      <c r="AI102" s="15">
        <v>188</v>
      </c>
      <c r="AJ102" s="15">
        <v>462</v>
      </c>
      <c r="AK102" s="15">
        <v>1080</v>
      </c>
      <c r="AL102" s="15">
        <v>510</v>
      </c>
      <c r="AM102" s="15">
        <v>282</v>
      </c>
      <c r="AN102" s="15">
        <v>336</v>
      </c>
      <c r="AO102" s="15">
        <v>2.5</v>
      </c>
      <c r="AP102" s="15">
        <v>259</v>
      </c>
      <c r="AQ102" s="15">
        <v>1.5</v>
      </c>
      <c r="AR102" s="15">
        <v>2.5</v>
      </c>
      <c r="AS102" s="15">
        <v>256</v>
      </c>
      <c r="AT102" s="15">
        <v>657</v>
      </c>
      <c r="AU102" s="15">
        <v>417</v>
      </c>
      <c r="AV102" s="15">
        <v>249</v>
      </c>
      <c r="AW102" s="15">
        <v>94</v>
      </c>
      <c r="AX102" s="15">
        <v>572</v>
      </c>
      <c r="AY102" s="15">
        <v>2.5</v>
      </c>
      <c r="AZ102" s="15">
        <v>2.5</v>
      </c>
      <c r="BA102" s="18">
        <v>4443.5</v>
      </c>
      <c r="BB102" s="15">
        <v>0.5</v>
      </c>
      <c r="BC102" s="15">
        <v>0.5</v>
      </c>
      <c r="BD102" s="15">
        <v>0.5</v>
      </c>
      <c r="BE102" s="15">
        <v>0.5</v>
      </c>
      <c r="BF102" s="15">
        <v>0.5</v>
      </c>
      <c r="BG102" s="15">
        <v>0.5</v>
      </c>
      <c r="BH102" s="15">
        <v>0.5</v>
      </c>
      <c r="BI102" s="15">
        <v>0.5</v>
      </c>
      <c r="BJ102" s="15">
        <v>5.0000000000000001E-3</v>
      </c>
      <c r="BK102" s="15">
        <v>0.5</v>
      </c>
      <c r="BL102" s="15">
        <v>0.05</v>
      </c>
      <c r="BM102" s="15">
        <v>0.05</v>
      </c>
      <c r="BN102" s="15">
        <v>0.05</v>
      </c>
      <c r="BO102" s="15">
        <v>0.05</v>
      </c>
      <c r="BP102" s="15">
        <v>0.05</v>
      </c>
      <c r="BQ102" s="15">
        <v>0.4</v>
      </c>
      <c r="BR102" s="15">
        <v>0.4</v>
      </c>
      <c r="BS102" s="15">
        <v>0.05</v>
      </c>
      <c r="BT102" s="15">
        <v>0.05</v>
      </c>
      <c r="BU102" s="15">
        <v>0.1</v>
      </c>
      <c r="BV102" s="15">
        <v>0.05</v>
      </c>
      <c r="BW102" s="15">
        <v>0.05</v>
      </c>
      <c r="BX102" s="15">
        <v>0.05</v>
      </c>
      <c r="BY102" s="15">
        <v>0.15000000000000002</v>
      </c>
      <c r="BZ102" s="15">
        <v>0.15</v>
      </c>
      <c r="CA102" s="15">
        <v>25</v>
      </c>
      <c r="CB102" s="15">
        <v>50</v>
      </c>
      <c r="CC102" s="15">
        <v>1400</v>
      </c>
      <c r="CD102" s="15">
        <v>0.01</v>
      </c>
      <c r="CE102" s="15">
        <v>2.5000000000000001E-2</v>
      </c>
      <c r="CF102" s="15">
        <v>2.5000000000000001E-2</v>
      </c>
      <c r="CG102" s="15">
        <v>2.5000000000000001E-2</v>
      </c>
      <c r="CH102" s="15">
        <v>2.5000000000000001E-2</v>
      </c>
      <c r="CI102" s="15">
        <v>2.5000000000000001E-2</v>
      </c>
      <c r="CJ102" s="15">
        <v>2.5000000000000001E-2</v>
      </c>
      <c r="CK102" s="15">
        <v>2.5000000000000001E-2</v>
      </c>
      <c r="CL102" s="15">
        <v>6.5</v>
      </c>
      <c r="CM102" s="15">
        <v>0.15</v>
      </c>
      <c r="CN102" s="15">
        <v>0.5</v>
      </c>
      <c r="CO102" s="15">
        <v>0.5</v>
      </c>
      <c r="CP102" s="15">
        <v>0.5</v>
      </c>
      <c r="CQ102" s="15">
        <v>1.5</v>
      </c>
      <c r="CR102" s="15">
        <v>0.3</v>
      </c>
      <c r="CS102" s="15">
        <v>5</v>
      </c>
      <c r="CT102" s="15">
        <v>0.5</v>
      </c>
      <c r="CU102" s="15">
        <v>0.5</v>
      </c>
      <c r="CV102" s="15">
        <v>0.05</v>
      </c>
      <c r="CW102" s="15">
        <v>0.05</v>
      </c>
      <c r="CX102" s="15">
        <v>0.05</v>
      </c>
      <c r="CY102" s="15">
        <v>2.0500000000000001E-2</v>
      </c>
      <c r="CZ102" s="15">
        <v>0.05</v>
      </c>
      <c r="DA102" s="15">
        <v>0.05</v>
      </c>
      <c r="DB102" s="15">
        <v>0.05</v>
      </c>
      <c r="DC102" s="15">
        <v>0.05</v>
      </c>
      <c r="DD102" s="15">
        <v>0.05</v>
      </c>
      <c r="DE102" s="15">
        <v>0.05</v>
      </c>
      <c r="DF102" s="15">
        <v>0.05</v>
      </c>
      <c r="DG102" s="25">
        <v>14631.067999999999</v>
      </c>
      <c r="DH102" s="15">
        <v>0.5</v>
      </c>
      <c r="DI102" s="15">
        <v>0.05</v>
      </c>
      <c r="DJ102" s="15">
        <v>0.25</v>
      </c>
      <c r="DK102" s="15">
        <v>0.25</v>
      </c>
      <c r="DL102" s="15">
        <v>0.05</v>
      </c>
    </row>
    <row r="103" spans="1:116" x14ac:dyDescent="0.2">
      <c r="A103" s="37">
        <v>98</v>
      </c>
      <c r="B103" s="39">
        <v>158</v>
      </c>
      <c r="C103" s="85" t="s">
        <v>635</v>
      </c>
      <c r="D103" s="85" t="s">
        <v>636</v>
      </c>
      <c r="E103" s="34" t="s">
        <v>637</v>
      </c>
      <c r="F103" s="34" t="s">
        <v>638</v>
      </c>
      <c r="G103" s="17">
        <v>7.7</v>
      </c>
      <c r="H103" s="17">
        <v>1003</v>
      </c>
      <c r="I103" s="25">
        <v>0.76900000000000002</v>
      </c>
      <c r="J103" s="25">
        <v>6.21</v>
      </c>
      <c r="K103" s="19">
        <v>126</v>
      </c>
      <c r="L103" s="19">
        <v>0.45</v>
      </c>
      <c r="M103" s="19">
        <v>2.48</v>
      </c>
      <c r="N103" s="19">
        <v>5.17</v>
      </c>
      <c r="O103" s="19">
        <v>17.899999999999999</v>
      </c>
      <c r="P103" s="21">
        <v>5.6800000000000003E-2</v>
      </c>
      <c r="Q103" s="11">
        <v>2560</v>
      </c>
      <c r="R103" s="25">
        <v>0.2</v>
      </c>
      <c r="S103" s="88">
        <v>4.54</v>
      </c>
      <c r="T103" s="19">
        <v>18.399999999999999</v>
      </c>
      <c r="U103" s="19">
        <v>4.57</v>
      </c>
      <c r="V103" s="19">
        <v>116</v>
      </c>
      <c r="W103" s="19">
        <v>11.2</v>
      </c>
      <c r="X103" s="19">
        <v>58.4</v>
      </c>
      <c r="Y103" s="11">
        <v>123000</v>
      </c>
      <c r="Z103" s="19">
        <v>17.3</v>
      </c>
      <c r="AA103" s="12">
        <v>21843.5</v>
      </c>
      <c r="AB103" s="13">
        <v>248</v>
      </c>
      <c r="AC103" s="11">
        <v>713</v>
      </c>
      <c r="AD103" s="12">
        <v>5080</v>
      </c>
      <c r="AE103" s="13">
        <v>77.099999999999994</v>
      </c>
      <c r="AF103" s="12">
        <v>3345.74</v>
      </c>
      <c r="AG103" s="11">
        <v>600</v>
      </c>
      <c r="AH103" s="15">
        <v>2.5</v>
      </c>
      <c r="AI103" s="15">
        <v>54</v>
      </c>
      <c r="AJ103" s="15">
        <v>2.5</v>
      </c>
      <c r="AK103" s="15">
        <v>40</v>
      </c>
      <c r="AL103" s="15">
        <v>2.5</v>
      </c>
      <c r="AM103" s="15">
        <v>2.5</v>
      </c>
      <c r="AN103" s="15">
        <v>2.5</v>
      </c>
      <c r="AO103" s="15">
        <v>2.5</v>
      </c>
      <c r="AP103" s="15">
        <v>2.5</v>
      </c>
      <c r="AQ103" s="15">
        <v>1.5</v>
      </c>
      <c r="AR103" s="15">
        <v>2.5</v>
      </c>
      <c r="AS103" s="15">
        <v>2.5</v>
      </c>
      <c r="AT103" s="15">
        <v>2.5</v>
      </c>
      <c r="AU103" s="15">
        <v>2.5</v>
      </c>
      <c r="AV103" s="15">
        <v>2.5</v>
      </c>
      <c r="AW103" s="15">
        <v>2.5</v>
      </c>
      <c r="AX103" s="15">
        <v>2.5</v>
      </c>
      <c r="AY103" s="15">
        <v>2.5</v>
      </c>
      <c r="AZ103" s="15">
        <v>2.5</v>
      </c>
      <c r="BA103" s="18">
        <v>120.5</v>
      </c>
      <c r="BB103" s="15">
        <v>0.5</v>
      </c>
      <c r="BC103" s="15">
        <v>0.5</v>
      </c>
      <c r="BD103" s="15">
        <v>0.5</v>
      </c>
      <c r="BE103" s="15">
        <v>0.5</v>
      </c>
      <c r="BF103" s="15">
        <v>0.5</v>
      </c>
      <c r="BG103" s="15">
        <v>0.5</v>
      </c>
      <c r="BH103" s="15">
        <v>0.5</v>
      </c>
      <c r="BI103" s="15">
        <v>0.5</v>
      </c>
      <c r="BJ103" s="15">
        <v>5.0000000000000001E-3</v>
      </c>
      <c r="BK103" s="15">
        <v>0.5</v>
      </c>
      <c r="BL103" s="15">
        <v>0.05</v>
      </c>
      <c r="BM103" s="15">
        <v>0.05</v>
      </c>
      <c r="BN103" s="15">
        <v>0.05</v>
      </c>
      <c r="BO103" s="15">
        <v>0.05</v>
      </c>
      <c r="BP103" s="15">
        <v>0.05</v>
      </c>
      <c r="BQ103" s="15">
        <v>0.4</v>
      </c>
      <c r="BR103" s="15">
        <v>0.4</v>
      </c>
      <c r="BS103" s="15">
        <v>0.05</v>
      </c>
      <c r="BT103" s="15">
        <v>0.05</v>
      </c>
      <c r="BU103" s="15">
        <v>0.1</v>
      </c>
      <c r="BV103" s="15">
        <v>0.05</v>
      </c>
      <c r="BW103" s="15">
        <v>0.05</v>
      </c>
      <c r="BX103" s="15">
        <v>0.05</v>
      </c>
      <c r="BY103" s="15">
        <v>0.15000000000000002</v>
      </c>
      <c r="BZ103" s="15">
        <v>0.15</v>
      </c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>
        <v>0.05</v>
      </c>
      <c r="DF103" s="15">
        <v>0.05</v>
      </c>
      <c r="DG103" s="25">
        <v>16068.701999999999</v>
      </c>
      <c r="DH103" s="15"/>
      <c r="DI103" s="15"/>
      <c r="DJ103" s="15"/>
      <c r="DK103" s="15"/>
      <c r="DL103" s="15"/>
    </row>
    <row r="104" spans="1:116" x14ac:dyDescent="0.2">
      <c r="A104" s="37">
        <v>99</v>
      </c>
      <c r="B104" s="40">
        <v>159</v>
      </c>
      <c r="C104" s="85" t="s">
        <v>639</v>
      </c>
      <c r="D104" s="85" t="s">
        <v>640</v>
      </c>
      <c r="E104" s="34" t="s">
        <v>641</v>
      </c>
      <c r="F104" s="34" t="s">
        <v>642</v>
      </c>
      <c r="G104" s="17">
        <v>7.8</v>
      </c>
      <c r="H104" s="17">
        <v>5032</v>
      </c>
      <c r="I104" s="25">
        <v>0.05</v>
      </c>
      <c r="J104" s="25">
        <v>12.2</v>
      </c>
      <c r="K104" s="19">
        <v>279</v>
      </c>
      <c r="L104" s="20">
        <v>0.59299999999999997</v>
      </c>
      <c r="M104" s="19">
        <v>2.08</v>
      </c>
      <c r="N104" s="19">
        <v>9.07</v>
      </c>
      <c r="O104" s="19">
        <v>11.8</v>
      </c>
      <c r="P104" s="21">
        <v>5.0000000000000001E-4</v>
      </c>
      <c r="Q104" s="11">
        <v>2120</v>
      </c>
      <c r="R104" s="19">
        <v>0.2</v>
      </c>
      <c r="S104" s="88">
        <v>4.97</v>
      </c>
      <c r="T104" s="19">
        <v>14.3</v>
      </c>
      <c r="U104" s="19">
        <v>3.06</v>
      </c>
      <c r="V104" s="19">
        <v>92.4</v>
      </c>
      <c r="W104" s="19">
        <v>14.4</v>
      </c>
      <c r="X104" s="19">
        <v>44.1</v>
      </c>
      <c r="Y104" s="11">
        <v>135000</v>
      </c>
      <c r="Z104" s="19">
        <v>9.5399999999999991</v>
      </c>
      <c r="AA104" s="12">
        <v>17565.2</v>
      </c>
      <c r="AB104" s="13">
        <v>11514.3</v>
      </c>
      <c r="AC104" s="11">
        <v>3940</v>
      </c>
      <c r="AD104" s="12">
        <v>5730</v>
      </c>
      <c r="AE104" s="13">
        <v>33.299999999999997</v>
      </c>
      <c r="AF104" s="12">
        <v>2627.35</v>
      </c>
      <c r="AG104" s="11">
        <v>789</v>
      </c>
      <c r="AH104" s="15">
        <v>2.5</v>
      </c>
      <c r="AI104" s="15">
        <v>2.5</v>
      </c>
      <c r="AJ104" s="15">
        <v>2.5</v>
      </c>
      <c r="AK104" s="15">
        <v>88</v>
      </c>
      <c r="AL104" s="15">
        <v>61</v>
      </c>
      <c r="AM104" s="15">
        <v>31</v>
      </c>
      <c r="AN104" s="15">
        <v>58</v>
      </c>
      <c r="AO104" s="15">
        <v>2.5</v>
      </c>
      <c r="AP104" s="15">
        <v>67</v>
      </c>
      <c r="AQ104" s="15">
        <v>1.5</v>
      </c>
      <c r="AR104" s="15">
        <v>2.5</v>
      </c>
      <c r="AS104" s="15">
        <v>2.5</v>
      </c>
      <c r="AT104" s="15">
        <v>45</v>
      </c>
      <c r="AU104" s="15">
        <v>74</v>
      </c>
      <c r="AV104" s="15">
        <v>33</v>
      </c>
      <c r="AW104" s="15">
        <v>2.5</v>
      </c>
      <c r="AX104" s="15">
        <v>95</v>
      </c>
      <c r="AY104" s="15">
        <v>2.5</v>
      </c>
      <c r="AZ104" s="15">
        <v>2.5</v>
      </c>
      <c r="BA104" s="18">
        <v>404</v>
      </c>
      <c r="BB104" s="15">
        <v>0.5</v>
      </c>
      <c r="BC104" s="15">
        <v>0.5</v>
      </c>
      <c r="BD104" s="15">
        <v>0.5</v>
      </c>
      <c r="BE104" s="15">
        <v>0.5</v>
      </c>
      <c r="BF104" s="15">
        <v>0.5</v>
      </c>
      <c r="BG104" s="15">
        <v>0.5</v>
      </c>
      <c r="BH104" s="15">
        <v>0.5</v>
      </c>
      <c r="BI104" s="15">
        <v>0.5</v>
      </c>
      <c r="BJ104" s="15">
        <v>5.0000000000000001E-3</v>
      </c>
      <c r="BK104" s="15">
        <v>0.5</v>
      </c>
      <c r="BL104" s="15">
        <v>0.05</v>
      </c>
      <c r="BM104" s="15">
        <v>0.05</v>
      </c>
      <c r="BN104" s="15">
        <v>0.05</v>
      </c>
      <c r="BO104" s="15">
        <v>0.05</v>
      </c>
      <c r="BP104" s="15">
        <v>0.05</v>
      </c>
      <c r="BQ104" s="15">
        <v>0.4</v>
      </c>
      <c r="BR104" s="15">
        <v>0.4</v>
      </c>
      <c r="BS104" s="15">
        <v>0.05</v>
      </c>
      <c r="BT104" s="15">
        <v>0.05</v>
      </c>
      <c r="BU104" s="15">
        <v>0.1</v>
      </c>
      <c r="BV104" s="15">
        <v>0.05</v>
      </c>
      <c r="BW104" s="15">
        <v>0.05</v>
      </c>
      <c r="BX104" s="15">
        <v>0.05</v>
      </c>
      <c r="BY104" s="15">
        <v>0.15000000000000002</v>
      </c>
      <c r="BZ104" s="15">
        <v>0.15</v>
      </c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>
        <v>0.05</v>
      </c>
      <c r="DF104" s="15">
        <v>0.05</v>
      </c>
      <c r="DG104" s="25">
        <v>22434.210999999999</v>
      </c>
      <c r="DH104" s="15"/>
      <c r="DI104" s="15"/>
      <c r="DJ104" s="15"/>
      <c r="DK104" s="15"/>
      <c r="DL104" s="15"/>
    </row>
    <row r="105" spans="1:116" x14ac:dyDescent="0.2">
      <c r="A105" s="37">
        <v>100</v>
      </c>
      <c r="B105" s="38">
        <v>160</v>
      </c>
      <c r="C105" s="85" t="s">
        <v>643</v>
      </c>
      <c r="D105" s="85" t="s">
        <v>644</v>
      </c>
      <c r="E105" s="34" t="s">
        <v>645</v>
      </c>
      <c r="F105" s="34" t="s">
        <v>646</v>
      </c>
      <c r="G105" s="17">
        <v>8</v>
      </c>
      <c r="H105" s="17">
        <v>4963</v>
      </c>
      <c r="I105" s="25">
        <v>0.05</v>
      </c>
      <c r="J105" s="25">
        <v>5.83</v>
      </c>
      <c r="K105" s="19">
        <v>134</v>
      </c>
      <c r="L105" s="20">
        <v>0.65300000000000002</v>
      </c>
      <c r="M105" s="19">
        <v>3.17</v>
      </c>
      <c r="N105" s="19">
        <v>10.7</v>
      </c>
      <c r="O105" s="25">
        <v>17.100000000000001</v>
      </c>
      <c r="P105" s="21">
        <v>5.0000000000000001E-4</v>
      </c>
      <c r="Q105" s="11">
        <v>3280</v>
      </c>
      <c r="R105" s="25">
        <v>0.2</v>
      </c>
      <c r="S105" s="88">
        <v>8.07</v>
      </c>
      <c r="T105" s="19">
        <v>17.399999999999999</v>
      </c>
      <c r="U105" s="19">
        <v>3.66</v>
      </c>
      <c r="V105" s="19">
        <v>84.5</v>
      </c>
      <c r="W105" s="19">
        <v>17.600000000000001</v>
      </c>
      <c r="X105" s="19">
        <v>58.5</v>
      </c>
      <c r="Y105" s="11">
        <v>131000</v>
      </c>
      <c r="Z105" s="19">
        <v>10.6</v>
      </c>
      <c r="AA105" s="12">
        <v>17474.3</v>
      </c>
      <c r="AB105" s="13">
        <v>2826.68</v>
      </c>
      <c r="AC105" s="11">
        <v>2910</v>
      </c>
      <c r="AD105" s="12">
        <v>3890</v>
      </c>
      <c r="AE105" s="13">
        <v>128.95400000000001</v>
      </c>
      <c r="AF105" s="12">
        <v>6974.01</v>
      </c>
      <c r="AG105" s="25">
        <v>2110</v>
      </c>
      <c r="AH105" s="15">
        <v>39</v>
      </c>
      <c r="AI105" s="15">
        <v>36</v>
      </c>
      <c r="AJ105" s="15">
        <v>2.5</v>
      </c>
      <c r="AK105" s="15">
        <v>168</v>
      </c>
      <c r="AL105" s="15">
        <v>100</v>
      </c>
      <c r="AM105" s="15">
        <v>56</v>
      </c>
      <c r="AN105" s="15">
        <v>69</v>
      </c>
      <c r="AO105" s="15">
        <v>2.5</v>
      </c>
      <c r="AP105" s="15">
        <v>74</v>
      </c>
      <c r="AQ105" s="15">
        <v>1.5</v>
      </c>
      <c r="AR105" s="15">
        <v>2.5</v>
      </c>
      <c r="AS105" s="15">
        <v>2.5</v>
      </c>
      <c r="AT105" s="15">
        <v>116</v>
      </c>
      <c r="AU105" s="15">
        <v>139</v>
      </c>
      <c r="AV105" s="15">
        <v>53</v>
      </c>
      <c r="AW105" s="15">
        <v>44</v>
      </c>
      <c r="AX105" s="15">
        <v>94</v>
      </c>
      <c r="AY105" s="15">
        <v>2.5</v>
      </c>
      <c r="AZ105" s="15">
        <v>2.5</v>
      </c>
      <c r="BA105" s="18">
        <v>785</v>
      </c>
      <c r="BB105" s="15">
        <v>0.5</v>
      </c>
      <c r="BC105" s="15">
        <v>0.5</v>
      </c>
      <c r="BD105" s="15">
        <v>0.5</v>
      </c>
      <c r="BE105" s="15">
        <v>0.5</v>
      </c>
      <c r="BF105" s="15">
        <v>0.5</v>
      </c>
      <c r="BG105" s="15">
        <v>0.5</v>
      </c>
      <c r="BH105" s="15">
        <v>0.5</v>
      </c>
      <c r="BI105" s="15">
        <v>0.5</v>
      </c>
      <c r="BJ105" s="15">
        <v>5.0000000000000001E-3</v>
      </c>
      <c r="BK105" s="15">
        <v>0.5</v>
      </c>
      <c r="BL105" s="15">
        <v>0.05</v>
      </c>
      <c r="BM105" s="15">
        <v>0.05</v>
      </c>
      <c r="BN105" s="15">
        <v>0.05</v>
      </c>
      <c r="BO105" s="15">
        <v>0.05</v>
      </c>
      <c r="BP105" s="15">
        <v>0.05</v>
      </c>
      <c r="BQ105" s="15">
        <v>0.4</v>
      </c>
      <c r="BR105" s="15">
        <v>0.4</v>
      </c>
      <c r="BS105" s="15">
        <v>0.05</v>
      </c>
      <c r="BT105" s="15">
        <v>0.05</v>
      </c>
      <c r="BU105" s="15">
        <v>0.1</v>
      </c>
      <c r="BV105" s="15">
        <v>0.05</v>
      </c>
      <c r="BW105" s="15">
        <v>0.05</v>
      </c>
      <c r="BX105" s="15">
        <v>0.05</v>
      </c>
      <c r="BY105" s="15">
        <v>0.15000000000000002</v>
      </c>
      <c r="BZ105" s="15">
        <v>0.15</v>
      </c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>
        <v>0.05</v>
      </c>
      <c r="DF105" s="15">
        <v>0.05</v>
      </c>
      <c r="DG105" s="25">
        <v>16338.028</v>
      </c>
      <c r="DH105" s="15"/>
      <c r="DI105" s="15"/>
      <c r="DJ105" s="15"/>
      <c r="DK105" s="15"/>
      <c r="DL105" s="15"/>
    </row>
    <row r="106" spans="1:116" x14ac:dyDescent="0.2">
      <c r="A106" s="37">
        <v>101</v>
      </c>
      <c r="B106" s="39">
        <v>161</v>
      </c>
      <c r="C106" s="85" t="s">
        <v>647</v>
      </c>
      <c r="D106" s="85" t="s">
        <v>648</v>
      </c>
      <c r="E106" s="34" t="s">
        <v>649</v>
      </c>
      <c r="F106" s="34" t="s">
        <v>650</v>
      </c>
      <c r="G106" s="17">
        <v>8.6</v>
      </c>
      <c r="H106" s="17">
        <v>301</v>
      </c>
      <c r="I106" s="25">
        <v>0.05</v>
      </c>
      <c r="J106" s="25">
        <v>1.5</v>
      </c>
      <c r="K106" s="19">
        <v>142</v>
      </c>
      <c r="L106" s="19">
        <v>2.5000000000000001E-2</v>
      </c>
      <c r="M106" s="19">
        <v>0.91200000000000003</v>
      </c>
      <c r="N106" s="19">
        <v>3.18</v>
      </c>
      <c r="O106" s="19">
        <v>12.4</v>
      </c>
      <c r="P106" s="21">
        <v>4.1500000000000002E-2</v>
      </c>
      <c r="Q106" s="11">
        <v>1890</v>
      </c>
      <c r="R106" s="25">
        <v>0.2</v>
      </c>
      <c r="S106" s="88">
        <v>3.13</v>
      </c>
      <c r="T106" s="19">
        <v>0.5</v>
      </c>
      <c r="U106" s="19">
        <v>3.37</v>
      </c>
      <c r="V106" s="19">
        <v>190</v>
      </c>
      <c r="W106" s="19">
        <v>4.78</v>
      </c>
      <c r="X106" s="19">
        <v>55.3</v>
      </c>
      <c r="Y106" s="11">
        <v>192000</v>
      </c>
      <c r="Z106" s="19">
        <v>6.74</v>
      </c>
      <c r="AA106" s="12">
        <v>3210</v>
      </c>
      <c r="AB106" s="13">
        <v>521.07600000000002</v>
      </c>
      <c r="AC106" s="17">
        <v>596</v>
      </c>
      <c r="AD106" s="12">
        <v>10115.799999999999</v>
      </c>
      <c r="AE106" s="13">
        <v>0.05</v>
      </c>
      <c r="AF106" s="12">
        <v>2042.59</v>
      </c>
      <c r="AG106" s="11">
        <v>506</v>
      </c>
      <c r="AH106" s="15">
        <v>43</v>
      </c>
      <c r="AI106" s="15">
        <v>2.5</v>
      </c>
      <c r="AJ106" s="15">
        <v>2.5</v>
      </c>
      <c r="AK106" s="15">
        <v>168</v>
      </c>
      <c r="AL106" s="15">
        <v>89</v>
      </c>
      <c r="AM106" s="15">
        <v>34</v>
      </c>
      <c r="AN106" s="15">
        <v>41</v>
      </c>
      <c r="AO106" s="15">
        <v>63</v>
      </c>
      <c r="AP106" s="15">
        <v>43</v>
      </c>
      <c r="AQ106" s="15">
        <v>1.5</v>
      </c>
      <c r="AR106" s="15">
        <v>2.5</v>
      </c>
      <c r="AS106" s="15">
        <v>2.5</v>
      </c>
      <c r="AT106" s="15">
        <v>112</v>
      </c>
      <c r="AU106" s="15">
        <v>68</v>
      </c>
      <c r="AV106" s="15">
        <v>26</v>
      </c>
      <c r="AW106" s="15">
        <v>30</v>
      </c>
      <c r="AX106" s="15">
        <v>37</v>
      </c>
      <c r="AY106" s="15">
        <v>2.5</v>
      </c>
      <c r="AZ106" s="15">
        <v>2.5</v>
      </c>
      <c r="BA106" s="18">
        <v>592.5</v>
      </c>
      <c r="BB106" s="15">
        <v>0.5</v>
      </c>
      <c r="BC106" s="15">
        <v>0.5</v>
      </c>
      <c r="BD106" s="15">
        <v>0.5</v>
      </c>
      <c r="BE106" s="15">
        <v>0.5</v>
      </c>
      <c r="BF106" s="15">
        <v>0.5</v>
      </c>
      <c r="BG106" s="15">
        <v>0.5</v>
      </c>
      <c r="BH106" s="15">
        <v>0.5</v>
      </c>
      <c r="BI106" s="15">
        <v>0.5</v>
      </c>
      <c r="BJ106" s="15">
        <v>5.0000000000000001E-3</v>
      </c>
      <c r="BK106" s="15">
        <v>0.5</v>
      </c>
      <c r="BL106" s="15">
        <v>0.05</v>
      </c>
      <c r="BM106" s="15">
        <v>0.05</v>
      </c>
      <c r="BN106" s="15">
        <v>0.05</v>
      </c>
      <c r="BO106" s="15">
        <v>0.05</v>
      </c>
      <c r="BP106" s="15">
        <v>0.05</v>
      </c>
      <c r="BQ106" s="15">
        <v>0.4</v>
      </c>
      <c r="BR106" s="15">
        <v>0.4</v>
      </c>
      <c r="BS106" s="15">
        <v>0.05</v>
      </c>
      <c r="BT106" s="15">
        <v>0.05</v>
      </c>
      <c r="BU106" s="15">
        <v>0.1</v>
      </c>
      <c r="BV106" s="15">
        <v>0.05</v>
      </c>
      <c r="BW106" s="15">
        <v>0.05</v>
      </c>
      <c r="BX106" s="15">
        <v>0.05</v>
      </c>
      <c r="BY106" s="15">
        <v>0.15000000000000002</v>
      </c>
      <c r="BZ106" s="15">
        <v>0.15</v>
      </c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>
        <v>0.05</v>
      </c>
      <c r="DF106" s="15">
        <v>0.05</v>
      </c>
      <c r="DG106" s="25">
        <v>5166.6670000000004</v>
      </c>
      <c r="DH106" s="15"/>
      <c r="DI106" s="15"/>
      <c r="DJ106" s="15"/>
      <c r="DK106" s="15"/>
      <c r="DL106" s="15"/>
    </row>
    <row r="107" spans="1:116" x14ac:dyDescent="0.2">
      <c r="A107" s="37">
        <v>102</v>
      </c>
      <c r="B107" s="40">
        <v>162</v>
      </c>
      <c r="C107" s="85" t="s">
        <v>651</v>
      </c>
      <c r="D107" s="85" t="s">
        <v>652</v>
      </c>
      <c r="E107" s="34" t="s">
        <v>653</v>
      </c>
      <c r="F107" s="34" t="s">
        <v>654</v>
      </c>
      <c r="G107" s="17">
        <v>7.9</v>
      </c>
      <c r="H107" s="17">
        <v>3830</v>
      </c>
      <c r="I107" s="20">
        <v>0.05</v>
      </c>
      <c r="J107" s="25">
        <v>16.5</v>
      </c>
      <c r="K107" s="19">
        <v>62.6</v>
      </c>
      <c r="L107" s="20">
        <v>1.17</v>
      </c>
      <c r="M107" s="19">
        <v>1.52</v>
      </c>
      <c r="N107" s="19">
        <v>2.97</v>
      </c>
      <c r="O107" s="19">
        <v>10.199999999999999</v>
      </c>
      <c r="P107" s="21">
        <v>5.0000000000000001E-4</v>
      </c>
      <c r="Q107" s="19">
        <v>1930</v>
      </c>
      <c r="R107" s="19">
        <v>0.55400000000000005</v>
      </c>
      <c r="S107" s="88">
        <v>3.64</v>
      </c>
      <c r="T107" s="19">
        <v>33.700000000000003</v>
      </c>
      <c r="U107" s="19">
        <v>4.37</v>
      </c>
      <c r="V107" s="19">
        <v>77.2</v>
      </c>
      <c r="W107" s="19">
        <v>11.1</v>
      </c>
      <c r="X107" s="19">
        <v>65</v>
      </c>
      <c r="Y107" s="11">
        <v>124000</v>
      </c>
      <c r="Z107" s="19">
        <v>11.2</v>
      </c>
      <c r="AA107" s="12">
        <v>16802.2</v>
      </c>
      <c r="AB107" s="13">
        <v>823.72299999999996</v>
      </c>
      <c r="AC107" s="11">
        <v>1450</v>
      </c>
      <c r="AD107" s="12">
        <v>10000</v>
      </c>
      <c r="AE107" s="13">
        <v>9.31</v>
      </c>
      <c r="AF107" s="12">
        <v>1508.58</v>
      </c>
      <c r="AG107" s="11">
        <v>350</v>
      </c>
      <c r="AH107" s="15">
        <v>1820</v>
      </c>
      <c r="AI107" s="15">
        <v>73</v>
      </c>
      <c r="AJ107" s="15">
        <v>2.5</v>
      </c>
      <c r="AK107" s="15">
        <v>333</v>
      </c>
      <c r="AL107" s="15">
        <v>190</v>
      </c>
      <c r="AM107" s="15">
        <v>95</v>
      </c>
      <c r="AN107" s="15">
        <v>107</v>
      </c>
      <c r="AO107" s="15">
        <v>2.5</v>
      </c>
      <c r="AP107" s="15">
        <v>137</v>
      </c>
      <c r="AQ107" s="15">
        <v>1.5</v>
      </c>
      <c r="AR107" s="15">
        <v>2.5</v>
      </c>
      <c r="AS107" s="15">
        <v>2.5</v>
      </c>
      <c r="AT107" s="15">
        <v>164</v>
      </c>
      <c r="AU107" s="15">
        <v>213</v>
      </c>
      <c r="AV107" s="15">
        <v>87</v>
      </c>
      <c r="AW107" s="15">
        <v>63</v>
      </c>
      <c r="AX107" s="15">
        <v>50</v>
      </c>
      <c r="AY107" s="15">
        <v>2.5</v>
      </c>
      <c r="AZ107" s="15">
        <v>2.5</v>
      </c>
      <c r="BA107" s="18">
        <v>3091</v>
      </c>
      <c r="BB107" s="15">
        <v>0.5</v>
      </c>
      <c r="BC107" s="15">
        <v>0.5</v>
      </c>
      <c r="BD107" s="15">
        <v>0.5</v>
      </c>
      <c r="BE107" s="15">
        <v>0.5</v>
      </c>
      <c r="BF107" s="15">
        <v>0.5</v>
      </c>
      <c r="BG107" s="15">
        <v>0.5</v>
      </c>
      <c r="BH107" s="15">
        <v>0.5</v>
      </c>
      <c r="BI107" s="15">
        <v>0.5</v>
      </c>
      <c r="BJ107" s="15">
        <v>5.0000000000000001E-3</v>
      </c>
      <c r="BK107" s="15">
        <v>0.5</v>
      </c>
      <c r="BL107" s="15">
        <v>0.05</v>
      </c>
      <c r="BM107" s="15">
        <v>0.05</v>
      </c>
      <c r="BN107" s="15">
        <v>0.05</v>
      </c>
      <c r="BO107" s="15">
        <v>0.05</v>
      </c>
      <c r="BP107" s="15">
        <v>0.05</v>
      </c>
      <c r="BQ107" s="15">
        <v>0.4</v>
      </c>
      <c r="BR107" s="15">
        <v>0.4</v>
      </c>
      <c r="BS107" s="15">
        <v>0.05</v>
      </c>
      <c r="BT107" s="15">
        <v>0.05</v>
      </c>
      <c r="BU107" s="15">
        <v>0.1</v>
      </c>
      <c r="BV107" s="15">
        <v>0.05</v>
      </c>
      <c r="BW107" s="15">
        <v>0.05</v>
      </c>
      <c r="BX107" s="15">
        <v>0.05</v>
      </c>
      <c r="BY107" s="15">
        <v>0.15000000000000002</v>
      </c>
      <c r="BZ107" s="15">
        <v>0.15</v>
      </c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>
        <v>0.05</v>
      </c>
      <c r="DF107" s="15">
        <v>0.05</v>
      </c>
      <c r="DG107" s="25">
        <v>16184.834000000001</v>
      </c>
      <c r="DH107" s="15"/>
      <c r="DI107" s="15"/>
      <c r="DJ107" s="15"/>
      <c r="DK107" s="15"/>
      <c r="DL107" s="15"/>
    </row>
    <row r="108" spans="1:116" x14ac:dyDescent="0.2">
      <c r="A108" s="37">
        <v>103</v>
      </c>
      <c r="B108" s="38">
        <v>163</v>
      </c>
      <c r="C108" s="85" t="s">
        <v>655</v>
      </c>
      <c r="D108" s="85" t="s">
        <v>656</v>
      </c>
      <c r="E108" s="34" t="s">
        <v>657</v>
      </c>
      <c r="F108" s="34" t="s">
        <v>658</v>
      </c>
      <c r="G108" s="17">
        <v>8</v>
      </c>
      <c r="H108" s="17">
        <v>683</v>
      </c>
      <c r="I108" s="25">
        <v>0.05</v>
      </c>
      <c r="J108" s="25">
        <v>1.5</v>
      </c>
      <c r="K108" s="19">
        <v>64.900000000000006</v>
      </c>
      <c r="L108" s="20">
        <v>0.30299999999999999</v>
      </c>
      <c r="M108" s="19">
        <v>0.84699999999999998</v>
      </c>
      <c r="N108" s="19">
        <v>3.61</v>
      </c>
      <c r="O108" s="25">
        <v>8.33</v>
      </c>
      <c r="P108" s="21">
        <v>6.4100000000000004E-2</v>
      </c>
      <c r="Q108" s="11">
        <v>1170</v>
      </c>
      <c r="R108" s="25">
        <v>0.2</v>
      </c>
      <c r="S108" s="88">
        <v>3.69</v>
      </c>
      <c r="T108" s="19">
        <v>15.7</v>
      </c>
      <c r="U108" s="19">
        <v>4.18</v>
      </c>
      <c r="V108" s="19">
        <v>192</v>
      </c>
      <c r="W108" s="19">
        <v>5.12</v>
      </c>
      <c r="X108" s="19">
        <v>153</v>
      </c>
      <c r="Y108" s="11">
        <v>108000</v>
      </c>
      <c r="Z108" s="19">
        <v>12</v>
      </c>
      <c r="AA108" s="12">
        <v>8540</v>
      </c>
      <c r="AB108" s="13">
        <v>1167.6199999999999</v>
      </c>
      <c r="AC108" s="17">
        <v>730</v>
      </c>
      <c r="AD108" s="12">
        <v>16154.4</v>
      </c>
      <c r="AE108" s="13">
        <v>2.11</v>
      </c>
      <c r="AF108" s="12">
        <v>1136.0899999999999</v>
      </c>
      <c r="AG108" s="25">
        <v>201</v>
      </c>
      <c r="AH108" s="15">
        <v>2.5</v>
      </c>
      <c r="AI108" s="15">
        <v>2.5</v>
      </c>
      <c r="AJ108" s="15">
        <v>2.5</v>
      </c>
      <c r="AK108" s="15">
        <v>2.5</v>
      </c>
      <c r="AL108" s="15">
        <v>2.5</v>
      </c>
      <c r="AM108" s="15">
        <v>2.5</v>
      </c>
      <c r="AN108" s="15">
        <v>2.5</v>
      </c>
      <c r="AO108" s="15">
        <v>2.5</v>
      </c>
      <c r="AP108" s="15">
        <v>2.5</v>
      </c>
      <c r="AQ108" s="15">
        <v>1.5</v>
      </c>
      <c r="AR108" s="15">
        <v>2.5</v>
      </c>
      <c r="AS108" s="15">
        <v>2.5</v>
      </c>
      <c r="AT108" s="15">
        <v>2.5</v>
      </c>
      <c r="AU108" s="15">
        <v>2.5</v>
      </c>
      <c r="AV108" s="15">
        <v>2.5</v>
      </c>
      <c r="AW108" s="15">
        <v>2.5</v>
      </c>
      <c r="AX108" s="15">
        <v>2.5</v>
      </c>
      <c r="AY108" s="15">
        <v>2.5</v>
      </c>
      <c r="AZ108" s="15">
        <v>2.5</v>
      </c>
      <c r="BA108" s="18">
        <v>31.5</v>
      </c>
      <c r="BB108" s="15">
        <v>0.5</v>
      </c>
      <c r="BC108" s="15">
        <v>0.5</v>
      </c>
      <c r="BD108" s="15">
        <v>0.5</v>
      </c>
      <c r="BE108" s="15">
        <v>0.5</v>
      </c>
      <c r="BF108" s="15">
        <v>0.5</v>
      </c>
      <c r="BG108" s="15">
        <v>0.5</v>
      </c>
      <c r="BH108" s="15">
        <v>0.5</v>
      </c>
      <c r="BI108" s="15">
        <v>0.5</v>
      </c>
      <c r="BJ108" s="15">
        <v>5.0000000000000001E-3</v>
      </c>
      <c r="BK108" s="15">
        <v>0.5</v>
      </c>
      <c r="BL108" s="15">
        <v>0.05</v>
      </c>
      <c r="BM108" s="15">
        <v>0.05</v>
      </c>
      <c r="BN108" s="15">
        <v>0.05</v>
      </c>
      <c r="BO108" s="15">
        <v>0.05</v>
      </c>
      <c r="BP108" s="15">
        <v>0.05</v>
      </c>
      <c r="BQ108" s="15">
        <v>0.4</v>
      </c>
      <c r="BR108" s="15">
        <v>0.4</v>
      </c>
      <c r="BS108" s="15">
        <v>0.05</v>
      </c>
      <c r="BT108" s="15">
        <v>0.05</v>
      </c>
      <c r="BU108" s="15">
        <v>0.1</v>
      </c>
      <c r="BV108" s="15">
        <v>0.05</v>
      </c>
      <c r="BW108" s="15">
        <v>0.05</v>
      </c>
      <c r="BX108" s="15">
        <v>0.05</v>
      </c>
      <c r="BY108" s="15">
        <v>0.15000000000000002</v>
      </c>
      <c r="BZ108" s="15">
        <v>0.15</v>
      </c>
      <c r="CA108" s="15">
        <v>25</v>
      </c>
      <c r="CB108" s="15">
        <v>50</v>
      </c>
      <c r="CC108" s="15">
        <v>1200</v>
      </c>
      <c r="CD108" s="15">
        <v>0.01</v>
      </c>
      <c r="CE108" s="15">
        <v>2.5000000000000001E-2</v>
      </c>
      <c r="CF108" s="15">
        <v>2.5000000000000001E-2</v>
      </c>
      <c r="CG108" s="15">
        <v>2.5000000000000001E-2</v>
      </c>
      <c r="CH108" s="15">
        <v>2.5000000000000001E-2</v>
      </c>
      <c r="CI108" s="15">
        <v>2.5000000000000001E-2</v>
      </c>
      <c r="CJ108" s="15">
        <v>2.5000000000000001E-2</v>
      </c>
      <c r="CK108" s="15">
        <v>2.5000000000000001E-2</v>
      </c>
      <c r="CL108" s="15">
        <v>0.04</v>
      </c>
      <c r="CM108" s="15">
        <v>0.15</v>
      </c>
      <c r="CN108" s="15">
        <v>0.5</v>
      </c>
      <c r="CO108" s="15">
        <v>0.5</v>
      </c>
      <c r="CP108" s="15">
        <v>0.5</v>
      </c>
      <c r="CQ108" s="15">
        <v>1.5</v>
      </c>
      <c r="CR108" s="15">
        <v>0.3</v>
      </c>
      <c r="CS108" s="15">
        <v>5</v>
      </c>
      <c r="CT108" s="15">
        <v>0.5</v>
      </c>
      <c r="CU108" s="15">
        <v>0.5</v>
      </c>
      <c r="CV108" s="15">
        <v>0.05</v>
      </c>
      <c r="CW108" s="15">
        <v>0.182</v>
      </c>
      <c r="CX108" s="15">
        <v>0.05</v>
      </c>
      <c r="CY108" s="15">
        <v>8.1300000000000001E-3</v>
      </c>
      <c r="CZ108" s="15">
        <v>0.05</v>
      </c>
      <c r="DA108" s="15">
        <v>0.05</v>
      </c>
      <c r="DB108" s="15">
        <v>0.05</v>
      </c>
      <c r="DC108" s="15">
        <v>0.05</v>
      </c>
      <c r="DD108" s="15">
        <v>0.05</v>
      </c>
      <c r="DE108" s="15">
        <v>0.05</v>
      </c>
      <c r="DF108" s="15">
        <v>0.05</v>
      </c>
      <c r="DG108" s="25">
        <v>15519.013000000001</v>
      </c>
      <c r="DH108" s="15">
        <v>0.5</v>
      </c>
      <c r="DI108" s="15">
        <v>0.05</v>
      </c>
      <c r="DJ108" s="15">
        <v>0.25</v>
      </c>
      <c r="DK108" s="15">
        <v>0.25</v>
      </c>
      <c r="DL108" s="15">
        <v>0.05</v>
      </c>
    </row>
    <row r="109" spans="1:116" x14ac:dyDescent="0.2">
      <c r="A109" s="37">
        <v>104</v>
      </c>
      <c r="B109" s="39">
        <v>164</v>
      </c>
      <c r="C109" s="85" t="s">
        <v>659</v>
      </c>
      <c r="D109" s="85" t="s">
        <v>660</v>
      </c>
      <c r="E109" s="34" t="s">
        <v>661</v>
      </c>
      <c r="F109" s="34" t="s">
        <v>662</v>
      </c>
      <c r="G109" s="17">
        <v>7.7</v>
      </c>
      <c r="H109" s="17">
        <v>791.6</v>
      </c>
      <c r="I109" s="25">
        <v>0.05</v>
      </c>
      <c r="J109" s="25">
        <v>7.14</v>
      </c>
      <c r="K109" s="19">
        <v>119</v>
      </c>
      <c r="L109" s="19">
        <v>0.35799999999999998</v>
      </c>
      <c r="M109" s="19">
        <v>6.5</v>
      </c>
      <c r="N109" s="19">
        <v>23.8</v>
      </c>
      <c r="O109" s="25">
        <v>18.600000000000001</v>
      </c>
      <c r="P109" s="21">
        <v>6.9599999999999995E-2</v>
      </c>
      <c r="Q109" s="11">
        <v>3510</v>
      </c>
      <c r="R109" s="25">
        <v>0.2</v>
      </c>
      <c r="S109" s="88">
        <v>15.6</v>
      </c>
      <c r="T109" s="19">
        <v>14.2</v>
      </c>
      <c r="U109" s="19">
        <v>2.61</v>
      </c>
      <c r="V109" s="19">
        <v>68.900000000000006</v>
      </c>
      <c r="W109" s="19">
        <v>32.6</v>
      </c>
      <c r="X109" s="19">
        <v>102</v>
      </c>
      <c r="Y109" s="11">
        <v>72400</v>
      </c>
      <c r="Z109" s="19">
        <v>8.4499999999999993</v>
      </c>
      <c r="AA109" s="12">
        <v>36620</v>
      </c>
      <c r="AB109" s="13">
        <v>1464.91</v>
      </c>
      <c r="AC109" s="11">
        <v>3220</v>
      </c>
      <c r="AD109" s="12">
        <v>6670</v>
      </c>
      <c r="AE109" s="13">
        <v>278.24299999999999</v>
      </c>
      <c r="AF109" s="12">
        <v>12660</v>
      </c>
      <c r="AG109" s="25">
        <v>2680</v>
      </c>
      <c r="AH109" s="15">
        <v>2.5</v>
      </c>
      <c r="AI109" s="15">
        <v>26</v>
      </c>
      <c r="AJ109" s="15">
        <v>23</v>
      </c>
      <c r="AK109" s="15">
        <v>127</v>
      </c>
      <c r="AL109" s="15">
        <v>94</v>
      </c>
      <c r="AM109" s="15">
        <v>54</v>
      </c>
      <c r="AN109" s="15">
        <v>77</v>
      </c>
      <c r="AO109" s="15">
        <v>697</v>
      </c>
      <c r="AP109" s="15">
        <v>73</v>
      </c>
      <c r="AQ109" s="15">
        <v>1.5</v>
      </c>
      <c r="AR109" s="15">
        <v>2.5</v>
      </c>
      <c r="AS109" s="15">
        <v>2.5</v>
      </c>
      <c r="AT109" s="15">
        <v>116</v>
      </c>
      <c r="AU109" s="15">
        <v>105</v>
      </c>
      <c r="AV109" s="15">
        <v>43</v>
      </c>
      <c r="AW109" s="15">
        <v>95</v>
      </c>
      <c r="AX109" s="15">
        <v>120</v>
      </c>
      <c r="AY109" s="15">
        <v>2.5</v>
      </c>
      <c r="AZ109" s="15">
        <v>2.5</v>
      </c>
      <c r="BA109" s="18">
        <v>674</v>
      </c>
      <c r="BB109" s="15">
        <v>0.5</v>
      </c>
      <c r="BC109" s="15">
        <v>0.5</v>
      </c>
      <c r="BD109" s="15">
        <v>0.5</v>
      </c>
      <c r="BE109" s="15">
        <v>0.5</v>
      </c>
      <c r="BF109" s="15">
        <v>0.5</v>
      </c>
      <c r="BG109" s="15">
        <v>0.5</v>
      </c>
      <c r="BH109" s="15">
        <v>0.5</v>
      </c>
      <c r="BI109" s="15">
        <v>0.5</v>
      </c>
      <c r="BJ109" s="15">
        <v>5.0000000000000001E-3</v>
      </c>
      <c r="BK109" s="15">
        <v>0.5</v>
      </c>
      <c r="BL109" s="15">
        <v>0.05</v>
      </c>
      <c r="BM109" s="15">
        <v>0.05</v>
      </c>
      <c r="BN109" s="15">
        <v>0.05</v>
      </c>
      <c r="BO109" s="15">
        <v>0.05</v>
      </c>
      <c r="BP109" s="15">
        <v>0.05</v>
      </c>
      <c r="BQ109" s="15">
        <v>0.4</v>
      </c>
      <c r="BR109" s="15">
        <v>0.4</v>
      </c>
      <c r="BS109" s="15">
        <v>0.05</v>
      </c>
      <c r="BT109" s="15">
        <v>0.05</v>
      </c>
      <c r="BU109" s="15">
        <v>0.1</v>
      </c>
      <c r="BV109" s="15">
        <v>0.05</v>
      </c>
      <c r="BW109" s="15">
        <v>0.05</v>
      </c>
      <c r="BX109" s="15">
        <v>0.05</v>
      </c>
      <c r="BY109" s="15">
        <v>0.15000000000000002</v>
      </c>
      <c r="BZ109" s="15">
        <v>0.15</v>
      </c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>
        <v>0.05</v>
      </c>
      <c r="DF109" s="15">
        <v>0.05</v>
      </c>
      <c r="DG109" s="25">
        <v>8411.7649999999994</v>
      </c>
      <c r="DH109" s="15"/>
      <c r="DI109" s="15"/>
      <c r="DJ109" s="15"/>
      <c r="DK109" s="15"/>
      <c r="DL109" s="15"/>
    </row>
    <row r="110" spans="1:116" x14ac:dyDescent="0.2">
      <c r="A110" s="37">
        <v>105</v>
      </c>
      <c r="B110" s="40">
        <v>165</v>
      </c>
      <c r="C110" s="85" t="s">
        <v>663</v>
      </c>
      <c r="D110" s="85" t="s">
        <v>664</v>
      </c>
      <c r="E110" s="34" t="s">
        <v>665</v>
      </c>
      <c r="F110" s="34" t="s">
        <v>666</v>
      </c>
      <c r="G110" s="17">
        <v>7.6</v>
      </c>
      <c r="H110" s="17">
        <v>420</v>
      </c>
      <c r="I110" s="25">
        <v>0.05</v>
      </c>
      <c r="J110" s="25">
        <v>9.5299999999999994</v>
      </c>
      <c r="K110" s="19">
        <v>35</v>
      </c>
      <c r="L110" s="19">
        <v>2.5000000000000001E-2</v>
      </c>
      <c r="M110" s="19">
        <v>3.25</v>
      </c>
      <c r="N110" s="19">
        <v>13.4</v>
      </c>
      <c r="O110" s="19">
        <v>13.1</v>
      </c>
      <c r="P110" s="21">
        <v>5.1799999999999999E-2</v>
      </c>
      <c r="Q110" s="11">
        <v>2170</v>
      </c>
      <c r="R110" s="25">
        <v>1.76</v>
      </c>
      <c r="S110" s="88">
        <v>7.9</v>
      </c>
      <c r="T110" s="19">
        <v>30.6</v>
      </c>
      <c r="U110" s="19">
        <v>3.14</v>
      </c>
      <c r="V110" s="19">
        <v>30.1</v>
      </c>
      <c r="W110" s="19">
        <v>17.7</v>
      </c>
      <c r="X110" s="19">
        <v>64.7</v>
      </c>
      <c r="Y110" s="11">
        <v>20500</v>
      </c>
      <c r="Z110" s="19">
        <v>30.6</v>
      </c>
      <c r="AA110" s="12">
        <v>10300</v>
      </c>
      <c r="AB110" s="13">
        <v>217</v>
      </c>
      <c r="AC110" s="17">
        <v>891</v>
      </c>
      <c r="AD110" s="12">
        <v>14185.19</v>
      </c>
      <c r="AE110" s="13">
        <v>121.84099999999999</v>
      </c>
      <c r="AF110" s="12">
        <v>4684.45</v>
      </c>
      <c r="AG110" s="11">
        <v>985</v>
      </c>
      <c r="AH110" s="15">
        <v>520</v>
      </c>
      <c r="AI110" s="15">
        <v>2.5</v>
      </c>
      <c r="AJ110" s="15">
        <v>2.5</v>
      </c>
      <c r="AK110" s="15">
        <v>535</v>
      </c>
      <c r="AL110" s="15">
        <v>290</v>
      </c>
      <c r="AM110" s="15">
        <v>2.5</v>
      </c>
      <c r="AN110" s="15">
        <v>2.5</v>
      </c>
      <c r="AO110" s="15">
        <v>1180</v>
      </c>
      <c r="AP110" s="15">
        <v>2.5</v>
      </c>
      <c r="AQ110" s="15">
        <v>1.5</v>
      </c>
      <c r="AR110" s="15">
        <v>2.5</v>
      </c>
      <c r="AS110" s="15">
        <v>2.5</v>
      </c>
      <c r="AT110" s="15">
        <v>122</v>
      </c>
      <c r="AU110" s="15">
        <v>2.5</v>
      </c>
      <c r="AV110" s="15">
        <v>2.5</v>
      </c>
      <c r="AW110" s="15">
        <v>566</v>
      </c>
      <c r="AX110" s="15">
        <v>2.5</v>
      </c>
      <c r="AY110" s="15">
        <v>2.5</v>
      </c>
      <c r="AZ110" s="15">
        <v>2.5</v>
      </c>
      <c r="BA110" s="18">
        <v>1488.5</v>
      </c>
      <c r="BB110" s="15">
        <v>0.5</v>
      </c>
      <c r="BC110" s="15">
        <v>0.5</v>
      </c>
      <c r="BD110" s="15">
        <v>0.5</v>
      </c>
      <c r="BE110" s="15">
        <v>0.5</v>
      </c>
      <c r="BF110" s="15">
        <v>0.5</v>
      </c>
      <c r="BG110" s="15">
        <v>0.5</v>
      </c>
      <c r="BH110" s="15">
        <v>0.5</v>
      </c>
      <c r="BI110" s="15">
        <v>0.5</v>
      </c>
      <c r="BJ110" s="15">
        <v>5.0000000000000001E-3</v>
      </c>
      <c r="BK110" s="15">
        <v>0.5</v>
      </c>
      <c r="BL110" s="15">
        <v>0.05</v>
      </c>
      <c r="BM110" s="15">
        <v>0.05</v>
      </c>
      <c r="BN110" s="15">
        <v>0.05</v>
      </c>
      <c r="BO110" s="15">
        <v>0.05</v>
      </c>
      <c r="BP110" s="15">
        <v>0.05</v>
      </c>
      <c r="BQ110" s="15">
        <v>0.4</v>
      </c>
      <c r="BR110" s="15">
        <v>0.4</v>
      </c>
      <c r="BS110" s="15">
        <v>0.05</v>
      </c>
      <c r="BT110" s="15">
        <v>0.05</v>
      </c>
      <c r="BU110" s="15">
        <v>0.1</v>
      </c>
      <c r="BV110" s="15">
        <v>0.05</v>
      </c>
      <c r="BW110" s="15">
        <v>0.05</v>
      </c>
      <c r="BX110" s="15">
        <v>0.05</v>
      </c>
      <c r="BY110" s="15">
        <v>0.15000000000000002</v>
      </c>
      <c r="BZ110" s="15">
        <v>0.15</v>
      </c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>
        <v>0.05</v>
      </c>
      <c r="DF110" s="15">
        <v>0.05</v>
      </c>
      <c r="DG110" s="25">
        <v>35085.911</v>
      </c>
      <c r="DH110" s="15"/>
      <c r="DI110" s="15"/>
      <c r="DJ110" s="15"/>
      <c r="DK110" s="15"/>
      <c r="DL110" s="15"/>
    </row>
    <row r="111" spans="1:116" x14ac:dyDescent="0.2">
      <c r="A111" s="37">
        <v>106</v>
      </c>
      <c r="B111" s="38">
        <v>166</v>
      </c>
      <c r="C111" s="85" t="s">
        <v>667</v>
      </c>
      <c r="D111" s="85" t="s">
        <v>668</v>
      </c>
      <c r="E111" s="34" t="s">
        <v>669</v>
      </c>
      <c r="F111" s="34" t="s">
        <v>670</v>
      </c>
      <c r="G111" s="17">
        <v>8.1999999999999993</v>
      </c>
      <c r="H111" s="17">
        <v>346</v>
      </c>
      <c r="I111" s="25">
        <v>0.05</v>
      </c>
      <c r="J111" s="25">
        <v>5.58</v>
      </c>
      <c r="K111" s="19">
        <v>81.5</v>
      </c>
      <c r="L111" s="20">
        <v>2.5000000000000001E-2</v>
      </c>
      <c r="M111" s="19">
        <v>1.4</v>
      </c>
      <c r="N111" s="19">
        <v>4.6900000000000004</v>
      </c>
      <c r="O111" s="25">
        <v>6.86</v>
      </c>
      <c r="P111" s="21">
        <v>5.0700000000000002E-2</v>
      </c>
      <c r="Q111" s="11">
        <v>1420</v>
      </c>
      <c r="R111" s="19">
        <v>0.2</v>
      </c>
      <c r="S111" s="88">
        <v>2.4700000000000002</v>
      </c>
      <c r="T111" s="19">
        <v>3.76</v>
      </c>
      <c r="U111" s="19">
        <v>1</v>
      </c>
      <c r="V111" s="19">
        <v>101</v>
      </c>
      <c r="W111" s="19">
        <v>8.26</v>
      </c>
      <c r="X111" s="19">
        <v>68.2</v>
      </c>
      <c r="Y111" s="11">
        <v>143000</v>
      </c>
      <c r="Z111" s="19">
        <v>6.45</v>
      </c>
      <c r="AA111" s="12">
        <v>16626.8</v>
      </c>
      <c r="AB111" s="13">
        <v>1119.32</v>
      </c>
      <c r="AC111" s="11">
        <v>2200</v>
      </c>
      <c r="AD111" s="12">
        <v>9090</v>
      </c>
      <c r="AE111" s="13">
        <v>31.4</v>
      </c>
      <c r="AF111" s="12">
        <v>3014.7</v>
      </c>
      <c r="AG111" s="25">
        <v>643</v>
      </c>
      <c r="AH111" s="15">
        <v>2.5</v>
      </c>
      <c r="AI111" s="15">
        <v>23</v>
      </c>
      <c r="AJ111" s="15">
        <v>2.5</v>
      </c>
      <c r="AK111" s="15">
        <v>134</v>
      </c>
      <c r="AL111" s="15">
        <v>91</v>
      </c>
      <c r="AM111" s="15">
        <v>34</v>
      </c>
      <c r="AN111" s="15">
        <v>41</v>
      </c>
      <c r="AO111" s="15">
        <v>103</v>
      </c>
      <c r="AP111" s="15">
        <v>25</v>
      </c>
      <c r="AQ111" s="15">
        <v>1.5</v>
      </c>
      <c r="AR111" s="15">
        <v>2.5</v>
      </c>
      <c r="AS111" s="15">
        <v>2.5</v>
      </c>
      <c r="AT111" s="15">
        <v>83</v>
      </c>
      <c r="AU111" s="15">
        <v>68</v>
      </c>
      <c r="AV111" s="15">
        <v>32</v>
      </c>
      <c r="AW111" s="15">
        <v>25</v>
      </c>
      <c r="AX111" s="15">
        <v>74</v>
      </c>
      <c r="AY111" s="15">
        <v>2.5</v>
      </c>
      <c r="AZ111" s="15">
        <v>2.5</v>
      </c>
      <c r="BA111" s="18">
        <v>517.5</v>
      </c>
      <c r="BB111" s="15">
        <v>0.5</v>
      </c>
      <c r="BC111" s="15">
        <v>0.5</v>
      </c>
      <c r="BD111" s="15">
        <v>0.5</v>
      </c>
      <c r="BE111" s="15">
        <v>0.5</v>
      </c>
      <c r="BF111" s="15">
        <v>0.5</v>
      </c>
      <c r="BG111" s="15">
        <v>0.5</v>
      </c>
      <c r="BH111" s="15">
        <v>0.5</v>
      </c>
      <c r="BI111" s="15">
        <v>0.5</v>
      </c>
      <c r="BJ111" s="15">
        <v>5.0000000000000001E-3</v>
      </c>
      <c r="BK111" s="15">
        <v>0.5</v>
      </c>
      <c r="BL111" s="15">
        <v>0.05</v>
      </c>
      <c r="BM111" s="15">
        <v>0.05</v>
      </c>
      <c r="BN111" s="15">
        <v>0.05</v>
      </c>
      <c r="BO111" s="15">
        <v>0.05</v>
      </c>
      <c r="BP111" s="15">
        <v>0.05</v>
      </c>
      <c r="BQ111" s="15">
        <v>0.4</v>
      </c>
      <c r="BR111" s="15">
        <v>0.4</v>
      </c>
      <c r="BS111" s="15">
        <v>0.05</v>
      </c>
      <c r="BT111" s="15">
        <v>0.05</v>
      </c>
      <c r="BU111" s="15">
        <v>0.1</v>
      </c>
      <c r="BV111" s="15">
        <v>0.05</v>
      </c>
      <c r="BW111" s="15">
        <v>0.05</v>
      </c>
      <c r="BX111" s="15">
        <v>0.05</v>
      </c>
      <c r="BY111" s="15">
        <v>0.15000000000000002</v>
      </c>
      <c r="BZ111" s="15">
        <v>0.15</v>
      </c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>
        <v>0.05</v>
      </c>
      <c r="DF111" s="15">
        <v>0.05</v>
      </c>
      <c r="DG111" s="25">
        <v>7641.509</v>
      </c>
      <c r="DH111" s="15"/>
      <c r="DI111" s="15"/>
      <c r="DJ111" s="15"/>
      <c r="DK111" s="15"/>
      <c r="DL111" s="15"/>
    </row>
    <row r="112" spans="1:116" x14ac:dyDescent="0.2">
      <c r="A112" s="37">
        <v>107</v>
      </c>
      <c r="B112" s="39">
        <v>167</v>
      </c>
      <c r="C112" s="85" t="s">
        <v>244</v>
      </c>
      <c r="D112" s="85" t="s">
        <v>671</v>
      </c>
      <c r="E112" s="34" t="s">
        <v>245</v>
      </c>
      <c r="F112" s="34" t="s">
        <v>246</v>
      </c>
      <c r="G112" s="17">
        <v>8</v>
      </c>
      <c r="H112" s="17">
        <v>756.1</v>
      </c>
      <c r="I112" s="25">
        <v>0.05</v>
      </c>
      <c r="J112" s="25">
        <v>21.7</v>
      </c>
      <c r="K112" s="19">
        <v>113</v>
      </c>
      <c r="L112" s="19">
        <v>2.5000000000000001E-2</v>
      </c>
      <c r="M112" s="19">
        <v>3.17</v>
      </c>
      <c r="N112" s="19">
        <v>9.67</v>
      </c>
      <c r="O112" s="25">
        <v>11.9</v>
      </c>
      <c r="P112" s="21">
        <v>5.0000000000000001E-4</v>
      </c>
      <c r="Q112" s="11">
        <v>3360</v>
      </c>
      <c r="R112" s="19">
        <v>0.81299999999999994</v>
      </c>
      <c r="S112" s="88">
        <v>5.52</v>
      </c>
      <c r="T112" s="19">
        <v>20</v>
      </c>
      <c r="U112" s="19">
        <v>9.6</v>
      </c>
      <c r="V112" s="19">
        <v>140</v>
      </c>
      <c r="W112" s="19">
        <v>14.4</v>
      </c>
      <c r="X112" s="19">
        <v>76.099999999999994</v>
      </c>
      <c r="Y112" s="11">
        <v>123000</v>
      </c>
      <c r="Z112" s="19">
        <v>7.23</v>
      </c>
      <c r="AA112" s="12">
        <v>12200</v>
      </c>
      <c r="AB112" s="13">
        <v>1563.52</v>
      </c>
      <c r="AC112" s="11">
        <v>988</v>
      </c>
      <c r="AD112" s="12">
        <v>10980</v>
      </c>
      <c r="AE112" s="13">
        <v>96.7</v>
      </c>
      <c r="AF112" s="12">
        <v>4853.3999999999996</v>
      </c>
      <c r="AG112" s="11">
        <v>1540</v>
      </c>
      <c r="AH112" s="15">
        <v>74</v>
      </c>
      <c r="AI112" s="15">
        <v>86</v>
      </c>
      <c r="AJ112" s="15">
        <v>39</v>
      </c>
      <c r="AK112" s="15">
        <v>315</v>
      </c>
      <c r="AL112" s="15">
        <v>130</v>
      </c>
      <c r="AM112" s="15">
        <v>80</v>
      </c>
      <c r="AN112" s="15">
        <v>102</v>
      </c>
      <c r="AO112" s="15">
        <v>83</v>
      </c>
      <c r="AP112" s="15">
        <v>114</v>
      </c>
      <c r="AQ112" s="15">
        <v>1.5</v>
      </c>
      <c r="AR112" s="15">
        <v>2.5</v>
      </c>
      <c r="AS112" s="15">
        <v>2.5</v>
      </c>
      <c r="AT112" s="15">
        <v>251</v>
      </c>
      <c r="AU112" s="15">
        <v>121</v>
      </c>
      <c r="AV112" s="15">
        <v>60</v>
      </c>
      <c r="AW112" s="15">
        <v>2.5</v>
      </c>
      <c r="AX112" s="15">
        <v>32</v>
      </c>
      <c r="AY112" s="15">
        <v>2.5</v>
      </c>
      <c r="AZ112" s="15">
        <v>2.5</v>
      </c>
      <c r="BA112" s="18">
        <v>1264.5</v>
      </c>
      <c r="BB112" s="15">
        <v>0.5</v>
      </c>
      <c r="BC112" s="15">
        <v>0.5</v>
      </c>
      <c r="BD112" s="15">
        <v>0.5</v>
      </c>
      <c r="BE112" s="15">
        <v>0.5</v>
      </c>
      <c r="BF112" s="15">
        <v>0.5</v>
      </c>
      <c r="BG112" s="15">
        <v>0.5</v>
      </c>
      <c r="BH112" s="15">
        <v>0.5</v>
      </c>
      <c r="BI112" s="15">
        <v>0.5</v>
      </c>
      <c r="BJ112" s="15">
        <v>5.0000000000000001E-3</v>
      </c>
      <c r="BK112" s="15">
        <v>0.5</v>
      </c>
      <c r="BL112" s="15">
        <v>0.05</v>
      </c>
      <c r="BM112" s="15">
        <v>0.05</v>
      </c>
      <c r="BN112" s="15">
        <v>0.05</v>
      </c>
      <c r="BO112" s="15">
        <v>0.05</v>
      </c>
      <c r="BP112" s="15">
        <v>0.05</v>
      </c>
      <c r="BQ112" s="15">
        <v>0.4</v>
      </c>
      <c r="BR112" s="15">
        <v>0.4</v>
      </c>
      <c r="BS112" s="15">
        <v>0.05</v>
      </c>
      <c r="BT112" s="15">
        <v>0.05</v>
      </c>
      <c r="BU112" s="15">
        <v>0.1</v>
      </c>
      <c r="BV112" s="15">
        <v>0.05</v>
      </c>
      <c r="BW112" s="15">
        <v>0.05</v>
      </c>
      <c r="BX112" s="15">
        <v>0.05</v>
      </c>
      <c r="BY112" s="15">
        <v>0.15000000000000002</v>
      </c>
      <c r="BZ112" s="15">
        <v>0.15</v>
      </c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>
        <v>0.05</v>
      </c>
      <c r="DF112" s="15">
        <v>0.05</v>
      </c>
      <c r="DG112" s="25">
        <v>7142.857</v>
      </c>
      <c r="DH112" s="15"/>
      <c r="DI112" s="15"/>
      <c r="DJ112" s="15"/>
      <c r="DK112" s="15"/>
      <c r="DL112" s="15"/>
    </row>
    <row r="113" spans="1:116" x14ac:dyDescent="0.2">
      <c r="A113" s="37">
        <v>108</v>
      </c>
      <c r="B113" s="40">
        <v>168</v>
      </c>
      <c r="C113" s="85" t="s">
        <v>672</v>
      </c>
      <c r="D113" s="85" t="s">
        <v>673</v>
      </c>
      <c r="E113" s="34" t="s">
        <v>674</v>
      </c>
      <c r="F113" s="34" t="s">
        <v>675</v>
      </c>
      <c r="G113" s="17">
        <v>8.5</v>
      </c>
      <c r="H113" s="17">
        <v>467.7</v>
      </c>
      <c r="I113" s="25">
        <v>0.05</v>
      </c>
      <c r="J113" s="25">
        <v>14.8</v>
      </c>
      <c r="K113" s="19">
        <v>20.3</v>
      </c>
      <c r="L113" s="19">
        <v>2.5000000000000001E-2</v>
      </c>
      <c r="M113" s="19">
        <v>0.97799999999999998</v>
      </c>
      <c r="N113" s="19">
        <v>5.13</v>
      </c>
      <c r="O113" s="25">
        <v>7.02</v>
      </c>
      <c r="P113" s="21">
        <v>5.0000000000000001E-4</v>
      </c>
      <c r="Q113" s="11">
        <v>1400</v>
      </c>
      <c r="R113" s="19">
        <v>3.48</v>
      </c>
      <c r="S113" s="88">
        <v>2.35</v>
      </c>
      <c r="T113" s="19">
        <v>24</v>
      </c>
      <c r="U113" s="19">
        <v>8.58</v>
      </c>
      <c r="V113" s="19">
        <v>57.5</v>
      </c>
      <c r="W113" s="19">
        <v>6.32</v>
      </c>
      <c r="X113" s="19">
        <v>68.7</v>
      </c>
      <c r="Y113" s="11">
        <v>491668</v>
      </c>
      <c r="Z113" s="19">
        <v>10.3</v>
      </c>
      <c r="AA113" s="12">
        <v>2410</v>
      </c>
      <c r="AB113" s="13">
        <v>753.12599999999998</v>
      </c>
      <c r="AC113" s="11">
        <v>520</v>
      </c>
      <c r="AD113" s="12">
        <v>3820</v>
      </c>
      <c r="AE113" s="13">
        <v>11.3</v>
      </c>
      <c r="AF113" s="12">
        <v>1440.09</v>
      </c>
      <c r="AG113" s="25">
        <v>355</v>
      </c>
      <c r="AH113" s="15">
        <v>2.5</v>
      </c>
      <c r="AI113" s="15">
        <v>2.5</v>
      </c>
      <c r="AJ113" s="15">
        <v>83</v>
      </c>
      <c r="AK113" s="15">
        <v>265</v>
      </c>
      <c r="AL113" s="15">
        <v>2.5</v>
      </c>
      <c r="AM113" s="15">
        <v>2.5</v>
      </c>
      <c r="AN113" s="15">
        <v>2.5</v>
      </c>
      <c r="AO113" s="15">
        <v>236</v>
      </c>
      <c r="AP113" s="15">
        <v>79</v>
      </c>
      <c r="AQ113" s="15">
        <v>1.5</v>
      </c>
      <c r="AR113" s="15">
        <v>2.5</v>
      </c>
      <c r="AS113" s="15">
        <v>2.5</v>
      </c>
      <c r="AT113" s="15">
        <v>77</v>
      </c>
      <c r="AU113" s="15">
        <v>72</v>
      </c>
      <c r="AV113" s="15">
        <v>2.5</v>
      </c>
      <c r="AW113" s="15">
        <v>2.5</v>
      </c>
      <c r="AX113" s="15">
        <v>109</v>
      </c>
      <c r="AY113" s="15">
        <v>2.5</v>
      </c>
      <c r="AZ113" s="15">
        <v>2.5</v>
      </c>
      <c r="BA113" s="18">
        <v>518.5</v>
      </c>
      <c r="BB113" s="15">
        <v>0.5</v>
      </c>
      <c r="BC113" s="15">
        <v>0.5</v>
      </c>
      <c r="BD113" s="15">
        <v>0.5</v>
      </c>
      <c r="BE113" s="15">
        <v>0.5</v>
      </c>
      <c r="BF113" s="15">
        <v>0.5</v>
      </c>
      <c r="BG113" s="15">
        <v>0.5</v>
      </c>
      <c r="BH113" s="15">
        <v>0.5</v>
      </c>
      <c r="BI113" s="15">
        <v>0.5</v>
      </c>
      <c r="BJ113" s="15">
        <v>5.0000000000000001E-3</v>
      </c>
      <c r="BK113" s="15">
        <v>0.5</v>
      </c>
      <c r="BL113" s="15">
        <v>0.05</v>
      </c>
      <c r="BM113" s="15">
        <v>0.05</v>
      </c>
      <c r="BN113" s="15">
        <v>0.05</v>
      </c>
      <c r="BO113" s="15">
        <v>0.05</v>
      </c>
      <c r="BP113" s="15">
        <v>0.05</v>
      </c>
      <c r="BQ113" s="15">
        <v>0.4</v>
      </c>
      <c r="BR113" s="15">
        <v>0.4</v>
      </c>
      <c r="BS113" s="15">
        <v>0.05</v>
      </c>
      <c r="BT113" s="15">
        <v>0.05</v>
      </c>
      <c r="BU113" s="15">
        <v>0.1</v>
      </c>
      <c r="BV113" s="15">
        <v>0.05</v>
      </c>
      <c r="BW113" s="15">
        <v>0.05</v>
      </c>
      <c r="BX113" s="15">
        <v>0.05</v>
      </c>
      <c r="BY113" s="15">
        <v>0.15000000000000002</v>
      </c>
      <c r="BZ113" s="15">
        <v>0.15</v>
      </c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>
        <v>0.05</v>
      </c>
      <c r="DF113" s="15">
        <v>0.05</v>
      </c>
      <c r="DG113" s="25">
        <v>8321.1679999999997</v>
      </c>
      <c r="DH113" s="15"/>
      <c r="DI113" s="15"/>
      <c r="DJ113" s="15"/>
      <c r="DK113" s="15"/>
      <c r="DL113" s="15"/>
    </row>
    <row r="114" spans="1:116" x14ac:dyDescent="0.2">
      <c r="A114" s="37">
        <v>109</v>
      </c>
      <c r="B114" s="38">
        <v>169</v>
      </c>
      <c r="C114" s="85" t="s">
        <v>247</v>
      </c>
      <c r="D114" s="85" t="s">
        <v>676</v>
      </c>
      <c r="E114" s="34" t="s">
        <v>248</v>
      </c>
      <c r="F114" s="34" t="s">
        <v>249</v>
      </c>
      <c r="G114" s="17">
        <v>8.1</v>
      </c>
      <c r="H114" s="17">
        <v>281</v>
      </c>
      <c r="I114" s="25">
        <v>0.05</v>
      </c>
      <c r="J114" s="25">
        <v>7.84</v>
      </c>
      <c r="K114" s="19">
        <v>64.5</v>
      </c>
      <c r="L114" s="19">
        <v>2.5000000000000001E-2</v>
      </c>
      <c r="M114" s="19">
        <v>1.73</v>
      </c>
      <c r="N114" s="19">
        <v>12.7</v>
      </c>
      <c r="O114" s="25">
        <v>10.6</v>
      </c>
      <c r="P114" s="21">
        <v>5.7799999999999997E-2</v>
      </c>
      <c r="Q114" s="11">
        <v>1140</v>
      </c>
      <c r="R114" s="25">
        <v>1.03</v>
      </c>
      <c r="S114" s="88">
        <v>4.5</v>
      </c>
      <c r="T114" s="19">
        <v>19.3</v>
      </c>
      <c r="U114" s="19">
        <v>3.95</v>
      </c>
      <c r="V114" s="19">
        <v>101</v>
      </c>
      <c r="W114" s="19">
        <v>16.7</v>
      </c>
      <c r="X114" s="19">
        <v>122</v>
      </c>
      <c r="Y114" s="11">
        <v>95700</v>
      </c>
      <c r="Z114" s="19">
        <v>14.1</v>
      </c>
      <c r="AA114" s="12">
        <v>13100</v>
      </c>
      <c r="AB114" s="13">
        <v>916.06600000000003</v>
      </c>
      <c r="AC114" s="17">
        <v>1550</v>
      </c>
      <c r="AD114" s="12">
        <v>11022.3</v>
      </c>
      <c r="AE114" s="13">
        <v>111.758</v>
      </c>
      <c r="AF114" s="12">
        <v>3334.2</v>
      </c>
      <c r="AG114" s="25">
        <v>563</v>
      </c>
      <c r="AH114" s="15">
        <v>76</v>
      </c>
      <c r="AI114" s="15">
        <v>22</v>
      </c>
      <c r="AJ114" s="15">
        <v>86</v>
      </c>
      <c r="AK114" s="15">
        <v>109</v>
      </c>
      <c r="AL114" s="15">
        <v>48</v>
      </c>
      <c r="AM114" s="15">
        <v>27</v>
      </c>
      <c r="AN114" s="15">
        <v>30</v>
      </c>
      <c r="AO114" s="15">
        <v>96</v>
      </c>
      <c r="AP114" s="15">
        <v>33</v>
      </c>
      <c r="AQ114" s="15">
        <v>1.5</v>
      </c>
      <c r="AR114" s="15">
        <v>2.5</v>
      </c>
      <c r="AS114" s="15">
        <v>2.5</v>
      </c>
      <c r="AT114" s="15">
        <v>56</v>
      </c>
      <c r="AU114" s="15">
        <v>9</v>
      </c>
      <c r="AV114" s="15">
        <v>22</v>
      </c>
      <c r="AW114" s="15">
        <v>51</v>
      </c>
      <c r="AX114" s="15">
        <v>74</v>
      </c>
      <c r="AY114" s="15">
        <v>2.5</v>
      </c>
      <c r="AZ114" s="15">
        <v>2.5</v>
      </c>
      <c r="BA114" s="18">
        <v>491.5</v>
      </c>
      <c r="BB114" s="15">
        <v>0.5</v>
      </c>
      <c r="BC114" s="15">
        <v>0.5</v>
      </c>
      <c r="BD114" s="15">
        <v>0.5</v>
      </c>
      <c r="BE114" s="15">
        <v>0.5</v>
      </c>
      <c r="BF114" s="15">
        <v>0.5</v>
      </c>
      <c r="BG114" s="15">
        <v>0.5</v>
      </c>
      <c r="BH114" s="15">
        <v>0.5</v>
      </c>
      <c r="BI114" s="15">
        <v>0.5</v>
      </c>
      <c r="BJ114" s="15">
        <v>5.0000000000000001E-3</v>
      </c>
      <c r="BK114" s="15">
        <v>0.5</v>
      </c>
      <c r="BL114" s="15">
        <v>0.05</v>
      </c>
      <c r="BM114" s="15">
        <v>0.05</v>
      </c>
      <c r="BN114" s="15">
        <v>0.05</v>
      </c>
      <c r="BO114" s="15">
        <v>0.05</v>
      </c>
      <c r="BP114" s="15">
        <v>0.05</v>
      </c>
      <c r="BQ114" s="15">
        <v>0.4</v>
      </c>
      <c r="BR114" s="15">
        <v>0.4</v>
      </c>
      <c r="BS114" s="15">
        <v>0.05</v>
      </c>
      <c r="BT114" s="15">
        <v>0.05</v>
      </c>
      <c r="BU114" s="15">
        <v>0.1</v>
      </c>
      <c r="BV114" s="15">
        <v>0.05</v>
      </c>
      <c r="BW114" s="15">
        <v>0.05</v>
      </c>
      <c r="BX114" s="15">
        <v>0.05</v>
      </c>
      <c r="BY114" s="15">
        <v>0.15000000000000002</v>
      </c>
      <c r="BZ114" s="15">
        <v>0.15</v>
      </c>
      <c r="CA114" s="15">
        <v>25</v>
      </c>
      <c r="CB114" s="15">
        <v>50</v>
      </c>
      <c r="CC114" s="15">
        <v>26000</v>
      </c>
      <c r="CD114" s="15">
        <v>0.01</v>
      </c>
      <c r="CE114" s="15">
        <v>2.5000000000000001E-2</v>
      </c>
      <c r="CF114" s="15">
        <v>2.5000000000000001E-2</v>
      </c>
      <c r="CG114" s="15">
        <v>2.5000000000000001E-2</v>
      </c>
      <c r="CH114" s="15">
        <v>2.5000000000000001E-2</v>
      </c>
      <c r="CI114" s="15">
        <v>2.5000000000000001E-2</v>
      </c>
      <c r="CJ114" s="15">
        <v>2.5000000000000001E-2</v>
      </c>
      <c r="CK114" s="15">
        <v>2.5000000000000001E-2</v>
      </c>
      <c r="CL114" s="15">
        <v>5.0000000000000001E-3</v>
      </c>
      <c r="CM114" s="15">
        <v>0.15</v>
      </c>
      <c r="CN114" s="15">
        <v>0.5</v>
      </c>
      <c r="CO114" s="15">
        <v>0.5</v>
      </c>
      <c r="CP114" s="15">
        <v>0.5</v>
      </c>
      <c r="CQ114" s="15">
        <v>1.5</v>
      </c>
      <c r="CR114" s="15">
        <v>0.3</v>
      </c>
      <c r="CS114" s="15">
        <v>5</v>
      </c>
      <c r="CT114" s="15">
        <v>0.5</v>
      </c>
      <c r="CU114" s="15">
        <v>0.5</v>
      </c>
      <c r="CV114" s="15">
        <v>0.05</v>
      </c>
      <c r="CW114" s="15">
        <v>0.05</v>
      </c>
      <c r="CX114" s="15">
        <v>0.05</v>
      </c>
      <c r="CY114" s="15">
        <v>8.2000000000000007E-3</v>
      </c>
      <c r="CZ114" s="15">
        <v>0.05</v>
      </c>
      <c r="DA114" s="15">
        <v>0.05</v>
      </c>
      <c r="DB114" s="15">
        <v>0.05</v>
      </c>
      <c r="DC114" s="15">
        <v>0.05</v>
      </c>
      <c r="DD114" s="15">
        <v>0.05</v>
      </c>
      <c r="DE114" s="15">
        <v>0.05</v>
      </c>
      <c r="DF114" s="15">
        <v>0.05</v>
      </c>
      <c r="DG114" s="25">
        <v>12162.162</v>
      </c>
      <c r="DH114" s="15">
        <v>0.5</v>
      </c>
      <c r="DI114" s="15">
        <v>0.05</v>
      </c>
      <c r="DJ114" s="15">
        <v>0.25</v>
      </c>
      <c r="DK114" s="15">
        <v>0.25</v>
      </c>
      <c r="DL114" s="15">
        <v>0.05</v>
      </c>
    </row>
    <row r="115" spans="1:116" x14ac:dyDescent="0.2">
      <c r="A115" s="37">
        <v>110</v>
      </c>
      <c r="B115" s="39">
        <v>170</v>
      </c>
      <c r="C115" s="85" t="s">
        <v>677</v>
      </c>
      <c r="D115" s="85" t="s">
        <v>678</v>
      </c>
      <c r="E115" s="34" t="s">
        <v>679</v>
      </c>
      <c r="F115" s="34" t="s">
        <v>680</v>
      </c>
      <c r="G115" s="17">
        <v>8.5</v>
      </c>
      <c r="H115" s="17">
        <v>863</v>
      </c>
      <c r="I115" s="20">
        <v>0.05</v>
      </c>
      <c r="J115" s="25">
        <v>4.49</v>
      </c>
      <c r="K115" s="19">
        <v>96.4</v>
      </c>
      <c r="L115" s="20">
        <v>2.5000000000000001E-2</v>
      </c>
      <c r="M115" s="19">
        <v>0.67900000000000005</v>
      </c>
      <c r="N115" s="19">
        <v>2.7</v>
      </c>
      <c r="O115" s="19">
        <v>7.44</v>
      </c>
      <c r="P115" s="21">
        <v>2.1100000000000001E-2</v>
      </c>
      <c r="Q115" s="19">
        <v>2460</v>
      </c>
      <c r="R115" s="19">
        <v>0.2</v>
      </c>
      <c r="S115" s="88">
        <v>1.97</v>
      </c>
      <c r="T115" s="19">
        <v>0.5</v>
      </c>
      <c r="U115" s="19">
        <v>2.89</v>
      </c>
      <c r="V115" s="19">
        <v>380</v>
      </c>
      <c r="W115" s="19">
        <v>6.55</v>
      </c>
      <c r="X115" s="19">
        <v>28.3</v>
      </c>
      <c r="Y115" s="11">
        <v>262462</v>
      </c>
      <c r="Z115" s="19">
        <v>5.89</v>
      </c>
      <c r="AA115" s="12">
        <v>2940</v>
      </c>
      <c r="AB115" s="13">
        <v>588.13300000000004</v>
      </c>
      <c r="AC115" s="11">
        <v>374</v>
      </c>
      <c r="AD115" s="12">
        <v>7510</v>
      </c>
      <c r="AE115" s="13">
        <v>0.05</v>
      </c>
      <c r="AF115" s="12">
        <v>599</v>
      </c>
      <c r="AG115" s="11">
        <v>205</v>
      </c>
      <c r="AH115" s="15">
        <v>2.5</v>
      </c>
      <c r="AI115" s="15">
        <v>27</v>
      </c>
      <c r="AJ115" s="15">
        <v>42</v>
      </c>
      <c r="AK115" s="15">
        <v>125</v>
      </c>
      <c r="AL115" s="15">
        <v>110</v>
      </c>
      <c r="AM115" s="15">
        <v>31</v>
      </c>
      <c r="AN115" s="15">
        <v>28</v>
      </c>
      <c r="AO115" s="15">
        <v>72</v>
      </c>
      <c r="AP115" s="15">
        <v>2.5</v>
      </c>
      <c r="AQ115" s="15">
        <v>1.5</v>
      </c>
      <c r="AR115" s="15">
        <v>2.5</v>
      </c>
      <c r="AS115" s="15">
        <v>2.5</v>
      </c>
      <c r="AT115" s="15">
        <v>37</v>
      </c>
      <c r="AU115" s="15">
        <v>2.5</v>
      </c>
      <c r="AV115" s="15">
        <v>2.5</v>
      </c>
      <c r="AW115" s="15">
        <v>2.5</v>
      </c>
      <c r="AX115" s="15">
        <v>58</v>
      </c>
      <c r="AY115" s="15">
        <v>2.5</v>
      </c>
      <c r="AZ115" s="15">
        <v>2.5</v>
      </c>
      <c r="BA115" s="18">
        <v>414</v>
      </c>
      <c r="BB115" s="15">
        <v>0.5</v>
      </c>
      <c r="BC115" s="15">
        <v>0.5</v>
      </c>
      <c r="BD115" s="15">
        <v>0.5</v>
      </c>
      <c r="BE115" s="15">
        <v>0.5</v>
      </c>
      <c r="BF115" s="15">
        <v>0.5</v>
      </c>
      <c r="BG115" s="15">
        <v>0.5</v>
      </c>
      <c r="BH115" s="15">
        <v>0.5</v>
      </c>
      <c r="BI115" s="15">
        <v>0.5</v>
      </c>
      <c r="BJ115" s="15">
        <v>5.0000000000000001E-3</v>
      </c>
      <c r="BK115" s="15">
        <v>0.5</v>
      </c>
      <c r="BL115" s="15">
        <v>0.05</v>
      </c>
      <c r="BM115" s="15">
        <v>0.05</v>
      </c>
      <c r="BN115" s="15">
        <v>0.05</v>
      </c>
      <c r="BO115" s="15">
        <v>0.05</v>
      </c>
      <c r="BP115" s="15">
        <v>0.05</v>
      </c>
      <c r="BQ115" s="15">
        <v>0.4</v>
      </c>
      <c r="BR115" s="15">
        <v>0.4</v>
      </c>
      <c r="BS115" s="15">
        <v>0.05</v>
      </c>
      <c r="BT115" s="15">
        <v>0.05</v>
      </c>
      <c r="BU115" s="15">
        <v>0.1</v>
      </c>
      <c r="BV115" s="15">
        <v>0.05</v>
      </c>
      <c r="BW115" s="15">
        <v>0.05</v>
      </c>
      <c r="BX115" s="15">
        <v>0.05</v>
      </c>
      <c r="BY115" s="15">
        <v>0.15000000000000002</v>
      </c>
      <c r="BZ115" s="15">
        <v>0.15</v>
      </c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>
        <v>0.05</v>
      </c>
      <c r="DF115" s="15">
        <v>0.05</v>
      </c>
      <c r="DG115" s="25">
        <v>7911.7650000000003</v>
      </c>
      <c r="DH115" s="15"/>
      <c r="DI115" s="15"/>
      <c r="DJ115" s="15"/>
      <c r="DK115" s="15"/>
      <c r="DL115" s="15"/>
    </row>
    <row r="116" spans="1:116" x14ac:dyDescent="0.2">
      <c r="A116" s="37">
        <v>111</v>
      </c>
      <c r="B116" s="40">
        <v>171</v>
      </c>
      <c r="C116" s="85" t="s">
        <v>681</v>
      </c>
      <c r="D116" s="85" t="s">
        <v>682</v>
      </c>
      <c r="E116" s="34" t="s">
        <v>683</v>
      </c>
      <c r="F116" s="34" t="s">
        <v>684</v>
      </c>
      <c r="G116" s="17">
        <v>8.1999999999999993</v>
      </c>
      <c r="H116" s="17">
        <v>901</v>
      </c>
      <c r="I116" s="25">
        <v>1.76</v>
      </c>
      <c r="J116" s="25">
        <v>4.2</v>
      </c>
      <c r="K116" s="19">
        <v>106</v>
      </c>
      <c r="L116" s="20">
        <v>0.13100000000000001</v>
      </c>
      <c r="M116" s="19">
        <v>1.1399999999999999</v>
      </c>
      <c r="N116" s="19">
        <v>2.5</v>
      </c>
      <c r="O116" s="25">
        <v>15.3</v>
      </c>
      <c r="P116" s="21">
        <v>1.26E-2</v>
      </c>
      <c r="Q116" s="11">
        <v>2030</v>
      </c>
      <c r="R116" s="19">
        <v>0.88900000000000001</v>
      </c>
      <c r="S116" s="88">
        <v>3.32</v>
      </c>
      <c r="T116" s="19">
        <v>0.5</v>
      </c>
      <c r="U116" s="19">
        <v>5.0199999999999996</v>
      </c>
      <c r="V116" s="19">
        <v>309</v>
      </c>
      <c r="W116" s="19">
        <v>5.63</v>
      </c>
      <c r="X116" s="19">
        <v>22.2</v>
      </c>
      <c r="Y116" s="11">
        <v>207429</v>
      </c>
      <c r="Z116" s="19">
        <v>6.84</v>
      </c>
      <c r="AA116" s="12">
        <v>3760</v>
      </c>
      <c r="AB116" s="13">
        <v>430</v>
      </c>
      <c r="AC116" s="11">
        <v>532</v>
      </c>
      <c r="AD116" s="12">
        <v>5970</v>
      </c>
      <c r="AE116" s="13">
        <v>0.05</v>
      </c>
      <c r="AF116" s="12">
        <v>1332.28</v>
      </c>
      <c r="AG116" s="11">
        <v>295</v>
      </c>
      <c r="AH116" s="15">
        <v>64</v>
      </c>
      <c r="AI116" s="15">
        <v>41</v>
      </c>
      <c r="AJ116" s="15">
        <v>257</v>
      </c>
      <c r="AK116" s="15">
        <v>140</v>
      </c>
      <c r="AL116" s="15">
        <v>180</v>
      </c>
      <c r="AM116" s="15">
        <v>50</v>
      </c>
      <c r="AN116" s="15">
        <v>65</v>
      </c>
      <c r="AO116" s="15">
        <v>2.5</v>
      </c>
      <c r="AP116" s="15">
        <v>64</v>
      </c>
      <c r="AQ116" s="15">
        <v>1.5</v>
      </c>
      <c r="AR116" s="15">
        <v>2.5</v>
      </c>
      <c r="AS116" s="15">
        <v>2.5</v>
      </c>
      <c r="AT116" s="15">
        <v>130</v>
      </c>
      <c r="AU116" s="15">
        <v>86</v>
      </c>
      <c r="AV116" s="15">
        <v>34</v>
      </c>
      <c r="AW116" s="15">
        <v>77</v>
      </c>
      <c r="AX116" s="15">
        <v>148</v>
      </c>
      <c r="AY116" s="15">
        <v>2.5</v>
      </c>
      <c r="AZ116" s="15">
        <v>2.5</v>
      </c>
      <c r="BA116" s="18">
        <v>1053.5</v>
      </c>
      <c r="BB116" s="15">
        <v>0.5</v>
      </c>
      <c r="BC116" s="15">
        <v>0.5</v>
      </c>
      <c r="BD116" s="15">
        <v>0.5</v>
      </c>
      <c r="BE116" s="15">
        <v>0.5</v>
      </c>
      <c r="BF116" s="15">
        <v>0.5</v>
      </c>
      <c r="BG116" s="15">
        <v>0.5</v>
      </c>
      <c r="BH116" s="15">
        <v>0.5</v>
      </c>
      <c r="BI116" s="15">
        <v>0.5</v>
      </c>
      <c r="BJ116" s="15">
        <v>5.0000000000000001E-3</v>
      </c>
      <c r="BK116" s="15">
        <v>0.5</v>
      </c>
      <c r="BL116" s="15">
        <v>0.05</v>
      </c>
      <c r="BM116" s="15">
        <v>0.05</v>
      </c>
      <c r="BN116" s="15">
        <v>0.05</v>
      </c>
      <c r="BO116" s="15">
        <v>0.05</v>
      </c>
      <c r="BP116" s="15">
        <v>0.05</v>
      </c>
      <c r="BQ116" s="15">
        <v>0.4</v>
      </c>
      <c r="BR116" s="15">
        <v>0.4</v>
      </c>
      <c r="BS116" s="15">
        <v>0.05</v>
      </c>
      <c r="BT116" s="15">
        <v>0.05</v>
      </c>
      <c r="BU116" s="15">
        <v>0.1</v>
      </c>
      <c r="BV116" s="15">
        <v>0.05</v>
      </c>
      <c r="BW116" s="15">
        <v>0.05</v>
      </c>
      <c r="BX116" s="15">
        <v>0.05</v>
      </c>
      <c r="BY116" s="15">
        <v>0.15000000000000002</v>
      </c>
      <c r="BZ116" s="15">
        <v>0.15</v>
      </c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>
        <v>0.05</v>
      </c>
      <c r="DF116" s="15">
        <v>0.05</v>
      </c>
      <c r="DG116" s="25">
        <v>5985.6120000000001</v>
      </c>
      <c r="DH116" s="15"/>
      <c r="DI116" s="15"/>
      <c r="DJ116" s="15"/>
      <c r="DK116" s="15"/>
      <c r="DL116" s="15"/>
    </row>
    <row r="117" spans="1:116" x14ac:dyDescent="0.2">
      <c r="A117" s="37">
        <v>112</v>
      </c>
      <c r="B117" s="38">
        <v>172</v>
      </c>
      <c r="C117" s="85" t="s">
        <v>685</v>
      </c>
      <c r="D117" s="85" t="s">
        <v>686</v>
      </c>
      <c r="E117" s="34" t="s">
        <v>687</v>
      </c>
      <c r="F117" s="34" t="s">
        <v>688</v>
      </c>
      <c r="G117" s="17">
        <v>7.8</v>
      </c>
      <c r="H117" s="17">
        <v>198.9</v>
      </c>
      <c r="I117" s="25">
        <v>0.05</v>
      </c>
      <c r="J117" s="25">
        <v>8.16</v>
      </c>
      <c r="K117" s="19">
        <v>144</v>
      </c>
      <c r="L117" s="20">
        <v>2.14</v>
      </c>
      <c r="M117" s="19">
        <v>8.5500000000000007</v>
      </c>
      <c r="N117" s="19">
        <v>36.200000000000003</v>
      </c>
      <c r="O117" s="25">
        <v>64.7</v>
      </c>
      <c r="P117" s="21">
        <v>1.9199999999999998E-2</v>
      </c>
      <c r="Q117" s="11">
        <v>4780</v>
      </c>
      <c r="R117" s="25">
        <v>0.2</v>
      </c>
      <c r="S117" s="88">
        <v>24.3</v>
      </c>
      <c r="T117" s="19">
        <v>40.1</v>
      </c>
      <c r="U117" s="19">
        <v>5.52</v>
      </c>
      <c r="V117" s="19">
        <v>166</v>
      </c>
      <c r="W117" s="19">
        <v>32.6</v>
      </c>
      <c r="X117" s="19">
        <v>3250</v>
      </c>
      <c r="Y117" s="11">
        <v>71800</v>
      </c>
      <c r="Z117" s="19">
        <v>6.68</v>
      </c>
      <c r="AA117" s="12">
        <v>20476</v>
      </c>
      <c r="AB117" s="13">
        <v>1077.8699999999999</v>
      </c>
      <c r="AC117" s="17">
        <v>1080</v>
      </c>
      <c r="AD117" s="12">
        <v>7060</v>
      </c>
      <c r="AE117" s="13">
        <v>139.477</v>
      </c>
      <c r="AF117" s="12">
        <v>10764.8</v>
      </c>
      <c r="AG117" s="11">
        <v>2500</v>
      </c>
      <c r="AH117" s="15">
        <v>2.5</v>
      </c>
      <c r="AI117" s="15">
        <v>22</v>
      </c>
      <c r="AJ117" s="15">
        <v>2.5</v>
      </c>
      <c r="AK117" s="15">
        <v>139</v>
      </c>
      <c r="AL117" s="15">
        <v>130</v>
      </c>
      <c r="AM117" s="15">
        <v>62</v>
      </c>
      <c r="AN117" s="15">
        <v>88</v>
      </c>
      <c r="AO117" s="15">
        <v>2.5</v>
      </c>
      <c r="AP117" s="15">
        <v>101</v>
      </c>
      <c r="AQ117" s="15">
        <v>1.5</v>
      </c>
      <c r="AR117" s="15">
        <v>2.5</v>
      </c>
      <c r="AS117" s="15">
        <v>2.5</v>
      </c>
      <c r="AT117" s="15">
        <v>88</v>
      </c>
      <c r="AU117" s="15">
        <v>120</v>
      </c>
      <c r="AV117" s="15">
        <v>57</v>
      </c>
      <c r="AW117" s="15">
        <v>41</v>
      </c>
      <c r="AX117" s="15">
        <v>129</v>
      </c>
      <c r="AY117" s="15">
        <v>2.5</v>
      </c>
      <c r="AZ117" s="15">
        <v>2.5</v>
      </c>
      <c r="BA117" s="18">
        <v>717.5</v>
      </c>
      <c r="BB117" s="15">
        <v>0.5</v>
      </c>
      <c r="BC117" s="15">
        <v>0.5</v>
      </c>
      <c r="BD117" s="15">
        <v>0.5</v>
      </c>
      <c r="BE117" s="15">
        <v>0.5</v>
      </c>
      <c r="BF117" s="15">
        <v>0.5</v>
      </c>
      <c r="BG117" s="15">
        <v>0.5</v>
      </c>
      <c r="BH117" s="15">
        <v>0.5</v>
      </c>
      <c r="BI117" s="15">
        <v>0.5</v>
      </c>
      <c r="BJ117" s="15">
        <v>5.0000000000000001E-3</v>
      </c>
      <c r="BK117" s="15">
        <v>0.5</v>
      </c>
      <c r="BL117" s="15">
        <v>0.05</v>
      </c>
      <c r="BM117" s="15">
        <v>0.05</v>
      </c>
      <c r="BN117" s="15">
        <v>0.05</v>
      </c>
      <c r="BO117" s="15">
        <v>0.05</v>
      </c>
      <c r="BP117" s="15">
        <v>0.05</v>
      </c>
      <c r="BQ117" s="15">
        <v>0.4</v>
      </c>
      <c r="BR117" s="15">
        <v>0.4</v>
      </c>
      <c r="BS117" s="15">
        <v>0.05</v>
      </c>
      <c r="BT117" s="15">
        <v>0.05</v>
      </c>
      <c r="BU117" s="15">
        <v>0.1</v>
      </c>
      <c r="BV117" s="15">
        <v>0.05</v>
      </c>
      <c r="BW117" s="15">
        <v>0.05</v>
      </c>
      <c r="BX117" s="15">
        <v>0.05</v>
      </c>
      <c r="BY117" s="15">
        <v>0.15000000000000002</v>
      </c>
      <c r="BZ117" s="15">
        <v>0.15</v>
      </c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>
        <v>0.05</v>
      </c>
      <c r="DF117" s="15">
        <v>0.05</v>
      </c>
      <c r="DG117" s="25">
        <v>6659.8639999999996</v>
      </c>
      <c r="DH117" s="15"/>
      <c r="DI117" s="15"/>
      <c r="DJ117" s="15"/>
      <c r="DK117" s="15"/>
      <c r="DL117" s="15"/>
    </row>
    <row r="118" spans="1:116" x14ac:dyDescent="0.2">
      <c r="A118" s="37">
        <v>113</v>
      </c>
      <c r="B118" s="39">
        <v>173</v>
      </c>
      <c r="C118" s="85" t="s">
        <v>689</v>
      </c>
      <c r="D118" s="85" t="s">
        <v>690</v>
      </c>
      <c r="E118" s="34" t="s">
        <v>691</v>
      </c>
      <c r="F118" s="34" t="s">
        <v>692</v>
      </c>
      <c r="G118" s="17">
        <v>7.9</v>
      </c>
      <c r="H118" s="17">
        <v>523</v>
      </c>
      <c r="I118" s="25">
        <v>0.05</v>
      </c>
      <c r="J118" s="25">
        <v>7.73</v>
      </c>
      <c r="K118" s="19">
        <v>83.7</v>
      </c>
      <c r="L118" s="19">
        <v>1.07</v>
      </c>
      <c r="M118" s="19">
        <v>3.13</v>
      </c>
      <c r="N118" s="19">
        <v>8.9499999999999993</v>
      </c>
      <c r="O118" s="19">
        <v>17</v>
      </c>
      <c r="P118" s="21">
        <v>2.53E-2</v>
      </c>
      <c r="Q118" s="11">
        <v>2340</v>
      </c>
      <c r="R118" s="25">
        <v>0.2</v>
      </c>
      <c r="S118" s="88">
        <v>5.81</v>
      </c>
      <c r="T118" s="19">
        <v>39.1</v>
      </c>
      <c r="U118" s="19">
        <v>4.16</v>
      </c>
      <c r="V118" s="19">
        <v>104</v>
      </c>
      <c r="W118" s="19">
        <v>15.3</v>
      </c>
      <c r="X118" s="19">
        <v>78.7</v>
      </c>
      <c r="Y118" s="11">
        <v>103000</v>
      </c>
      <c r="Z118" s="19">
        <v>12.8</v>
      </c>
      <c r="AA118" s="12">
        <v>18853.8</v>
      </c>
      <c r="AB118" s="13">
        <v>1542.43</v>
      </c>
      <c r="AC118" s="17">
        <v>1210</v>
      </c>
      <c r="AD118" s="12">
        <v>15291</v>
      </c>
      <c r="AE118" s="13">
        <v>101.636</v>
      </c>
      <c r="AF118" s="12">
        <v>4383.87</v>
      </c>
      <c r="AG118" s="11">
        <v>1290</v>
      </c>
      <c r="AH118" s="15">
        <v>86</v>
      </c>
      <c r="AI118" s="15">
        <v>47</v>
      </c>
      <c r="AJ118" s="15">
        <v>41</v>
      </c>
      <c r="AK118" s="15">
        <v>53</v>
      </c>
      <c r="AL118" s="15">
        <v>34</v>
      </c>
      <c r="AM118" s="15">
        <v>12</v>
      </c>
      <c r="AN118" s="15">
        <v>22</v>
      </c>
      <c r="AO118" s="15">
        <v>59</v>
      </c>
      <c r="AP118" s="15">
        <v>10</v>
      </c>
      <c r="AQ118" s="15">
        <v>1.5</v>
      </c>
      <c r="AR118" s="15">
        <v>31</v>
      </c>
      <c r="AS118" s="15">
        <v>21</v>
      </c>
      <c r="AT118" s="15">
        <v>17</v>
      </c>
      <c r="AU118" s="15">
        <v>36</v>
      </c>
      <c r="AV118" s="15">
        <v>16</v>
      </c>
      <c r="AW118" s="15">
        <v>19</v>
      </c>
      <c r="AX118" s="15">
        <v>31</v>
      </c>
      <c r="AY118" s="15">
        <v>9</v>
      </c>
      <c r="AZ118" s="15">
        <v>2.5</v>
      </c>
      <c r="BA118" s="18">
        <v>417.5</v>
      </c>
      <c r="BB118" s="15">
        <v>0.5</v>
      </c>
      <c r="BC118" s="15">
        <v>0.5</v>
      </c>
      <c r="BD118" s="15">
        <v>0.5</v>
      </c>
      <c r="BE118" s="15">
        <v>0.5</v>
      </c>
      <c r="BF118" s="15">
        <v>0.5</v>
      </c>
      <c r="BG118" s="15">
        <v>0.5</v>
      </c>
      <c r="BH118" s="15">
        <v>0.5</v>
      </c>
      <c r="BI118" s="15">
        <v>0.5</v>
      </c>
      <c r="BJ118" s="15">
        <v>5.0000000000000001E-3</v>
      </c>
      <c r="BK118" s="15">
        <v>0.5</v>
      </c>
      <c r="BL118" s="15">
        <v>0.05</v>
      </c>
      <c r="BM118" s="15">
        <v>0.05</v>
      </c>
      <c r="BN118" s="15">
        <v>0.05</v>
      </c>
      <c r="BO118" s="15">
        <v>0.05</v>
      </c>
      <c r="BP118" s="15">
        <v>0.05</v>
      </c>
      <c r="BQ118" s="15">
        <v>0.4</v>
      </c>
      <c r="BR118" s="15">
        <v>0.4</v>
      </c>
      <c r="BS118" s="15">
        <v>0.05</v>
      </c>
      <c r="BT118" s="15">
        <v>0.05</v>
      </c>
      <c r="BU118" s="15">
        <v>0.1</v>
      </c>
      <c r="BV118" s="15">
        <v>0.05</v>
      </c>
      <c r="BW118" s="15">
        <v>0.05</v>
      </c>
      <c r="BX118" s="15">
        <v>0.05</v>
      </c>
      <c r="BY118" s="15">
        <v>0.15000000000000002</v>
      </c>
      <c r="BZ118" s="15">
        <v>0.15</v>
      </c>
      <c r="CA118" s="15">
        <v>25</v>
      </c>
      <c r="CB118" s="15">
        <v>50</v>
      </c>
      <c r="CC118" s="15">
        <v>1700</v>
      </c>
      <c r="CD118" s="15">
        <v>0.01</v>
      </c>
      <c r="CE118" s="15">
        <v>2.5000000000000001E-2</v>
      </c>
      <c r="CF118" s="15">
        <v>2.5000000000000001E-2</v>
      </c>
      <c r="CG118" s="15">
        <v>2.5000000000000001E-2</v>
      </c>
      <c r="CH118" s="15">
        <v>2.5000000000000001E-2</v>
      </c>
      <c r="CI118" s="15">
        <v>2.5000000000000001E-2</v>
      </c>
      <c r="CJ118" s="15">
        <v>2.5000000000000001E-2</v>
      </c>
      <c r="CK118" s="15">
        <v>2.5000000000000001E-2</v>
      </c>
      <c r="CL118" s="15">
        <v>3.1</v>
      </c>
      <c r="CM118" s="15">
        <v>0.15</v>
      </c>
      <c r="CN118" s="15">
        <v>0.5</v>
      </c>
      <c r="CO118" s="15">
        <v>0.5</v>
      </c>
      <c r="CP118" s="15">
        <v>0.5</v>
      </c>
      <c r="CQ118" s="15">
        <v>1.5</v>
      </c>
      <c r="CR118" s="15">
        <v>0.3</v>
      </c>
      <c r="CS118" s="15">
        <v>5</v>
      </c>
      <c r="CT118" s="15">
        <v>0.5</v>
      </c>
      <c r="CU118" s="15">
        <v>0.5</v>
      </c>
      <c r="CV118" s="15">
        <v>0.05</v>
      </c>
      <c r="CW118" s="15">
        <v>0.16900000000000001</v>
      </c>
      <c r="CX118" s="15">
        <v>0.05</v>
      </c>
      <c r="CY118" s="15">
        <v>5.64E-3</v>
      </c>
      <c r="CZ118" s="15">
        <v>0.05</v>
      </c>
      <c r="DA118" s="15">
        <v>0.05</v>
      </c>
      <c r="DB118" s="15">
        <v>0.05</v>
      </c>
      <c r="DC118" s="15">
        <v>0.05</v>
      </c>
      <c r="DD118" s="15">
        <v>0.05</v>
      </c>
      <c r="DE118" s="15">
        <v>0.05</v>
      </c>
      <c r="DF118" s="15">
        <v>0.05</v>
      </c>
      <c r="DG118" s="25">
        <v>18610.547999999999</v>
      </c>
      <c r="DH118" s="15">
        <v>0.5</v>
      </c>
      <c r="DI118" s="15">
        <v>0.05</v>
      </c>
      <c r="DJ118" s="15">
        <v>0.25</v>
      </c>
      <c r="DK118" s="15">
        <v>0.25</v>
      </c>
      <c r="DL118" s="15">
        <v>0.05</v>
      </c>
    </row>
    <row r="119" spans="1:116" x14ac:dyDescent="0.2">
      <c r="A119" s="37">
        <v>114</v>
      </c>
      <c r="B119" s="40">
        <v>174</v>
      </c>
      <c r="C119" s="85" t="s">
        <v>693</v>
      </c>
      <c r="D119" s="85" t="s">
        <v>694</v>
      </c>
      <c r="E119" s="34" t="s">
        <v>695</v>
      </c>
      <c r="F119" s="34" t="s">
        <v>696</v>
      </c>
      <c r="G119" s="17">
        <v>8.1999999999999993</v>
      </c>
      <c r="H119" s="17">
        <v>750</v>
      </c>
      <c r="I119" s="25">
        <v>1.4</v>
      </c>
      <c r="J119" s="25">
        <v>4.26</v>
      </c>
      <c r="K119" s="19">
        <v>232</v>
      </c>
      <c r="L119" s="19">
        <v>0.11600000000000001</v>
      </c>
      <c r="M119" s="19">
        <v>2.2799999999999998</v>
      </c>
      <c r="N119" s="19">
        <v>7.94</v>
      </c>
      <c r="O119" s="19">
        <v>569</v>
      </c>
      <c r="P119" s="21">
        <v>5.5500000000000001E-2</v>
      </c>
      <c r="Q119" s="11">
        <v>3850</v>
      </c>
      <c r="R119" s="25">
        <v>0.2</v>
      </c>
      <c r="S119" s="88">
        <v>30</v>
      </c>
      <c r="T119" s="19">
        <v>3.55</v>
      </c>
      <c r="U119" s="19">
        <v>5.0199999999999996</v>
      </c>
      <c r="V119" s="19">
        <v>534.39300000000003</v>
      </c>
      <c r="W119" s="19">
        <v>11.3</v>
      </c>
      <c r="X119" s="19">
        <v>79.8</v>
      </c>
      <c r="Y119" s="11">
        <v>194000</v>
      </c>
      <c r="Z119" s="19">
        <v>0.05</v>
      </c>
      <c r="AA119" s="12">
        <v>5280</v>
      </c>
      <c r="AB119" s="13">
        <v>586.11800000000005</v>
      </c>
      <c r="AC119" s="11">
        <v>712</v>
      </c>
      <c r="AD119" s="12">
        <v>5790</v>
      </c>
      <c r="AE119" s="13">
        <v>61</v>
      </c>
      <c r="AF119" s="12">
        <v>4780.45</v>
      </c>
      <c r="AG119" s="11">
        <v>1040</v>
      </c>
      <c r="AH119" s="15">
        <v>47</v>
      </c>
      <c r="AI119" s="15">
        <v>2.5</v>
      </c>
      <c r="AJ119" s="15">
        <v>2.5</v>
      </c>
      <c r="AK119" s="15">
        <v>53</v>
      </c>
      <c r="AL119" s="15">
        <v>2.5</v>
      </c>
      <c r="AM119" s="15">
        <v>2.5</v>
      </c>
      <c r="AN119" s="15">
        <v>2.5</v>
      </c>
      <c r="AO119" s="15">
        <v>43</v>
      </c>
      <c r="AP119" s="15">
        <v>2.5</v>
      </c>
      <c r="AQ119" s="15">
        <v>1.5</v>
      </c>
      <c r="AR119" s="15">
        <v>2.5</v>
      </c>
      <c r="AS119" s="15">
        <v>2.5</v>
      </c>
      <c r="AT119" s="15">
        <v>29</v>
      </c>
      <c r="AU119" s="15">
        <v>2.5</v>
      </c>
      <c r="AV119" s="15">
        <v>2.5</v>
      </c>
      <c r="AW119" s="15">
        <v>2.5</v>
      </c>
      <c r="AX119" s="15">
        <v>2.5</v>
      </c>
      <c r="AY119" s="15">
        <v>2.5</v>
      </c>
      <c r="AZ119" s="15">
        <v>2.5</v>
      </c>
      <c r="BA119" s="18">
        <v>153</v>
      </c>
      <c r="BB119" s="15">
        <v>0.5</v>
      </c>
      <c r="BC119" s="15">
        <v>0.5</v>
      </c>
      <c r="BD119" s="15">
        <v>0.5</v>
      </c>
      <c r="BE119" s="15">
        <v>0.5</v>
      </c>
      <c r="BF119" s="15">
        <v>0.5</v>
      </c>
      <c r="BG119" s="15">
        <v>0.5</v>
      </c>
      <c r="BH119" s="15">
        <v>0.5</v>
      </c>
      <c r="BI119" s="15">
        <v>0.5</v>
      </c>
      <c r="BJ119" s="15">
        <v>5.0000000000000001E-3</v>
      </c>
      <c r="BK119" s="15">
        <v>0.5</v>
      </c>
      <c r="BL119" s="15">
        <v>0.05</v>
      </c>
      <c r="BM119" s="15">
        <v>0.05</v>
      </c>
      <c r="BN119" s="15">
        <v>0.05</v>
      </c>
      <c r="BO119" s="15">
        <v>0.05</v>
      </c>
      <c r="BP119" s="15">
        <v>0.05</v>
      </c>
      <c r="BQ119" s="15">
        <v>0.4</v>
      </c>
      <c r="BR119" s="15">
        <v>0.4</v>
      </c>
      <c r="BS119" s="15">
        <v>0.05</v>
      </c>
      <c r="BT119" s="15">
        <v>0.05</v>
      </c>
      <c r="BU119" s="15">
        <v>0.1</v>
      </c>
      <c r="BV119" s="15">
        <v>0.05</v>
      </c>
      <c r="BW119" s="15">
        <v>0.05</v>
      </c>
      <c r="BX119" s="15">
        <v>0.05</v>
      </c>
      <c r="BY119" s="15">
        <v>0.15000000000000002</v>
      </c>
      <c r="BZ119" s="15">
        <v>0.15</v>
      </c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>
        <v>0.05</v>
      </c>
      <c r="DF119" s="15">
        <v>0.05</v>
      </c>
      <c r="DG119" s="25">
        <v>7298.5780000000004</v>
      </c>
      <c r="DH119" s="15"/>
      <c r="DI119" s="15"/>
      <c r="DJ119" s="15"/>
      <c r="DK119" s="15"/>
      <c r="DL119" s="15"/>
    </row>
    <row r="120" spans="1:116" x14ac:dyDescent="0.2">
      <c r="A120" s="37">
        <v>115</v>
      </c>
      <c r="B120" s="38">
        <v>175</v>
      </c>
      <c r="C120" s="85" t="s">
        <v>250</v>
      </c>
      <c r="D120" s="85" t="s">
        <v>697</v>
      </c>
      <c r="E120" s="34" t="s">
        <v>251</v>
      </c>
      <c r="F120" s="34" t="s">
        <v>191</v>
      </c>
      <c r="G120" s="17">
        <v>7.6</v>
      </c>
      <c r="H120" s="17">
        <v>2060</v>
      </c>
      <c r="I120" s="25">
        <v>0.05</v>
      </c>
      <c r="J120" s="25">
        <v>7.77</v>
      </c>
      <c r="K120" s="19">
        <v>28.8</v>
      </c>
      <c r="L120" s="20">
        <v>1.41</v>
      </c>
      <c r="M120" s="19">
        <v>1.54</v>
      </c>
      <c r="N120" s="19">
        <v>6.57</v>
      </c>
      <c r="O120" s="19">
        <v>16</v>
      </c>
      <c r="P120" s="21">
        <v>5.0000000000000001E-4</v>
      </c>
      <c r="Q120" s="19">
        <v>1130</v>
      </c>
      <c r="R120" s="19">
        <v>0.2</v>
      </c>
      <c r="S120" s="88">
        <v>3.43</v>
      </c>
      <c r="T120" s="19">
        <v>63.6</v>
      </c>
      <c r="U120" s="19">
        <v>3.84</v>
      </c>
      <c r="V120" s="19">
        <v>20.399999999999999</v>
      </c>
      <c r="W120" s="19">
        <v>12.4</v>
      </c>
      <c r="X120" s="19">
        <v>119</v>
      </c>
      <c r="Y120" s="11">
        <v>9770</v>
      </c>
      <c r="Z120" s="19">
        <v>33.799999999999997</v>
      </c>
      <c r="AA120" s="12">
        <v>3470</v>
      </c>
      <c r="AB120" s="13">
        <v>109</v>
      </c>
      <c r="AC120" s="11">
        <v>1010</v>
      </c>
      <c r="AD120" s="12">
        <v>5790</v>
      </c>
      <c r="AE120" s="13">
        <v>92</v>
      </c>
      <c r="AF120" s="12">
        <v>2952.26</v>
      </c>
      <c r="AG120" s="11">
        <v>506</v>
      </c>
      <c r="AH120" s="15">
        <v>2.5</v>
      </c>
      <c r="AI120" s="15">
        <v>128</v>
      </c>
      <c r="AJ120" s="15">
        <v>2.5</v>
      </c>
      <c r="AK120" s="15">
        <v>190</v>
      </c>
      <c r="AL120" s="15">
        <v>2.5</v>
      </c>
      <c r="AM120" s="15">
        <v>2.5</v>
      </c>
      <c r="AN120" s="15">
        <v>2.5</v>
      </c>
      <c r="AO120" s="15">
        <v>2.5</v>
      </c>
      <c r="AP120" s="15">
        <v>179</v>
      </c>
      <c r="AQ120" s="15">
        <v>1.5</v>
      </c>
      <c r="AR120" s="15">
        <v>2.5</v>
      </c>
      <c r="AS120" s="15">
        <v>2.5</v>
      </c>
      <c r="AT120" s="15">
        <v>2.5</v>
      </c>
      <c r="AU120" s="15">
        <v>2.5</v>
      </c>
      <c r="AV120" s="15">
        <v>2.5</v>
      </c>
      <c r="AW120" s="15">
        <v>2.5</v>
      </c>
      <c r="AX120" s="15">
        <v>146</v>
      </c>
      <c r="AY120" s="15">
        <v>2.5</v>
      </c>
      <c r="AZ120" s="15">
        <v>2.5</v>
      </c>
      <c r="BA120" s="18">
        <v>344.5</v>
      </c>
      <c r="BB120" s="15">
        <v>0.5</v>
      </c>
      <c r="BC120" s="15">
        <v>0.5</v>
      </c>
      <c r="BD120" s="15">
        <v>0.5</v>
      </c>
      <c r="BE120" s="15">
        <v>0.5</v>
      </c>
      <c r="BF120" s="15">
        <v>0.5</v>
      </c>
      <c r="BG120" s="15">
        <v>0.5</v>
      </c>
      <c r="BH120" s="15">
        <v>0.5</v>
      </c>
      <c r="BI120" s="15">
        <v>0.5</v>
      </c>
      <c r="BJ120" s="15">
        <v>5.0000000000000001E-3</v>
      </c>
      <c r="BK120" s="15">
        <v>0.5</v>
      </c>
      <c r="BL120" s="15">
        <v>0.05</v>
      </c>
      <c r="BM120" s="15">
        <v>0.05</v>
      </c>
      <c r="BN120" s="15">
        <v>0.05</v>
      </c>
      <c r="BO120" s="15">
        <v>0.05</v>
      </c>
      <c r="BP120" s="15">
        <v>0.05</v>
      </c>
      <c r="BQ120" s="15">
        <v>0.4</v>
      </c>
      <c r="BR120" s="15">
        <v>0.4</v>
      </c>
      <c r="BS120" s="15">
        <v>0.05</v>
      </c>
      <c r="BT120" s="15">
        <v>0.05</v>
      </c>
      <c r="BU120" s="15">
        <v>0.1</v>
      </c>
      <c r="BV120" s="15">
        <v>0.05</v>
      </c>
      <c r="BW120" s="15">
        <v>0.05</v>
      </c>
      <c r="BX120" s="15">
        <v>0.05</v>
      </c>
      <c r="BY120" s="15">
        <v>0.15000000000000002</v>
      </c>
      <c r="BZ120" s="15">
        <v>0.15</v>
      </c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>
        <v>0.05</v>
      </c>
      <c r="DF120" s="15">
        <v>0.05</v>
      </c>
      <c r="DG120" s="25">
        <v>36144.201000000001</v>
      </c>
      <c r="DH120" s="15"/>
      <c r="DI120" s="15"/>
      <c r="DJ120" s="15"/>
      <c r="DK120" s="15"/>
      <c r="DL120" s="15"/>
    </row>
    <row r="121" spans="1:116" x14ac:dyDescent="0.2">
      <c r="A121" s="37">
        <v>116</v>
      </c>
      <c r="B121" s="39">
        <v>176</v>
      </c>
      <c r="C121" s="85" t="s">
        <v>252</v>
      </c>
      <c r="D121" s="85" t="s">
        <v>698</v>
      </c>
      <c r="E121" s="34" t="s">
        <v>253</v>
      </c>
      <c r="F121" s="34" t="s">
        <v>254</v>
      </c>
      <c r="G121" s="17">
        <v>8.1</v>
      </c>
      <c r="H121" s="17">
        <v>51</v>
      </c>
      <c r="I121" s="25">
        <v>0.05</v>
      </c>
      <c r="J121" s="25">
        <v>9.84</v>
      </c>
      <c r="K121" s="19">
        <v>56.2</v>
      </c>
      <c r="L121" s="19">
        <v>1.2</v>
      </c>
      <c r="M121" s="19">
        <v>2.33</v>
      </c>
      <c r="N121" s="19">
        <v>6.54</v>
      </c>
      <c r="O121" s="19">
        <v>16.8</v>
      </c>
      <c r="P121" s="21">
        <v>0.1196</v>
      </c>
      <c r="Q121" s="11">
        <v>1370</v>
      </c>
      <c r="R121" s="25">
        <v>2.4</v>
      </c>
      <c r="S121" s="88">
        <v>6.28</v>
      </c>
      <c r="T121" s="19">
        <v>66.2</v>
      </c>
      <c r="U121" s="19">
        <v>3.6</v>
      </c>
      <c r="V121" s="19">
        <v>41.9</v>
      </c>
      <c r="W121" s="19">
        <v>14.7</v>
      </c>
      <c r="X121" s="19">
        <v>125</v>
      </c>
      <c r="Y121" s="11">
        <v>62300</v>
      </c>
      <c r="Z121" s="19">
        <v>19.7</v>
      </c>
      <c r="AA121" s="12">
        <v>8770</v>
      </c>
      <c r="AB121" s="13">
        <v>1343.81</v>
      </c>
      <c r="AC121" s="11">
        <v>596</v>
      </c>
      <c r="AD121" s="12">
        <v>14135.7</v>
      </c>
      <c r="AE121" s="13">
        <v>65.900000000000006</v>
      </c>
      <c r="AF121" s="12">
        <v>3500.76</v>
      </c>
      <c r="AG121" s="11">
        <v>620</v>
      </c>
      <c r="AH121" s="15">
        <v>380</v>
      </c>
      <c r="AI121" s="15">
        <v>182</v>
      </c>
      <c r="AJ121" s="15">
        <v>620</v>
      </c>
      <c r="AK121" s="15">
        <v>1180</v>
      </c>
      <c r="AL121" s="15">
        <v>620</v>
      </c>
      <c r="AM121" s="15">
        <v>192</v>
      </c>
      <c r="AN121" s="15">
        <v>220</v>
      </c>
      <c r="AO121" s="15">
        <v>1150</v>
      </c>
      <c r="AP121" s="15">
        <v>334</v>
      </c>
      <c r="AQ121" s="15">
        <v>1.5</v>
      </c>
      <c r="AR121" s="15">
        <v>2.5</v>
      </c>
      <c r="AS121" s="15">
        <v>205</v>
      </c>
      <c r="AT121" s="15">
        <v>557</v>
      </c>
      <c r="AU121" s="15">
        <v>572</v>
      </c>
      <c r="AV121" s="15">
        <v>230</v>
      </c>
      <c r="AW121" s="15">
        <v>157</v>
      </c>
      <c r="AX121" s="15">
        <v>542</v>
      </c>
      <c r="AY121" s="15">
        <v>2.5</v>
      </c>
      <c r="AZ121" s="15">
        <v>2.5</v>
      </c>
      <c r="BA121" s="18">
        <v>4962</v>
      </c>
      <c r="BB121" s="15">
        <v>0.5</v>
      </c>
      <c r="BC121" s="15">
        <v>0.5</v>
      </c>
      <c r="BD121" s="15">
        <v>0.5</v>
      </c>
      <c r="BE121" s="15">
        <v>0.5</v>
      </c>
      <c r="BF121" s="15">
        <v>0.5</v>
      </c>
      <c r="BG121" s="15">
        <v>0.5</v>
      </c>
      <c r="BH121" s="15">
        <v>0.5</v>
      </c>
      <c r="BI121" s="15">
        <v>0.5</v>
      </c>
      <c r="BJ121" s="15">
        <v>5.0000000000000001E-3</v>
      </c>
      <c r="BK121" s="15">
        <v>0.5</v>
      </c>
      <c r="BL121" s="15">
        <v>0.05</v>
      </c>
      <c r="BM121" s="15">
        <v>0.05</v>
      </c>
      <c r="BN121" s="15">
        <v>0.05</v>
      </c>
      <c r="BO121" s="15">
        <v>0.05</v>
      </c>
      <c r="BP121" s="15">
        <v>0.05</v>
      </c>
      <c r="BQ121" s="15">
        <v>0.4</v>
      </c>
      <c r="BR121" s="15">
        <v>0.4</v>
      </c>
      <c r="BS121" s="15">
        <v>0.05</v>
      </c>
      <c r="BT121" s="15">
        <v>0.05</v>
      </c>
      <c r="BU121" s="15">
        <v>0.1</v>
      </c>
      <c r="BV121" s="15">
        <v>0.05</v>
      </c>
      <c r="BW121" s="15">
        <v>0.05</v>
      </c>
      <c r="BX121" s="15">
        <v>0.05</v>
      </c>
      <c r="BY121" s="15">
        <v>0.15000000000000002</v>
      </c>
      <c r="BZ121" s="15">
        <v>0.15</v>
      </c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>
        <v>0.05</v>
      </c>
      <c r="DF121" s="15">
        <v>0.05</v>
      </c>
      <c r="DG121" s="25">
        <v>15341.812</v>
      </c>
      <c r="DH121" s="15"/>
      <c r="DI121" s="15"/>
      <c r="DJ121" s="15"/>
      <c r="DK121" s="15"/>
      <c r="DL121" s="15"/>
    </row>
    <row r="122" spans="1:116" x14ac:dyDescent="0.2">
      <c r="A122" s="37">
        <v>117</v>
      </c>
      <c r="B122" s="40">
        <v>177</v>
      </c>
      <c r="C122" s="85" t="s">
        <v>255</v>
      </c>
      <c r="D122" s="85" t="s">
        <v>699</v>
      </c>
      <c r="E122" s="34" t="s">
        <v>256</v>
      </c>
      <c r="F122" s="34" t="s">
        <v>257</v>
      </c>
      <c r="G122" s="17">
        <v>7.9</v>
      </c>
      <c r="H122" s="17">
        <v>642</v>
      </c>
      <c r="I122" s="25">
        <v>0.05</v>
      </c>
      <c r="J122" s="25">
        <v>9.24</v>
      </c>
      <c r="K122" s="19">
        <v>143</v>
      </c>
      <c r="L122" s="19">
        <v>2.19</v>
      </c>
      <c r="M122" s="19">
        <v>8.5399999999999991</v>
      </c>
      <c r="N122" s="19">
        <v>35.5</v>
      </c>
      <c r="O122" s="25">
        <v>64.400000000000006</v>
      </c>
      <c r="P122" s="21">
        <v>2.12E-2</v>
      </c>
      <c r="Q122" s="11">
        <v>4960</v>
      </c>
      <c r="R122" s="25">
        <v>0.2</v>
      </c>
      <c r="S122" s="88">
        <v>23.9</v>
      </c>
      <c r="T122" s="19">
        <v>40.4</v>
      </c>
      <c r="U122" s="19">
        <v>4.9800000000000004</v>
      </c>
      <c r="V122" s="19">
        <v>165</v>
      </c>
      <c r="W122" s="19">
        <v>33.6</v>
      </c>
      <c r="X122" s="19">
        <v>376</v>
      </c>
      <c r="Y122" s="11">
        <v>94000</v>
      </c>
      <c r="Z122" s="19">
        <v>0.05</v>
      </c>
      <c r="AA122" s="12">
        <v>20269.5</v>
      </c>
      <c r="AB122" s="13">
        <v>1074.93</v>
      </c>
      <c r="AC122" s="17">
        <v>935</v>
      </c>
      <c r="AD122" s="12">
        <v>3600</v>
      </c>
      <c r="AE122" s="13">
        <v>134.19900000000001</v>
      </c>
      <c r="AF122" s="12">
        <v>10742.1</v>
      </c>
      <c r="AG122" s="25">
        <v>2450</v>
      </c>
      <c r="AH122" s="15">
        <v>150</v>
      </c>
      <c r="AI122" s="15">
        <v>113</v>
      </c>
      <c r="AJ122" s="15">
        <v>94</v>
      </c>
      <c r="AK122" s="15">
        <v>549</v>
      </c>
      <c r="AL122" s="15">
        <v>320</v>
      </c>
      <c r="AM122" s="15">
        <v>149</v>
      </c>
      <c r="AN122" s="15">
        <v>179</v>
      </c>
      <c r="AO122" s="15">
        <v>1170</v>
      </c>
      <c r="AP122" s="15">
        <v>305</v>
      </c>
      <c r="AQ122" s="15">
        <v>1.5</v>
      </c>
      <c r="AR122" s="15">
        <v>2.5</v>
      </c>
      <c r="AS122" s="15">
        <v>476</v>
      </c>
      <c r="AT122" s="15">
        <v>444</v>
      </c>
      <c r="AU122" s="15">
        <v>386</v>
      </c>
      <c r="AV122" s="15">
        <v>132</v>
      </c>
      <c r="AW122" s="15">
        <v>178</v>
      </c>
      <c r="AX122" s="15">
        <v>300</v>
      </c>
      <c r="AY122" s="15">
        <v>2.5</v>
      </c>
      <c r="AZ122" s="15">
        <v>2.5</v>
      </c>
      <c r="BA122" s="18">
        <v>2996</v>
      </c>
      <c r="BB122" s="15">
        <v>0.5</v>
      </c>
      <c r="BC122" s="15">
        <v>0.5</v>
      </c>
      <c r="BD122" s="15">
        <v>0.5</v>
      </c>
      <c r="BE122" s="15">
        <v>0.5</v>
      </c>
      <c r="BF122" s="15">
        <v>0.5</v>
      </c>
      <c r="BG122" s="15">
        <v>0.5</v>
      </c>
      <c r="BH122" s="15">
        <v>0.5</v>
      </c>
      <c r="BI122" s="15">
        <v>0.5</v>
      </c>
      <c r="BJ122" s="15">
        <v>5.0000000000000001E-3</v>
      </c>
      <c r="BK122" s="15">
        <v>0.5</v>
      </c>
      <c r="BL122" s="15">
        <v>0.05</v>
      </c>
      <c r="BM122" s="15">
        <v>0.05</v>
      </c>
      <c r="BN122" s="15">
        <v>0.05</v>
      </c>
      <c r="BO122" s="15">
        <v>0.05</v>
      </c>
      <c r="BP122" s="15">
        <v>0.05</v>
      </c>
      <c r="BQ122" s="15">
        <v>0.4</v>
      </c>
      <c r="BR122" s="15">
        <v>0.4</v>
      </c>
      <c r="BS122" s="15">
        <v>0.05</v>
      </c>
      <c r="BT122" s="15">
        <v>0.05</v>
      </c>
      <c r="BU122" s="15">
        <v>0.1</v>
      </c>
      <c r="BV122" s="15">
        <v>0.05</v>
      </c>
      <c r="BW122" s="15">
        <v>0.05</v>
      </c>
      <c r="BX122" s="15">
        <v>0.05</v>
      </c>
      <c r="BY122" s="15">
        <v>0.15000000000000002</v>
      </c>
      <c r="BZ122" s="15">
        <v>0.15</v>
      </c>
      <c r="CA122" s="15">
        <v>25</v>
      </c>
      <c r="CB122" s="15">
        <v>50</v>
      </c>
      <c r="CC122" s="15">
        <v>680</v>
      </c>
      <c r="CD122" s="15">
        <v>0.01</v>
      </c>
      <c r="CE122" s="15">
        <v>2.5000000000000001E-2</v>
      </c>
      <c r="CF122" s="15">
        <v>2.5000000000000001E-2</v>
      </c>
      <c r="CG122" s="15">
        <v>2.5000000000000001E-2</v>
      </c>
      <c r="CH122" s="15">
        <v>2.5000000000000001E-2</v>
      </c>
      <c r="CI122" s="15">
        <v>2.5000000000000001E-2</v>
      </c>
      <c r="CJ122" s="15">
        <v>2.5000000000000001E-2</v>
      </c>
      <c r="CK122" s="15">
        <v>2.5000000000000001E-2</v>
      </c>
      <c r="CL122" s="15">
        <v>9.1</v>
      </c>
      <c r="CM122" s="15">
        <v>0.15</v>
      </c>
      <c r="CN122" s="15">
        <v>0.5</v>
      </c>
      <c r="CO122" s="15">
        <v>0.5</v>
      </c>
      <c r="CP122" s="15">
        <v>0.5</v>
      </c>
      <c r="CQ122" s="15">
        <v>1.5</v>
      </c>
      <c r="CR122" s="15">
        <v>0.3</v>
      </c>
      <c r="CS122" s="15">
        <v>5</v>
      </c>
      <c r="CT122" s="15">
        <v>0.5</v>
      </c>
      <c r="CU122" s="15">
        <v>0.5</v>
      </c>
      <c r="CV122" s="15">
        <v>0.05</v>
      </c>
      <c r="CW122" s="15">
        <v>0.35</v>
      </c>
      <c r="CX122" s="15">
        <v>0.05</v>
      </c>
      <c r="CY122" s="15">
        <v>2.4E-2</v>
      </c>
      <c r="CZ122" s="15">
        <v>0.05</v>
      </c>
      <c r="DA122" s="15">
        <v>0.05</v>
      </c>
      <c r="DB122" s="15">
        <v>0.05</v>
      </c>
      <c r="DC122" s="15">
        <v>0.05</v>
      </c>
      <c r="DD122" s="15">
        <v>0.05</v>
      </c>
      <c r="DE122" s="15">
        <v>0.05</v>
      </c>
      <c r="DF122" s="15">
        <v>0.05</v>
      </c>
      <c r="DG122" s="25">
        <v>14715.447</v>
      </c>
      <c r="DH122" s="15">
        <v>0.5</v>
      </c>
      <c r="DI122" s="15">
        <v>0.05</v>
      </c>
      <c r="DJ122" s="15">
        <v>0.25</v>
      </c>
      <c r="DK122" s="15">
        <v>0.25</v>
      </c>
      <c r="DL122" s="15">
        <v>0.05</v>
      </c>
    </row>
    <row r="123" spans="1:116" x14ac:dyDescent="0.2">
      <c r="A123" s="37">
        <v>118</v>
      </c>
      <c r="B123" s="38">
        <v>178</v>
      </c>
      <c r="C123" s="85" t="s">
        <v>700</v>
      </c>
      <c r="D123" s="85" t="s">
        <v>701</v>
      </c>
      <c r="E123" s="34" t="s">
        <v>702</v>
      </c>
      <c r="F123" s="34" t="s">
        <v>703</v>
      </c>
      <c r="G123" s="17">
        <v>6.5</v>
      </c>
      <c r="H123" s="17">
        <v>465.7</v>
      </c>
      <c r="I123" s="20">
        <v>0.05</v>
      </c>
      <c r="J123" s="25">
        <v>6.17</v>
      </c>
      <c r="K123" s="19">
        <v>130</v>
      </c>
      <c r="L123" s="20">
        <v>0.81799999999999995</v>
      </c>
      <c r="M123" s="19">
        <v>10.199999999999999</v>
      </c>
      <c r="N123" s="19">
        <v>38.6</v>
      </c>
      <c r="O123" s="19">
        <v>24.1</v>
      </c>
      <c r="P123" s="21">
        <v>0.06</v>
      </c>
      <c r="Q123" s="11">
        <v>4660</v>
      </c>
      <c r="R123" s="19">
        <v>0.2</v>
      </c>
      <c r="S123" s="88">
        <v>23.7</v>
      </c>
      <c r="T123" s="19">
        <v>39.9</v>
      </c>
      <c r="U123" s="19">
        <v>3.42</v>
      </c>
      <c r="V123" s="19">
        <v>23.1</v>
      </c>
      <c r="W123" s="19">
        <v>51.6</v>
      </c>
      <c r="X123" s="19">
        <v>140</v>
      </c>
      <c r="Y123" s="11">
        <v>6110</v>
      </c>
      <c r="Z123" s="19">
        <v>10.3</v>
      </c>
      <c r="AA123" s="12">
        <v>23510.563999999998</v>
      </c>
      <c r="AB123" s="13">
        <v>954.41</v>
      </c>
      <c r="AC123" s="11">
        <v>2360</v>
      </c>
      <c r="AD123" s="12">
        <v>5080</v>
      </c>
      <c r="AE123" s="13">
        <v>527.94100000000003</v>
      </c>
      <c r="AF123" s="12">
        <v>21630.945</v>
      </c>
      <c r="AG123" s="11">
        <v>4620</v>
      </c>
      <c r="AH123" s="15">
        <v>2.5</v>
      </c>
      <c r="AI123" s="15">
        <v>47</v>
      </c>
      <c r="AJ123" s="15">
        <v>30</v>
      </c>
      <c r="AK123" s="15">
        <v>380</v>
      </c>
      <c r="AL123" s="15">
        <v>240</v>
      </c>
      <c r="AM123" s="15">
        <v>110</v>
      </c>
      <c r="AN123" s="15">
        <v>120</v>
      </c>
      <c r="AO123" s="15">
        <v>434</v>
      </c>
      <c r="AP123" s="15">
        <v>99</v>
      </c>
      <c r="AQ123" s="15">
        <v>1.5</v>
      </c>
      <c r="AR123" s="15">
        <v>2.5</v>
      </c>
      <c r="AS123" s="15">
        <v>2.5</v>
      </c>
      <c r="AT123" s="15">
        <v>145</v>
      </c>
      <c r="AU123" s="15">
        <v>177</v>
      </c>
      <c r="AV123" s="15">
        <v>93</v>
      </c>
      <c r="AW123" s="15">
        <v>64</v>
      </c>
      <c r="AX123" s="15">
        <v>249</v>
      </c>
      <c r="AY123" s="15">
        <v>2.5</v>
      </c>
      <c r="AZ123" s="15">
        <v>100</v>
      </c>
      <c r="BA123" s="18">
        <v>1351</v>
      </c>
      <c r="BB123" s="15">
        <v>0.5</v>
      </c>
      <c r="BC123" s="15">
        <v>0.5</v>
      </c>
      <c r="BD123" s="15">
        <v>0.5</v>
      </c>
      <c r="BE123" s="15">
        <v>0.5</v>
      </c>
      <c r="BF123" s="15">
        <v>0.5</v>
      </c>
      <c r="BG123" s="15">
        <v>0.5</v>
      </c>
      <c r="BH123" s="15">
        <v>0.5</v>
      </c>
      <c r="BI123" s="15">
        <v>0.5</v>
      </c>
      <c r="BJ123" s="15">
        <v>5.0000000000000001E-3</v>
      </c>
      <c r="BK123" s="15">
        <v>0.5</v>
      </c>
      <c r="BL123" s="15">
        <v>0.05</v>
      </c>
      <c r="BM123" s="15">
        <v>0.05</v>
      </c>
      <c r="BN123" s="15">
        <v>0.05</v>
      </c>
      <c r="BO123" s="15">
        <v>0.05</v>
      </c>
      <c r="BP123" s="15">
        <v>0.05</v>
      </c>
      <c r="BQ123" s="15">
        <v>0.4</v>
      </c>
      <c r="BR123" s="15">
        <v>0.4</v>
      </c>
      <c r="BS123" s="15">
        <v>0.05</v>
      </c>
      <c r="BT123" s="15">
        <v>0.05</v>
      </c>
      <c r="BU123" s="15">
        <v>0.1</v>
      </c>
      <c r="BV123" s="15">
        <v>0.05</v>
      </c>
      <c r="BW123" s="15">
        <v>0.05</v>
      </c>
      <c r="BX123" s="15">
        <v>0.05</v>
      </c>
      <c r="BY123" s="15">
        <v>0.15000000000000002</v>
      </c>
      <c r="BZ123" s="15">
        <v>0.15</v>
      </c>
      <c r="CA123" s="15">
        <v>25</v>
      </c>
      <c r="CB123" s="15">
        <v>50</v>
      </c>
      <c r="CC123" s="15">
        <v>250</v>
      </c>
      <c r="CD123" s="15">
        <v>0.01</v>
      </c>
      <c r="CE123" s="15">
        <v>2.5000000000000001E-2</v>
      </c>
      <c r="CF123" s="15">
        <v>2.5000000000000001E-2</v>
      </c>
      <c r="CG123" s="15">
        <v>2.5000000000000001E-2</v>
      </c>
      <c r="CH123" s="15">
        <v>2.5000000000000001E-2</v>
      </c>
      <c r="CI123" s="15">
        <v>2.5000000000000001E-2</v>
      </c>
      <c r="CJ123" s="15">
        <v>2.5000000000000001E-2</v>
      </c>
      <c r="CK123" s="15">
        <v>2.5000000000000001E-2</v>
      </c>
      <c r="CL123" s="15">
        <v>320</v>
      </c>
      <c r="CM123" s="15">
        <v>0.15</v>
      </c>
      <c r="CN123" s="15">
        <v>0.5</v>
      </c>
      <c r="CO123" s="15">
        <v>0.5</v>
      </c>
      <c r="CP123" s="15">
        <v>0.5</v>
      </c>
      <c r="CQ123" s="15">
        <v>1.5</v>
      </c>
      <c r="CR123" s="15">
        <v>0.3</v>
      </c>
      <c r="CS123" s="15">
        <v>5</v>
      </c>
      <c r="CT123" s="15">
        <v>0.5</v>
      </c>
      <c r="CU123" s="15">
        <v>0.5</v>
      </c>
      <c r="CV123" s="15">
        <v>0.05</v>
      </c>
      <c r="CW123" s="15">
        <v>0.247</v>
      </c>
      <c r="CX123" s="15">
        <v>0.05</v>
      </c>
      <c r="CY123" s="15">
        <v>7.1999999999999998E-3</v>
      </c>
      <c r="CZ123" s="15">
        <v>0.05</v>
      </c>
      <c r="DA123" s="15">
        <v>0.05</v>
      </c>
      <c r="DB123" s="15">
        <v>0.05</v>
      </c>
      <c r="DC123" s="15">
        <v>0.05</v>
      </c>
      <c r="DD123" s="15">
        <v>0.05</v>
      </c>
      <c r="DE123" s="15">
        <v>0.05</v>
      </c>
      <c r="DF123" s="15">
        <v>0.05</v>
      </c>
      <c r="DG123" s="25">
        <v>11106.061</v>
      </c>
      <c r="DH123" s="15">
        <v>0.5</v>
      </c>
      <c r="DI123" s="15">
        <v>0.05</v>
      </c>
      <c r="DJ123" s="15">
        <v>0.25</v>
      </c>
      <c r="DK123" s="15">
        <v>0.25</v>
      </c>
      <c r="DL123" s="15">
        <v>0.05</v>
      </c>
    </row>
    <row r="124" spans="1:116" x14ac:dyDescent="0.2">
      <c r="A124" s="37">
        <v>119</v>
      </c>
      <c r="B124" s="39">
        <v>179</v>
      </c>
      <c r="C124" s="85" t="s">
        <v>704</v>
      </c>
      <c r="D124" s="85" t="s">
        <v>705</v>
      </c>
      <c r="E124" s="34" t="s">
        <v>706</v>
      </c>
      <c r="F124" s="34" t="s">
        <v>707</v>
      </c>
      <c r="G124" s="17">
        <v>7.5</v>
      </c>
      <c r="H124" s="17">
        <v>1080</v>
      </c>
      <c r="I124" s="25">
        <v>0.05</v>
      </c>
      <c r="J124" s="25">
        <v>7.96</v>
      </c>
      <c r="K124" s="19">
        <v>87.5</v>
      </c>
      <c r="L124" s="20">
        <v>2.5000000000000001E-2</v>
      </c>
      <c r="M124" s="19">
        <v>2.7</v>
      </c>
      <c r="N124" s="19">
        <v>8.98</v>
      </c>
      <c r="O124" s="25">
        <v>19.600000000000001</v>
      </c>
      <c r="P124" s="21">
        <v>3.4099999999999998E-2</v>
      </c>
      <c r="Q124" s="11">
        <v>3350</v>
      </c>
      <c r="R124" s="19">
        <v>0.2</v>
      </c>
      <c r="S124" s="88">
        <v>5.97</v>
      </c>
      <c r="T124" s="19">
        <v>8.1199999999999992</v>
      </c>
      <c r="U124" s="19">
        <v>4.53</v>
      </c>
      <c r="V124" s="19">
        <v>185</v>
      </c>
      <c r="W124" s="19">
        <v>12.7</v>
      </c>
      <c r="X124" s="19">
        <v>47.5</v>
      </c>
      <c r="Y124" s="11">
        <v>176000</v>
      </c>
      <c r="Z124" s="19">
        <v>8.44</v>
      </c>
      <c r="AA124" s="12">
        <v>10100</v>
      </c>
      <c r="AB124" s="13">
        <v>1214.3399999999999</v>
      </c>
      <c r="AC124" s="17">
        <v>1630</v>
      </c>
      <c r="AD124" s="12">
        <v>10974.8</v>
      </c>
      <c r="AE124" s="13">
        <v>93.5</v>
      </c>
      <c r="AF124" s="12">
        <v>5398.61</v>
      </c>
      <c r="AG124" s="11">
        <v>1560</v>
      </c>
      <c r="AH124" s="15">
        <v>2.5</v>
      </c>
      <c r="AI124" s="15">
        <v>135</v>
      </c>
      <c r="AJ124" s="15">
        <v>2.5</v>
      </c>
      <c r="AK124" s="15">
        <v>708</v>
      </c>
      <c r="AL124" s="15">
        <v>330</v>
      </c>
      <c r="AM124" s="15">
        <v>167</v>
      </c>
      <c r="AN124" s="15">
        <v>237</v>
      </c>
      <c r="AO124" s="15">
        <v>830</v>
      </c>
      <c r="AP124" s="15">
        <v>232</v>
      </c>
      <c r="AQ124" s="15">
        <v>1.5</v>
      </c>
      <c r="AR124" s="15">
        <v>2.5</v>
      </c>
      <c r="AS124" s="15">
        <v>2.5</v>
      </c>
      <c r="AT124" s="15">
        <v>392</v>
      </c>
      <c r="AU124" s="15">
        <v>316</v>
      </c>
      <c r="AV124" s="15">
        <v>183</v>
      </c>
      <c r="AW124" s="15">
        <v>120</v>
      </c>
      <c r="AX124" s="15">
        <v>454</v>
      </c>
      <c r="AY124" s="15">
        <v>2.5</v>
      </c>
      <c r="AZ124" s="15">
        <v>2.5</v>
      </c>
      <c r="BA124" s="18">
        <v>2479.5</v>
      </c>
      <c r="BB124" s="15">
        <v>0.5</v>
      </c>
      <c r="BC124" s="15">
        <v>0.5</v>
      </c>
      <c r="BD124" s="15">
        <v>0.5</v>
      </c>
      <c r="BE124" s="15">
        <v>0.5</v>
      </c>
      <c r="BF124" s="15">
        <v>0.5</v>
      </c>
      <c r="BG124" s="15">
        <v>0.5</v>
      </c>
      <c r="BH124" s="15">
        <v>0.5</v>
      </c>
      <c r="BI124" s="15">
        <v>0.5</v>
      </c>
      <c r="BJ124" s="15">
        <v>5.0000000000000001E-3</v>
      </c>
      <c r="BK124" s="15">
        <v>0.5</v>
      </c>
      <c r="BL124" s="15">
        <v>0.05</v>
      </c>
      <c r="BM124" s="15">
        <v>0.05</v>
      </c>
      <c r="BN124" s="15">
        <v>0.05</v>
      </c>
      <c r="BO124" s="15">
        <v>0.05</v>
      </c>
      <c r="BP124" s="15">
        <v>0.05</v>
      </c>
      <c r="BQ124" s="15">
        <v>0.4</v>
      </c>
      <c r="BR124" s="15">
        <v>0.4</v>
      </c>
      <c r="BS124" s="15">
        <v>0.05</v>
      </c>
      <c r="BT124" s="15">
        <v>0.05</v>
      </c>
      <c r="BU124" s="15">
        <v>0.1</v>
      </c>
      <c r="BV124" s="15">
        <v>0.05</v>
      </c>
      <c r="BW124" s="15">
        <v>0.05</v>
      </c>
      <c r="BX124" s="15">
        <v>0.05</v>
      </c>
      <c r="BY124" s="15">
        <v>0.15000000000000002</v>
      </c>
      <c r="BZ124" s="15">
        <v>0.15</v>
      </c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>
        <v>0.05</v>
      </c>
      <c r="DF124" s="15">
        <v>0.05</v>
      </c>
      <c r="DG124" s="25">
        <v>21380.042000000001</v>
      </c>
      <c r="DH124" s="15"/>
      <c r="DI124" s="15"/>
      <c r="DJ124" s="15"/>
      <c r="DK124" s="15"/>
      <c r="DL124" s="15"/>
    </row>
    <row r="125" spans="1:116" x14ac:dyDescent="0.2">
      <c r="A125" s="37">
        <v>120</v>
      </c>
      <c r="B125" s="40">
        <v>180</v>
      </c>
      <c r="C125" s="85" t="s">
        <v>258</v>
      </c>
      <c r="D125" s="85" t="s">
        <v>708</v>
      </c>
      <c r="E125" s="34" t="s">
        <v>259</v>
      </c>
      <c r="F125" s="34" t="s">
        <v>260</v>
      </c>
      <c r="G125" s="17">
        <v>7.9</v>
      </c>
      <c r="H125" s="17">
        <v>6015</v>
      </c>
      <c r="I125" s="20">
        <v>0.05</v>
      </c>
      <c r="J125" s="25">
        <v>6.62</v>
      </c>
      <c r="K125" s="19">
        <v>76.099999999999994</v>
      </c>
      <c r="L125" s="20">
        <v>0.38300000000000001</v>
      </c>
      <c r="M125" s="19">
        <v>2.0699999999999998</v>
      </c>
      <c r="N125" s="19">
        <v>7.79</v>
      </c>
      <c r="O125" s="19">
        <v>14.4</v>
      </c>
      <c r="P125" s="21">
        <v>5.62E-2</v>
      </c>
      <c r="Q125" s="11">
        <v>2880</v>
      </c>
      <c r="R125" s="19">
        <v>0.96599999999999997</v>
      </c>
      <c r="S125" s="88">
        <v>5.32</v>
      </c>
      <c r="T125" s="19">
        <v>8.52</v>
      </c>
      <c r="U125" s="19">
        <v>2.72</v>
      </c>
      <c r="V125" s="19">
        <v>110</v>
      </c>
      <c r="W125" s="19">
        <v>12.8</v>
      </c>
      <c r="X125" s="19">
        <v>61.5</v>
      </c>
      <c r="Y125" s="11">
        <v>236500</v>
      </c>
      <c r="Z125" s="19">
        <v>11</v>
      </c>
      <c r="AA125" s="12">
        <v>10800</v>
      </c>
      <c r="AB125" s="13">
        <v>532.57500000000005</v>
      </c>
      <c r="AC125" s="11">
        <v>906</v>
      </c>
      <c r="AD125" s="12">
        <v>14880</v>
      </c>
      <c r="AE125" s="13">
        <v>80.400000000000006</v>
      </c>
      <c r="AF125" s="12">
        <v>4010.74</v>
      </c>
      <c r="AG125" s="11">
        <v>924</v>
      </c>
      <c r="AH125" s="15">
        <v>2.5</v>
      </c>
      <c r="AI125" s="15">
        <v>39</v>
      </c>
      <c r="AJ125" s="15">
        <v>2.5</v>
      </c>
      <c r="AK125" s="15">
        <v>243</v>
      </c>
      <c r="AL125" s="15">
        <v>150</v>
      </c>
      <c r="AM125" s="15">
        <v>85</v>
      </c>
      <c r="AN125" s="15">
        <v>114</v>
      </c>
      <c r="AO125" s="15">
        <v>2.5</v>
      </c>
      <c r="AP125" s="15">
        <v>110</v>
      </c>
      <c r="AQ125" s="15">
        <v>1.5</v>
      </c>
      <c r="AR125" s="15">
        <v>2.5</v>
      </c>
      <c r="AS125" s="15">
        <v>2.5</v>
      </c>
      <c r="AT125" s="15">
        <v>139</v>
      </c>
      <c r="AU125" s="15">
        <v>142</v>
      </c>
      <c r="AV125" s="15">
        <v>71</v>
      </c>
      <c r="AW125" s="15">
        <v>37</v>
      </c>
      <c r="AX125" s="15">
        <v>136</v>
      </c>
      <c r="AY125" s="15">
        <v>26</v>
      </c>
      <c r="AZ125" s="15">
        <v>2.5</v>
      </c>
      <c r="BA125" s="18">
        <v>994.5</v>
      </c>
      <c r="BB125" s="15">
        <v>0.5</v>
      </c>
      <c r="BC125" s="15">
        <v>0.5</v>
      </c>
      <c r="BD125" s="15">
        <v>0.5</v>
      </c>
      <c r="BE125" s="15">
        <v>0.5</v>
      </c>
      <c r="BF125" s="15">
        <v>0.5</v>
      </c>
      <c r="BG125" s="15">
        <v>0.5</v>
      </c>
      <c r="BH125" s="15">
        <v>0.5</v>
      </c>
      <c r="BI125" s="15">
        <v>0.5</v>
      </c>
      <c r="BJ125" s="15">
        <v>5.0000000000000001E-3</v>
      </c>
      <c r="BK125" s="15">
        <v>0.5</v>
      </c>
      <c r="BL125" s="15">
        <v>0.05</v>
      </c>
      <c r="BM125" s="15">
        <v>0.05</v>
      </c>
      <c r="BN125" s="15">
        <v>0.05</v>
      </c>
      <c r="BO125" s="15">
        <v>0.05</v>
      </c>
      <c r="BP125" s="15">
        <v>0.05</v>
      </c>
      <c r="BQ125" s="15">
        <v>0.4</v>
      </c>
      <c r="BR125" s="15">
        <v>0.4</v>
      </c>
      <c r="BS125" s="15">
        <v>0.05</v>
      </c>
      <c r="BT125" s="15">
        <v>0.05</v>
      </c>
      <c r="BU125" s="15">
        <v>0.1</v>
      </c>
      <c r="BV125" s="15">
        <v>0.05</v>
      </c>
      <c r="BW125" s="15">
        <v>0.05</v>
      </c>
      <c r="BX125" s="15">
        <v>0.05</v>
      </c>
      <c r="BY125" s="15">
        <v>0.15000000000000002</v>
      </c>
      <c r="BZ125" s="15">
        <v>0.15</v>
      </c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>
        <v>0.05</v>
      </c>
      <c r="DF125" s="15">
        <v>0.05</v>
      </c>
      <c r="DG125" s="25">
        <v>10535.948</v>
      </c>
      <c r="DH125" s="15"/>
      <c r="DI125" s="15"/>
      <c r="DJ125" s="15"/>
      <c r="DK125" s="15"/>
      <c r="DL125" s="15"/>
    </row>
    <row r="126" spans="1:116" x14ac:dyDescent="0.2">
      <c r="A126" s="37">
        <v>121</v>
      </c>
      <c r="B126" s="38">
        <v>181</v>
      </c>
      <c r="C126" s="85" t="s">
        <v>709</v>
      </c>
      <c r="D126" s="85" t="s">
        <v>710</v>
      </c>
      <c r="E126" s="34" t="s">
        <v>711</v>
      </c>
      <c r="F126" s="34" t="s">
        <v>712</v>
      </c>
      <c r="G126" s="17">
        <v>7.8</v>
      </c>
      <c r="H126" s="17">
        <v>92</v>
      </c>
      <c r="I126" s="25">
        <v>0.05</v>
      </c>
      <c r="J126" s="25">
        <v>4.0999999999999996</v>
      </c>
      <c r="K126" s="19">
        <v>47.3</v>
      </c>
      <c r="L126" s="19">
        <v>2.5000000000000001E-2</v>
      </c>
      <c r="M126" s="19">
        <v>0.56699999999999995</v>
      </c>
      <c r="N126" s="19">
        <v>2.0299999999999998</v>
      </c>
      <c r="O126" s="25">
        <v>9.61</v>
      </c>
      <c r="P126" s="21">
        <v>5.4800000000000001E-2</v>
      </c>
      <c r="Q126" s="11">
        <v>722</v>
      </c>
      <c r="R126" s="19">
        <v>1.64</v>
      </c>
      <c r="S126" s="88">
        <v>2.82</v>
      </c>
      <c r="T126" s="19">
        <v>11.2</v>
      </c>
      <c r="U126" s="19">
        <v>3.71</v>
      </c>
      <c r="V126" s="19">
        <v>71.599999999999994</v>
      </c>
      <c r="W126" s="19">
        <v>5.33</v>
      </c>
      <c r="X126" s="19">
        <v>55.8</v>
      </c>
      <c r="Y126" s="11">
        <v>140000</v>
      </c>
      <c r="Z126" s="19">
        <v>14</v>
      </c>
      <c r="AA126" s="12">
        <v>2100</v>
      </c>
      <c r="AB126" s="13">
        <v>950.65899999999999</v>
      </c>
      <c r="AC126" s="11">
        <v>673</v>
      </c>
      <c r="AD126" s="12">
        <v>7990</v>
      </c>
      <c r="AE126" s="13">
        <v>0.05</v>
      </c>
      <c r="AF126" s="12">
        <v>978</v>
      </c>
      <c r="AG126" s="25">
        <v>180</v>
      </c>
      <c r="AH126" s="15">
        <v>89</v>
      </c>
      <c r="AI126" s="15">
        <v>565</v>
      </c>
      <c r="AJ126" s="15">
        <v>2.5</v>
      </c>
      <c r="AK126" s="15">
        <v>2.5</v>
      </c>
      <c r="AL126" s="15">
        <v>68</v>
      </c>
      <c r="AM126" s="15">
        <v>2.5</v>
      </c>
      <c r="AN126" s="15">
        <v>2.5</v>
      </c>
      <c r="AO126" s="15">
        <v>2.5</v>
      </c>
      <c r="AP126" s="15">
        <v>2.5</v>
      </c>
      <c r="AQ126" s="15">
        <v>1.5</v>
      </c>
      <c r="AR126" s="15">
        <v>2.5</v>
      </c>
      <c r="AS126" s="15">
        <v>2.5</v>
      </c>
      <c r="AT126" s="15">
        <v>2.5</v>
      </c>
      <c r="AU126" s="15">
        <v>2.5</v>
      </c>
      <c r="AV126" s="15">
        <v>2.5</v>
      </c>
      <c r="AW126" s="15">
        <v>2.5</v>
      </c>
      <c r="AX126" s="15">
        <v>2.5</v>
      </c>
      <c r="AY126" s="15">
        <v>2.5</v>
      </c>
      <c r="AZ126" s="15">
        <v>2.5</v>
      </c>
      <c r="BA126" s="18">
        <v>746</v>
      </c>
      <c r="BB126" s="15">
        <v>0.5</v>
      </c>
      <c r="BC126" s="15">
        <v>0.5</v>
      </c>
      <c r="BD126" s="15">
        <v>0.5</v>
      </c>
      <c r="BE126" s="15">
        <v>0.5</v>
      </c>
      <c r="BF126" s="15">
        <v>0.5</v>
      </c>
      <c r="BG126" s="15">
        <v>0.5</v>
      </c>
      <c r="BH126" s="15">
        <v>0.5</v>
      </c>
      <c r="BI126" s="15">
        <v>0.5</v>
      </c>
      <c r="BJ126" s="15">
        <v>5.0000000000000001E-3</v>
      </c>
      <c r="BK126" s="15">
        <v>0.5</v>
      </c>
      <c r="BL126" s="15">
        <v>0.05</v>
      </c>
      <c r="BM126" s="15">
        <v>0.05</v>
      </c>
      <c r="BN126" s="15">
        <v>0.05</v>
      </c>
      <c r="BO126" s="15">
        <v>0.05</v>
      </c>
      <c r="BP126" s="15">
        <v>0.05</v>
      </c>
      <c r="BQ126" s="15">
        <v>0.4</v>
      </c>
      <c r="BR126" s="15">
        <v>0.4</v>
      </c>
      <c r="BS126" s="15">
        <v>0.05</v>
      </c>
      <c r="BT126" s="15">
        <v>0.05</v>
      </c>
      <c r="BU126" s="15">
        <v>0.1</v>
      </c>
      <c r="BV126" s="15">
        <v>0.05</v>
      </c>
      <c r="BW126" s="15">
        <v>0.05</v>
      </c>
      <c r="BX126" s="15">
        <v>0.05</v>
      </c>
      <c r="BY126" s="15">
        <v>0.15000000000000002</v>
      </c>
      <c r="BZ126" s="15">
        <v>0.15</v>
      </c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>
        <v>0.05</v>
      </c>
      <c r="DF126" s="15">
        <v>0.05</v>
      </c>
      <c r="DG126" s="25">
        <v>14223.227999999999</v>
      </c>
      <c r="DH126" s="15"/>
      <c r="DI126" s="15"/>
      <c r="DJ126" s="15"/>
      <c r="DK126" s="15"/>
      <c r="DL126" s="15"/>
    </row>
    <row r="127" spans="1:116" x14ac:dyDescent="0.2">
      <c r="A127" s="37">
        <v>122</v>
      </c>
      <c r="B127" s="39">
        <v>182</v>
      </c>
      <c r="C127" s="85" t="s">
        <v>261</v>
      </c>
      <c r="D127" s="85" t="s">
        <v>262</v>
      </c>
      <c r="E127" s="34" t="s">
        <v>263</v>
      </c>
      <c r="F127" s="34" t="s">
        <v>264</v>
      </c>
      <c r="G127" s="17">
        <v>7.9</v>
      </c>
      <c r="H127" s="17">
        <v>852</v>
      </c>
      <c r="I127" s="25">
        <v>1.53</v>
      </c>
      <c r="J127" s="25">
        <v>5.69</v>
      </c>
      <c r="K127" s="19">
        <v>118</v>
      </c>
      <c r="L127" s="19">
        <v>6.5000000000000002E-2</v>
      </c>
      <c r="M127" s="19">
        <v>1.3</v>
      </c>
      <c r="N127" s="19">
        <v>9.09</v>
      </c>
      <c r="O127" s="19">
        <v>18.2</v>
      </c>
      <c r="P127" s="21">
        <v>2.69E-2</v>
      </c>
      <c r="Q127" s="11">
        <v>1920</v>
      </c>
      <c r="R127" s="25">
        <v>0.2</v>
      </c>
      <c r="S127" s="88">
        <v>5.14</v>
      </c>
      <c r="T127" s="19">
        <v>0.5</v>
      </c>
      <c r="U127" s="19">
        <v>4.51</v>
      </c>
      <c r="V127" s="19">
        <v>217</v>
      </c>
      <c r="W127" s="19">
        <v>4.78</v>
      </c>
      <c r="X127" s="19">
        <v>31.7</v>
      </c>
      <c r="Y127" s="11">
        <v>191000</v>
      </c>
      <c r="Z127" s="19">
        <v>27.9</v>
      </c>
      <c r="AA127" s="12">
        <v>2750</v>
      </c>
      <c r="AB127" s="13">
        <v>534.822</v>
      </c>
      <c r="AC127" s="11">
        <v>1020</v>
      </c>
      <c r="AD127" s="12">
        <v>575</v>
      </c>
      <c r="AE127" s="13">
        <v>0.05</v>
      </c>
      <c r="AF127" s="12">
        <v>1008.36</v>
      </c>
      <c r="AG127" s="11">
        <v>309</v>
      </c>
      <c r="AH127" s="15">
        <v>780</v>
      </c>
      <c r="AI127" s="15">
        <v>60</v>
      </c>
      <c r="AJ127" s="15">
        <v>102</v>
      </c>
      <c r="AK127" s="15">
        <v>118</v>
      </c>
      <c r="AL127" s="15">
        <v>2.5</v>
      </c>
      <c r="AM127" s="15">
        <v>2.5</v>
      </c>
      <c r="AN127" s="15">
        <v>2.5</v>
      </c>
      <c r="AO127" s="15">
        <v>40</v>
      </c>
      <c r="AP127" s="15">
        <v>2.5</v>
      </c>
      <c r="AQ127" s="15">
        <v>1.5</v>
      </c>
      <c r="AR127" s="15">
        <v>137</v>
      </c>
      <c r="AS127" s="15">
        <v>92</v>
      </c>
      <c r="AT127" s="15">
        <v>60</v>
      </c>
      <c r="AU127" s="15">
        <v>2.5</v>
      </c>
      <c r="AV127" s="15">
        <v>2.5</v>
      </c>
      <c r="AW127" s="15">
        <v>2.5</v>
      </c>
      <c r="AX127" s="15">
        <v>2.5</v>
      </c>
      <c r="AY127" s="15">
        <v>2.5</v>
      </c>
      <c r="AZ127" s="15">
        <v>2.5</v>
      </c>
      <c r="BA127" s="18">
        <v>1363</v>
      </c>
      <c r="BB127" s="15">
        <v>0.5</v>
      </c>
      <c r="BC127" s="15">
        <v>0.5</v>
      </c>
      <c r="BD127" s="15">
        <v>0.5</v>
      </c>
      <c r="BE127" s="15">
        <v>0.5</v>
      </c>
      <c r="BF127" s="15">
        <v>0.5</v>
      </c>
      <c r="BG127" s="15">
        <v>0.5</v>
      </c>
      <c r="BH127" s="15">
        <v>0.5</v>
      </c>
      <c r="BI127" s="15">
        <v>0.5</v>
      </c>
      <c r="BJ127" s="15">
        <v>5.0000000000000001E-3</v>
      </c>
      <c r="BK127" s="15">
        <v>0.5</v>
      </c>
      <c r="BL127" s="15">
        <v>0.05</v>
      </c>
      <c r="BM127" s="15">
        <v>0.05</v>
      </c>
      <c r="BN127" s="15">
        <v>0.05</v>
      </c>
      <c r="BO127" s="15">
        <v>0.05</v>
      </c>
      <c r="BP127" s="15">
        <v>0.05</v>
      </c>
      <c r="BQ127" s="15">
        <v>0.4</v>
      </c>
      <c r="BR127" s="15">
        <v>0.4</v>
      </c>
      <c r="BS127" s="15">
        <v>0.05</v>
      </c>
      <c r="BT127" s="15">
        <v>0.05</v>
      </c>
      <c r="BU127" s="15">
        <v>0.1</v>
      </c>
      <c r="BV127" s="15">
        <v>0.05</v>
      </c>
      <c r="BW127" s="15">
        <v>0.05</v>
      </c>
      <c r="BX127" s="15">
        <v>0.05</v>
      </c>
      <c r="BY127" s="15">
        <v>0.15000000000000002</v>
      </c>
      <c r="BZ127" s="15">
        <v>0.15</v>
      </c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>
        <v>0.05</v>
      </c>
      <c r="DF127" s="15">
        <v>0.05</v>
      </c>
      <c r="DG127" s="25">
        <v>13756.522000000001</v>
      </c>
      <c r="DH127" s="15"/>
      <c r="DI127" s="15"/>
      <c r="DJ127" s="15"/>
      <c r="DK127" s="15"/>
      <c r="DL127" s="15"/>
    </row>
    <row r="128" spans="1:116" x14ac:dyDescent="0.2">
      <c r="A128" s="37">
        <v>123</v>
      </c>
      <c r="B128" s="40">
        <v>183</v>
      </c>
      <c r="C128" s="85" t="s">
        <v>713</v>
      </c>
      <c r="D128" s="85" t="s">
        <v>714</v>
      </c>
      <c r="E128" s="34" t="s">
        <v>715</v>
      </c>
      <c r="F128" s="34" t="s">
        <v>716</v>
      </c>
      <c r="G128" s="17">
        <v>7.8</v>
      </c>
      <c r="H128" s="17">
        <v>6352</v>
      </c>
      <c r="I128" s="25">
        <v>0.05</v>
      </c>
      <c r="J128" s="25">
        <v>8.3699999999999992</v>
      </c>
      <c r="K128" s="19">
        <v>147</v>
      </c>
      <c r="L128" s="20">
        <v>1.1499999999999999</v>
      </c>
      <c r="M128" s="19">
        <v>3.65</v>
      </c>
      <c r="N128" s="19">
        <v>13.5</v>
      </c>
      <c r="O128" s="25">
        <v>12.5</v>
      </c>
      <c r="P128" s="21">
        <v>3.0200000000000001E-2</v>
      </c>
      <c r="Q128" s="11">
        <v>3700</v>
      </c>
      <c r="R128" s="19">
        <v>0.2</v>
      </c>
      <c r="S128" s="88">
        <v>7.54</v>
      </c>
      <c r="T128" s="19">
        <v>22.3</v>
      </c>
      <c r="U128" s="19">
        <v>2.4500000000000002</v>
      </c>
      <c r="V128" s="19">
        <v>89.1</v>
      </c>
      <c r="W128" s="19">
        <v>21.4</v>
      </c>
      <c r="X128" s="19">
        <v>69.3</v>
      </c>
      <c r="Y128" s="11">
        <v>226400</v>
      </c>
      <c r="Z128" s="19">
        <v>7.81</v>
      </c>
      <c r="AA128" s="12">
        <v>40640</v>
      </c>
      <c r="AB128" s="13">
        <v>5479</v>
      </c>
      <c r="AC128" s="11">
        <v>3120</v>
      </c>
      <c r="AD128" s="12">
        <v>9160</v>
      </c>
      <c r="AE128" s="13">
        <v>148.02500000000001</v>
      </c>
      <c r="AF128" s="12">
        <v>7404.8</v>
      </c>
      <c r="AG128" s="25">
        <v>1710</v>
      </c>
      <c r="AH128" s="15">
        <v>2.5</v>
      </c>
      <c r="AI128" s="15">
        <v>2.5</v>
      </c>
      <c r="AJ128" s="15">
        <v>2.5</v>
      </c>
      <c r="AK128" s="15">
        <v>136</v>
      </c>
      <c r="AL128" s="15">
        <v>77</v>
      </c>
      <c r="AM128" s="15">
        <v>38</v>
      </c>
      <c r="AN128" s="15">
        <v>2.5</v>
      </c>
      <c r="AO128" s="15">
        <v>220</v>
      </c>
      <c r="AP128" s="15">
        <v>51</v>
      </c>
      <c r="AQ128" s="15">
        <v>1.5</v>
      </c>
      <c r="AR128" s="15">
        <v>2.5</v>
      </c>
      <c r="AS128" s="15">
        <v>2.5</v>
      </c>
      <c r="AT128" s="15">
        <v>83</v>
      </c>
      <c r="AU128" s="15">
        <v>88</v>
      </c>
      <c r="AV128" s="15">
        <v>41</v>
      </c>
      <c r="AW128" s="15">
        <v>18</v>
      </c>
      <c r="AX128" s="15">
        <v>122</v>
      </c>
      <c r="AY128" s="15">
        <v>2.5</v>
      </c>
      <c r="AZ128" s="15">
        <v>2.5</v>
      </c>
      <c r="BA128" s="18">
        <v>479.5</v>
      </c>
      <c r="BB128" s="15">
        <v>0.5</v>
      </c>
      <c r="BC128" s="15">
        <v>0.5</v>
      </c>
      <c r="BD128" s="15">
        <v>0.5</v>
      </c>
      <c r="BE128" s="15">
        <v>0.5</v>
      </c>
      <c r="BF128" s="15">
        <v>0.5</v>
      </c>
      <c r="BG128" s="15">
        <v>0.5</v>
      </c>
      <c r="BH128" s="15">
        <v>0.5</v>
      </c>
      <c r="BI128" s="15">
        <v>0.5</v>
      </c>
      <c r="BJ128" s="15">
        <v>5.0000000000000001E-3</v>
      </c>
      <c r="BK128" s="15">
        <v>0.5</v>
      </c>
      <c r="BL128" s="15">
        <v>0.05</v>
      </c>
      <c r="BM128" s="15">
        <v>0.05</v>
      </c>
      <c r="BN128" s="15">
        <v>0.05</v>
      </c>
      <c r="BO128" s="15">
        <v>0.05</v>
      </c>
      <c r="BP128" s="15">
        <v>0.05</v>
      </c>
      <c r="BQ128" s="15">
        <v>0.4</v>
      </c>
      <c r="BR128" s="15">
        <v>0.4</v>
      </c>
      <c r="BS128" s="15">
        <v>0.05</v>
      </c>
      <c r="BT128" s="15">
        <v>0.05</v>
      </c>
      <c r="BU128" s="15">
        <v>0.1</v>
      </c>
      <c r="BV128" s="15">
        <v>0.05</v>
      </c>
      <c r="BW128" s="15">
        <v>0.05</v>
      </c>
      <c r="BX128" s="15">
        <v>0.05</v>
      </c>
      <c r="BY128" s="15">
        <v>0.15000000000000002</v>
      </c>
      <c r="BZ128" s="15">
        <v>0.15</v>
      </c>
      <c r="CA128" s="15">
        <v>25</v>
      </c>
      <c r="CB128" s="15">
        <v>50</v>
      </c>
      <c r="CC128" s="15">
        <v>2500</v>
      </c>
      <c r="CD128" s="15">
        <v>0.01</v>
      </c>
      <c r="CE128" s="15">
        <v>2.5000000000000001E-2</v>
      </c>
      <c r="CF128" s="15">
        <v>2.5000000000000001E-2</v>
      </c>
      <c r="CG128" s="15">
        <v>2.5000000000000001E-2</v>
      </c>
      <c r="CH128" s="15">
        <v>2.5000000000000001E-2</v>
      </c>
      <c r="CI128" s="15">
        <v>2.5000000000000001E-2</v>
      </c>
      <c r="CJ128" s="15">
        <v>2.5000000000000001E-2</v>
      </c>
      <c r="CK128" s="15">
        <v>2.5000000000000001E-2</v>
      </c>
      <c r="CL128" s="15">
        <v>0.47</v>
      </c>
      <c r="CM128" s="15">
        <v>0.15</v>
      </c>
      <c r="CN128" s="15">
        <v>0.5</v>
      </c>
      <c r="CO128" s="15">
        <v>0.5</v>
      </c>
      <c r="CP128" s="15">
        <v>0.5</v>
      </c>
      <c r="CQ128" s="15">
        <v>1.5</v>
      </c>
      <c r="CR128" s="15">
        <v>0.3</v>
      </c>
      <c r="CS128" s="15">
        <v>5</v>
      </c>
      <c r="CT128" s="15">
        <v>0.5</v>
      </c>
      <c r="CU128" s="15">
        <v>0.5</v>
      </c>
      <c r="CV128" s="15">
        <v>0.05</v>
      </c>
      <c r="CW128" s="15">
        <v>0.05</v>
      </c>
      <c r="CX128" s="15">
        <v>0.05</v>
      </c>
      <c r="CY128" s="15">
        <v>5.9500000000000004E-3</v>
      </c>
      <c r="CZ128" s="15">
        <v>0.05</v>
      </c>
      <c r="DA128" s="15">
        <v>0.05</v>
      </c>
      <c r="DB128" s="15">
        <v>0.05</v>
      </c>
      <c r="DC128" s="15">
        <v>0.05</v>
      </c>
      <c r="DD128" s="15">
        <v>0.05</v>
      </c>
      <c r="DE128" s="15">
        <v>0.05</v>
      </c>
      <c r="DF128" s="15">
        <v>0.05</v>
      </c>
      <c r="DG128" s="25">
        <v>9902.2559999999994</v>
      </c>
      <c r="DH128" s="15">
        <v>0.5</v>
      </c>
      <c r="DI128" s="15">
        <v>0.05</v>
      </c>
      <c r="DJ128" s="15">
        <v>0.25</v>
      </c>
      <c r="DK128" s="15">
        <v>0.25</v>
      </c>
      <c r="DL128" s="15">
        <v>0.05</v>
      </c>
    </row>
    <row r="129" spans="1:116" x14ac:dyDescent="0.2">
      <c r="A129" s="37">
        <v>124</v>
      </c>
      <c r="B129" s="38">
        <v>184</v>
      </c>
      <c r="C129" s="85" t="s">
        <v>717</v>
      </c>
      <c r="D129" s="85" t="s">
        <v>718</v>
      </c>
      <c r="E129" s="34" t="s">
        <v>719</v>
      </c>
      <c r="F129" s="34" t="s">
        <v>720</v>
      </c>
      <c r="G129" s="17">
        <v>7.7</v>
      </c>
      <c r="H129" s="17">
        <v>4258</v>
      </c>
      <c r="I129" s="25">
        <v>0.05</v>
      </c>
      <c r="J129" s="25">
        <v>20.6</v>
      </c>
      <c r="K129" s="19">
        <v>161</v>
      </c>
      <c r="L129" s="20">
        <v>0.86199999999999999</v>
      </c>
      <c r="M129" s="19">
        <v>1.55</v>
      </c>
      <c r="N129" s="19">
        <v>5.77</v>
      </c>
      <c r="O129" s="25">
        <v>9.64</v>
      </c>
      <c r="P129" s="21">
        <v>4.8300000000000003E-2</v>
      </c>
      <c r="Q129" s="11">
        <v>1830</v>
      </c>
      <c r="R129" s="19">
        <v>0.2</v>
      </c>
      <c r="S129" s="87">
        <v>4.37</v>
      </c>
      <c r="T129" s="19">
        <v>12.5</v>
      </c>
      <c r="U129" s="19">
        <v>3.35</v>
      </c>
      <c r="V129" s="19">
        <v>87.6</v>
      </c>
      <c r="W129" s="19">
        <v>14.8</v>
      </c>
      <c r="X129" s="19">
        <v>42.3</v>
      </c>
      <c r="Y129" s="11">
        <v>205100</v>
      </c>
      <c r="Z129" s="19">
        <v>11.5</v>
      </c>
      <c r="AA129" s="12">
        <v>37360</v>
      </c>
      <c r="AB129" s="13">
        <v>3123.33</v>
      </c>
      <c r="AC129" s="11">
        <v>3660</v>
      </c>
      <c r="AD129" s="12">
        <v>10400</v>
      </c>
      <c r="AE129" s="13">
        <v>8.64</v>
      </c>
      <c r="AF129" s="12">
        <v>1880.39</v>
      </c>
      <c r="AG129" s="11">
        <v>429</v>
      </c>
      <c r="AH129" s="15">
        <v>2.5</v>
      </c>
      <c r="AI129" s="15">
        <v>2.5</v>
      </c>
      <c r="AJ129" s="15">
        <v>2.5</v>
      </c>
      <c r="AK129" s="15">
        <v>80</v>
      </c>
      <c r="AL129" s="15">
        <v>90</v>
      </c>
      <c r="AM129" s="15">
        <v>40</v>
      </c>
      <c r="AN129" s="15">
        <v>76</v>
      </c>
      <c r="AO129" s="15">
        <v>2.5</v>
      </c>
      <c r="AP129" s="15">
        <v>102</v>
      </c>
      <c r="AQ129" s="15">
        <v>1.5</v>
      </c>
      <c r="AR129" s="15">
        <v>2.5</v>
      </c>
      <c r="AS129" s="15">
        <v>2.5</v>
      </c>
      <c r="AT129" s="15">
        <v>88</v>
      </c>
      <c r="AU129" s="15">
        <v>105</v>
      </c>
      <c r="AV129" s="15">
        <v>45</v>
      </c>
      <c r="AW129" s="15">
        <v>45</v>
      </c>
      <c r="AX129" s="15">
        <v>120</v>
      </c>
      <c r="AY129" s="15">
        <v>2.5</v>
      </c>
      <c r="AZ129" s="15">
        <v>2.5</v>
      </c>
      <c r="BA129" s="18">
        <v>538</v>
      </c>
      <c r="BB129" s="15">
        <v>0.5</v>
      </c>
      <c r="BC129" s="15">
        <v>0.5</v>
      </c>
      <c r="BD129" s="15">
        <v>0.5</v>
      </c>
      <c r="BE129" s="15">
        <v>0.5</v>
      </c>
      <c r="BF129" s="15">
        <v>0.5</v>
      </c>
      <c r="BG129" s="15">
        <v>0.5</v>
      </c>
      <c r="BH129" s="15">
        <v>0.5</v>
      </c>
      <c r="BI129" s="15">
        <v>0.5</v>
      </c>
      <c r="BJ129" s="15">
        <v>5.0000000000000001E-3</v>
      </c>
      <c r="BK129" s="15">
        <v>0.5</v>
      </c>
      <c r="BL129" s="15">
        <v>0.05</v>
      </c>
      <c r="BM129" s="15">
        <v>0.05</v>
      </c>
      <c r="BN129" s="15">
        <v>0.05</v>
      </c>
      <c r="BO129" s="15">
        <v>0.05</v>
      </c>
      <c r="BP129" s="15">
        <v>0.05</v>
      </c>
      <c r="BQ129" s="15">
        <v>0.4</v>
      </c>
      <c r="BR129" s="15">
        <v>0.4</v>
      </c>
      <c r="BS129" s="15">
        <v>0.05</v>
      </c>
      <c r="BT129" s="15">
        <v>0.05</v>
      </c>
      <c r="BU129" s="15">
        <v>0.1</v>
      </c>
      <c r="BV129" s="15">
        <v>0.05</v>
      </c>
      <c r="BW129" s="15">
        <v>0.05</v>
      </c>
      <c r="BX129" s="15">
        <v>0.05</v>
      </c>
      <c r="BY129" s="15">
        <v>0.15000000000000002</v>
      </c>
      <c r="BZ129" s="15">
        <v>0.15</v>
      </c>
      <c r="CA129" s="15">
        <v>25</v>
      </c>
      <c r="CB129" s="15">
        <v>50</v>
      </c>
      <c r="CC129" s="15">
        <v>3500</v>
      </c>
      <c r="CD129" s="15">
        <v>0.01</v>
      </c>
      <c r="CE129" s="15">
        <v>2.5000000000000001E-2</v>
      </c>
      <c r="CF129" s="15">
        <v>2.5000000000000001E-2</v>
      </c>
      <c r="CG129" s="15">
        <v>2.5000000000000001E-2</v>
      </c>
      <c r="CH129" s="15">
        <v>2.5000000000000001E-2</v>
      </c>
      <c r="CI129" s="15">
        <v>2.5000000000000001E-2</v>
      </c>
      <c r="CJ129" s="15">
        <v>2.5000000000000001E-2</v>
      </c>
      <c r="CK129" s="15">
        <v>2.5000000000000001E-2</v>
      </c>
      <c r="CL129" s="15">
        <v>5.0000000000000001E-3</v>
      </c>
      <c r="CM129" s="15">
        <v>0.15</v>
      </c>
      <c r="CN129" s="15">
        <v>0.5</v>
      </c>
      <c r="CO129" s="15">
        <v>0.5</v>
      </c>
      <c r="CP129" s="15">
        <v>0.5</v>
      </c>
      <c r="CQ129" s="15">
        <v>1.5</v>
      </c>
      <c r="CR129" s="15">
        <v>0.3</v>
      </c>
      <c r="CS129" s="15">
        <v>5</v>
      </c>
      <c r="CT129" s="15">
        <v>0.5</v>
      </c>
      <c r="CU129" s="15">
        <v>0.5</v>
      </c>
      <c r="CV129" s="15">
        <v>0.05</v>
      </c>
      <c r="CW129" s="15">
        <v>0.05</v>
      </c>
      <c r="CX129" s="15">
        <v>0.05</v>
      </c>
      <c r="CY129" s="15">
        <v>4.8399999999999997E-3</v>
      </c>
      <c r="CZ129" s="15">
        <v>0.05</v>
      </c>
      <c r="DA129" s="15">
        <v>0.05</v>
      </c>
      <c r="DB129" s="15">
        <v>0.05</v>
      </c>
      <c r="DC129" s="15">
        <v>0.05</v>
      </c>
      <c r="DD129" s="15">
        <v>0.05</v>
      </c>
      <c r="DE129" s="15">
        <v>0.05</v>
      </c>
      <c r="DF129" s="15">
        <v>0.05</v>
      </c>
      <c r="DG129" s="25">
        <v>10591.304</v>
      </c>
      <c r="DH129" s="15">
        <v>0.5</v>
      </c>
      <c r="DI129" s="15">
        <v>0.05</v>
      </c>
      <c r="DJ129" s="15">
        <v>0.25</v>
      </c>
      <c r="DK129" s="15">
        <v>0.25</v>
      </c>
      <c r="DL129" s="15">
        <v>0.05</v>
      </c>
    </row>
    <row r="130" spans="1:116" x14ac:dyDescent="0.2">
      <c r="A130" s="37">
        <v>125</v>
      </c>
      <c r="B130" s="39">
        <v>185</v>
      </c>
      <c r="C130" s="85" t="s">
        <v>265</v>
      </c>
      <c r="D130" s="85" t="s">
        <v>266</v>
      </c>
      <c r="E130" s="34" t="s">
        <v>267</v>
      </c>
      <c r="F130" s="34" t="s">
        <v>268</v>
      </c>
      <c r="G130" s="17">
        <v>8</v>
      </c>
      <c r="H130" s="17">
        <v>719.8</v>
      </c>
      <c r="I130" s="25">
        <v>0.05</v>
      </c>
      <c r="J130" s="25">
        <v>3.9</v>
      </c>
      <c r="K130" s="19">
        <v>41</v>
      </c>
      <c r="L130" s="20">
        <v>2.5000000000000001E-2</v>
      </c>
      <c r="M130" s="19">
        <v>0.85399999999999998</v>
      </c>
      <c r="N130" s="19">
        <v>4.47</v>
      </c>
      <c r="O130" s="25">
        <v>4.5999999999999996</v>
      </c>
      <c r="P130" s="21">
        <v>5.0000000000000001E-4</v>
      </c>
      <c r="Q130" s="11">
        <v>1510</v>
      </c>
      <c r="R130" s="19">
        <v>0.2</v>
      </c>
      <c r="S130" s="88">
        <v>0.2</v>
      </c>
      <c r="T130" s="19">
        <v>1.37</v>
      </c>
      <c r="U130" s="19">
        <v>5.71</v>
      </c>
      <c r="V130" s="19">
        <v>95.5</v>
      </c>
      <c r="W130" s="19">
        <v>4.28</v>
      </c>
      <c r="X130" s="19">
        <v>24</v>
      </c>
      <c r="Y130" s="11">
        <v>221576</v>
      </c>
      <c r="Z130" s="19">
        <v>5.81</v>
      </c>
      <c r="AA130" s="12">
        <v>7000</v>
      </c>
      <c r="AB130" s="13">
        <v>580.505</v>
      </c>
      <c r="AC130" s="11">
        <v>992</v>
      </c>
      <c r="AD130" s="12">
        <v>7540</v>
      </c>
      <c r="AE130" s="13">
        <v>0.05</v>
      </c>
      <c r="AF130" s="12">
        <v>1305.3399999999999</v>
      </c>
      <c r="AG130" s="25">
        <v>327</v>
      </c>
      <c r="AH130" s="15">
        <v>58</v>
      </c>
      <c r="AI130" s="15">
        <v>51</v>
      </c>
      <c r="AJ130" s="15">
        <v>21</v>
      </c>
      <c r="AK130" s="15">
        <v>61</v>
      </c>
      <c r="AL130" s="15">
        <v>38</v>
      </c>
      <c r="AM130" s="15">
        <v>9</v>
      </c>
      <c r="AN130" s="15">
        <v>26</v>
      </c>
      <c r="AO130" s="15">
        <v>62</v>
      </c>
      <c r="AP130" s="15">
        <v>190</v>
      </c>
      <c r="AQ130" s="15">
        <v>1.5</v>
      </c>
      <c r="AR130" s="15">
        <v>39</v>
      </c>
      <c r="AS130" s="15">
        <v>7</v>
      </c>
      <c r="AT130" s="15">
        <v>21</v>
      </c>
      <c r="AU130" s="15">
        <v>42</v>
      </c>
      <c r="AV130" s="15">
        <v>12</v>
      </c>
      <c r="AW130" s="15">
        <v>16</v>
      </c>
      <c r="AX130" s="15">
        <v>19</v>
      </c>
      <c r="AY130" s="15">
        <v>11</v>
      </c>
      <c r="AZ130" s="15">
        <v>2.5</v>
      </c>
      <c r="BA130" s="18">
        <v>386.5</v>
      </c>
      <c r="BB130" s="15">
        <v>0.5</v>
      </c>
      <c r="BC130" s="15">
        <v>0.5</v>
      </c>
      <c r="BD130" s="15">
        <v>0.5</v>
      </c>
      <c r="BE130" s="15">
        <v>0.5</v>
      </c>
      <c r="BF130" s="15">
        <v>0.5</v>
      </c>
      <c r="BG130" s="15">
        <v>0.5</v>
      </c>
      <c r="BH130" s="15">
        <v>0.5</v>
      </c>
      <c r="BI130" s="15">
        <v>0.5</v>
      </c>
      <c r="BJ130" s="15">
        <v>5.0000000000000001E-3</v>
      </c>
      <c r="BK130" s="15">
        <v>0.5</v>
      </c>
      <c r="BL130" s="15">
        <v>0.05</v>
      </c>
      <c r="BM130" s="15">
        <v>0.05</v>
      </c>
      <c r="BN130" s="15">
        <v>0.05</v>
      </c>
      <c r="BO130" s="15">
        <v>0.05</v>
      </c>
      <c r="BP130" s="15">
        <v>0.05</v>
      </c>
      <c r="BQ130" s="15">
        <v>0.4</v>
      </c>
      <c r="BR130" s="15">
        <v>0.4</v>
      </c>
      <c r="BS130" s="15">
        <v>0.05</v>
      </c>
      <c r="BT130" s="15">
        <v>0.05</v>
      </c>
      <c r="BU130" s="15">
        <v>0.1</v>
      </c>
      <c r="BV130" s="15">
        <v>0.05</v>
      </c>
      <c r="BW130" s="15">
        <v>0.05</v>
      </c>
      <c r="BX130" s="15">
        <v>0.05</v>
      </c>
      <c r="BY130" s="15">
        <v>0.15000000000000002</v>
      </c>
      <c r="BZ130" s="15">
        <v>0.15</v>
      </c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>
        <v>0.05</v>
      </c>
      <c r="DF130" s="15">
        <v>0.05</v>
      </c>
      <c r="DG130" s="25">
        <v>8036.7650000000003</v>
      </c>
      <c r="DH130" s="15"/>
      <c r="DI130" s="15"/>
      <c r="DJ130" s="15"/>
      <c r="DK130" s="15"/>
      <c r="DL130" s="15"/>
    </row>
    <row r="131" spans="1:116" x14ac:dyDescent="0.2">
      <c r="A131" s="37">
        <v>126</v>
      </c>
      <c r="B131" s="40">
        <v>186</v>
      </c>
      <c r="C131" s="85" t="s">
        <v>721</v>
      </c>
      <c r="D131" s="85" t="s">
        <v>722</v>
      </c>
      <c r="E131" s="34" t="s">
        <v>723</v>
      </c>
      <c r="F131" s="34" t="s">
        <v>724</v>
      </c>
      <c r="G131" s="17">
        <v>8</v>
      </c>
      <c r="H131" s="17">
        <v>4842</v>
      </c>
      <c r="I131" s="25">
        <v>0.05</v>
      </c>
      <c r="J131" s="25">
        <v>18.8</v>
      </c>
      <c r="K131" s="19">
        <v>404</v>
      </c>
      <c r="L131" s="20">
        <v>1.35</v>
      </c>
      <c r="M131" s="19">
        <v>3.66</v>
      </c>
      <c r="N131" s="19">
        <v>16.399999999999999</v>
      </c>
      <c r="O131" s="25">
        <v>10.5</v>
      </c>
      <c r="P131" s="21">
        <v>2.7E-2</v>
      </c>
      <c r="Q131" s="11">
        <v>2420</v>
      </c>
      <c r="R131" s="19">
        <v>1.31</v>
      </c>
      <c r="S131" s="88">
        <v>8.02</v>
      </c>
      <c r="T131" s="19">
        <v>31.4</v>
      </c>
      <c r="U131" s="19">
        <v>3.55</v>
      </c>
      <c r="V131" s="19">
        <v>54.8</v>
      </c>
      <c r="W131" s="19">
        <v>23</v>
      </c>
      <c r="X131" s="19">
        <v>75.599999999999994</v>
      </c>
      <c r="Y131" s="11">
        <v>75700</v>
      </c>
      <c r="Z131" s="19">
        <v>6.34</v>
      </c>
      <c r="AA131" s="12">
        <v>24302.6</v>
      </c>
      <c r="AB131" s="13">
        <v>18630.400000000001</v>
      </c>
      <c r="AC131" s="17">
        <v>4020</v>
      </c>
      <c r="AD131" s="12">
        <v>8900</v>
      </c>
      <c r="AE131" s="13">
        <v>82.5</v>
      </c>
      <c r="AF131" s="12">
        <v>3935.37</v>
      </c>
      <c r="AG131" s="11">
        <v>836</v>
      </c>
      <c r="AH131" s="15">
        <v>2.5</v>
      </c>
      <c r="AI131" s="15">
        <v>37</v>
      </c>
      <c r="AJ131" s="15">
        <v>333</v>
      </c>
      <c r="AK131" s="15">
        <v>217</v>
      </c>
      <c r="AL131" s="15">
        <v>99</v>
      </c>
      <c r="AM131" s="15">
        <v>74</v>
      </c>
      <c r="AN131" s="15">
        <v>86</v>
      </c>
      <c r="AO131" s="15">
        <v>2.5</v>
      </c>
      <c r="AP131" s="15">
        <v>105</v>
      </c>
      <c r="AQ131" s="15">
        <v>1.5</v>
      </c>
      <c r="AR131" s="15">
        <v>2.5</v>
      </c>
      <c r="AS131" s="15">
        <v>2.5</v>
      </c>
      <c r="AT131" s="15">
        <v>103</v>
      </c>
      <c r="AU131" s="15">
        <v>144</v>
      </c>
      <c r="AV131" s="15">
        <v>64</v>
      </c>
      <c r="AW131" s="15">
        <v>73</v>
      </c>
      <c r="AX131" s="15">
        <v>109</v>
      </c>
      <c r="AY131" s="15">
        <v>2.5</v>
      </c>
      <c r="AZ131" s="15">
        <v>2.5</v>
      </c>
      <c r="BA131" s="18">
        <v>1166</v>
      </c>
      <c r="BB131" s="15">
        <v>0.5</v>
      </c>
      <c r="BC131" s="15">
        <v>0.5</v>
      </c>
      <c r="BD131" s="15">
        <v>0.5</v>
      </c>
      <c r="BE131" s="15">
        <v>0.5</v>
      </c>
      <c r="BF131" s="15">
        <v>0.5</v>
      </c>
      <c r="BG131" s="15">
        <v>0.5</v>
      </c>
      <c r="BH131" s="15">
        <v>0.5</v>
      </c>
      <c r="BI131" s="15">
        <v>0.5</v>
      </c>
      <c r="BJ131" s="15">
        <v>5.0000000000000001E-3</v>
      </c>
      <c r="BK131" s="15">
        <v>0.5</v>
      </c>
      <c r="BL131" s="15">
        <v>0.05</v>
      </c>
      <c r="BM131" s="15">
        <v>0.05</v>
      </c>
      <c r="BN131" s="15">
        <v>0.05</v>
      </c>
      <c r="BO131" s="15">
        <v>0.05</v>
      </c>
      <c r="BP131" s="15">
        <v>0.05</v>
      </c>
      <c r="BQ131" s="15">
        <v>0.4</v>
      </c>
      <c r="BR131" s="15">
        <v>0.4</v>
      </c>
      <c r="BS131" s="15">
        <v>0.05</v>
      </c>
      <c r="BT131" s="15">
        <v>0.05</v>
      </c>
      <c r="BU131" s="15">
        <v>0.1</v>
      </c>
      <c r="BV131" s="15">
        <v>0.05</v>
      </c>
      <c r="BW131" s="15">
        <v>0.05</v>
      </c>
      <c r="BX131" s="15">
        <v>0.05</v>
      </c>
      <c r="BY131" s="15">
        <v>0.15000000000000002</v>
      </c>
      <c r="BZ131" s="15">
        <v>0.15</v>
      </c>
      <c r="CA131" s="15">
        <v>25</v>
      </c>
      <c r="CB131" s="15">
        <v>50</v>
      </c>
      <c r="CC131" s="15">
        <v>1400</v>
      </c>
      <c r="CD131" s="15">
        <v>0.01</v>
      </c>
      <c r="CE131" s="15">
        <v>2.5000000000000001E-2</v>
      </c>
      <c r="CF131" s="15">
        <v>2.5000000000000001E-2</v>
      </c>
      <c r="CG131" s="15">
        <v>2.5000000000000001E-2</v>
      </c>
      <c r="CH131" s="15">
        <v>2.5000000000000001E-2</v>
      </c>
      <c r="CI131" s="15">
        <v>2.5000000000000001E-2</v>
      </c>
      <c r="CJ131" s="15">
        <v>2.5000000000000001E-2</v>
      </c>
      <c r="CK131" s="15">
        <v>2.5000000000000001E-2</v>
      </c>
      <c r="CL131" s="15">
        <v>15</v>
      </c>
      <c r="CM131" s="15">
        <v>0.15</v>
      </c>
      <c r="CN131" s="15">
        <v>0.5</v>
      </c>
      <c r="CO131" s="15">
        <v>0.5</v>
      </c>
      <c r="CP131" s="15">
        <v>0.5</v>
      </c>
      <c r="CQ131" s="15">
        <v>1.5</v>
      </c>
      <c r="CR131" s="15">
        <v>0.3</v>
      </c>
      <c r="CS131" s="15">
        <v>5</v>
      </c>
      <c r="CT131" s="15">
        <v>0.5</v>
      </c>
      <c r="CU131" s="15">
        <v>0.5</v>
      </c>
      <c r="CV131" s="15">
        <v>0.05</v>
      </c>
      <c r="CW131" s="15">
        <v>0.05</v>
      </c>
      <c r="CX131" s="15">
        <v>0.05</v>
      </c>
      <c r="CY131" s="15">
        <v>3.1900000000000001E-3</v>
      </c>
      <c r="CZ131" s="15">
        <v>0.05</v>
      </c>
      <c r="DA131" s="15">
        <v>0.05</v>
      </c>
      <c r="DB131" s="15">
        <v>0.05</v>
      </c>
      <c r="DC131" s="15">
        <v>0.05</v>
      </c>
      <c r="DD131" s="15">
        <v>0.05</v>
      </c>
      <c r="DE131" s="15">
        <v>0.05</v>
      </c>
      <c r="DF131" s="15">
        <v>0.05</v>
      </c>
      <c r="DG131" s="25">
        <v>8436.2139999999999</v>
      </c>
      <c r="DH131" s="15">
        <v>0.5</v>
      </c>
      <c r="DI131" s="15">
        <v>0.05</v>
      </c>
      <c r="DJ131" s="15">
        <v>0.25</v>
      </c>
      <c r="DK131" s="15">
        <v>0.25</v>
      </c>
      <c r="DL131" s="15">
        <v>0.05</v>
      </c>
    </row>
    <row r="132" spans="1:116" x14ac:dyDescent="0.2">
      <c r="A132" s="37">
        <v>127</v>
      </c>
      <c r="B132" s="38">
        <v>187</v>
      </c>
      <c r="C132" s="85" t="s">
        <v>725</v>
      </c>
      <c r="D132" s="85" t="s">
        <v>726</v>
      </c>
      <c r="E132" s="34" t="s">
        <v>727</v>
      </c>
      <c r="F132" s="34" t="s">
        <v>728</v>
      </c>
      <c r="G132" s="17">
        <v>7.9</v>
      </c>
      <c r="H132" s="17">
        <v>3423</v>
      </c>
      <c r="I132" s="25">
        <v>0.05</v>
      </c>
      <c r="J132" s="25">
        <v>4.76</v>
      </c>
      <c r="K132" s="19">
        <v>66.400000000000006</v>
      </c>
      <c r="L132" s="19">
        <v>2.5000000000000001E-2</v>
      </c>
      <c r="M132" s="19">
        <v>3.27</v>
      </c>
      <c r="N132" s="19">
        <v>12.6</v>
      </c>
      <c r="O132" s="19">
        <v>13.8</v>
      </c>
      <c r="P132" s="21">
        <v>5.0000000000000001E-4</v>
      </c>
      <c r="Q132" s="11">
        <v>3690</v>
      </c>
      <c r="R132" s="25">
        <v>0.2</v>
      </c>
      <c r="S132" s="88">
        <v>7.35</v>
      </c>
      <c r="T132" s="19">
        <v>9.0500000000000007</v>
      </c>
      <c r="U132" s="19">
        <v>5.64</v>
      </c>
      <c r="V132" s="19">
        <v>72.099999999999994</v>
      </c>
      <c r="W132" s="19">
        <v>16.3</v>
      </c>
      <c r="X132" s="19">
        <v>55.2</v>
      </c>
      <c r="Y132" s="11">
        <v>170000</v>
      </c>
      <c r="Z132" s="19">
        <v>9.99</v>
      </c>
      <c r="AA132" s="12">
        <v>9190</v>
      </c>
      <c r="AB132" s="13">
        <v>850.54600000000005</v>
      </c>
      <c r="AC132" s="11">
        <v>1150</v>
      </c>
      <c r="AD132" s="12">
        <v>8230</v>
      </c>
      <c r="AE132" s="13">
        <v>159.11699999999999</v>
      </c>
      <c r="AF132" s="12">
        <v>6515.24</v>
      </c>
      <c r="AG132" s="11">
        <v>2290</v>
      </c>
      <c r="AH132" s="15">
        <v>2.5</v>
      </c>
      <c r="AI132" s="15">
        <v>75</v>
      </c>
      <c r="AJ132" s="15">
        <v>98</v>
      </c>
      <c r="AK132" s="15">
        <v>498</v>
      </c>
      <c r="AL132" s="15">
        <v>320</v>
      </c>
      <c r="AM132" s="15">
        <v>216</v>
      </c>
      <c r="AN132" s="15">
        <v>285</v>
      </c>
      <c r="AO132" s="15">
        <v>2.5</v>
      </c>
      <c r="AP132" s="15">
        <v>298</v>
      </c>
      <c r="AQ132" s="15">
        <v>1.5</v>
      </c>
      <c r="AR132" s="15">
        <v>2.5</v>
      </c>
      <c r="AS132" s="15">
        <v>2.5</v>
      </c>
      <c r="AT132" s="15">
        <v>262</v>
      </c>
      <c r="AU132" s="15">
        <v>415</v>
      </c>
      <c r="AV132" s="15">
        <v>185</v>
      </c>
      <c r="AW132" s="15">
        <v>239</v>
      </c>
      <c r="AX132" s="15">
        <v>337</v>
      </c>
      <c r="AY132" s="15">
        <v>47</v>
      </c>
      <c r="AZ132" s="15">
        <v>2.5</v>
      </c>
      <c r="BA132" s="18">
        <v>2363</v>
      </c>
      <c r="BB132" s="15">
        <v>0.5</v>
      </c>
      <c r="BC132" s="15">
        <v>0.5</v>
      </c>
      <c r="BD132" s="15">
        <v>0.5</v>
      </c>
      <c r="BE132" s="15">
        <v>0.5</v>
      </c>
      <c r="BF132" s="15">
        <v>0.5</v>
      </c>
      <c r="BG132" s="15">
        <v>0.5</v>
      </c>
      <c r="BH132" s="15">
        <v>0.5</v>
      </c>
      <c r="BI132" s="15">
        <v>0.5</v>
      </c>
      <c r="BJ132" s="15">
        <v>5.0000000000000001E-3</v>
      </c>
      <c r="BK132" s="15">
        <v>0.5</v>
      </c>
      <c r="BL132" s="15">
        <v>0.05</v>
      </c>
      <c r="BM132" s="15">
        <v>0.05</v>
      </c>
      <c r="BN132" s="15">
        <v>0.05</v>
      </c>
      <c r="BO132" s="15">
        <v>0.05</v>
      </c>
      <c r="BP132" s="15">
        <v>0.05</v>
      </c>
      <c r="BQ132" s="15">
        <v>0.4</v>
      </c>
      <c r="BR132" s="15">
        <v>0.4</v>
      </c>
      <c r="BS132" s="15">
        <v>0.05</v>
      </c>
      <c r="BT132" s="15">
        <v>0.05</v>
      </c>
      <c r="BU132" s="15">
        <v>0.1</v>
      </c>
      <c r="BV132" s="15">
        <v>0.05</v>
      </c>
      <c r="BW132" s="15">
        <v>0.05</v>
      </c>
      <c r="BX132" s="15">
        <v>0.05</v>
      </c>
      <c r="BY132" s="15">
        <v>0.15000000000000002</v>
      </c>
      <c r="BZ132" s="15">
        <v>0.15</v>
      </c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>
        <v>0.05</v>
      </c>
      <c r="DF132" s="15">
        <v>0.05</v>
      </c>
      <c r="DG132" s="25">
        <v>10067.227000000001</v>
      </c>
      <c r="DH132" s="15"/>
      <c r="DI132" s="15"/>
      <c r="DJ132" s="15"/>
      <c r="DK132" s="15"/>
      <c r="DL132" s="15"/>
    </row>
    <row r="133" spans="1:116" x14ac:dyDescent="0.2">
      <c r="A133" s="37">
        <v>128</v>
      </c>
      <c r="B133" s="39">
        <v>188</v>
      </c>
      <c r="C133" s="85" t="s">
        <v>729</v>
      </c>
      <c r="D133" s="85" t="s">
        <v>730</v>
      </c>
      <c r="E133" s="34" t="s">
        <v>731</v>
      </c>
      <c r="F133" s="34" t="s">
        <v>732</v>
      </c>
      <c r="G133" s="17">
        <v>7.9</v>
      </c>
      <c r="H133" s="17">
        <v>648.9</v>
      </c>
      <c r="I133" s="25">
        <v>0.05</v>
      </c>
      <c r="J133" s="25">
        <v>27.5</v>
      </c>
      <c r="K133" s="19">
        <v>29.5</v>
      </c>
      <c r="L133" s="20">
        <v>2.5000000000000001E-2</v>
      </c>
      <c r="M133" s="19">
        <v>2.2799999999999998</v>
      </c>
      <c r="N133" s="19">
        <v>9.0500000000000007</v>
      </c>
      <c r="O133" s="25">
        <v>10.6</v>
      </c>
      <c r="P133" s="21">
        <v>0.06</v>
      </c>
      <c r="Q133" s="11">
        <v>1990</v>
      </c>
      <c r="R133" s="25">
        <v>1.38</v>
      </c>
      <c r="S133" s="88">
        <v>4.5199999999999996</v>
      </c>
      <c r="T133" s="19">
        <v>23.5</v>
      </c>
      <c r="U133" s="19">
        <v>8.6</v>
      </c>
      <c r="V133" s="19">
        <v>61.8</v>
      </c>
      <c r="W133" s="19">
        <v>11.9</v>
      </c>
      <c r="X133" s="19">
        <v>112</v>
      </c>
      <c r="Y133" s="11">
        <v>108000</v>
      </c>
      <c r="Z133" s="19">
        <v>15.1</v>
      </c>
      <c r="AA133" s="12">
        <v>10600</v>
      </c>
      <c r="AB133" s="13">
        <v>351</v>
      </c>
      <c r="AC133" s="11">
        <v>721</v>
      </c>
      <c r="AD133" s="12">
        <v>14510</v>
      </c>
      <c r="AE133" s="13">
        <v>87.8</v>
      </c>
      <c r="AF133" s="12">
        <v>4024.26</v>
      </c>
      <c r="AG133" s="11">
        <v>917</v>
      </c>
      <c r="AH133" s="15">
        <v>79</v>
      </c>
      <c r="AI133" s="15">
        <v>74</v>
      </c>
      <c r="AJ133" s="15">
        <v>2.5</v>
      </c>
      <c r="AK133" s="15">
        <v>194</v>
      </c>
      <c r="AL133" s="15">
        <v>160</v>
      </c>
      <c r="AM133" s="15">
        <v>66</v>
      </c>
      <c r="AN133" s="15">
        <v>74</v>
      </c>
      <c r="AO133" s="15">
        <v>463</v>
      </c>
      <c r="AP133" s="15">
        <v>43</v>
      </c>
      <c r="AQ133" s="15">
        <v>1.5</v>
      </c>
      <c r="AR133" s="15">
        <v>2.5</v>
      </c>
      <c r="AS133" s="15">
        <v>2.5</v>
      </c>
      <c r="AT133" s="15">
        <v>232</v>
      </c>
      <c r="AU133" s="15">
        <v>76</v>
      </c>
      <c r="AV133" s="15">
        <v>42</v>
      </c>
      <c r="AW133" s="15">
        <v>2.5</v>
      </c>
      <c r="AX133" s="15">
        <v>36</v>
      </c>
      <c r="AY133" s="15">
        <v>2.5</v>
      </c>
      <c r="AZ133" s="15">
        <v>2.5</v>
      </c>
      <c r="BA133" s="18">
        <v>1006</v>
      </c>
      <c r="BB133" s="15">
        <v>0.5</v>
      </c>
      <c r="BC133" s="15">
        <v>0.5</v>
      </c>
      <c r="BD133" s="15">
        <v>0.5</v>
      </c>
      <c r="BE133" s="15">
        <v>0.5</v>
      </c>
      <c r="BF133" s="15">
        <v>0.5</v>
      </c>
      <c r="BG133" s="15">
        <v>0.5</v>
      </c>
      <c r="BH133" s="15">
        <v>0.5</v>
      </c>
      <c r="BI133" s="15">
        <v>0.5</v>
      </c>
      <c r="BJ133" s="15">
        <v>5.0000000000000001E-3</v>
      </c>
      <c r="BK133" s="15">
        <v>0.5</v>
      </c>
      <c r="BL133" s="15">
        <v>0.05</v>
      </c>
      <c r="BM133" s="15">
        <v>0.05</v>
      </c>
      <c r="BN133" s="15">
        <v>0.05</v>
      </c>
      <c r="BO133" s="15">
        <v>0.05</v>
      </c>
      <c r="BP133" s="15">
        <v>0.05</v>
      </c>
      <c r="BQ133" s="15">
        <v>0.4</v>
      </c>
      <c r="BR133" s="15">
        <v>0.4</v>
      </c>
      <c r="BS133" s="15">
        <v>0.05</v>
      </c>
      <c r="BT133" s="15">
        <v>0.05</v>
      </c>
      <c r="BU133" s="15">
        <v>0.1</v>
      </c>
      <c r="BV133" s="15">
        <v>0.05</v>
      </c>
      <c r="BW133" s="15">
        <v>0.05</v>
      </c>
      <c r="BX133" s="15">
        <v>0.05</v>
      </c>
      <c r="BY133" s="15">
        <v>0.15000000000000002</v>
      </c>
      <c r="BZ133" s="15">
        <v>0.15</v>
      </c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>
        <v>0.05</v>
      </c>
      <c r="DF133" s="15">
        <v>0.05</v>
      </c>
      <c r="DG133" s="25">
        <v>8927.2729999999992</v>
      </c>
      <c r="DH133" s="15"/>
      <c r="DI133" s="15"/>
      <c r="DJ133" s="15"/>
      <c r="DK133" s="15"/>
      <c r="DL133" s="15"/>
    </row>
    <row r="134" spans="1:116" x14ac:dyDescent="0.2">
      <c r="A134" s="37">
        <v>129</v>
      </c>
      <c r="B134" s="40">
        <v>189</v>
      </c>
      <c r="C134" s="85" t="s">
        <v>269</v>
      </c>
      <c r="D134" s="85" t="s">
        <v>270</v>
      </c>
      <c r="E134" s="34" t="s">
        <v>271</v>
      </c>
      <c r="F134" s="34" t="s">
        <v>272</v>
      </c>
      <c r="G134" s="17">
        <v>7.6</v>
      </c>
      <c r="H134" s="17">
        <v>3724</v>
      </c>
      <c r="I134" s="25">
        <v>0.05</v>
      </c>
      <c r="J134" s="25">
        <v>4.7699999999999996</v>
      </c>
      <c r="K134" s="19">
        <v>172</v>
      </c>
      <c r="L134" s="19">
        <v>0.53800000000000003</v>
      </c>
      <c r="M134" s="19">
        <v>2.19</v>
      </c>
      <c r="N134" s="19">
        <v>10.4</v>
      </c>
      <c r="O134" s="19">
        <v>17.3</v>
      </c>
      <c r="P134" s="21">
        <v>3.5000000000000003E-2</v>
      </c>
      <c r="Q134" s="11">
        <v>2220</v>
      </c>
      <c r="R134" s="25">
        <v>1.66</v>
      </c>
      <c r="S134" s="88">
        <v>8.3699999999999992</v>
      </c>
      <c r="T134" s="19">
        <v>10.6</v>
      </c>
      <c r="U134" s="19">
        <v>3.43</v>
      </c>
      <c r="V134" s="19">
        <v>80.8</v>
      </c>
      <c r="W134" s="19">
        <v>15.1</v>
      </c>
      <c r="X134" s="19">
        <v>48.2</v>
      </c>
      <c r="Y134" s="11">
        <v>121000</v>
      </c>
      <c r="Z134" s="19">
        <v>10.1</v>
      </c>
      <c r="AA134" s="12">
        <v>8900</v>
      </c>
      <c r="AB134" s="13">
        <v>8675.7800000000007</v>
      </c>
      <c r="AC134" s="17">
        <v>1060</v>
      </c>
      <c r="AD134" s="12">
        <v>12180</v>
      </c>
      <c r="AE134" s="13">
        <v>46.8</v>
      </c>
      <c r="AF134" s="12">
        <v>3373.01</v>
      </c>
      <c r="AG134" s="11">
        <v>912</v>
      </c>
      <c r="AH134" s="15">
        <v>2.5</v>
      </c>
      <c r="AI134" s="15">
        <v>154</v>
      </c>
      <c r="AJ134" s="15">
        <v>74</v>
      </c>
      <c r="AK134" s="15">
        <v>712</v>
      </c>
      <c r="AL134" s="15">
        <v>330</v>
      </c>
      <c r="AM134" s="15">
        <v>154</v>
      </c>
      <c r="AN134" s="15">
        <v>190</v>
      </c>
      <c r="AO134" s="15">
        <v>770</v>
      </c>
      <c r="AP134" s="15">
        <v>192</v>
      </c>
      <c r="AQ134" s="15">
        <v>1.5</v>
      </c>
      <c r="AR134" s="15">
        <v>2.5</v>
      </c>
      <c r="AS134" s="15">
        <v>2.5</v>
      </c>
      <c r="AT134" s="15">
        <v>388</v>
      </c>
      <c r="AU134" s="15">
        <v>317</v>
      </c>
      <c r="AV134" s="15">
        <v>144</v>
      </c>
      <c r="AW134" s="15">
        <v>58</v>
      </c>
      <c r="AX134" s="15">
        <v>393</v>
      </c>
      <c r="AY134" s="15">
        <v>2.5</v>
      </c>
      <c r="AZ134" s="15">
        <v>2.5</v>
      </c>
      <c r="BA134" s="18">
        <v>2472</v>
      </c>
      <c r="BB134" s="15">
        <v>0.5</v>
      </c>
      <c r="BC134" s="15">
        <v>0.5</v>
      </c>
      <c r="BD134" s="15">
        <v>0.5</v>
      </c>
      <c r="BE134" s="15">
        <v>0.5</v>
      </c>
      <c r="BF134" s="15">
        <v>0.5</v>
      </c>
      <c r="BG134" s="15">
        <v>0.5</v>
      </c>
      <c r="BH134" s="15">
        <v>0.5</v>
      </c>
      <c r="BI134" s="15">
        <v>0.5</v>
      </c>
      <c r="BJ134" s="15">
        <v>5.0000000000000001E-3</v>
      </c>
      <c r="BK134" s="15">
        <v>0.5</v>
      </c>
      <c r="BL134" s="15">
        <v>0.05</v>
      </c>
      <c r="BM134" s="15">
        <v>0.05</v>
      </c>
      <c r="BN134" s="15">
        <v>0.05</v>
      </c>
      <c r="BO134" s="15">
        <v>0.05</v>
      </c>
      <c r="BP134" s="15">
        <v>0.05</v>
      </c>
      <c r="BQ134" s="15">
        <v>0.4</v>
      </c>
      <c r="BR134" s="15">
        <v>0.4</v>
      </c>
      <c r="BS134" s="15">
        <v>0.05</v>
      </c>
      <c r="BT134" s="15">
        <v>0.05</v>
      </c>
      <c r="BU134" s="15">
        <v>0.1</v>
      </c>
      <c r="BV134" s="15">
        <v>0.05</v>
      </c>
      <c r="BW134" s="15">
        <v>0.05</v>
      </c>
      <c r="BX134" s="15">
        <v>0.05</v>
      </c>
      <c r="BY134" s="15">
        <v>0.15000000000000002</v>
      </c>
      <c r="BZ134" s="15">
        <v>0.15</v>
      </c>
      <c r="CA134" s="15">
        <v>25</v>
      </c>
      <c r="CB134" s="15">
        <v>50</v>
      </c>
      <c r="CC134" s="15">
        <v>1500</v>
      </c>
      <c r="CD134" s="15">
        <v>0.01</v>
      </c>
      <c r="CE134" s="15">
        <v>2.5000000000000001E-2</v>
      </c>
      <c r="CF134" s="15">
        <v>2.5000000000000001E-2</v>
      </c>
      <c r="CG134" s="15">
        <v>2.5000000000000001E-2</v>
      </c>
      <c r="CH134" s="15">
        <v>2.5000000000000001E-2</v>
      </c>
      <c r="CI134" s="15">
        <v>2.5000000000000001E-2</v>
      </c>
      <c r="CJ134" s="15">
        <v>2.5000000000000001E-2</v>
      </c>
      <c r="CK134" s="15">
        <v>2.5000000000000001E-2</v>
      </c>
      <c r="CL134" s="15">
        <v>0.15</v>
      </c>
      <c r="CM134" s="15">
        <v>0.15</v>
      </c>
      <c r="CN134" s="15">
        <v>0.5</v>
      </c>
      <c r="CO134" s="15">
        <v>0.5</v>
      </c>
      <c r="CP134" s="15">
        <v>0.5</v>
      </c>
      <c r="CQ134" s="15">
        <v>1.5</v>
      </c>
      <c r="CR134" s="15">
        <v>0.3</v>
      </c>
      <c r="CS134" s="15">
        <v>5</v>
      </c>
      <c r="CT134" s="15">
        <v>0.5</v>
      </c>
      <c r="CU134" s="15">
        <v>0.5</v>
      </c>
      <c r="CV134" s="15">
        <v>0.05</v>
      </c>
      <c r="CW134" s="15">
        <v>0.05</v>
      </c>
      <c r="CX134" s="15">
        <v>0.05</v>
      </c>
      <c r="CY134" s="15">
        <v>9.7300000000000008E-3</v>
      </c>
      <c r="CZ134" s="15">
        <v>0.05</v>
      </c>
      <c r="DA134" s="15">
        <v>0.05</v>
      </c>
      <c r="DB134" s="15">
        <v>0.05</v>
      </c>
      <c r="DC134" s="15">
        <v>0.05</v>
      </c>
      <c r="DD134" s="15">
        <v>0.05</v>
      </c>
      <c r="DE134" s="15">
        <v>0.05</v>
      </c>
      <c r="DF134" s="15">
        <v>0.05</v>
      </c>
      <c r="DG134" s="25">
        <v>9815.3850000000002</v>
      </c>
      <c r="DH134" s="15">
        <v>0.5</v>
      </c>
      <c r="DI134" s="15">
        <v>0.05</v>
      </c>
      <c r="DJ134" s="15">
        <v>0.25</v>
      </c>
      <c r="DK134" s="15">
        <v>0.25</v>
      </c>
      <c r="DL134" s="15">
        <v>0.05</v>
      </c>
    </row>
    <row r="135" spans="1:116" x14ac:dyDescent="0.2">
      <c r="A135" s="37">
        <v>130</v>
      </c>
      <c r="B135" s="38">
        <v>190</v>
      </c>
      <c r="C135" s="85" t="s">
        <v>273</v>
      </c>
      <c r="D135" s="85" t="s">
        <v>733</v>
      </c>
      <c r="E135" s="34" t="s">
        <v>274</v>
      </c>
      <c r="F135" s="34" t="s">
        <v>275</v>
      </c>
      <c r="G135" s="17">
        <v>7.8</v>
      </c>
      <c r="H135" s="17">
        <v>4560</v>
      </c>
      <c r="I135" s="25">
        <v>0.05</v>
      </c>
      <c r="J135" s="25">
        <v>5.54</v>
      </c>
      <c r="K135" s="19">
        <v>108</v>
      </c>
      <c r="L135" s="20">
        <v>0.377</v>
      </c>
      <c r="M135" s="19">
        <v>1.1200000000000001</v>
      </c>
      <c r="N135" s="19">
        <v>4.8499999999999996</v>
      </c>
      <c r="O135" s="25">
        <v>9.5500000000000007</v>
      </c>
      <c r="P135" s="21">
        <v>3.7999999999999999E-2</v>
      </c>
      <c r="Q135" s="11">
        <v>2560</v>
      </c>
      <c r="R135" s="19">
        <v>0.495</v>
      </c>
      <c r="S135" s="88">
        <v>4.58</v>
      </c>
      <c r="T135" s="19">
        <v>7.13</v>
      </c>
      <c r="U135" s="19">
        <v>3.67</v>
      </c>
      <c r="V135" s="19">
        <v>117</v>
      </c>
      <c r="W135" s="19">
        <v>8.5500000000000007</v>
      </c>
      <c r="X135" s="19">
        <v>30.9</v>
      </c>
      <c r="Y135" s="11">
        <v>161000</v>
      </c>
      <c r="Z135" s="19">
        <v>9.6999999999999993</v>
      </c>
      <c r="AA135" s="12">
        <v>9610</v>
      </c>
      <c r="AB135" s="13">
        <v>1756.12</v>
      </c>
      <c r="AC135" s="11">
        <v>1080</v>
      </c>
      <c r="AD135" s="12">
        <v>8040</v>
      </c>
      <c r="AE135" s="13">
        <v>0.05</v>
      </c>
      <c r="AF135" s="12">
        <v>1809.56</v>
      </c>
      <c r="AG135" s="11">
        <v>802</v>
      </c>
      <c r="AH135" s="15">
        <v>2.5</v>
      </c>
      <c r="AI135" s="15">
        <v>38</v>
      </c>
      <c r="AJ135" s="15">
        <v>2.5</v>
      </c>
      <c r="AK135" s="15">
        <v>162</v>
      </c>
      <c r="AL135" s="15">
        <v>81</v>
      </c>
      <c r="AM135" s="15">
        <v>33</v>
      </c>
      <c r="AN135" s="15">
        <v>69</v>
      </c>
      <c r="AO135" s="15">
        <v>284</v>
      </c>
      <c r="AP135" s="15">
        <v>113</v>
      </c>
      <c r="AQ135" s="15">
        <v>1.5</v>
      </c>
      <c r="AR135" s="15">
        <v>2.5</v>
      </c>
      <c r="AS135" s="15">
        <v>2.5</v>
      </c>
      <c r="AT135" s="15">
        <v>73</v>
      </c>
      <c r="AU135" s="15">
        <v>133</v>
      </c>
      <c r="AV135" s="15">
        <v>52</v>
      </c>
      <c r="AW135" s="15">
        <v>25</v>
      </c>
      <c r="AX135" s="15">
        <v>252</v>
      </c>
      <c r="AY135" s="15">
        <v>2.5</v>
      </c>
      <c r="AZ135" s="15">
        <v>2.5</v>
      </c>
      <c r="BA135" s="18">
        <v>652.5</v>
      </c>
      <c r="BB135" s="15">
        <v>0.5</v>
      </c>
      <c r="BC135" s="15">
        <v>0.5</v>
      </c>
      <c r="BD135" s="15">
        <v>0.5</v>
      </c>
      <c r="BE135" s="15">
        <v>0.5</v>
      </c>
      <c r="BF135" s="15">
        <v>0.5</v>
      </c>
      <c r="BG135" s="15">
        <v>0.5</v>
      </c>
      <c r="BH135" s="15">
        <v>0.5</v>
      </c>
      <c r="BI135" s="15">
        <v>0.5</v>
      </c>
      <c r="BJ135" s="15">
        <v>5.0000000000000001E-3</v>
      </c>
      <c r="BK135" s="15">
        <v>0.5</v>
      </c>
      <c r="BL135" s="15">
        <v>0.05</v>
      </c>
      <c r="BM135" s="15">
        <v>0.05</v>
      </c>
      <c r="BN135" s="15">
        <v>0.05</v>
      </c>
      <c r="BO135" s="15">
        <v>0.05</v>
      </c>
      <c r="BP135" s="15">
        <v>0.05</v>
      </c>
      <c r="BQ135" s="15">
        <v>0.4</v>
      </c>
      <c r="BR135" s="15">
        <v>0.4</v>
      </c>
      <c r="BS135" s="15">
        <v>0.05</v>
      </c>
      <c r="BT135" s="15">
        <v>0.05</v>
      </c>
      <c r="BU135" s="15">
        <v>0.1</v>
      </c>
      <c r="BV135" s="15">
        <v>0.05</v>
      </c>
      <c r="BW135" s="15">
        <v>0.05</v>
      </c>
      <c r="BX135" s="15">
        <v>0.05</v>
      </c>
      <c r="BY135" s="15">
        <v>0.15000000000000002</v>
      </c>
      <c r="BZ135" s="15">
        <v>0.15</v>
      </c>
      <c r="CA135" s="15">
        <v>25</v>
      </c>
      <c r="CB135" s="15">
        <v>50</v>
      </c>
      <c r="CC135" s="15">
        <v>950</v>
      </c>
      <c r="CD135" s="15">
        <v>0.01</v>
      </c>
      <c r="CE135" s="15">
        <v>2.5000000000000001E-2</v>
      </c>
      <c r="CF135" s="15">
        <v>2.5000000000000001E-2</v>
      </c>
      <c r="CG135" s="15">
        <v>2.5000000000000001E-2</v>
      </c>
      <c r="CH135" s="15">
        <v>2.5000000000000001E-2</v>
      </c>
      <c r="CI135" s="15">
        <v>2.5000000000000001E-2</v>
      </c>
      <c r="CJ135" s="15">
        <v>2.5000000000000001E-2</v>
      </c>
      <c r="CK135" s="15">
        <v>2.5000000000000001E-2</v>
      </c>
      <c r="CL135" s="15">
        <v>5.0000000000000001E-3</v>
      </c>
      <c r="CM135" s="15">
        <v>0.15</v>
      </c>
      <c r="CN135" s="15">
        <v>0.5</v>
      </c>
      <c r="CO135" s="15">
        <v>0.5</v>
      </c>
      <c r="CP135" s="15">
        <v>0.5</v>
      </c>
      <c r="CQ135" s="15">
        <v>1.5</v>
      </c>
      <c r="CR135" s="15">
        <v>0.3</v>
      </c>
      <c r="CS135" s="15">
        <v>5</v>
      </c>
      <c r="CT135" s="15">
        <v>0.5</v>
      </c>
      <c r="CU135" s="15">
        <v>0.5</v>
      </c>
      <c r="CV135" s="15">
        <v>0.05</v>
      </c>
      <c r="CW135" s="15">
        <v>0.05</v>
      </c>
      <c r="CX135" s="15">
        <v>0.05</v>
      </c>
      <c r="CY135" s="15">
        <v>6.3400000000000001E-3</v>
      </c>
      <c r="CZ135" s="15">
        <v>0.05</v>
      </c>
      <c r="DA135" s="15">
        <v>0.05</v>
      </c>
      <c r="DB135" s="15">
        <v>0.05</v>
      </c>
      <c r="DC135" s="15">
        <v>0.05</v>
      </c>
      <c r="DD135" s="15">
        <v>0.05</v>
      </c>
      <c r="DE135" s="15">
        <v>0.05</v>
      </c>
      <c r="DF135" s="15">
        <v>0.05</v>
      </c>
      <c r="DG135" s="25">
        <v>11703.39</v>
      </c>
      <c r="DH135" s="15">
        <v>0.5</v>
      </c>
      <c r="DI135" s="15">
        <v>0.05</v>
      </c>
      <c r="DJ135" s="15">
        <v>0.25</v>
      </c>
      <c r="DK135" s="15">
        <v>0.25</v>
      </c>
      <c r="DL135" s="15">
        <v>0.05</v>
      </c>
    </row>
    <row r="136" spans="1:116" x14ac:dyDescent="0.2">
      <c r="A136" s="37">
        <v>131</v>
      </c>
      <c r="B136" s="39">
        <v>191</v>
      </c>
      <c r="C136" s="85" t="s">
        <v>734</v>
      </c>
      <c r="D136" s="85" t="s">
        <v>735</v>
      </c>
      <c r="E136" s="34" t="s">
        <v>736</v>
      </c>
      <c r="F136" s="34" t="s">
        <v>737</v>
      </c>
      <c r="G136" s="17">
        <v>7.8</v>
      </c>
      <c r="H136" s="17">
        <v>9639</v>
      </c>
      <c r="I136" s="25">
        <v>0.05</v>
      </c>
      <c r="J136" s="25">
        <v>4.04</v>
      </c>
      <c r="K136" s="19">
        <v>50</v>
      </c>
      <c r="L136" s="20">
        <v>0.23799999999999999</v>
      </c>
      <c r="M136" s="19">
        <v>0.66200000000000003</v>
      </c>
      <c r="N136" s="19">
        <v>3.55</v>
      </c>
      <c r="O136" s="25">
        <v>7.15</v>
      </c>
      <c r="P136" s="21">
        <v>3.2099999999999997E-2</v>
      </c>
      <c r="Q136" s="11">
        <v>1980</v>
      </c>
      <c r="R136" s="25">
        <v>0.2</v>
      </c>
      <c r="S136" s="88">
        <v>2.04</v>
      </c>
      <c r="T136" s="19">
        <v>3.8</v>
      </c>
      <c r="U136" s="19">
        <v>2.68</v>
      </c>
      <c r="V136" s="19">
        <v>116</v>
      </c>
      <c r="W136" s="19">
        <v>5.86</v>
      </c>
      <c r="X136" s="19">
        <v>28.4</v>
      </c>
      <c r="Y136" s="11">
        <v>177000</v>
      </c>
      <c r="Z136" s="19">
        <v>13</v>
      </c>
      <c r="AA136" s="12">
        <v>9320</v>
      </c>
      <c r="AB136" s="13">
        <v>392</v>
      </c>
      <c r="AC136" s="17">
        <v>898</v>
      </c>
      <c r="AD136" s="12">
        <v>12300</v>
      </c>
      <c r="AE136" s="13">
        <v>0.05</v>
      </c>
      <c r="AF136" s="12">
        <v>925</v>
      </c>
      <c r="AG136" s="25">
        <v>325</v>
      </c>
      <c r="AH136" s="15">
        <v>72</v>
      </c>
      <c r="AI136" s="15">
        <v>2.5</v>
      </c>
      <c r="AJ136" s="15">
        <v>2.5</v>
      </c>
      <c r="AK136" s="15">
        <v>117</v>
      </c>
      <c r="AL136" s="15">
        <v>62</v>
      </c>
      <c r="AM136" s="15">
        <v>2.5</v>
      </c>
      <c r="AN136" s="15">
        <v>26</v>
      </c>
      <c r="AO136" s="15">
        <v>2.5</v>
      </c>
      <c r="AP136" s="15">
        <v>39</v>
      </c>
      <c r="AQ136" s="15">
        <v>1.5</v>
      </c>
      <c r="AR136" s="15">
        <v>2.5</v>
      </c>
      <c r="AS136" s="15">
        <v>2.5</v>
      </c>
      <c r="AT136" s="15">
        <v>29</v>
      </c>
      <c r="AU136" s="15">
        <v>50</v>
      </c>
      <c r="AV136" s="15">
        <v>2.5</v>
      </c>
      <c r="AW136" s="15">
        <v>2.5</v>
      </c>
      <c r="AX136" s="15">
        <v>31</v>
      </c>
      <c r="AY136" s="15">
        <v>2.5</v>
      </c>
      <c r="AZ136" s="15">
        <v>2.5</v>
      </c>
      <c r="BA136" s="18">
        <v>372.5</v>
      </c>
      <c r="BB136" s="15">
        <v>0.5</v>
      </c>
      <c r="BC136" s="15">
        <v>0.5</v>
      </c>
      <c r="BD136" s="15">
        <v>0.5</v>
      </c>
      <c r="BE136" s="15">
        <v>0.5</v>
      </c>
      <c r="BF136" s="15">
        <v>0.5</v>
      </c>
      <c r="BG136" s="15">
        <v>0.5</v>
      </c>
      <c r="BH136" s="15">
        <v>0.5</v>
      </c>
      <c r="BI136" s="15">
        <v>0.5</v>
      </c>
      <c r="BJ136" s="15">
        <v>5.0000000000000001E-3</v>
      </c>
      <c r="BK136" s="15">
        <v>0.5</v>
      </c>
      <c r="BL136" s="15">
        <v>0.05</v>
      </c>
      <c r="BM136" s="15">
        <v>0.05</v>
      </c>
      <c r="BN136" s="15">
        <v>0.05</v>
      </c>
      <c r="BO136" s="15">
        <v>0.05</v>
      </c>
      <c r="BP136" s="15">
        <v>0.05</v>
      </c>
      <c r="BQ136" s="15">
        <v>0.4</v>
      </c>
      <c r="BR136" s="15">
        <v>0.4</v>
      </c>
      <c r="BS136" s="15">
        <v>0.05</v>
      </c>
      <c r="BT136" s="15">
        <v>0.05</v>
      </c>
      <c r="BU136" s="15">
        <v>0.1</v>
      </c>
      <c r="BV136" s="15">
        <v>0.05</v>
      </c>
      <c r="BW136" s="15">
        <v>0.05</v>
      </c>
      <c r="BX136" s="15">
        <v>0.05</v>
      </c>
      <c r="BY136" s="15">
        <v>0.15000000000000002</v>
      </c>
      <c r="BZ136" s="15">
        <v>0.15</v>
      </c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>
        <v>0.05</v>
      </c>
      <c r="DF136" s="15">
        <v>0.05</v>
      </c>
      <c r="DG136" s="25">
        <v>10669.290999999999</v>
      </c>
      <c r="DH136" s="15"/>
      <c r="DI136" s="15"/>
      <c r="DJ136" s="15"/>
      <c r="DK136" s="15"/>
      <c r="DL136" s="15"/>
    </row>
    <row r="137" spans="1:116" x14ac:dyDescent="0.2">
      <c r="A137" s="37">
        <v>132</v>
      </c>
      <c r="B137" s="40">
        <v>192</v>
      </c>
      <c r="C137" s="85" t="s">
        <v>738</v>
      </c>
      <c r="D137" s="85" t="s">
        <v>739</v>
      </c>
      <c r="E137" s="34" t="s">
        <v>740</v>
      </c>
      <c r="F137" s="34" t="s">
        <v>741</v>
      </c>
      <c r="G137" s="17">
        <v>8.4</v>
      </c>
      <c r="H137" s="17">
        <v>624</v>
      </c>
      <c r="I137" s="25">
        <v>0.05</v>
      </c>
      <c r="J137" s="25">
        <v>6.57</v>
      </c>
      <c r="K137" s="19">
        <v>89.8</v>
      </c>
      <c r="L137" s="20">
        <v>2.5000000000000001E-2</v>
      </c>
      <c r="M137" s="19">
        <v>1.91</v>
      </c>
      <c r="N137" s="19">
        <v>3.19</v>
      </c>
      <c r="O137" s="25">
        <v>8.32</v>
      </c>
      <c r="P137" s="21">
        <v>3.2099999999999997E-2</v>
      </c>
      <c r="Q137" s="11">
        <v>1320</v>
      </c>
      <c r="R137" s="25">
        <v>1.78</v>
      </c>
      <c r="S137" s="88">
        <v>3.17</v>
      </c>
      <c r="T137" s="19">
        <v>0.5</v>
      </c>
      <c r="U137" s="19">
        <v>3.63</v>
      </c>
      <c r="V137" s="19">
        <v>123</v>
      </c>
      <c r="W137" s="19">
        <v>6.89</v>
      </c>
      <c r="X137" s="19">
        <v>33.1</v>
      </c>
      <c r="Y137" s="11">
        <v>178000</v>
      </c>
      <c r="Z137" s="19">
        <v>2.0299999999999998</v>
      </c>
      <c r="AA137" s="12">
        <v>3810</v>
      </c>
      <c r="AB137" s="13">
        <v>2103.79</v>
      </c>
      <c r="AC137" s="17">
        <v>649</v>
      </c>
      <c r="AD137" s="12">
        <v>9210</v>
      </c>
      <c r="AE137" s="13">
        <v>0.05</v>
      </c>
      <c r="AF137" s="12">
        <v>1770.81</v>
      </c>
      <c r="AG137" s="25">
        <v>464</v>
      </c>
      <c r="AH137" s="15">
        <v>2.5</v>
      </c>
      <c r="AI137" s="15">
        <v>2.5</v>
      </c>
      <c r="AJ137" s="15">
        <v>33</v>
      </c>
      <c r="AK137" s="15">
        <v>80</v>
      </c>
      <c r="AL137" s="15">
        <v>32</v>
      </c>
      <c r="AM137" s="15">
        <v>17</v>
      </c>
      <c r="AN137" s="15">
        <v>22</v>
      </c>
      <c r="AO137" s="15">
        <v>87</v>
      </c>
      <c r="AP137" s="15">
        <v>28</v>
      </c>
      <c r="AQ137" s="15">
        <v>1.5</v>
      </c>
      <c r="AR137" s="15">
        <v>2.5</v>
      </c>
      <c r="AS137" s="15">
        <v>22</v>
      </c>
      <c r="AT137" s="15">
        <v>41</v>
      </c>
      <c r="AU137" s="15">
        <v>32</v>
      </c>
      <c r="AV137" s="15">
        <v>16</v>
      </c>
      <c r="AW137" s="15">
        <v>2.5</v>
      </c>
      <c r="AX137" s="15">
        <v>66</v>
      </c>
      <c r="AY137" s="15">
        <v>2.5</v>
      </c>
      <c r="AZ137" s="15">
        <v>2.5</v>
      </c>
      <c r="BA137" s="18">
        <v>304</v>
      </c>
      <c r="BB137" s="15">
        <v>0.5</v>
      </c>
      <c r="BC137" s="15">
        <v>0.5</v>
      </c>
      <c r="BD137" s="15">
        <v>0.5</v>
      </c>
      <c r="BE137" s="15">
        <v>0.5</v>
      </c>
      <c r="BF137" s="15">
        <v>0.5</v>
      </c>
      <c r="BG137" s="15">
        <v>0.5</v>
      </c>
      <c r="BH137" s="15">
        <v>0.5</v>
      </c>
      <c r="BI137" s="15">
        <v>0.5</v>
      </c>
      <c r="BJ137" s="15">
        <v>5.0000000000000001E-3</v>
      </c>
      <c r="BK137" s="15">
        <v>0.5</v>
      </c>
      <c r="BL137" s="15">
        <v>0.05</v>
      </c>
      <c r="BM137" s="15">
        <v>0.05</v>
      </c>
      <c r="BN137" s="15">
        <v>0.05</v>
      </c>
      <c r="BO137" s="15">
        <v>0.05</v>
      </c>
      <c r="BP137" s="15">
        <v>0.05</v>
      </c>
      <c r="BQ137" s="15">
        <v>0.4</v>
      </c>
      <c r="BR137" s="15">
        <v>0.4</v>
      </c>
      <c r="BS137" s="15">
        <v>0.05</v>
      </c>
      <c r="BT137" s="15">
        <v>0.05</v>
      </c>
      <c r="BU137" s="15">
        <v>0.1</v>
      </c>
      <c r="BV137" s="15">
        <v>0.05</v>
      </c>
      <c r="BW137" s="15">
        <v>0.05</v>
      </c>
      <c r="BX137" s="15">
        <v>0.05</v>
      </c>
      <c r="BY137" s="15">
        <v>0.15000000000000002</v>
      </c>
      <c r="BZ137" s="15">
        <v>0.15</v>
      </c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>
        <v>0.05</v>
      </c>
      <c r="DF137" s="15">
        <v>0.05</v>
      </c>
      <c r="DG137" s="25">
        <v>5174.3119999999999</v>
      </c>
      <c r="DH137" s="15"/>
      <c r="DI137" s="15"/>
      <c r="DJ137" s="15"/>
      <c r="DK137" s="15"/>
      <c r="DL137" s="15"/>
    </row>
    <row r="138" spans="1:116" x14ac:dyDescent="0.2">
      <c r="A138" s="37">
        <v>133</v>
      </c>
      <c r="B138" s="38">
        <v>193</v>
      </c>
      <c r="C138" s="85" t="s">
        <v>742</v>
      </c>
      <c r="D138" s="85" t="s">
        <v>743</v>
      </c>
      <c r="E138" s="34" t="s">
        <v>744</v>
      </c>
      <c r="F138" s="34" t="s">
        <v>745</v>
      </c>
      <c r="G138" s="17">
        <v>8.1999999999999993</v>
      </c>
      <c r="H138" s="17">
        <v>890</v>
      </c>
      <c r="I138" s="25">
        <v>0.05</v>
      </c>
      <c r="J138" s="25">
        <v>1.5</v>
      </c>
      <c r="K138" s="19">
        <v>126</v>
      </c>
      <c r="L138" s="20">
        <v>2.5000000000000001E-2</v>
      </c>
      <c r="M138" s="19">
        <v>1.1599999999999999</v>
      </c>
      <c r="N138" s="19">
        <v>4</v>
      </c>
      <c r="O138" s="19">
        <v>10.3</v>
      </c>
      <c r="P138" s="21">
        <v>3.0499999999999999E-2</v>
      </c>
      <c r="Q138" s="11">
        <v>3280</v>
      </c>
      <c r="R138" s="25">
        <v>1.33</v>
      </c>
      <c r="S138" s="88">
        <v>3.23</v>
      </c>
      <c r="T138" s="19">
        <v>0.5</v>
      </c>
      <c r="U138" s="19">
        <v>1</v>
      </c>
      <c r="V138" s="19">
        <v>0.15</v>
      </c>
      <c r="W138" s="19">
        <v>9.7799999999999994</v>
      </c>
      <c r="X138" s="19">
        <v>40.5</v>
      </c>
      <c r="Y138" s="11">
        <v>250554</v>
      </c>
      <c r="Z138" s="19">
        <v>7.98</v>
      </c>
      <c r="AA138" s="12">
        <v>4280</v>
      </c>
      <c r="AB138" s="13">
        <v>759.33699999999999</v>
      </c>
      <c r="AC138" s="11">
        <v>887</v>
      </c>
      <c r="AD138" s="12">
        <v>8830</v>
      </c>
      <c r="AE138" s="13">
        <v>0.05</v>
      </c>
      <c r="AF138" s="12">
        <v>1717.35</v>
      </c>
      <c r="AG138" s="11">
        <v>590</v>
      </c>
      <c r="AH138" s="15">
        <v>2.5</v>
      </c>
      <c r="AI138" s="15">
        <v>2.5</v>
      </c>
      <c r="AJ138" s="15">
        <v>88</v>
      </c>
      <c r="AK138" s="15">
        <v>59</v>
      </c>
      <c r="AL138" s="15">
        <v>2.5</v>
      </c>
      <c r="AM138" s="15">
        <v>2.5</v>
      </c>
      <c r="AN138" s="15">
        <v>2.5</v>
      </c>
      <c r="AO138" s="15">
        <v>2.5</v>
      </c>
      <c r="AP138" s="15">
        <v>44</v>
      </c>
      <c r="AQ138" s="15">
        <v>1.5</v>
      </c>
      <c r="AR138" s="15">
        <v>2.5</v>
      </c>
      <c r="AS138" s="15">
        <v>2.5</v>
      </c>
      <c r="AT138" s="15">
        <v>2.5</v>
      </c>
      <c r="AU138" s="15">
        <v>2.5</v>
      </c>
      <c r="AV138" s="15">
        <v>2.5</v>
      </c>
      <c r="AW138" s="15">
        <v>2.5</v>
      </c>
      <c r="AX138" s="15">
        <v>2.5</v>
      </c>
      <c r="AY138" s="15">
        <v>2.5</v>
      </c>
      <c r="AZ138" s="15">
        <v>2.5</v>
      </c>
      <c r="BA138" s="18">
        <v>173.5</v>
      </c>
      <c r="BB138" s="15">
        <v>0.5</v>
      </c>
      <c r="BC138" s="15">
        <v>0.5</v>
      </c>
      <c r="BD138" s="15">
        <v>0.5</v>
      </c>
      <c r="BE138" s="15">
        <v>0.5</v>
      </c>
      <c r="BF138" s="15">
        <v>0.5</v>
      </c>
      <c r="BG138" s="15">
        <v>0.5</v>
      </c>
      <c r="BH138" s="15">
        <v>0.5</v>
      </c>
      <c r="BI138" s="15">
        <v>0.5</v>
      </c>
      <c r="BJ138" s="15">
        <v>5.0000000000000001E-3</v>
      </c>
      <c r="BK138" s="15">
        <v>0.5</v>
      </c>
      <c r="BL138" s="15">
        <v>0.05</v>
      </c>
      <c r="BM138" s="15">
        <v>0.05</v>
      </c>
      <c r="BN138" s="15">
        <v>0.05</v>
      </c>
      <c r="BO138" s="15">
        <v>0.05</v>
      </c>
      <c r="BP138" s="15">
        <v>0.05</v>
      </c>
      <c r="BQ138" s="15">
        <v>0.4</v>
      </c>
      <c r="BR138" s="15">
        <v>0.4</v>
      </c>
      <c r="BS138" s="15">
        <v>0.05</v>
      </c>
      <c r="BT138" s="15">
        <v>0.05</v>
      </c>
      <c r="BU138" s="15">
        <v>0.1</v>
      </c>
      <c r="BV138" s="15">
        <v>0.05</v>
      </c>
      <c r="BW138" s="15">
        <v>0.05</v>
      </c>
      <c r="BX138" s="15">
        <v>0.05</v>
      </c>
      <c r="BY138" s="15">
        <v>0.15000000000000002</v>
      </c>
      <c r="BZ138" s="15">
        <v>0.15</v>
      </c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>
        <v>0.05</v>
      </c>
      <c r="DF138" s="15">
        <v>0.05</v>
      </c>
      <c r="DG138" s="25">
        <v>11045.802</v>
      </c>
      <c r="DH138" s="15"/>
      <c r="DI138" s="15"/>
      <c r="DJ138" s="15"/>
      <c r="DK138" s="15"/>
      <c r="DL138" s="15"/>
    </row>
    <row r="139" spans="1:116" x14ac:dyDescent="0.2">
      <c r="A139" s="37">
        <v>134</v>
      </c>
      <c r="B139" s="39">
        <v>194</v>
      </c>
      <c r="C139" s="85" t="s">
        <v>746</v>
      </c>
      <c r="D139" s="85" t="s">
        <v>747</v>
      </c>
      <c r="E139" s="34" t="s">
        <v>748</v>
      </c>
      <c r="F139" s="34" t="s">
        <v>749</v>
      </c>
      <c r="G139" s="17">
        <v>7.6</v>
      </c>
      <c r="H139" s="17">
        <v>735</v>
      </c>
      <c r="I139" s="25">
        <v>0.05</v>
      </c>
      <c r="J139" s="25">
        <v>1.5</v>
      </c>
      <c r="K139" s="19">
        <v>45.2</v>
      </c>
      <c r="L139" s="19">
        <v>1.61</v>
      </c>
      <c r="M139" s="19">
        <v>4.0199999999999996</v>
      </c>
      <c r="N139" s="19">
        <v>32.4</v>
      </c>
      <c r="O139" s="19">
        <v>22.4</v>
      </c>
      <c r="P139" s="21">
        <v>6.8699999999999997E-2</v>
      </c>
      <c r="Q139" s="11">
        <v>2860</v>
      </c>
      <c r="R139" s="25">
        <v>5.28</v>
      </c>
      <c r="S139" s="88">
        <v>16.899999999999999</v>
      </c>
      <c r="T139" s="19">
        <v>63.6</v>
      </c>
      <c r="U139" s="19">
        <v>6.24</v>
      </c>
      <c r="V139" s="19">
        <v>53.3</v>
      </c>
      <c r="W139" s="19">
        <v>17.5</v>
      </c>
      <c r="X139" s="19">
        <v>155</v>
      </c>
      <c r="Y139" s="11">
        <v>25000</v>
      </c>
      <c r="Z139" s="19">
        <v>18.100000000000001</v>
      </c>
      <c r="AA139" s="12">
        <v>18089.7</v>
      </c>
      <c r="AB139" s="13">
        <v>525.21299999999997</v>
      </c>
      <c r="AC139" s="17">
        <v>954</v>
      </c>
      <c r="AD139" s="12">
        <v>9740</v>
      </c>
      <c r="AE139" s="13">
        <v>162.81100000000001</v>
      </c>
      <c r="AF139" s="12">
        <v>5253.97</v>
      </c>
      <c r="AG139" s="11">
        <v>1310</v>
      </c>
      <c r="AH139" s="15">
        <v>130</v>
      </c>
      <c r="AI139" s="15">
        <v>104</v>
      </c>
      <c r="AJ139" s="15">
        <v>2.5</v>
      </c>
      <c r="AK139" s="15">
        <v>500</v>
      </c>
      <c r="AL139" s="15">
        <v>480</v>
      </c>
      <c r="AM139" s="15">
        <v>145</v>
      </c>
      <c r="AN139" s="15">
        <v>221</v>
      </c>
      <c r="AO139" s="15">
        <v>500</v>
      </c>
      <c r="AP139" s="15">
        <v>183</v>
      </c>
      <c r="AQ139" s="15">
        <v>1.5</v>
      </c>
      <c r="AR139" s="15">
        <v>2.5</v>
      </c>
      <c r="AS139" s="15">
        <v>2.5</v>
      </c>
      <c r="AT139" s="15">
        <v>452</v>
      </c>
      <c r="AU139" s="15">
        <v>299</v>
      </c>
      <c r="AV139" s="15">
        <v>133</v>
      </c>
      <c r="AW139" s="15">
        <v>104</v>
      </c>
      <c r="AX139" s="15">
        <v>201</v>
      </c>
      <c r="AY139" s="15">
        <v>2.5</v>
      </c>
      <c r="AZ139" s="15">
        <v>2.5</v>
      </c>
      <c r="BA139" s="18">
        <v>2473</v>
      </c>
      <c r="BB139" s="15">
        <v>0.5</v>
      </c>
      <c r="BC139" s="15">
        <v>0.5</v>
      </c>
      <c r="BD139" s="15">
        <v>0.5</v>
      </c>
      <c r="BE139" s="15">
        <v>0.5</v>
      </c>
      <c r="BF139" s="15">
        <v>0.5</v>
      </c>
      <c r="BG139" s="15">
        <v>0.5</v>
      </c>
      <c r="BH139" s="15">
        <v>0.5</v>
      </c>
      <c r="BI139" s="15">
        <v>0.5</v>
      </c>
      <c r="BJ139" s="15">
        <v>5.0000000000000001E-3</v>
      </c>
      <c r="BK139" s="15">
        <v>0.5</v>
      </c>
      <c r="BL139" s="15">
        <v>0.05</v>
      </c>
      <c r="BM139" s="15">
        <v>0.05</v>
      </c>
      <c r="BN139" s="15">
        <v>0.05</v>
      </c>
      <c r="BO139" s="15">
        <v>0.05</v>
      </c>
      <c r="BP139" s="15">
        <v>0.05</v>
      </c>
      <c r="BQ139" s="15">
        <v>0.4</v>
      </c>
      <c r="BR139" s="15">
        <v>0.4</v>
      </c>
      <c r="BS139" s="15">
        <v>0.05</v>
      </c>
      <c r="BT139" s="15">
        <v>0.05</v>
      </c>
      <c r="BU139" s="15">
        <v>0.1</v>
      </c>
      <c r="BV139" s="15">
        <v>0.05</v>
      </c>
      <c r="BW139" s="15">
        <v>0.05</v>
      </c>
      <c r="BX139" s="15">
        <v>0.05</v>
      </c>
      <c r="BY139" s="15">
        <v>0.15000000000000002</v>
      </c>
      <c r="BZ139" s="15">
        <v>0.15</v>
      </c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>
        <v>0.05</v>
      </c>
      <c r="DF139" s="15">
        <v>0.05</v>
      </c>
      <c r="DG139" s="25">
        <v>21586.998</v>
      </c>
      <c r="DH139" s="15"/>
      <c r="DI139" s="15"/>
      <c r="DJ139" s="15"/>
      <c r="DK139" s="15"/>
      <c r="DL139" s="15"/>
    </row>
    <row r="140" spans="1:116" x14ac:dyDescent="0.2">
      <c r="A140" s="37">
        <v>135</v>
      </c>
      <c r="B140" s="40">
        <v>195</v>
      </c>
      <c r="C140" s="85" t="s">
        <v>750</v>
      </c>
      <c r="D140" s="85" t="s">
        <v>751</v>
      </c>
      <c r="E140" s="34" t="s">
        <v>752</v>
      </c>
      <c r="F140" s="34" t="s">
        <v>753</v>
      </c>
      <c r="G140" s="17">
        <v>7.3</v>
      </c>
      <c r="H140" s="17">
        <v>3064</v>
      </c>
      <c r="I140" s="25">
        <v>0.05</v>
      </c>
      <c r="J140" s="25">
        <v>4.7699999999999996</v>
      </c>
      <c r="K140" s="19">
        <v>63.2</v>
      </c>
      <c r="L140" s="20">
        <v>1.34</v>
      </c>
      <c r="M140" s="19">
        <v>7.88</v>
      </c>
      <c r="N140" s="19">
        <v>20.7</v>
      </c>
      <c r="O140" s="19">
        <v>19.600000000000001</v>
      </c>
      <c r="P140" s="21">
        <v>7.9399999999999998E-2</v>
      </c>
      <c r="Q140" s="19">
        <v>2330</v>
      </c>
      <c r="R140" s="19">
        <v>0.2</v>
      </c>
      <c r="S140" s="88">
        <v>15.8</v>
      </c>
      <c r="T140" s="19">
        <v>29.2</v>
      </c>
      <c r="U140" s="19">
        <v>2.76</v>
      </c>
      <c r="V140" s="19">
        <v>23.9</v>
      </c>
      <c r="W140" s="19">
        <v>24.2</v>
      </c>
      <c r="X140" s="19">
        <v>145</v>
      </c>
      <c r="Y140" s="11">
        <v>11400</v>
      </c>
      <c r="Z140" s="19">
        <v>13.5</v>
      </c>
      <c r="AA140" s="12">
        <v>11600</v>
      </c>
      <c r="AB140" s="13">
        <v>500.91199999999998</v>
      </c>
      <c r="AC140" s="11">
        <v>746</v>
      </c>
      <c r="AD140" s="12">
        <v>7460</v>
      </c>
      <c r="AE140" s="13">
        <v>296.08100000000002</v>
      </c>
      <c r="AF140" s="12">
        <v>11325.6</v>
      </c>
      <c r="AG140" s="11">
        <v>2440</v>
      </c>
      <c r="AH140" s="15">
        <v>94</v>
      </c>
      <c r="AI140" s="15">
        <v>46</v>
      </c>
      <c r="AJ140" s="15">
        <v>2.5</v>
      </c>
      <c r="AK140" s="15">
        <v>307</v>
      </c>
      <c r="AL140" s="15">
        <v>190</v>
      </c>
      <c r="AM140" s="15">
        <v>101</v>
      </c>
      <c r="AN140" s="15">
        <v>90</v>
      </c>
      <c r="AO140" s="15">
        <v>2.5</v>
      </c>
      <c r="AP140" s="15">
        <v>105</v>
      </c>
      <c r="AQ140" s="15">
        <v>1.5</v>
      </c>
      <c r="AR140" s="15">
        <v>2.5</v>
      </c>
      <c r="AS140" s="15">
        <v>2.5</v>
      </c>
      <c r="AT140" s="15">
        <v>235</v>
      </c>
      <c r="AU140" s="15">
        <v>195</v>
      </c>
      <c r="AV140" s="15">
        <v>77</v>
      </c>
      <c r="AW140" s="15">
        <v>77</v>
      </c>
      <c r="AX140" s="15">
        <v>60</v>
      </c>
      <c r="AY140" s="15">
        <v>2.5</v>
      </c>
      <c r="AZ140" s="15">
        <v>2.5</v>
      </c>
      <c r="BA140" s="18">
        <v>1344</v>
      </c>
      <c r="BB140" s="15">
        <v>0.5</v>
      </c>
      <c r="BC140" s="15">
        <v>0.5</v>
      </c>
      <c r="BD140" s="15">
        <v>0.5</v>
      </c>
      <c r="BE140" s="15">
        <v>0.5</v>
      </c>
      <c r="BF140" s="15">
        <v>0.5</v>
      </c>
      <c r="BG140" s="15">
        <v>0.5</v>
      </c>
      <c r="BH140" s="15">
        <v>0.5</v>
      </c>
      <c r="BI140" s="15">
        <v>0.5</v>
      </c>
      <c r="BJ140" s="15">
        <v>5.0000000000000001E-3</v>
      </c>
      <c r="BK140" s="15">
        <v>0.5</v>
      </c>
      <c r="BL140" s="15">
        <v>0.05</v>
      </c>
      <c r="BM140" s="15">
        <v>0.05</v>
      </c>
      <c r="BN140" s="15">
        <v>0.05</v>
      </c>
      <c r="BO140" s="15">
        <v>0.05</v>
      </c>
      <c r="BP140" s="15">
        <v>0.05</v>
      </c>
      <c r="BQ140" s="15">
        <v>0.4</v>
      </c>
      <c r="BR140" s="15">
        <v>0.4</v>
      </c>
      <c r="BS140" s="15">
        <v>0.05</v>
      </c>
      <c r="BT140" s="15">
        <v>0.05</v>
      </c>
      <c r="BU140" s="15">
        <v>0.1</v>
      </c>
      <c r="BV140" s="15">
        <v>0.05</v>
      </c>
      <c r="BW140" s="15">
        <v>0.05</v>
      </c>
      <c r="BX140" s="15">
        <v>0.05</v>
      </c>
      <c r="BY140" s="15">
        <v>0.15000000000000002</v>
      </c>
      <c r="BZ140" s="15">
        <v>0.15</v>
      </c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>
        <v>0.05</v>
      </c>
      <c r="DF140" s="15">
        <v>0.05</v>
      </c>
      <c r="DG140" s="25">
        <v>14454.545</v>
      </c>
      <c r="DH140" s="15"/>
      <c r="DI140" s="15"/>
      <c r="DJ140" s="15"/>
      <c r="DK140" s="15"/>
      <c r="DL140" s="15"/>
    </row>
    <row r="141" spans="1:116" x14ac:dyDescent="0.2">
      <c r="A141" s="37">
        <v>136</v>
      </c>
      <c r="B141" s="38">
        <v>196</v>
      </c>
      <c r="C141" s="85" t="s">
        <v>754</v>
      </c>
      <c r="D141" s="85" t="s">
        <v>755</v>
      </c>
      <c r="E141" s="34" t="s">
        <v>756</v>
      </c>
      <c r="F141" s="34" t="s">
        <v>757</v>
      </c>
      <c r="G141" s="17">
        <v>7.6</v>
      </c>
      <c r="H141" s="17">
        <v>3973</v>
      </c>
      <c r="I141" s="25">
        <v>0.05</v>
      </c>
      <c r="J141" s="25">
        <v>20</v>
      </c>
      <c r="K141" s="19">
        <v>132</v>
      </c>
      <c r="L141" s="20">
        <v>1.27</v>
      </c>
      <c r="M141" s="19">
        <v>2.62</v>
      </c>
      <c r="N141" s="19">
        <v>8.4499999999999993</v>
      </c>
      <c r="O141" s="25">
        <v>17.100000000000001</v>
      </c>
      <c r="P141" s="21">
        <v>5.0000000000000001E-4</v>
      </c>
      <c r="Q141" s="11">
        <v>1410</v>
      </c>
      <c r="R141" s="19">
        <v>2.11</v>
      </c>
      <c r="S141" s="88">
        <v>6.06</v>
      </c>
      <c r="T141" s="19">
        <v>43.4</v>
      </c>
      <c r="U141" s="19">
        <v>3.94</v>
      </c>
      <c r="V141" s="19">
        <v>33.299999999999997</v>
      </c>
      <c r="W141" s="19">
        <v>24.6</v>
      </c>
      <c r="X141" s="19">
        <v>81.8</v>
      </c>
      <c r="Y141" s="11">
        <v>56100</v>
      </c>
      <c r="Z141" s="19">
        <v>13.6</v>
      </c>
      <c r="AA141" s="12">
        <v>14300</v>
      </c>
      <c r="AB141" s="13">
        <v>7642.67</v>
      </c>
      <c r="AC141" s="11">
        <v>1250</v>
      </c>
      <c r="AD141" s="12">
        <v>17680</v>
      </c>
      <c r="AE141" s="13">
        <v>55.8</v>
      </c>
      <c r="AF141" s="12">
        <v>2938.74</v>
      </c>
      <c r="AG141" s="25">
        <v>549</v>
      </c>
      <c r="AH141" s="15">
        <v>2.5</v>
      </c>
      <c r="AI141" s="15">
        <v>71</v>
      </c>
      <c r="AJ141" s="15">
        <v>2.5</v>
      </c>
      <c r="AK141" s="15">
        <v>321</v>
      </c>
      <c r="AL141" s="15">
        <v>230</v>
      </c>
      <c r="AM141" s="15">
        <v>90</v>
      </c>
      <c r="AN141" s="15">
        <v>150</v>
      </c>
      <c r="AO141" s="15">
        <v>2.5</v>
      </c>
      <c r="AP141" s="15">
        <v>218</v>
      </c>
      <c r="AQ141" s="15">
        <v>1.5</v>
      </c>
      <c r="AR141" s="15">
        <v>2.5</v>
      </c>
      <c r="AS141" s="15">
        <v>2.5</v>
      </c>
      <c r="AT141" s="15">
        <v>166</v>
      </c>
      <c r="AU141" s="15">
        <v>218</v>
      </c>
      <c r="AV141" s="15">
        <v>102</v>
      </c>
      <c r="AW141" s="15">
        <v>63</v>
      </c>
      <c r="AX141" s="15">
        <v>272</v>
      </c>
      <c r="AY141" s="15">
        <v>2.5</v>
      </c>
      <c r="AZ141" s="15">
        <v>2.5</v>
      </c>
      <c r="BA141" s="18">
        <v>1359.5</v>
      </c>
      <c r="BB141" s="15">
        <v>0.5</v>
      </c>
      <c r="BC141" s="15">
        <v>0.5</v>
      </c>
      <c r="BD141" s="15">
        <v>0.5</v>
      </c>
      <c r="BE141" s="15">
        <v>0.5</v>
      </c>
      <c r="BF141" s="15">
        <v>0.5</v>
      </c>
      <c r="BG141" s="15">
        <v>0.5</v>
      </c>
      <c r="BH141" s="15">
        <v>0.5</v>
      </c>
      <c r="BI141" s="15">
        <v>0.5</v>
      </c>
      <c r="BJ141" s="15">
        <v>5.0000000000000001E-3</v>
      </c>
      <c r="BK141" s="15">
        <v>0.5</v>
      </c>
      <c r="BL141" s="15">
        <v>0.05</v>
      </c>
      <c r="BM141" s="15">
        <v>0.05</v>
      </c>
      <c r="BN141" s="15">
        <v>0.05</v>
      </c>
      <c r="BO141" s="15">
        <v>0.05</v>
      </c>
      <c r="BP141" s="15">
        <v>0.05</v>
      </c>
      <c r="BQ141" s="15">
        <v>0.4</v>
      </c>
      <c r="BR141" s="15">
        <v>0.4</v>
      </c>
      <c r="BS141" s="15">
        <v>0.05</v>
      </c>
      <c r="BT141" s="15">
        <v>0.05</v>
      </c>
      <c r="BU141" s="15">
        <v>0.1</v>
      </c>
      <c r="BV141" s="15">
        <v>0.05</v>
      </c>
      <c r="BW141" s="15">
        <v>0.05</v>
      </c>
      <c r="BX141" s="15">
        <v>0.05</v>
      </c>
      <c r="BY141" s="15">
        <v>0.15000000000000002</v>
      </c>
      <c r="BZ141" s="15">
        <v>0.15</v>
      </c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>
        <v>0.05</v>
      </c>
      <c r="DF141" s="15">
        <v>0.05</v>
      </c>
      <c r="DG141" s="25">
        <v>18750</v>
      </c>
      <c r="DH141" s="15"/>
      <c r="DI141" s="15"/>
      <c r="DJ141" s="15"/>
      <c r="DK141" s="15"/>
      <c r="DL141" s="15"/>
    </row>
    <row r="142" spans="1:116" x14ac:dyDescent="0.2">
      <c r="A142" s="37">
        <v>137</v>
      </c>
      <c r="B142" s="39">
        <v>197</v>
      </c>
      <c r="C142" s="85" t="s">
        <v>758</v>
      </c>
      <c r="D142" s="85" t="s">
        <v>759</v>
      </c>
      <c r="E142" s="34" t="s">
        <v>760</v>
      </c>
      <c r="F142" s="34" t="s">
        <v>761</v>
      </c>
      <c r="G142" s="17">
        <v>8.1</v>
      </c>
      <c r="H142" s="17">
        <v>554</v>
      </c>
      <c r="I142" s="25">
        <v>1.95</v>
      </c>
      <c r="J142" s="25">
        <v>13.7</v>
      </c>
      <c r="K142" s="19">
        <v>212</v>
      </c>
      <c r="L142" s="20">
        <v>2.5000000000000001E-2</v>
      </c>
      <c r="M142" s="19">
        <v>2.98</v>
      </c>
      <c r="N142" s="19">
        <v>7.43</v>
      </c>
      <c r="O142" s="25">
        <v>29.2</v>
      </c>
      <c r="P142" s="21">
        <v>3.4299999999999997E-2</v>
      </c>
      <c r="Q142" s="11">
        <v>3520</v>
      </c>
      <c r="R142" s="25">
        <v>0.2</v>
      </c>
      <c r="S142" s="88">
        <v>6</v>
      </c>
      <c r="T142" s="19">
        <v>9.92</v>
      </c>
      <c r="U142" s="19">
        <v>5.48</v>
      </c>
      <c r="V142" s="19">
        <v>120</v>
      </c>
      <c r="W142" s="19">
        <v>17</v>
      </c>
      <c r="X142" s="19">
        <v>54.5</v>
      </c>
      <c r="Y142" s="11">
        <v>239206</v>
      </c>
      <c r="Z142" s="19">
        <v>6.3</v>
      </c>
      <c r="AA142" s="12">
        <v>19378.2</v>
      </c>
      <c r="AB142" s="13">
        <v>1082.92</v>
      </c>
      <c r="AC142" s="11">
        <v>2470</v>
      </c>
      <c r="AD142" s="12">
        <v>14233.49</v>
      </c>
      <c r="AE142" s="13">
        <v>85.1</v>
      </c>
      <c r="AF142" s="12">
        <v>4827.43</v>
      </c>
      <c r="AG142" s="25">
        <v>1020</v>
      </c>
      <c r="AH142" s="15">
        <v>130</v>
      </c>
      <c r="AI142" s="15">
        <v>44</v>
      </c>
      <c r="AJ142" s="15">
        <v>32</v>
      </c>
      <c r="AK142" s="15">
        <v>267</v>
      </c>
      <c r="AL142" s="15">
        <v>220</v>
      </c>
      <c r="AM142" s="15">
        <v>95</v>
      </c>
      <c r="AN142" s="15">
        <v>115</v>
      </c>
      <c r="AO142" s="15">
        <v>713</v>
      </c>
      <c r="AP142" s="15">
        <v>196</v>
      </c>
      <c r="AQ142" s="15">
        <v>1.5</v>
      </c>
      <c r="AR142" s="15">
        <v>23</v>
      </c>
      <c r="AS142" s="15">
        <v>35</v>
      </c>
      <c r="AT142" s="15">
        <v>180</v>
      </c>
      <c r="AU142" s="15">
        <v>156</v>
      </c>
      <c r="AV142" s="15">
        <v>64</v>
      </c>
      <c r="AW142" s="15">
        <v>65</v>
      </c>
      <c r="AX142" s="15">
        <v>89</v>
      </c>
      <c r="AY142" s="15">
        <v>2.5</v>
      </c>
      <c r="AZ142" s="15">
        <v>2.5</v>
      </c>
      <c r="BA142" s="18">
        <v>1362.5</v>
      </c>
      <c r="BB142" s="15">
        <v>0.5</v>
      </c>
      <c r="BC142" s="15">
        <v>0.5</v>
      </c>
      <c r="BD142" s="15">
        <v>0.5</v>
      </c>
      <c r="BE142" s="15">
        <v>0.5</v>
      </c>
      <c r="BF142" s="15">
        <v>0.5</v>
      </c>
      <c r="BG142" s="15">
        <v>0.5</v>
      </c>
      <c r="BH142" s="15">
        <v>0.5</v>
      </c>
      <c r="BI142" s="15">
        <v>0.5</v>
      </c>
      <c r="BJ142" s="15">
        <v>5.0000000000000001E-3</v>
      </c>
      <c r="BK142" s="15">
        <v>0.5</v>
      </c>
      <c r="BL142" s="15">
        <v>0.05</v>
      </c>
      <c r="BM142" s="15">
        <v>0.05</v>
      </c>
      <c r="BN142" s="15">
        <v>0.05</v>
      </c>
      <c r="BO142" s="15">
        <v>0.05</v>
      </c>
      <c r="BP142" s="15">
        <v>0.05</v>
      </c>
      <c r="BQ142" s="15">
        <v>0.4</v>
      </c>
      <c r="BR142" s="15">
        <v>0.4</v>
      </c>
      <c r="BS142" s="15">
        <v>0.05</v>
      </c>
      <c r="BT142" s="15">
        <v>0.05</v>
      </c>
      <c r="BU142" s="15">
        <v>0.1</v>
      </c>
      <c r="BV142" s="15">
        <v>0.05</v>
      </c>
      <c r="BW142" s="15">
        <v>0.05</v>
      </c>
      <c r="BX142" s="15">
        <v>0.05</v>
      </c>
      <c r="BY142" s="15">
        <v>0.15000000000000002</v>
      </c>
      <c r="BZ142" s="15">
        <v>0.15</v>
      </c>
      <c r="CA142" s="15">
        <v>25</v>
      </c>
      <c r="CB142" s="15">
        <v>50</v>
      </c>
      <c r="CC142" s="15">
        <v>3200</v>
      </c>
      <c r="CD142" s="15">
        <v>0.01</v>
      </c>
      <c r="CE142" s="15">
        <v>2.5000000000000001E-2</v>
      </c>
      <c r="CF142" s="15">
        <v>2.5000000000000001E-2</v>
      </c>
      <c r="CG142" s="15">
        <v>2.5000000000000001E-2</v>
      </c>
      <c r="CH142" s="15">
        <v>2.5000000000000001E-2</v>
      </c>
      <c r="CI142" s="15">
        <v>2.5000000000000001E-2</v>
      </c>
      <c r="CJ142" s="15">
        <v>2.5000000000000001E-2</v>
      </c>
      <c r="CK142" s="15">
        <v>2.5000000000000001E-2</v>
      </c>
      <c r="CL142" s="15">
        <v>7.0000000000000007E-2</v>
      </c>
      <c r="CM142" s="15">
        <v>0.15</v>
      </c>
      <c r="CN142" s="15">
        <v>0.5</v>
      </c>
      <c r="CO142" s="15">
        <v>0.5</v>
      </c>
      <c r="CP142" s="15">
        <v>0.5</v>
      </c>
      <c r="CQ142" s="15">
        <v>1.5</v>
      </c>
      <c r="CR142" s="15">
        <v>0.3</v>
      </c>
      <c r="CS142" s="15">
        <v>5</v>
      </c>
      <c r="CT142" s="15">
        <v>0.5</v>
      </c>
      <c r="CU142" s="15">
        <v>0.5</v>
      </c>
      <c r="CV142" s="15">
        <v>0.05</v>
      </c>
      <c r="CW142" s="15">
        <v>0.05</v>
      </c>
      <c r="CX142" s="15">
        <v>0.05</v>
      </c>
      <c r="CY142" s="15">
        <v>3.8700000000000002E-3</v>
      </c>
      <c r="CZ142" s="15">
        <v>0.05</v>
      </c>
      <c r="DA142" s="15">
        <v>0.05</v>
      </c>
      <c r="DB142" s="15">
        <v>0.05</v>
      </c>
      <c r="DC142" s="15">
        <v>0.05</v>
      </c>
      <c r="DD142" s="15">
        <v>0.05</v>
      </c>
      <c r="DE142" s="15">
        <v>0.05</v>
      </c>
      <c r="DF142" s="15">
        <v>0.05</v>
      </c>
      <c r="DG142" s="25">
        <v>6706.8969999999999</v>
      </c>
      <c r="DH142" s="15">
        <v>0.5</v>
      </c>
      <c r="DI142" s="15">
        <v>0.05</v>
      </c>
      <c r="DJ142" s="15">
        <v>0.25</v>
      </c>
      <c r="DK142" s="15">
        <v>0.25</v>
      </c>
      <c r="DL142" s="15">
        <v>0.05</v>
      </c>
    </row>
    <row r="143" spans="1:116" x14ac:dyDescent="0.2">
      <c r="A143" s="37">
        <v>138</v>
      </c>
      <c r="B143" s="40">
        <v>198</v>
      </c>
      <c r="C143" s="85" t="s">
        <v>762</v>
      </c>
      <c r="D143" s="85" t="s">
        <v>763</v>
      </c>
      <c r="E143" s="34" t="s">
        <v>764</v>
      </c>
      <c r="F143" s="34" t="s">
        <v>765</v>
      </c>
      <c r="G143" s="17">
        <v>8</v>
      </c>
      <c r="H143" s="17">
        <v>1480</v>
      </c>
      <c r="I143" s="25">
        <v>0.05</v>
      </c>
      <c r="J143" s="25">
        <v>1.5</v>
      </c>
      <c r="K143" s="19">
        <v>56.8</v>
      </c>
      <c r="L143" s="20">
        <v>2.5000000000000001E-2</v>
      </c>
      <c r="M143" s="19">
        <v>4.8</v>
      </c>
      <c r="N143" s="19">
        <v>21.2</v>
      </c>
      <c r="O143" s="25">
        <v>15.5</v>
      </c>
      <c r="P143" s="21">
        <v>0.06</v>
      </c>
      <c r="Q143" s="11">
        <v>3920</v>
      </c>
      <c r="R143" s="25">
        <v>0.2</v>
      </c>
      <c r="S143" s="88">
        <v>10.7</v>
      </c>
      <c r="T143" s="19">
        <v>18.600000000000001</v>
      </c>
      <c r="U143" s="19">
        <v>3.48</v>
      </c>
      <c r="V143" s="19">
        <v>37.4</v>
      </c>
      <c r="W143" s="19">
        <v>25.5</v>
      </c>
      <c r="X143" s="19">
        <v>74.099999999999994</v>
      </c>
      <c r="Y143" s="11">
        <v>28600</v>
      </c>
      <c r="Z143" s="19">
        <v>16.3</v>
      </c>
      <c r="AA143" s="12">
        <v>24860</v>
      </c>
      <c r="AB143" s="13">
        <v>473</v>
      </c>
      <c r="AC143" s="17">
        <v>1140</v>
      </c>
      <c r="AD143" s="12">
        <v>9790</v>
      </c>
      <c r="AE143" s="13">
        <v>271.28899999999999</v>
      </c>
      <c r="AF143" s="12">
        <v>8685.18</v>
      </c>
      <c r="AG143" s="11">
        <v>2960</v>
      </c>
      <c r="AH143" s="15">
        <v>790</v>
      </c>
      <c r="AI143" s="15">
        <v>91</v>
      </c>
      <c r="AJ143" s="15">
        <v>2.5</v>
      </c>
      <c r="AK143" s="15">
        <v>300</v>
      </c>
      <c r="AL143" s="15">
        <v>130</v>
      </c>
      <c r="AM143" s="15">
        <v>172</v>
      </c>
      <c r="AN143" s="15">
        <v>117</v>
      </c>
      <c r="AO143" s="15">
        <v>462</v>
      </c>
      <c r="AP143" s="15">
        <v>205</v>
      </c>
      <c r="AQ143" s="15">
        <v>1.5</v>
      </c>
      <c r="AR143" s="15">
        <v>110</v>
      </c>
      <c r="AS143" s="15">
        <v>2.5</v>
      </c>
      <c r="AT143" s="15">
        <v>233</v>
      </c>
      <c r="AU143" s="15">
        <v>160</v>
      </c>
      <c r="AV143" s="15">
        <v>64</v>
      </c>
      <c r="AW143" s="15">
        <v>53</v>
      </c>
      <c r="AX143" s="15">
        <v>177</v>
      </c>
      <c r="AY143" s="15">
        <v>2.5</v>
      </c>
      <c r="AZ143" s="15">
        <v>2.5</v>
      </c>
      <c r="BA143" s="18">
        <v>2173.5</v>
      </c>
      <c r="BB143" s="15">
        <v>0.5</v>
      </c>
      <c r="BC143" s="15">
        <v>0.5</v>
      </c>
      <c r="BD143" s="15">
        <v>0.5</v>
      </c>
      <c r="BE143" s="15">
        <v>0.5</v>
      </c>
      <c r="BF143" s="15">
        <v>0.5</v>
      </c>
      <c r="BG143" s="15">
        <v>0.5</v>
      </c>
      <c r="BH143" s="15">
        <v>0.5</v>
      </c>
      <c r="BI143" s="15">
        <v>0.5</v>
      </c>
      <c r="BJ143" s="15">
        <v>5.0000000000000001E-3</v>
      </c>
      <c r="BK143" s="15">
        <v>0.5</v>
      </c>
      <c r="BL143" s="15">
        <v>0.05</v>
      </c>
      <c r="BM143" s="15">
        <v>0.05</v>
      </c>
      <c r="BN143" s="15">
        <v>0.05</v>
      </c>
      <c r="BO143" s="15">
        <v>0.05</v>
      </c>
      <c r="BP143" s="15">
        <v>0.05</v>
      </c>
      <c r="BQ143" s="15">
        <v>0.4</v>
      </c>
      <c r="BR143" s="15">
        <v>0.4</v>
      </c>
      <c r="BS143" s="15">
        <v>0.05</v>
      </c>
      <c r="BT143" s="15">
        <v>0.05</v>
      </c>
      <c r="BU143" s="15">
        <v>0.1</v>
      </c>
      <c r="BV143" s="15">
        <v>0.05</v>
      </c>
      <c r="BW143" s="15">
        <v>0.05</v>
      </c>
      <c r="BX143" s="15">
        <v>0.05</v>
      </c>
      <c r="BY143" s="15">
        <v>0.15000000000000002</v>
      </c>
      <c r="BZ143" s="15">
        <v>0.15</v>
      </c>
      <c r="CA143" s="15">
        <v>25</v>
      </c>
      <c r="CB143" s="15">
        <v>50</v>
      </c>
      <c r="CC143" s="15">
        <v>1400</v>
      </c>
      <c r="CD143" s="15">
        <v>0.01</v>
      </c>
      <c r="CE143" s="15">
        <v>2.5000000000000001E-2</v>
      </c>
      <c r="CF143" s="15">
        <v>2.5000000000000001E-2</v>
      </c>
      <c r="CG143" s="15">
        <v>2.5000000000000001E-2</v>
      </c>
      <c r="CH143" s="15">
        <v>2.5000000000000001E-2</v>
      </c>
      <c r="CI143" s="15">
        <v>2.5000000000000001E-2</v>
      </c>
      <c r="CJ143" s="15">
        <v>2.5000000000000001E-2</v>
      </c>
      <c r="CK143" s="15">
        <v>2.5000000000000001E-2</v>
      </c>
      <c r="CL143" s="15">
        <v>5.0000000000000001E-3</v>
      </c>
      <c r="CM143" s="15">
        <v>0.15</v>
      </c>
      <c r="CN143" s="15">
        <v>0.5</v>
      </c>
      <c r="CO143" s="15">
        <v>0.5</v>
      </c>
      <c r="CP143" s="15">
        <v>0.5</v>
      </c>
      <c r="CQ143" s="15">
        <v>1.5</v>
      </c>
      <c r="CR143" s="15">
        <v>0.3</v>
      </c>
      <c r="CS143" s="15">
        <v>5</v>
      </c>
      <c r="CT143" s="15">
        <v>0.5</v>
      </c>
      <c r="CU143" s="15">
        <v>0.5</v>
      </c>
      <c r="CV143" s="15">
        <v>0.05</v>
      </c>
      <c r="CW143" s="15">
        <v>0.05</v>
      </c>
      <c r="CX143" s="15">
        <v>0.05</v>
      </c>
      <c r="CY143" s="15">
        <v>2.9399999999999999E-3</v>
      </c>
      <c r="CZ143" s="15">
        <v>0.05</v>
      </c>
      <c r="DA143" s="15">
        <v>0.05</v>
      </c>
      <c r="DB143" s="15">
        <v>0.05</v>
      </c>
      <c r="DC143" s="15">
        <v>0.05</v>
      </c>
      <c r="DD143" s="15">
        <v>0.05</v>
      </c>
      <c r="DE143" s="15">
        <v>0.05</v>
      </c>
      <c r="DF143" s="15">
        <v>0.05</v>
      </c>
      <c r="DG143" s="25">
        <v>13952.569</v>
      </c>
      <c r="DH143" s="15">
        <v>0.5</v>
      </c>
      <c r="DI143" s="15">
        <v>0.05</v>
      </c>
      <c r="DJ143" s="15">
        <v>0.25</v>
      </c>
      <c r="DK143" s="15">
        <v>0.25</v>
      </c>
      <c r="DL143" s="15">
        <v>0.05</v>
      </c>
    </row>
    <row r="144" spans="1:116" x14ac:dyDescent="0.2">
      <c r="A144" s="37">
        <v>139</v>
      </c>
      <c r="B144" s="38">
        <v>199</v>
      </c>
      <c r="C144" s="85" t="s">
        <v>766</v>
      </c>
      <c r="D144" s="85" t="s">
        <v>767</v>
      </c>
      <c r="E144" s="34" t="s">
        <v>768</v>
      </c>
      <c r="F144" s="34" t="s">
        <v>769</v>
      </c>
      <c r="G144" s="17">
        <v>8.3000000000000007</v>
      </c>
      <c r="H144" s="17">
        <v>440</v>
      </c>
      <c r="I144" s="20">
        <v>2.15</v>
      </c>
      <c r="J144" s="25">
        <v>6.39</v>
      </c>
      <c r="K144" s="19">
        <v>158</v>
      </c>
      <c r="L144" s="20">
        <v>2.5000000000000001E-2</v>
      </c>
      <c r="M144" s="19">
        <v>1.55</v>
      </c>
      <c r="N144" s="19">
        <v>3.65</v>
      </c>
      <c r="O144" s="19">
        <v>14.9</v>
      </c>
      <c r="P144" s="21">
        <v>1.7399999999999999E-2</v>
      </c>
      <c r="Q144" s="11">
        <v>2140</v>
      </c>
      <c r="R144" s="25">
        <v>0.72299999999999998</v>
      </c>
      <c r="S144" s="88">
        <v>3.35</v>
      </c>
      <c r="T144" s="19">
        <v>2.98</v>
      </c>
      <c r="U144" s="19">
        <v>4.4800000000000004</v>
      </c>
      <c r="V144" s="19">
        <v>202</v>
      </c>
      <c r="W144" s="19">
        <v>7.5</v>
      </c>
      <c r="X144" s="19">
        <v>32</v>
      </c>
      <c r="Y144" s="11">
        <v>265497</v>
      </c>
      <c r="Z144" s="19">
        <v>5.81</v>
      </c>
      <c r="AA144" s="12">
        <v>5650</v>
      </c>
      <c r="AB144" s="13">
        <v>812.71799999999996</v>
      </c>
      <c r="AC144" s="11">
        <v>561</v>
      </c>
      <c r="AD144" s="12">
        <v>5610</v>
      </c>
      <c r="AE144" s="13">
        <v>0.05</v>
      </c>
      <c r="AF144" s="12">
        <v>2034.31</v>
      </c>
      <c r="AG144" s="11">
        <v>438</v>
      </c>
      <c r="AH144" s="15">
        <v>30</v>
      </c>
      <c r="AI144" s="15">
        <v>42</v>
      </c>
      <c r="AJ144" s="15">
        <v>94</v>
      </c>
      <c r="AK144" s="15">
        <v>127</v>
      </c>
      <c r="AL144" s="15">
        <v>100</v>
      </c>
      <c r="AM144" s="15">
        <v>56</v>
      </c>
      <c r="AN144" s="15">
        <v>74</v>
      </c>
      <c r="AO144" s="15">
        <v>174</v>
      </c>
      <c r="AP144" s="15">
        <v>79</v>
      </c>
      <c r="AQ144" s="15">
        <v>1.5</v>
      </c>
      <c r="AR144" s="15">
        <v>2.5</v>
      </c>
      <c r="AS144" s="15">
        <v>2.5</v>
      </c>
      <c r="AT144" s="15">
        <v>134</v>
      </c>
      <c r="AU144" s="15">
        <v>113</v>
      </c>
      <c r="AV144" s="15">
        <v>49</v>
      </c>
      <c r="AW144" s="15">
        <v>2.5</v>
      </c>
      <c r="AX144" s="15">
        <v>125</v>
      </c>
      <c r="AY144" s="15">
        <v>2.5</v>
      </c>
      <c r="AZ144" s="15">
        <v>2.5</v>
      </c>
      <c r="BA144" s="18">
        <v>825.5</v>
      </c>
      <c r="BB144" s="15">
        <v>0.5</v>
      </c>
      <c r="BC144" s="15">
        <v>0.5</v>
      </c>
      <c r="BD144" s="15">
        <v>0.5</v>
      </c>
      <c r="BE144" s="15">
        <v>0.5</v>
      </c>
      <c r="BF144" s="15">
        <v>0.5</v>
      </c>
      <c r="BG144" s="15">
        <v>0.5</v>
      </c>
      <c r="BH144" s="15">
        <v>0.5</v>
      </c>
      <c r="BI144" s="15">
        <v>0.5</v>
      </c>
      <c r="BJ144" s="15">
        <v>5.0000000000000001E-3</v>
      </c>
      <c r="BK144" s="15">
        <v>0.5</v>
      </c>
      <c r="BL144" s="15">
        <v>0.05</v>
      </c>
      <c r="BM144" s="15">
        <v>0.05</v>
      </c>
      <c r="BN144" s="15">
        <v>0.05</v>
      </c>
      <c r="BO144" s="15">
        <v>0.05</v>
      </c>
      <c r="BP144" s="15">
        <v>0.05</v>
      </c>
      <c r="BQ144" s="15">
        <v>0.4</v>
      </c>
      <c r="BR144" s="15">
        <v>0.4</v>
      </c>
      <c r="BS144" s="15">
        <v>0.05</v>
      </c>
      <c r="BT144" s="15">
        <v>0.05</v>
      </c>
      <c r="BU144" s="15">
        <v>0.1</v>
      </c>
      <c r="BV144" s="15">
        <v>0.05</v>
      </c>
      <c r="BW144" s="15">
        <v>0.05</v>
      </c>
      <c r="BX144" s="15">
        <v>0.05</v>
      </c>
      <c r="BY144" s="15">
        <v>0.15000000000000002</v>
      </c>
      <c r="BZ144" s="15">
        <v>0.15</v>
      </c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>
        <v>0.05</v>
      </c>
      <c r="DF144" s="15">
        <v>0.05</v>
      </c>
      <c r="DG144" s="25">
        <v>5879.5810000000001</v>
      </c>
      <c r="DH144" s="15"/>
      <c r="DI144" s="15"/>
      <c r="DJ144" s="15"/>
      <c r="DK144" s="15"/>
      <c r="DL144" s="15"/>
    </row>
    <row r="145" spans="1:116" x14ac:dyDescent="0.2">
      <c r="A145" s="37">
        <v>140</v>
      </c>
      <c r="B145" s="39">
        <v>200</v>
      </c>
      <c r="C145" s="85" t="s">
        <v>276</v>
      </c>
      <c r="D145" s="85" t="s">
        <v>770</v>
      </c>
      <c r="E145" s="34" t="s">
        <v>277</v>
      </c>
      <c r="F145" s="34" t="s">
        <v>278</v>
      </c>
      <c r="G145" s="17">
        <v>7.7</v>
      </c>
      <c r="H145" s="17">
        <v>5212</v>
      </c>
      <c r="I145" s="25">
        <v>0.05</v>
      </c>
      <c r="J145" s="25">
        <v>5.6</v>
      </c>
      <c r="K145" s="19">
        <v>72.7</v>
      </c>
      <c r="L145" s="20">
        <v>0.42699999999999999</v>
      </c>
      <c r="M145" s="19">
        <v>1.86</v>
      </c>
      <c r="N145" s="19">
        <v>7.89</v>
      </c>
      <c r="O145" s="25">
        <v>8.5399999999999991</v>
      </c>
      <c r="P145" s="21">
        <v>3.1600000000000003E-2</v>
      </c>
      <c r="Q145" s="11">
        <v>4870</v>
      </c>
      <c r="R145" s="25">
        <v>0.2</v>
      </c>
      <c r="S145" s="88">
        <v>4.54</v>
      </c>
      <c r="T145" s="19">
        <v>2.72</v>
      </c>
      <c r="U145" s="19">
        <v>2.0299999999999998</v>
      </c>
      <c r="V145" s="19">
        <v>86.9</v>
      </c>
      <c r="W145" s="19">
        <v>13</v>
      </c>
      <c r="X145" s="19">
        <v>34.200000000000003</v>
      </c>
      <c r="Y145" s="11">
        <v>155000</v>
      </c>
      <c r="Z145" s="19">
        <v>11.6</v>
      </c>
      <c r="AA145" s="12">
        <v>12700</v>
      </c>
      <c r="AB145" s="13">
        <v>687.03200000000004</v>
      </c>
      <c r="AC145" s="11">
        <v>1600</v>
      </c>
      <c r="AD145" s="12">
        <v>5360</v>
      </c>
      <c r="AE145" s="13">
        <v>67.400000000000006</v>
      </c>
      <c r="AF145" s="12">
        <v>3368.45</v>
      </c>
      <c r="AG145" s="25">
        <v>996</v>
      </c>
      <c r="AH145" s="15">
        <v>2.5</v>
      </c>
      <c r="AI145" s="15">
        <v>2.5</v>
      </c>
      <c r="AJ145" s="15">
        <v>2.5</v>
      </c>
      <c r="AK145" s="15">
        <v>93</v>
      </c>
      <c r="AL145" s="15">
        <v>100</v>
      </c>
      <c r="AM145" s="15">
        <v>2.5</v>
      </c>
      <c r="AN145" s="15">
        <v>2.5</v>
      </c>
      <c r="AO145" s="15">
        <v>2.5</v>
      </c>
      <c r="AP145" s="15">
        <v>2.5</v>
      </c>
      <c r="AQ145" s="15">
        <v>1.5</v>
      </c>
      <c r="AR145" s="15">
        <v>2.5</v>
      </c>
      <c r="AS145" s="15">
        <v>2.5</v>
      </c>
      <c r="AT145" s="15">
        <v>2.5</v>
      </c>
      <c r="AU145" s="15">
        <v>35</v>
      </c>
      <c r="AV145" s="15">
        <v>2.5</v>
      </c>
      <c r="AW145" s="15">
        <v>34</v>
      </c>
      <c r="AX145" s="15">
        <v>2.5</v>
      </c>
      <c r="AY145" s="15">
        <v>2.5</v>
      </c>
      <c r="AZ145" s="15">
        <v>2.5</v>
      </c>
      <c r="BA145" s="18">
        <v>252</v>
      </c>
      <c r="BB145" s="15">
        <v>0.5</v>
      </c>
      <c r="BC145" s="15">
        <v>0.5</v>
      </c>
      <c r="BD145" s="15">
        <v>0.5</v>
      </c>
      <c r="BE145" s="15">
        <v>0.5</v>
      </c>
      <c r="BF145" s="15">
        <v>0.5</v>
      </c>
      <c r="BG145" s="15">
        <v>0.5</v>
      </c>
      <c r="BH145" s="15">
        <v>0.5</v>
      </c>
      <c r="BI145" s="15">
        <v>0.5</v>
      </c>
      <c r="BJ145" s="15">
        <v>5.0000000000000001E-3</v>
      </c>
      <c r="BK145" s="15">
        <v>0.5</v>
      </c>
      <c r="BL145" s="15">
        <v>0.05</v>
      </c>
      <c r="BM145" s="15">
        <v>0.05</v>
      </c>
      <c r="BN145" s="15">
        <v>0.05</v>
      </c>
      <c r="BO145" s="15">
        <v>0.05</v>
      </c>
      <c r="BP145" s="15">
        <v>0.05</v>
      </c>
      <c r="BQ145" s="15">
        <v>0.4</v>
      </c>
      <c r="BR145" s="15">
        <v>0.4</v>
      </c>
      <c r="BS145" s="15">
        <v>0.05</v>
      </c>
      <c r="BT145" s="15">
        <v>0.05</v>
      </c>
      <c r="BU145" s="15">
        <v>0.1</v>
      </c>
      <c r="BV145" s="15">
        <v>0.05</v>
      </c>
      <c r="BW145" s="15">
        <v>0.05</v>
      </c>
      <c r="BX145" s="15">
        <v>0.05</v>
      </c>
      <c r="BY145" s="15">
        <v>0.15000000000000002</v>
      </c>
      <c r="BZ145" s="15">
        <v>0.15</v>
      </c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>
        <v>0.05</v>
      </c>
      <c r="DF145" s="15">
        <v>0.05</v>
      </c>
      <c r="DG145" s="25">
        <v>12143.835999999999</v>
      </c>
      <c r="DH145" s="15"/>
      <c r="DI145" s="15"/>
      <c r="DJ145" s="15"/>
      <c r="DK145" s="15"/>
      <c r="DL145" s="15"/>
    </row>
    <row r="146" spans="1:116" x14ac:dyDescent="0.2">
      <c r="A146" s="37">
        <v>141</v>
      </c>
      <c r="B146" s="40">
        <v>201</v>
      </c>
      <c r="C146" s="85" t="s">
        <v>771</v>
      </c>
      <c r="D146" s="85" t="s">
        <v>772</v>
      </c>
      <c r="E146" s="34" t="s">
        <v>773</v>
      </c>
      <c r="F146" s="34" t="s">
        <v>774</v>
      </c>
      <c r="G146" s="17">
        <v>7.7</v>
      </c>
      <c r="H146" s="17">
        <v>6381</v>
      </c>
      <c r="I146" s="25">
        <v>0.05</v>
      </c>
      <c r="J146" s="25">
        <v>1.5</v>
      </c>
      <c r="K146" s="19">
        <v>46.5</v>
      </c>
      <c r="L146" s="20">
        <v>0.49399999999999999</v>
      </c>
      <c r="M146" s="19">
        <v>4.6100000000000003</v>
      </c>
      <c r="N146" s="19">
        <v>17.899999999999999</v>
      </c>
      <c r="O146" s="25">
        <v>15.4</v>
      </c>
      <c r="P146" s="21">
        <v>5.7500000000000002E-2</v>
      </c>
      <c r="Q146" s="11">
        <v>2240</v>
      </c>
      <c r="R146" s="25">
        <v>0.2</v>
      </c>
      <c r="S146" s="88">
        <v>23.4</v>
      </c>
      <c r="T146" s="19">
        <v>8.19</v>
      </c>
      <c r="U146" s="19">
        <v>3.02</v>
      </c>
      <c r="V146" s="19">
        <v>12</v>
      </c>
      <c r="W146" s="19">
        <v>17.3</v>
      </c>
      <c r="X146" s="19">
        <v>47</v>
      </c>
      <c r="Y146" s="11">
        <v>2330</v>
      </c>
      <c r="Z146" s="19">
        <v>9.7899999999999991</v>
      </c>
      <c r="AA146" s="12">
        <v>9590</v>
      </c>
      <c r="AB146" s="13">
        <v>191</v>
      </c>
      <c r="AC146" s="11">
        <v>141</v>
      </c>
      <c r="AD146" s="12">
        <v>12860</v>
      </c>
      <c r="AE146" s="13">
        <v>65.2</v>
      </c>
      <c r="AF146" s="12">
        <v>6531.22</v>
      </c>
      <c r="AG146" s="25">
        <v>1210</v>
      </c>
      <c r="AH146" s="15">
        <v>1670</v>
      </c>
      <c r="AI146" s="15">
        <v>96</v>
      </c>
      <c r="AJ146" s="15">
        <v>33</v>
      </c>
      <c r="AK146" s="15">
        <v>431</v>
      </c>
      <c r="AL146" s="15">
        <v>230</v>
      </c>
      <c r="AM146" s="15">
        <v>97</v>
      </c>
      <c r="AN146" s="15">
        <v>128</v>
      </c>
      <c r="AO146" s="15">
        <v>2.5</v>
      </c>
      <c r="AP146" s="15">
        <v>220</v>
      </c>
      <c r="AQ146" s="15">
        <v>1.5</v>
      </c>
      <c r="AR146" s="15">
        <v>43</v>
      </c>
      <c r="AS146" s="15">
        <v>2.5</v>
      </c>
      <c r="AT146" s="15">
        <v>222</v>
      </c>
      <c r="AU146" s="15">
        <v>270</v>
      </c>
      <c r="AV146" s="15">
        <v>103</v>
      </c>
      <c r="AW146" s="15">
        <v>97</v>
      </c>
      <c r="AX146" s="15">
        <v>176</v>
      </c>
      <c r="AY146" s="15">
        <v>37</v>
      </c>
      <c r="AZ146" s="15">
        <v>2.5</v>
      </c>
      <c r="BA146" s="18">
        <v>3327</v>
      </c>
      <c r="BB146" s="15">
        <v>0.5</v>
      </c>
      <c r="BC146" s="15">
        <v>0.5</v>
      </c>
      <c r="BD146" s="15">
        <v>0.5</v>
      </c>
      <c r="BE146" s="15">
        <v>0.5</v>
      </c>
      <c r="BF146" s="15">
        <v>0.5</v>
      </c>
      <c r="BG146" s="15">
        <v>0.5</v>
      </c>
      <c r="BH146" s="15">
        <v>0.5</v>
      </c>
      <c r="BI146" s="15">
        <v>0.5</v>
      </c>
      <c r="BJ146" s="15">
        <v>5.0000000000000001E-3</v>
      </c>
      <c r="BK146" s="15">
        <v>0.5</v>
      </c>
      <c r="BL146" s="15">
        <v>0.05</v>
      </c>
      <c r="BM146" s="15">
        <v>0.05</v>
      </c>
      <c r="BN146" s="15">
        <v>0.05</v>
      </c>
      <c r="BO146" s="15">
        <v>0.05</v>
      </c>
      <c r="BP146" s="15">
        <v>0.05</v>
      </c>
      <c r="BQ146" s="15">
        <v>0.4</v>
      </c>
      <c r="BR146" s="15">
        <v>0.4</v>
      </c>
      <c r="BS146" s="15">
        <v>0.05</v>
      </c>
      <c r="BT146" s="15">
        <v>0.05</v>
      </c>
      <c r="BU146" s="15">
        <v>0.1</v>
      </c>
      <c r="BV146" s="15">
        <v>0.05</v>
      </c>
      <c r="BW146" s="15">
        <v>0.05</v>
      </c>
      <c r="BX146" s="15">
        <v>0.05</v>
      </c>
      <c r="BY146" s="15">
        <v>0.15000000000000002</v>
      </c>
      <c r="BZ146" s="15">
        <v>0.15</v>
      </c>
      <c r="CA146" s="15">
        <v>25</v>
      </c>
      <c r="CB146" s="15">
        <v>50</v>
      </c>
      <c r="CC146" s="15">
        <v>2900</v>
      </c>
      <c r="CD146" s="15">
        <v>0.01</v>
      </c>
      <c r="CE146" s="15">
        <v>2.5000000000000001E-2</v>
      </c>
      <c r="CF146" s="15">
        <v>2.5000000000000001E-2</v>
      </c>
      <c r="CG146" s="15">
        <v>2.5000000000000001E-2</v>
      </c>
      <c r="CH146" s="15">
        <v>2.5000000000000001E-2</v>
      </c>
      <c r="CI146" s="15">
        <v>2.5000000000000001E-2</v>
      </c>
      <c r="CJ146" s="15">
        <v>2.5000000000000001E-2</v>
      </c>
      <c r="CK146" s="15">
        <v>2.5000000000000001E-2</v>
      </c>
      <c r="CL146" s="15">
        <v>0.12</v>
      </c>
      <c r="CM146" s="15">
        <v>0.15</v>
      </c>
      <c r="CN146" s="15">
        <v>0.5</v>
      </c>
      <c r="CO146" s="15">
        <v>0.5</v>
      </c>
      <c r="CP146" s="15">
        <v>0.5</v>
      </c>
      <c r="CQ146" s="15">
        <v>1.5</v>
      </c>
      <c r="CR146" s="15">
        <v>0.3</v>
      </c>
      <c r="CS146" s="15">
        <v>5</v>
      </c>
      <c r="CT146" s="15">
        <v>0.5</v>
      </c>
      <c r="CU146" s="15">
        <v>0.5</v>
      </c>
      <c r="CV146" s="15">
        <v>0.05</v>
      </c>
      <c r="CW146" s="15">
        <v>0.05</v>
      </c>
      <c r="CX146" s="15">
        <v>0.05</v>
      </c>
      <c r="CY146" s="15">
        <v>0.01</v>
      </c>
      <c r="CZ146" s="15">
        <v>0.05</v>
      </c>
      <c r="DA146" s="15">
        <v>0.05</v>
      </c>
      <c r="DB146" s="15">
        <v>0.05</v>
      </c>
      <c r="DC146" s="15">
        <v>0.05</v>
      </c>
      <c r="DD146" s="15">
        <v>0.05</v>
      </c>
      <c r="DE146" s="15">
        <v>0.05</v>
      </c>
      <c r="DF146" s="15">
        <v>0.05</v>
      </c>
      <c r="DG146" s="25">
        <v>10782.609</v>
      </c>
      <c r="DH146" s="15">
        <v>0.5</v>
      </c>
      <c r="DI146" s="15">
        <v>0.05</v>
      </c>
      <c r="DJ146" s="15">
        <v>0.25</v>
      </c>
      <c r="DK146" s="15">
        <v>0.25</v>
      </c>
      <c r="DL146" s="15">
        <v>0.05</v>
      </c>
    </row>
    <row r="147" spans="1:116" x14ac:dyDescent="0.2">
      <c r="A147" s="37">
        <v>142</v>
      </c>
      <c r="B147" s="38">
        <v>202</v>
      </c>
      <c r="C147" s="85" t="s">
        <v>279</v>
      </c>
      <c r="D147" s="85" t="s">
        <v>775</v>
      </c>
      <c r="E147" s="34" t="s">
        <v>280</v>
      </c>
      <c r="F147" s="34" t="s">
        <v>281</v>
      </c>
      <c r="G147" s="17">
        <v>8.1999999999999993</v>
      </c>
      <c r="H147" s="17">
        <v>2562</v>
      </c>
      <c r="I147" s="25">
        <v>0.05</v>
      </c>
      <c r="J147" s="25">
        <v>5.95</v>
      </c>
      <c r="K147" s="19">
        <v>25.1</v>
      </c>
      <c r="L147" s="20">
        <v>1.47</v>
      </c>
      <c r="M147" s="19">
        <v>1.33</v>
      </c>
      <c r="N147" s="19">
        <v>5.9</v>
      </c>
      <c r="O147" s="25">
        <v>17.899999999999999</v>
      </c>
      <c r="P147" s="21">
        <v>4.7100000000000003E-2</v>
      </c>
      <c r="Q147" s="11">
        <v>1460</v>
      </c>
      <c r="R147" s="25">
        <v>0.46400000000000002</v>
      </c>
      <c r="S147" s="88">
        <v>3.18</v>
      </c>
      <c r="T147" s="19">
        <v>36.799999999999997</v>
      </c>
      <c r="U147" s="19">
        <v>3.6</v>
      </c>
      <c r="V147" s="19">
        <v>42.1</v>
      </c>
      <c r="W147" s="19">
        <v>12.6</v>
      </c>
      <c r="X147" s="19">
        <v>104</v>
      </c>
      <c r="Y147" s="11">
        <v>211000</v>
      </c>
      <c r="Z147" s="19">
        <v>18.3</v>
      </c>
      <c r="AA147" s="12">
        <v>5990</v>
      </c>
      <c r="AB147" s="13">
        <v>120</v>
      </c>
      <c r="AC147" s="11">
        <v>619</v>
      </c>
      <c r="AD147" s="12">
        <v>9070</v>
      </c>
      <c r="AE147" s="13">
        <v>39.700000000000003</v>
      </c>
      <c r="AF147" s="12">
        <v>2956.44</v>
      </c>
      <c r="AG147" s="25">
        <v>700</v>
      </c>
      <c r="AH147" s="15">
        <v>2.5</v>
      </c>
      <c r="AI147" s="15">
        <v>2.5</v>
      </c>
      <c r="AJ147" s="15">
        <v>2.5</v>
      </c>
      <c r="AK147" s="15">
        <v>397</v>
      </c>
      <c r="AL147" s="15">
        <v>170</v>
      </c>
      <c r="AM147" s="15">
        <v>2.5</v>
      </c>
      <c r="AN147" s="15">
        <v>129</v>
      </c>
      <c r="AO147" s="15">
        <v>2.5</v>
      </c>
      <c r="AP147" s="15">
        <v>185</v>
      </c>
      <c r="AQ147" s="15">
        <v>1.5</v>
      </c>
      <c r="AR147" s="15">
        <v>2.5</v>
      </c>
      <c r="AS147" s="15">
        <v>2.5</v>
      </c>
      <c r="AT147" s="15">
        <v>134</v>
      </c>
      <c r="AU147" s="15">
        <v>248</v>
      </c>
      <c r="AV147" s="15">
        <v>106</v>
      </c>
      <c r="AW147" s="15">
        <v>2.5</v>
      </c>
      <c r="AX147" s="15">
        <v>367</v>
      </c>
      <c r="AY147" s="15">
        <v>2.5</v>
      </c>
      <c r="AZ147" s="15">
        <v>2.5</v>
      </c>
      <c r="BA147" s="18">
        <v>1200.5</v>
      </c>
      <c r="BB147" s="15">
        <v>0.5</v>
      </c>
      <c r="BC147" s="15">
        <v>0.5</v>
      </c>
      <c r="BD147" s="15">
        <v>0.5</v>
      </c>
      <c r="BE147" s="15">
        <v>0.5</v>
      </c>
      <c r="BF147" s="15">
        <v>0.5</v>
      </c>
      <c r="BG147" s="15">
        <v>0.5</v>
      </c>
      <c r="BH147" s="15">
        <v>0.5</v>
      </c>
      <c r="BI147" s="15">
        <v>0.5</v>
      </c>
      <c r="BJ147" s="15">
        <v>5.0000000000000001E-3</v>
      </c>
      <c r="BK147" s="15">
        <v>0.5</v>
      </c>
      <c r="BL147" s="15">
        <v>0.05</v>
      </c>
      <c r="BM147" s="15">
        <v>0.05</v>
      </c>
      <c r="BN147" s="15">
        <v>0.05</v>
      </c>
      <c r="BO147" s="15">
        <v>0.05</v>
      </c>
      <c r="BP147" s="15">
        <v>0.05</v>
      </c>
      <c r="BQ147" s="15">
        <v>0.4</v>
      </c>
      <c r="BR147" s="15">
        <v>0.4</v>
      </c>
      <c r="BS147" s="15">
        <v>0.05</v>
      </c>
      <c r="BT147" s="15">
        <v>0.05</v>
      </c>
      <c r="BU147" s="15">
        <v>0.1</v>
      </c>
      <c r="BV147" s="15">
        <v>0.05</v>
      </c>
      <c r="BW147" s="15">
        <v>0.05</v>
      </c>
      <c r="BX147" s="15">
        <v>0.05</v>
      </c>
      <c r="BY147" s="15">
        <v>0.15000000000000002</v>
      </c>
      <c r="BZ147" s="15">
        <v>0.15</v>
      </c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>
        <v>0.05</v>
      </c>
      <c r="DF147" s="15">
        <v>0.05</v>
      </c>
      <c r="DG147" s="25">
        <v>26688.741999999998</v>
      </c>
      <c r="DH147" s="15"/>
      <c r="DI147" s="15"/>
      <c r="DJ147" s="15"/>
      <c r="DK147" s="15"/>
      <c r="DL147" s="15"/>
    </row>
    <row r="148" spans="1:116" x14ac:dyDescent="0.2">
      <c r="A148" s="37">
        <v>143</v>
      </c>
      <c r="B148" s="39">
        <v>203</v>
      </c>
      <c r="C148" s="85" t="s">
        <v>282</v>
      </c>
      <c r="D148" s="85" t="s">
        <v>776</v>
      </c>
      <c r="E148" s="34" t="s">
        <v>283</v>
      </c>
      <c r="F148" s="34" t="s">
        <v>284</v>
      </c>
      <c r="G148" s="17">
        <v>8</v>
      </c>
      <c r="H148" s="17">
        <v>465.6</v>
      </c>
      <c r="I148" s="25">
        <v>0.05</v>
      </c>
      <c r="J148" s="25">
        <v>5.93</v>
      </c>
      <c r="K148" s="19">
        <v>82.4</v>
      </c>
      <c r="L148" s="20">
        <v>0.66200000000000003</v>
      </c>
      <c r="M148" s="19">
        <v>2.2799999999999998</v>
      </c>
      <c r="N148" s="19">
        <v>7.26</v>
      </c>
      <c r="O148" s="19">
        <v>14.2</v>
      </c>
      <c r="P148" s="21">
        <v>2.7199999999999998E-2</v>
      </c>
      <c r="Q148" s="11">
        <v>3790</v>
      </c>
      <c r="R148" s="25">
        <v>0.998</v>
      </c>
      <c r="S148" s="88">
        <v>6.98</v>
      </c>
      <c r="T148" s="19">
        <v>15.8</v>
      </c>
      <c r="U148" s="19">
        <v>3.99</v>
      </c>
      <c r="V148" s="19">
        <v>92.2</v>
      </c>
      <c r="W148" s="19">
        <v>12.9</v>
      </c>
      <c r="X148" s="19">
        <v>50.8</v>
      </c>
      <c r="Y148" s="11">
        <v>153000</v>
      </c>
      <c r="Z148" s="19">
        <v>12.5</v>
      </c>
      <c r="AA148" s="12">
        <v>10200</v>
      </c>
      <c r="AB148" s="13">
        <v>678.55700000000002</v>
      </c>
      <c r="AC148" s="17">
        <v>951</v>
      </c>
      <c r="AD148" s="12">
        <v>15300</v>
      </c>
      <c r="AE148" s="13">
        <v>82.2</v>
      </c>
      <c r="AF148" s="12">
        <v>4544.83</v>
      </c>
      <c r="AG148" s="25">
        <v>1380</v>
      </c>
      <c r="AH148" s="15">
        <v>95</v>
      </c>
      <c r="AI148" s="15">
        <v>37</v>
      </c>
      <c r="AJ148" s="15">
        <v>55</v>
      </c>
      <c r="AK148" s="15">
        <v>212</v>
      </c>
      <c r="AL148" s="15">
        <v>110</v>
      </c>
      <c r="AM148" s="15">
        <v>52</v>
      </c>
      <c r="AN148" s="15">
        <v>54</v>
      </c>
      <c r="AO148" s="15">
        <v>2.5</v>
      </c>
      <c r="AP148" s="15">
        <v>83</v>
      </c>
      <c r="AQ148" s="15">
        <v>1.5</v>
      </c>
      <c r="AR148" s="15">
        <v>2.5</v>
      </c>
      <c r="AS148" s="15">
        <v>2.5</v>
      </c>
      <c r="AT148" s="15">
        <v>115</v>
      </c>
      <c r="AU148" s="15">
        <v>109</v>
      </c>
      <c r="AV148" s="15">
        <v>50</v>
      </c>
      <c r="AW148" s="15">
        <v>59</v>
      </c>
      <c r="AX148" s="15">
        <v>2.5</v>
      </c>
      <c r="AY148" s="15">
        <v>2.5</v>
      </c>
      <c r="AZ148" s="15">
        <v>2.5</v>
      </c>
      <c r="BA148" s="18">
        <v>895.5</v>
      </c>
      <c r="BB148" s="15">
        <v>0.5</v>
      </c>
      <c r="BC148" s="15">
        <v>0.5</v>
      </c>
      <c r="BD148" s="15">
        <v>0.5</v>
      </c>
      <c r="BE148" s="15">
        <v>0.5</v>
      </c>
      <c r="BF148" s="15">
        <v>0.5</v>
      </c>
      <c r="BG148" s="15">
        <v>0.5</v>
      </c>
      <c r="BH148" s="15">
        <v>0.5</v>
      </c>
      <c r="BI148" s="15">
        <v>0.5</v>
      </c>
      <c r="BJ148" s="15">
        <v>5.0000000000000001E-3</v>
      </c>
      <c r="BK148" s="15">
        <v>0.5</v>
      </c>
      <c r="BL148" s="15">
        <v>0.05</v>
      </c>
      <c r="BM148" s="15">
        <v>0.05</v>
      </c>
      <c r="BN148" s="15">
        <v>0.05</v>
      </c>
      <c r="BO148" s="15">
        <v>0.05</v>
      </c>
      <c r="BP148" s="15">
        <v>0.05</v>
      </c>
      <c r="BQ148" s="15">
        <v>0.4</v>
      </c>
      <c r="BR148" s="15">
        <v>0.4</v>
      </c>
      <c r="BS148" s="15">
        <v>0.05</v>
      </c>
      <c r="BT148" s="15">
        <v>0.05</v>
      </c>
      <c r="BU148" s="15">
        <v>0.1</v>
      </c>
      <c r="BV148" s="15">
        <v>0.05</v>
      </c>
      <c r="BW148" s="15">
        <v>0.05</v>
      </c>
      <c r="BX148" s="15">
        <v>0.05</v>
      </c>
      <c r="BY148" s="15">
        <v>0.15000000000000002</v>
      </c>
      <c r="BZ148" s="15">
        <v>0.15</v>
      </c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>
        <v>0.05</v>
      </c>
      <c r="DF148" s="15">
        <v>0.05</v>
      </c>
      <c r="DG148" s="25">
        <v>10996.978999999999</v>
      </c>
      <c r="DH148" s="15"/>
      <c r="DI148" s="15"/>
      <c r="DJ148" s="15"/>
      <c r="DK148" s="15"/>
      <c r="DL148" s="15"/>
    </row>
    <row r="149" spans="1:116" x14ac:dyDescent="0.2">
      <c r="A149" s="37">
        <v>144</v>
      </c>
      <c r="B149" s="40">
        <v>204</v>
      </c>
      <c r="C149" s="85" t="s">
        <v>777</v>
      </c>
      <c r="D149" s="85" t="s">
        <v>778</v>
      </c>
      <c r="E149" s="34" t="s">
        <v>779</v>
      </c>
      <c r="F149" s="34" t="s">
        <v>780</v>
      </c>
      <c r="G149" s="17">
        <v>7.8</v>
      </c>
      <c r="H149" s="17">
        <v>2945</v>
      </c>
      <c r="I149" s="25">
        <v>0.05</v>
      </c>
      <c r="J149" s="25">
        <v>1.5</v>
      </c>
      <c r="K149" s="19">
        <v>33.6</v>
      </c>
      <c r="L149" s="20">
        <v>0.38</v>
      </c>
      <c r="M149" s="19">
        <v>2.86</v>
      </c>
      <c r="N149" s="19">
        <v>9.5399999999999991</v>
      </c>
      <c r="O149" s="25">
        <v>8.0399999999999991</v>
      </c>
      <c r="P149" s="21">
        <v>4.1000000000000002E-2</v>
      </c>
      <c r="Q149" s="11">
        <v>1230</v>
      </c>
      <c r="R149" s="25">
        <v>0.2</v>
      </c>
      <c r="S149" s="88">
        <v>11</v>
      </c>
      <c r="T149" s="19">
        <v>6.85</v>
      </c>
      <c r="U149" s="19">
        <v>2.84</v>
      </c>
      <c r="V149" s="19">
        <v>7.9</v>
      </c>
      <c r="W149" s="19">
        <v>12.3</v>
      </c>
      <c r="X149" s="19">
        <v>37.9</v>
      </c>
      <c r="Y149" s="11">
        <v>1170</v>
      </c>
      <c r="Z149" s="19">
        <v>10.9</v>
      </c>
      <c r="AA149" s="12">
        <v>7970</v>
      </c>
      <c r="AB149" s="13">
        <v>90.8</v>
      </c>
      <c r="AC149" s="17">
        <v>71.7</v>
      </c>
      <c r="AD149" s="12">
        <v>9240</v>
      </c>
      <c r="AE149" s="13">
        <v>41.5</v>
      </c>
      <c r="AF149" s="12">
        <v>5021.4799999999996</v>
      </c>
      <c r="AG149" s="25">
        <v>770</v>
      </c>
      <c r="AH149" s="15">
        <v>2.5</v>
      </c>
      <c r="AI149" s="15">
        <v>71</v>
      </c>
      <c r="AJ149" s="15">
        <v>146</v>
      </c>
      <c r="AK149" s="15">
        <v>346</v>
      </c>
      <c r="AL149" s="15">
        <v>160</v>
      </c>
      <c r="AM149" s="15">
        <v>81</v>
      </c>
      <c r="AN149" s="15">
        <v>131</v>
      </c>
      <c r="AO149" s="15">
        <v>2.5</v>
      </c>
      <c r="AP149" s="15">
        <v>74</v>
      </c>
      <c r="AQ149" s="15">
        <v>1.5</v>
      </c>
      <c r="AR149" s="15">
        <v>2.5</v>
      </c>
      <c r="AS149" s="15">
        <v>2.5</v>
      </c>
      <c r="AT149" s="15">
        <v>128</v>
      </c>
      <c r="AU149" s="15">
        <v>150</v>
      </c>
      <c r="AV149" s="15">
        <v>72</v>
      </c>
      <c r="AW149" s="15">
        <v>82</v>
      </c>
      <c r="AX149" s="15">
        <v>158</v>
      </c>
      <c r="AY149" s="15">
        <v>2.5</v>
      </c>
      <c r="AZ149" s="15">
        <v>2.5</v>
      </c>
      <c r="BA149" s="18">
        <v>1294</v>
      </c>
      <c r="BB149" s="15">
        <v>0.5</v>
      </c>
      <c r="BC149" s="15">
        <v>0.5</v>
      </c>
      <c r="BD149" s="15">
        <v>0.5</v>
      </c>
      <c r="BE149" s="15">
        <v>0.5</v>
      </c>
      <c r="BF149" s="15">
        <v>0.5</v>
      </c>
      <c r="BG149" s="15">
        <v>0.5</v>
      </c>
      <c r="BH149" s="15">
        <v>0.5</v>
      </c>
      <c r="BI149" s="15">
        <v>0.5</v>
      </c>
      <c r="BJ149" s="15">
        <v>5.0000000000000001E-3</v>
      </c>
      <c r="BK149" s="15">
        <v>0.5</v>
      </c>
      <c r="BL149" s="15">
        <v>0.05</v>
      </c>
      <c r="BM149" s="15">
        <v>0.05</v>
      </c>
      <c r="BN149" s="15">
        <v>0.05</v>
      </c>
      <c r="BO149" s="15">
        <v>0.05</v>
      </c>
      <c r="BP149" s="15">
        <v>0.05</v>
      </c>
      <c r="BQ149" s="15">
        <v>0.4</v>
      </c>
      <c r="BR149" s="15">
        <v>0.4</v>
      </c>
      <c r="BS149" s="15">
        <v>0.05</v>
      </c>
      <c r="BT149" s="15">
        <v>0.05</v>
      </c>
      <c r="BU149" s="15">
        <v>0.1</v>
      </c>
      <c r="BV149" s="15">
        <v>0.05</v>
      </c>
      <c r="BW149" s="15">
        <v>0.05</v>
      </c>
      <c r="BX149" s="15">
        <v>0.05</v>
      </c>
      <c r="BY149" s="15">
        <v>0.15000000000000002</v>
      </c>
      <c r="BZ149" s="15">
        <v>0.15</v>
      </c>
      <c r="CA149" s="15">
        <v>25</v>
      </c>
      <c r="CB149" s="15">
        <v>50</v>
      </c>
      <c r="CC149" s="15">
        <v>1200</v>
      </c>
      <c r="CD149" s="15">
        <v>0.01</v>
      </c>
      <c r="CE149" s="15">
        <v>2.5000000000000001E-2</v>
      </c>
      <c r="CF149" s="15">
        <v>2.5000000000000001E-2</v>
      </c>
      <c r="CG149" s="15">
        <v>2.5000000000000001E-2</v>
      </c>
      <c r="CH149" s="15">
        <v>2.5000000000000001E-2</v>
      </c>
      <c r="CI149" s="15">
        <v>2.5000000000000001E-2</v>
      </c>
      <c r="CJ149" s="15">
        <v>2.5000000000000001E-2</v>
      </c>
      <c r="CK149" s="15">
        <v>2.5000000000000001E-2</v>
      </c>
      <c r="CL149" s="15">
        <v>4</v>
      </c>
      <c r="CM149" s="15">
        <v>0.15</v>
      </c>
      <c r="CN149" s="15">
        <v>0.5</v>
      </c>
      <c r="CO149" s="15">
        <v>0.5</v>
      </c>
      <c r="CP149" s="15">
        <v>0.5</v>
      </c>
      <c r="CQ149" s="15">
        <v>1.5</v>
      </c>
      <c r="CR149" s="15">
        <v>0.3</v>
      </c>
      <c r="CS149" s="15">
        <v>5</v>
      </c>
      <c r="CT149" s="15">
        <v>0.5</v>
      </c>
      <c r="CU149" s="15">
        <v>0.5</v>
      </c>
      <c r="CV149" s="15">
        <v>0.05</v>
      </c>
      <c r="CW149" s="15">
        <v>0.05</v>
      </c>
      <c r="CX149" s="15">
        <v>0.05</v>
      </c>
      <c r="CY149" s="15">
        <v>4.3099999999999996E-3</v>
      </c>
      <c r="CZ149" s="15">
        <v>0.05</v>
      </c>
      <c r="DA149" s="15">
        <v>0.05</v>
      </c>
      <c r="DB149" s="15">
        <v>0.05</v>
      </c>
      <c r="DC149" s="15">
        <v>0.05</v>
      </c>
      <c r="DD149" s="15">
        <v>0.05</v>
      </c>
      <c r="DE149" s="15">
        <v>0.05</v>
      </c>
      <c r="DF149" s="15">
        <v>0.05</v>
      </c>
      <c r="DG149" s="25">
        <v>14748.744000000001</v>
      </c>
      <c r="DH149" s="15">
        <v>0.5</v>
      </c>
      <c r="DI149" s="15">
        <v>0.05</v>
      </c>
      <c r="DJ149" s="15">
        <v>0.25</v>
      </c>
      <c r="DK149" s="15">
        <v>0.25</v>
      </c>
      <c r="DL149" s="15">
        <v>0.05</v>
      </c>
    </row>
    <row r="150" spans="1:116" x14ac:dyDescent="0.2">
      <c r="A150" s="37">
        <v>145</v>
      </c>
      <c r="B150" s="38">
        <v>205</v>
      </c>
      <c r="C150" s="85" t="s">
        <v>781</v>
      </c>
      <c r="D150" s="85" t="s">
        <v>782</v>
      </c>
      <c r="E150" s="34" t="s">
        <v>783</v>
      </c>
      <c r="F150" s="34" t="s">
        <v>784</v>
      </c>
      <c r="G150" s="17">
        <v>7.9</v>
      </c>
      <c r="H150" s="17">
        <v>5883</v>
      </c>
      <c r="I150" s="25">
        <v>0.05</v>
      </c>
      <c r="J150" s="25">
        <v>3.88</v>
      </c>
      <c r="K150" s="19">
        <v>89.5</v>
      </c>
      <c r="L150" s="19">
        <v>0.67500000000000004</v>
      </c>
      <c r="M150" s="19">
        <v>6.76</v>
      </c>
      <c r="N150" s="19">
        <v>19.600000000000001</v>
      </c>
      <c r="O150" s="19">
        <v>21.8</v>
      </c>
      <c r="P150" s="21">
        <v>2.87E-2</v>
      </c>
      <c r="Q150" s="11">
        <v>2090</v>
      </c>
      <c r="R150" s="25">
        <v>0.2</v>
      </c>
      <c r="S150" s="88">
        <v>20.9</v>
      </c>
      <c r="T150" s="19">
        <v>10.8</v>
      </c>
      <c r="U150" s="19">
        <v>2.95</v>
      </c>
      <c r="V150" s="19">
        <v>16.399999999999999</v>
      </c>
      <c r="W150" s="19">
        <v>22</v>
      </c>
      <c r="X150" s="19">
        <v>74.2</v>
      </c>
      <c r="Y150" s="11">
        <v>2480</v>
      </c>
      <c r="Z150" s="19">
        <v>8.68</v>
      </c>
      <c r="AA150" s="12">
        <v>15013.1</v>
      </c>
      <c r="AB150" s="13">
        <v>190</v>
      </c>
      <c r="AC150" s="11">
        <v>178</v>
      </c>
      <c r="AD150" s="12">
        <v>7540</v>
      </c>
      <c r="AE150" s="13">
        <v>105.337</v>
      </c>
      <c r="AF150" s="12">
        <v>9086.9699999999993</v>
      </c>
      <c r="AG150" s="11">
        <v>1780</v>
      </c>
      <c r="AH150" s="15">
        <v>2.5</v>
      </c>
      <c r="AI150" s="15">
        <v>2.5</v>
      </c>
      <c r="AJ150" s="15">
        <v>78</v>
      </c>
      <c r="AK150" s="15">
        <v>99</v>
      </c>
      <c r="AL150" s="15">
        <v>49</v>
      </c>
      <c r="AM150" s="15">
        <v>2.5</v>
      </c>
      <c r="AN150" s="15">
        <v>39</v>
      </c>
      <c r="AO150" s="15">
        <v>2.5</v>
      </c>
      <c r="AP150" s="15">
        <v>48</v>
      </c>
      <c r="AQ150" s="15">
        <v>1.5</v>
      </c>
      <c r="AR150" s="15">
        <v>2.5</v>
      </c>
      <c r="AS150" s="15">
        <v>2.5</v>
      </c>
      <c r="AT150" s="15">
        <v>51</v>
      </c>
      <c r="AU150" s="15">
        <v>2.5</v>
      </c>
      <c r="AV150" s="15">
        <v>2.5</v>
      </c>
      <c r="AW150" s="15">
        <v>2.5</v>
      </c>
      <c r="AX150" s="15">
        <v>95</v>
      </c>
      <c r="AY150" s="15">
        <v>2.5</v>
      </c>
      <c r="AZ150" s="15">
        <v>2.5</v>
      </c>
      <c r="BA150" s="18">
        <v>335</v>
      </c>
      <c r="BB150" s="15">
        <v>0.5</v>
      </c>
      <c r="BC150" s="15">
        <v>0.5</v>
      </c>
      <c r="BD150" s="15">
        <v>0.5</v>
      </c>
      <c r="BE150" s="15">
        <v>0.5</v>
      </c>
      <c r="BF150" s="15">
        <v>0.5</v>
      </c>
      <c r="BG150" s="15">
        <v>0.5</v>
      </c>
      <c r="BH150" s="15">
        <v>0.5</v>
      </c>
      <c r="BI150" s="15">
        <v>0.5</v>
      </c>
      <c r="BJ150" s="15">
        <v>5.0000000000000001E-3</v>
      </c>
      <c r="BK150" s="15">
        <v>0.5</v>
      </c>
      <c r="BL150" s="15">
        <v>0.05</v>
      </c>
      <c r="BM150" s="15">
        <v>0.05</v>
      </c>
      <c r="BN150" s="15">
        <v>0.05</v>
      </c>
      <c r="BO150" s="15">
        <v>0.05</v>
      </c>
      <c r="BP150" s="15">
        <v>0.05</v>
      </c>
      <c r="BQ150" s="15">
        <v>0.4</v>
      </c>
      <c r="BR150" s="15">
        <v>0.4</v>
      </c>
      <c r="BS150" s="15">
        <v>0.05</v>
      </c>
      <c r="BT150" s="15">
        <v>0.05</v>
      </c>
      <c r="BU150" s="15">
        <v>0.1</v>
      </c>
      <c r="BV150" s="15">
        <v>0.05</v>
      </c>
      <c r="BW150" s="15">
        <v>0.05</v>
      </c>
      <c r="BX150" s="15">
        <v>0.05</v>
      </c>
      <c r="BY150" s="15">
        <v>0.15000000000000002</v>
      </c>
      <c r="BZ150" s="15">
        <v>0.15</v>
      </c>
      <c r="CA150" s="15">
        <v>25</v>
      </c>
      <c r="CB150" s="15">
        <v>50</v>
      </c>
      <c r="CC150" s="15">
        <v>2400</v>
      </c>
      <c r="CD150" s="15">
        <v>0.01</v>
      </c>
      <c r="CE150" s="15">
        <v>2.5000000000000001E-2</v>
      </c>
      <c r="CF150" s="15">
        <v>2.5000000000000001E-2</v>
      </c>
      <c r="CG150" s="15">
        <v>2.5000000000000001E-2</v>
      </c>
      <c r="CH150" s="15">
        <v>2.5000000000000001E-2</v>
      </c>
      <c r="CI150" s="15">
        <v>2.5000000000000001E-2</v>
      </c>
      <c r="CJ150" s="15">
        <v>2.5000000000000001E-2</v>
      </c>
      <c r="CK150" s="15">
        <v>2.5000000000000001E-2</v>
      </c>
      <c r="CL150" s="15">
        <v>5.0000000000000001E-3</v>
      </c>
      <c r="CM150" s="15">
        <v>0.15</v>
      </c>
      <c r="CN150" s="15">
        <v>0.5</v>
      </c>
      <c r="CO150" s="15">
        <v>0.5</v>
      </c>
      <c r="CP150" s="15">
        <v>0.5</v>
      </c>
      <c r="CQ150" s="15">
        <v>1.5</v>
      </c>
      <c r="CR150" s="15">
        <v>0.3</v>
      </c>
      <c r="CS150" s="15">
        <v>5</v>
      </c>
      <c r="CT150" s="15">
        <v>0.5</v>
      </c>
      <c r="CU150" s="15">
        <v>0.5</v>
      </c>
      <c r="CV150" s="15">
        <v>0.05</v>
      </c>
      <c r="CW150" s="15">
        <v>0.05</v>
      </c>
      <c r="CX150" s="15">
        <v>0.05</v>
      </c>
      <c r="CY150" s="15">
        <v>3.5899999999999999E-3</v>
      </c>
      <c r="CZ150" s="15">
        <v>0.05</v>
      </c>
      <c r="DA150" s="15">
        <v>0.05</v>
      </c>
      <c r="DB150" s="15">
        <v>0.05</v>
      </c>
      <c r="DC150" s="15">
        <v>0.05</v>
      </c>
      <c r="DD150" s="15">
        <v>0.05</v>
      </c>
      <c r="DE150" s="15">
        <v>0.05</v>
      </c>
      <c r="DF150" s="15">
        <v>0.05</v>
      </c>
      <c r="DG150" s="25">
        <v>7237.7049999999999</v>
      </c>
      <c r="DH150" s="15">
        <v>0.5</v>
      </c>
      <c r="DI150" s="15">
        <v>0.05</v>
      </c>
      <c r="DJ150" s="15">
        <v>0.25</v>
      </c>
      <c r="DK150" s="15">
        <v>0.25</v>
      </c>
      <c r="DL150" s="15">
        <v>0.05</v>
      </c>
    </row>
    <row r="151" spans="1:116" x14ac:dyDescent="0.2">
      <c r="A151" s="37">
        <v>146</v>
      </c>
      <c r="B151" s="39">
        <v>206</v>
      </c>
      <c r="C151" s="85" t="s">
        <v>785</v>
      </c>
      <c r="D151" s="85" t="s">
        <v>786</v>
      </c>
      <c r="E151" s="34" t="s">
        <v>787</v>
      </c>
      <c r="F151" s="34" t="s">
        <v>788</v>
      </c>
      <c r="G151" s="17">
        <v>8.1</v>
      </c>
      <c r="H151" s="17">
        <v>6960</v>
      </c>
      <c r="I151" s="25">
        <v>0.05</v>
      </c>
      <c r="J151" s="25">
        <v>7.32</v>
      </c>
      <c r="K151" s="19">
        <v>60.6</v>
      </c>
      <c r="L151" s="19">
        <v>0.85099999999999998</v>
      </c>
      <c r="M151" s="19">
        <v>1.84</v>
      </c>
      <c r="N151" s="19">
        <v>7.25</v>
      </c>
      <c r="O151" s="19">
        <v>9.4700000000000006</v>
      </c>
      <c r="P151" s="21">
        <v>4.8300000000000003E-2</v>
      </c>
      <c r="Q151" s="11">
        <v>3160</v>
      </c>
      <c r="R151" s="25">
        <v>1.6</v>
      </c>
      <c r="S151" s="88">
        <v>5.9</v>
      </c>
      <c r="T151" s="19">
        <v>14.1</v>
      </c>
      <c r="U151" s="19">
        <v>2.61</v>
      </c>
      <c r="V151" s="19">
        <v>101</v>
      </c>
      <c r="W151" s="19">
        <v>10.6</v>
      </c>
      <c r="X151" s="19">
        <v>50.8</v>
      </c>
      <c r="Y151" s="11">
        <v>173000</v>
      </c>
      <c r="Z151" s="19">
        <v>12.8</v>
      </c>
      <c r="AA151" s="12">
        <v>7890</v>
      </c>
      <c r="AB151" s="13">
        <v>686.73</v>
      </c>
      <c r="AC151" s="11">
        <v>701</v>
      </c>
      <c r="AD151" s="12">
        <v>11660</v>
      </c>
      <c r="AE151" s="13">
        <v>47.9</v>
      </c>
      <c r="AF151" s="12">
        <v>3427.79</v>
      </c>
      <c r="AG151" s="11">
        <v>968</v>
      </c>
      <c r="AH151" s="15">
        <v>420</v>
      </c>
      <c r="AI151" s="15">
        <v>57</v>
      </c>
      <c r="AJ151" s="15">
        <v>2.5</v>
      </c>
      <c r="AK151" s="15">
        <v>261</v>
      </c>
      <c r="AL151" s="15">
        <v>110</v>
      </c>
      <c r="AM151" s="15">
        <v>51</v>
      </c>
      <c r="AN151" s="15">
        <v>64</v>
      </c>
      <c r="AO151" s="15">
        <v>2.5</v>
      </c>
      <c r="AP151" s="15">
        <v>105</v>
      </c>
      <c r="AQ151" s="15">
        <v>1.5</v>
      </c>
      <c r="AR151" s="15">
        <v>2.5</v>
      </c>
      <c r="AS151" s="15">
        <v>2.5</v>
      </c>
      <c r="AT151" s="15">
        <v>154</v>
      </c>
      <c r="AU151" s="15">
        <v>150</v>
      </c>
      <c r="AV151" s="15">
        <v>60</v>
      </c>
      <c r="AW151" s="15">
        <v>48</v>
      </c>
      <c r="AX151" s="15">
        <v>44</v>
      </c>
      <c r="AY151" s="15">
        <v>2.5</v>
      </c>
      <c r="AZ151" s="15">
        <v>2.5</v>
      </c>
      <c r="BA151" s="18">
        <v>1336</v>
      </c>
      <c r="BB151" s="15">
        <v>0.5</v>
      </c>
      <c r="BC151" s="15">
        <v>0.5</v>
      </c>
      <c r="BD151" s="15">
        <v>0.5</v>
      </c>
      <c r="BE151" s="15">
        <v>0.5</v>
      </c>
      <c r="BF151" s="15">
        <v>0.5</v>
      </c>
      <c r="BG151" s="15">
        <v>0.5</v>
      </c>
      <c r="BH151" s="15">
        <v>0.5</v>
      </c>
      <c r="BI151" s="15">
        <v>0.5</v>
      </c>
      <c r="BJ151" s="15">
        <v>5.0000000000000001E-3</v>
      </c>
      <c r="BK151" s="15">
        <v>0.5</v>
      </c>
      <c r="BL151" s="15">
        <v>0.05</v>
      </c>
      <c r="BM151" s="15">
        <v>0.05</v>
      </c>
      <c r="BN151" s="15">
        <v>0.05</v>
      </c>
      <c r="BO151" s="15">
        <v>0.05</v>
      </c>
      <c r="BP151" s="15">
        <v>0.05</v>
      </c>
      <c r="BQ151" s="15">
        <v>0.4</v>
      </c>
      <c r="BR151" s="15">
        <v>0.4</v>
      </c>
      <c r="BS151" s="15">
        <v>0.05</v>
      </c>
      <c r="BT151" s="15">
        <v>0.05</v>
      </c>
      <c r="BU151" s="15">
        <v>0.1</v>
      </c>
      <c r="BV151" s="15">
        <v>0.05</v>
      </c>
      <c r="BW151" s="15">
        <v>0.05</v>
      </c>
      <c r="BX151" s="15">
        <v>0.05</v>
      </c>
      <c r="BY151" s="15">
        <v>0.15000000000000002</v>
      </c>
      <c r="BZ151" s="15">
        <v>0.15</v>
      </c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>
        <v>0.05</v>
      </c>
      <c r="DF151" s="15">
        <v>0.05</v>
      </c>
      <c r="DG151" s="25">
        <v>12616.071</v>
      </c>
      <c r="DH151" s="15"/>
      <c r="DI151" s="15"/>
      <c r="DJ151" s="15"/>
      <c r="DK151" s="15"/>
      <c r="DL151" s="15"/>
    </row>
    <row r="152" spans="1:116" x14ac:dyDescent="0.2">
      <c r="A152" s="37">
        <v>147</v>
      </c>
      <c r="B152" s="40">
        <v>207</v>
      </c>
      <c r="C152" s="85" t="s">
        <v>789</v>
      </c>
      <c r="D152" s="85" t="s">
        <v>790</v>
      </c>
      <c r="E152" s="34" t="s">
        <v>791</v>
      </c>
      <c r="F152" s="34" t="s">
        <v>792</v>
      </c>
      <c r="G152" s="17">
        <v>6.5</v>
      </c>
      <c r="H152" s="17">
        <v>1368</v>
      </c>
      <c r="I152" s="25">
        <v>0.05</v>
      </c>
      <c r="J152" s="25">
        <v>5.61</v>
      </c>
      <c r="K152" s="19">
        <v>33.4</v>
      </c>
      <c r="L152" s="20">
        <v>2.5000000000000001E-2</v>
      </c>
      <c r="M152" s="19">
        <v>4.6900000000000004</v>
      </c>
      <c r="N152" s="19">
        <v>19</v>
      </c>
      <c r="O152" s="19">
        <v>13.3</v>
      </c>
      <c r="P152" s="21">
        <v>7.0000000000000007E-2</v>
      </c>
      <c r="Q152" s="11">
        <v>1980</v>
      </c>
      <c r="R152" s="19">
        <v>0.2</v>
      </c>
      <c r="S152" s="87">
        <v>8.41</v>
      </c>
      <c r="T152" s="19">
        <v>19.5</v>
      </c>
      <c r="U152" s="19">
        <v>3.29</v>
      </c>
      <c r="V152" s="19">
        <v>22.4</v>
      </c>
      <c r="W152" s="19">
        <v>18.600000000000001</v>
      </c>
      <c r="X152" s="19">
        <v>78.7</v>
      </c>
      <c r="Y152" s="11">
        <v>7810</v>
      </c>
      <c r="Z152" s="19">
        <v>15.5</v>
      </c>
      <c r="AA152" s="12">
        <v>19253.5</v>
      </c>
      <c r="AB152" s="13">
        <v>324</v>
      </c>
      <c r="AC152" s="11">
        <v>1370</v>
      </c>
      <c r="AD152" s="12">
        <v>10460</v>
      </c>
      <c r="AE152" s="13">
        <v>233.774</v>
      </c>
      <c r="AF152" s="12">
        <v>5409.34</v>
      </c>
      <c r="AG152" s="11">
        <v>1990</v>
      </c>
      <c r="AH152" s="15">
        <v>86</v>
      </c>
      <c r="AI152" s="15">
        <v>63</v>
      </c>
      <c r="AJ152" s="15">
        <v>6</v>
      </c>
      <c r="AK152" s="15">
        <v>153</v>
      </c>
      <c r="AL152" s="15">
        <v>100</v>
      </c>
      <c r="AM152" s="15">
        <v>68</v>
      </c>
      <c r="AN152" s="15">
        <v>61</v>
      </c>
      <c r="AO152" s="15">
        <v>12</v>
      </c>
      <c r="AP152" s="15">
        <v>14</v>
      </c>
      <c r="AQ152" s="15">
        <v>1.5</v>
      </c>
      <c r="AR152" s="15">
        <v>11</v>
      </c>
      <c r="AS152" s="15">
        <v>102</v>
      </c>
      <c r="AT152" s="15">
        <v>95</v>
      </c>
      <c r="AU152" s="15">
        <v>73</v>
      </c>
      <c r="AV152" s="15">
        <v>39</v>
      </c>
      <c r="AW152" s="15">
        <v>49</v>
      </c>
      <c r="AX152" s="15">
        <v>62</v>
      </c>
      <c r="AY152" s="15">
        <v>17</v>
      </c>
      <c r="AZ152" s="15">
        <v>2.5</v>
      </c>
      <c r="BA152" s="18">
        <v>858.5</v>
      </c>
      <c r="BB152" s="15">
        <v>0.5</v>
      </c>
      <c r="BC152" s="15">
        <v>0.5</v>
      </c>
      <c r="BD152" s="15">
        <v>0.5</v>
      </c>
      <c r="BE152" s="15">
        <v>0.5</v>
      </c>
      <c r="BF152" s="15">
        <v>0.5</v>
      </c>
      <c r="BG152" s="15">
        <v>0.5</v>
      </c>
      <c r="BH152" s="15">
        <v>0.5</v>
      </c>
      <c r="BI152" s="15">
        <v>0.5</v>
      </c>
      <c r="BJ152" s="15">
        <v>5.0000000000000001E-3</v>
      </c>
      <c r="BK152" s="15">
        <v>0.5</v>
      </c>
      <c r="BL152" s="15">
        <v>0.05</v>
      </c>
      <c r="BM152" s="15">
        <v>0.05</v>
      </c>
      <c r="BN152" s="15">
        <v>0.05</v>
      </c>
      <c r="BO152" s="15">
        <v>0.05</v>
      </c>
      <c r="BP152" s="15">
        <v>0.05</v>
      </c>
      <c r="BQ152" s="15">
        <v>0.4</v>
      </c>
      <c r="BR152" s="15">
        <v>0.4</v>
      </c>
      <c r="BS152" s="15">
        <v>0.05</v>
      </c>
      <c r="BT152" s="15">
        <v>0.05</v>
      </c>
      <c r="BU152" s="15">
        <v>0.1</v>
      </c>
      <c r="BV152" s="15">
        <v>0.05</v>
      </c>
      <c r="BW152" s="15">
        <v>0.05</v>
      </c>
      <c r="BX152" s="15">
        <v>0.05</v>
      </c>
      <c r="BY152" s="15">
        <v>0.15000000000000002</v>
      </c>
      <c r="BZ152" s="15">
        <v>0.15</v>
      </c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>
        <v>0.05</v>
      </c>
      <c r="DF152" s="15">
        <v>0.05</v>
      </c>
      <c r="DG152" s="25">
        <v>10965.251</v>
      </c>
      <c r="DH152" s="15"/>
      <c r="DI152" s="15"/>
      <c r="DJ152" s="15"/>
      <c r="DK152" s="15"/>
      <c r="DL152" s="15"/>
    </row>
    <row r="153" spans="1:116" x14ac:dyDescent="0.2">
      <c r="A153" s="37">
        <v>148</v>
      </c>
      <c r="B153" s="38">
        <v>208</v>
      </c>
      <c r="C153" s="85" t="s">
        <v>793</v>
      </c>
      <c r="D153" s="85" t="s">
        <v>794</v>
      </c>
      <c r="E153" s="34" t="s">
        <v>795</v>
      </c>
      <c r="F153" s="34" t="s">
        <v>192</v>
      </c>
      <c r="G153" s="17">
        <v>8.1</v>
      </c>
      <c r="H153" s="17">
        <v>940</v>
      </c>
      <c r="I153" s="25">
        <v>0.05</v>
      </c>
      <c r="J153" s="25">
        <v>4.1100000000000003</v>
      </c>
      <c r="K153" s="19">
        <v>122</v>
      </c>
      <c r="L153" s="20">
        <v>0.84299999999999997</v>
      </c>
      <c r="M153" s="19">
        <v>6.25</v>
      </c>
      <c r="N153" s="19">
        <v>17.399999999999999</v>
      </c>
      <c r="O153" s="25">
        <v>26.4</v>
      </c>
      <c r="P153" s="21">
        <v>9.5000000000000001E-2</v>
      </c>
      <c r="Q153" s="11">
        <v>4850</v>
      </c>
      <c r="R153" s="19">
        <v>0.2</v>
      </c>
      <c r="S153" s="88">
        <v>12.2</v>
      </c>
      <c r="T153" s="19">
        <v>21.6</v>
      </c>
      <c r="U153" s="19">
        <v>1</v>
      </c>
      <c r="V153" s="19">
        <v>229</v>
      </c>
      <c r="W153" s="19">
        <v>26.2</v>
      </c>
      <c r="X153" s="19">
        <v>88.8</v>
      </c>
      <c r="Y153" s="11">
        <v>153000</v>
      </c>
      <c r="Z153" s="19">
        <v>7.18</v>
      </c>
      <c r="AA153" s="12">
        <v>12800</v>
      </c>
      <c r="AB153" s="13">
        <v>954.79700000000003</v>
      </c>
      <c r="AC153" s="17">
        <v>889</v>
      </c>
      <c r="AD153" s="12">
        <v>11179.57</v>
      </c>
      <c r="AE153" s="13">
        <v>165.16</v>
      </c>
      <c r="AF153" s="12">
        <v>10063.9</v>
      </c>
      <c r="AG153" s="25">
        <v>3430</v>
      </c>
      <c r="AH153" s="15">
        <v>2.5</v>
      </c>
      <c r="AI153" s="15">
        <v>24</v>
      </c>
      <c r="AJ153" s="15">
        <v>2.5</v>
      </c>
      <c r="AK153" s="15">
        <v>174</v>
      </c>
      <c r="AL153" s="15">
        <v>350</v>
      </c>
      <c r="AM153" s="15">
        <v>28</v>
      </c>
      <c r="AN153" s="15">
        <v>36</v>
      </c>
      <c r="AO153" s="15">
        <v>2.5</v>
      </c>
      <c r="AP153" s="15">
        <v>58</v>
      </c>
      <c r="AQ153" s="15">
        <v>1.5</v>
      </c>
      <c r="AR153" s="15">
        <v>2.5</v>
      </c>
      <c r="AS153" s="15">
        <v>17</v>
      </c>
      <c r="AT153" s="15">
        <v>2.5</v>
      </c>
      <c r="AU153" s="15">
        <v>36</v>
      </c>
      <c r="AV153" s="15">
        <v>17</v>
      </c>
      <c r="AW153" s="15">
        <v>2.5</v>
      </c>
      <c r="AX153" s="15">
        <v>60</v>
      </c>
      <c r="AY153" s="15">
        <v>2.5</v>
      </c>
      <c r="AZ153" s="15">
        <v>2.5</v>
      </c>
      <c r="BA153" s="18">
        <v>693.5</v>
      </c>
      <c r="BB153" s="15">
        <v>0.5</v>
      </c>
      <c r="BC153" s="15">
        <v>0.5</v>
      </c>
      <c r="BD153" s="15">
        <v>0.5</v>
      </c>
      <c r="BE153" s="15">
        <v>0.5</v>
      </c>
      <c r="BF153" s="15">
        <v>0.5</v>
      </c>
      <c r="BG153" s="15">
        <v>0.5</v>
      </c>
      <c r="BH153" s="15">
        <v>0.5</v>
      </c>
      <c r="BI153" s="15">
        <v>0.5</v>
      </c>
      <c r="BJ153" s="15">
        <v>5.0000000000000001E-3</v>
      </c>
      <c r="BK153" s="15">
        <v>0.5</v>
      </c>
      <c r="BL153" s="15">
        <v>0.05</v>
      </c>
      <c r="BM153" s="15">
        <v>0.05</v>
      </c>
      <c r="BN153" s="15">
        <v>0.05</v>
      </c>
      <c r="BO153" s="15">
        <v>0.05</v>
      </c>
      <c r="BP153" s="15">
        <v>0.05</v>
      </c>
      <c r="BQ153" s="15">
        <v>0.4</v>
      </c>
      <c r="BR153" s="15">
        <v>0.4</v>
      </c>
      <c r="BS153" s="15">
        <v>0.05</v>
      </c>
      <c r="BT153" s="15">
        <v>0.05</v>
      </c>
      <c r="BU153" s="15">
        <v>0.1</v>
      </c>
      <c r="BV153" s="15">
        <v>0.05</v>
      </c>
      <c r="BW153" s="15">
        <v>0.05</v>
      </c>
      <c r="BX153" s="15">
        <v>0.05</v>
      </c>
      <c r="BY153" s="15">
        <v>0.15000000000000002</v>
      </c>
      <c r="BZ153" s="15">
        <v>0.15</v>
      </c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>
        <v>0.05</v>
      </c>
      <c r="DF153" s="15">
        <v>0.05</v>
      </c>
      <c r="DG153" s="25">
        <v>7538.4620000000004</v>
      </c>
      <c r="DH153" s="15"/>
      <c r="DI153" s="15"/>
      <c r="DJ153" s="15"/>
      <c r="DK153" s="15"/>
      <c r="DL153" s="15"/>
    </row>
    <row r="154" spans="1:116" x14ac:dyDescent="0.2">
      <c r="A154" s="37">
        <v>149</v>
      </c>
      <c r="B154" s="39">
        <v>209</v>
      </c>
      <c r="C154" s="85" t="s">
        <v>285</v>
      </c>
      <c r="D154" s="85" t="s">
        <v>796</v>
      </c>
      <c r="E154" s="34" t="s">
        <v>286</v>
      </c>
      <c r="F154" s="34" t="s">
        <v>287</v>
      </c>
      <c r="G154" s="17">
        <v>7.5</v>
      </c>
      <c r="H154" s="17">
        <v>576.5</v>
      </c>
      <c r="I154" s="25">
        <v>0.05</v>
      </c>
      <c r="J154" s="25">
        <v>22.9</v>
      </c>
      <c r="K154" s="19">
        <v>23.3</v>
      </c>
      <c r="L154" s="19">
        <v>2.5000000000000001E-2</v>
      </c>
      <c r="M154" s="19">
        <v>1.61</v>
      </c>
      <c r="N154" s="19">
        <v>4.78</v>
      </c>
      <c r="O154" s="19">
        <v>9.56</v>
      </c>
      <c r="P154" s="21">
        <v>5.0000000000000001E-4</v>
      </c>
      <c r="Q154" s="11">
        <v>1820</v>
      </c>
      <c r="R154" s="25">
        <v>5.0599999999999996</v>
      </c>
      <c r="S154" s="88">
        <v>3.82</v>
      </c>
      <c r="T154" s="19">
        <v>25.4</v>
      </c>
      <c r="U154" s="19">
        <v>8.9600000000000009</v>
      </c>
      <c r="V154" s="19">
        <v>69.2</v>
      </c>
      <c r="W154" s="19">
        <v>6.32</v>
      </c>
      <c r="X154" s="19">
        <v>87.1</v>
      </c>
      <c r="Y154" s="11">
        <v>450131</v>
      </c>
      <c r="Z154" s="19">
        <v>13.6</v>
      </c>
      <c r="AA154" s="12">
        <v>7390</v>
      </c>
      <c r="AB154" s="13">
        <v>274</v>
      </c>
      <c r="AC154" s="11">
        <v>897</v>
      </c>
      <c r="AD154" s="12">
        <v>11070</v>
      </c>
      <c r="AE154" s="13">
        <v>19.5</v>
      </c>
      <c r="AF154" s="12">
        <v>1672.95</v>
      </c>
      <c r="AG154" s="11">
        <v>528</v>
      </c>
      <c r="AH154" s="15">
        <v>2.5</v>
      </c>
      <c r="AI154" s="15">
        <v>305</v>
      </c>
      <c r="AJ154" s="15">
        <v>111</v>
      </c>
      <c r="AK154" s="15">
        <v>1450</v>
      </c>
      <c r="AL154" s="15">
        <v>800</v>
      </c>
      <c r="AM154" s="15">
        <v>481</v>
      </c>
      <c r="AN154" s="15">
        <v>504</v>
      </c>
      <c r="AO154" s="15">
        <v>1010</v>
      </c>
      <c r="AP154" s="15">
        <v>182</v>
      </c>
      <c r="AQ154" s="15">
        <v>1.5</v>
      </c>
      <c r="AR154" s="15">
        <v>2.5</v>
      </c>
      <c r="AS154" s="15">
        <v>96</v>
      </c>
      <c r="AT154" s="15">
        <v>1110</v>
      </c>
      <c r="AU154" s="15">
        <v>473</v>
      </c>
      <c r="AV154" s="15">
        <v>300</v>
      </c>
      <c r="AW154" s="15">
        <v>155</v>
      </c>
      <c r="AX154" s="15">
        <v>631</v>
      </c>
      <c r="AY154" s="15">
        <v>2.5</v>
      </c>
      <c r="AZ154" s="15">
        <v>2.5</v>
      </c>
      <c r="BA154" s="18">
        <v>5636.5</v>
      </c>
      <c r="BB154" s="15">
        <v>0.5</v>
      </c>
      <c r="BC154" s="15">
        <v>0.5</v>
      </c>
      <c r="BD154" s="15">
        <v>0.5</v>
      </c>
      <c r="BE154" s="15">
        <v>0.5</v>
      </c>
      <c r="BF154" s="15">
        <v>0.5</v>
      </c>
      <c r="BG154" s="15">
        <v>0.5</v>
      </c>
      <c r="BH154" s="15">
        <v>0.5</v>
      </c>
      <c r="BI154" s="15">
        <v>0.5</v>
      </c>
      <c r="BJ154" s="15">
        <v>5.0000000000000001E-3</v>
      </c>
      <c r="BK154" s="15">
        <v>0.5</v>
      </c>
      <c r="BL154" s="15">
        <v>0.05</v>
      </c>
      <c r="BM154" s="15">
        <v>0.05</v>
      </c>
      <c r="BN154" s="15">
        <v>0.05</v>
      </c>
      <c r="BO154" s="15">
        <v>0.05</v>
      </c>
      <c r="BP154" s="15">
        <v>0.05</v>
      </c>
      <c r="BQ154" s="15">
        <v>0.4</v>
      </c>
      <c r="BR154" s="15">
        <v>0.4</v>
      </c>
      <c r="BS154" s="15">
        <v>0.05</v>
      </c>
      <c r="BT154" s="15">
        <v>0.05</v>
      </c>
      <c r="BU154" s="15">
        <v>0.1</v>
      </c>
      <c r="BV154" s="15">
        <v>0.05</v>
      </c>
      <c r="BW154" s="15">
        <v>0.05</v>
      </c>
      <c r="BX154" s="15">
        <v>0.05</v>
      </c>
      <c r="BY154" s="15">
        <v>0.15000000000000002</v>
      </c>
      <c r="BZ154" s="15">
        <v>0.15</v>
      </c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>
        <v>0.05</v>
      </c>
      <c r="DF154" s="15">
        <v>0.05</v>
      </c>
      <c r="DG154" s="25">
        <v>10046.296</v>
      </c>
      <c r="DH154" s="15"/>
      <c r="DI154" s="15"/>
      <c r="DJ154" s="15"/>
      <c r="DK154" s="15"/>
      <c r="DL154" s="15"/>
    </row>
    <row r="155" spans="1:116" x14ac:dyDescent="0.2">
      <c r="A155" s="37">
        <v>150</v>
      </c>
      <c r="B155" s="40">
        <v>210</v>
      </c>
      <c r="C155" s="85" t="s">
        <v>797</v>
      </c>
      <c r="D155" s="85" t="s">
        <v>798</v>
      </c>
      <c r="E155" s="34" t="s">
        <v>799</v>
      </c>
      <c r="F155" s="34" t="s">
        <v>800</v>
      </c>
      <c r="G155" s="17">
        <v>7.6</v>
      </c>
      <c r="H155" s="17">
        <v>864.4</v>
      </c>
      <c r="I155" s="25">
        <v>0.05</v>
      </c>
      <c r="J155" s="25">
        <v>16.600000000000001</v>
      </c>
      <c r="K155" s="19">
        <v>265</v>
      </c>
      <c r="L155" s="19">
        <v>2.5000000000000001E-2</v>
      </c>
      <c r="M155" s="19">
        <v>4.3600000000000003</v>
      </c>
      <c r="N155" s="19">
        <v>13.7</v>
      </c>
      <c r="O155" s="19">
        <v>11.4</v>
      </c>
      <c r="P155" s="21">
        <v>5.0000000000000001E-4</v>
      </c>
      <c r="Q155" s="11">
        <v>2680</v>
      </c>
      <c r="R155" s="25">
        <v>0.2</v>
      </c>
      <c r="S155" s="88">
        <v>5.18</v>
      </c>
      <c r="T155" s="19">
        <v>3.76</v>
      </c>
      <c r="U155" s="19">
        <v>4.75</v>
      </c>
      <c r="V155" s="19">
        <v>81.099999999999994</v>
      </c>
      <c r="W155" s="19">
        <v>16.899999999999999</v>
      </c>
      <c r="X155" s="19">
        <v>52.4</v>
      </c>
      <c r="Y155" s="11">
        <v>110000</v>
      </c>
      <c r="Z155" s="19">
        <v>5.18</v>
      </c>
      <c r="AA155" s="12">
        <v>35979.699999999997</v>
      </c>
      <c r="AB155" s="13">
        <v>5734.89</v>
      </c>
      <c r="AC155" s="11">
        <v>7920</v>
      </c>
      <c r="AD155" s="12">
        <v>7900</v>
      </c>
      <c r="AE155" s="13">
        <v>125.295</v>
      </c>
      <c r="AF155" s="12">
        <v>4626.57</v>
      </c>
      <c r="AG155" s="11">
        <v>1490</v>
      </c>
      <c r="AH155" s="15">
        <v>270</v>
      </c>
      <c r="AI155" s="15">
        <v>104</v>
      </c>
      <c r="AJ155" s="15">
        <v>145</v>
      </c>
      <c r="AK155" s="15">
        <v>454</v>
      </c>
      <c r="AL155" s="15">
        <v>280</v>
      </c>
      <c r="AM155" s="15">
        <v>155</v>
      </c>
      <c r="AN155" s="15">
        <v>214</v>
      </c>
      <c r="AO155" s="15">
        <v>519</v>
      </c>
      <c r="AP155" s="15">
        <v>155</v>
      </c>
      <c r="AQ155" s="15">
        <v>1.5</v>
      </c>
      <c r="AR155" s="15">
        <v>2.5</v>
      </c>
      <c r="AS155" s="15">
        <v>2.5</v>
      </c>
      <c r="AT155" s="15">
        <v>351</v>
      </c>
      <c r="AU155" s="15">
        <v>219</v>
      </c>
      <c r="AV155" s="15">
        <v>130</v>
      </c>
      <c r="AW155" s="15">
        <v>65</v>
      </c>
      <c r="AX155" s="15">
        <v>227</v>
      </c>
      <c r="AY155" s="15">
        <v>2.5</v>
      </c>
      <c r="AZ155" s="15">
        <v>2.5</v>
      </c>
      <c r="BA155" s="18">
        <v>2328.5</v>
      </c>
      <c r="BB155" s="15">
        <v>0.5</v>
      </c>
      <c r="BC155" s="15">
        <v>0.5</v>
      </c>
      <c r="BD155" s="15">
        <v>0.5</v>
      </c>
      <c r="BE155" s="15">
        <v>0.5</v>
      </c>
      <c r="BF155" s="15">
        <v>0.5</v>
      </c>
      <c r="BG155" s="15">
        <v>0.5</v>
      </c>
      <c r="BH155" s="15">
        <v>0.5</v>
      </c>
      <c r="BI155" s="15">
        <v>0.5</v>
      </c>
      <c r="BJ155" s="15">
        <v>5.0000000000000001E-3</v>
      </c>
      <c r="BK155" s="15">
        <v>0.5</v>
      </c>
      <c r="BL155" s="15">
        <v>0.05</v>
      </c>
      <c r="BM155" s="15">
        <v>0.05</v>
      </c>
      <c r="BN155" s="15">
        <v>0.05</v>
      </c>
      <c r="BO155" s="15">
        <v>0.05</v>
      </c>
      <c r="BP155" s="15">
        <v>0.05</v>
      </c>
      <c r="BQ155" s="15">
        <v>0.4</v>
      </c>
      <c r="BR155" s="15">
        <v>0.4</v>
      </c>
      <c r="BS155" s="15">
        <v>0.05</v>
      </c>
      <c r="BT155" s="15">
        <v>0.05</v>
      </c>
      <c r="BU155" s="15">
        <v>0.1</v>
      </c>
      <c r="BV155" s="15">
        <v>0.05</v>
      </c>
      <c r="BW155" s="15">
        <v>0.05</v>
      </c>
      <c r="BX155" s="15">
        <v>0.05</v>
      </c>
      <c r="BY155" s="15">
        <v>0.15000000000000002</v>
      </c>
      <c r="BZ155" s="15">
        <v>0.15</v>
      </c>
      <c r="CA155" s="15">
        <v>25</v>
      </c>
      <c r="CB155" s="15">
        <v>50</v>
      </c>
      <c r="CC155" s="15">
        <v>20000</v>
      </c>
      <c r="CD155" s="15">
        <v>0.01</v>
      </c>
      <c r="CE155" s="15">
        <v>2.5000000000000001E-2</v>
      </c>
      <c r="CF155" s="15">
        <v>2.5000000000000001E-2</v>
      </c>
      <c r="CG155" s="15">
        <v>2.5000000000000001E-2</v>
      </c>
      <c r="CH155" s="15">
        <v>2.5000000000000001E-2</v>
      </c>
      <c r="CI155" s="15">
        <v>2.5000000000000001E-2</v>
      </c>
      <c r="CJ155" s="15">
        <v>2.5000000000000001E-2</v>
      </c>
      <c r="CK155" s="15">
        <v>2.5000000000000001E-2</v>
      </c>
      <c r="CL155" s="15">
        <v>0.01</v>
      </c>
      <c r="CM155" s="15">
        <v>0.15</v>
      </c>
      <c r="CN155" s="15">
        <v>0.5</v>
      </c>
      <c r="CO155" s="15">
        <v>0.5</v>
      </c>
      <c r="CP155" s="15">
        <v>0.5</v>
      </c>
      <c r="CQ155" s="15">
        <v>1.5</v>
      </c>
      <c r="CR155" s="15">
        <v>0.3</v>
      </c>
      <c r="CS155" s="15">
        <v>5</v>
      </c>
      <c r="CT155" s="15">
        <v>0.5</v>
      </c>
      <c r="CU155" s="15">
        <v>0.5</v>
      </c>
      <c r="CV155" s="15">
        <v>0.05</v>
      </c>
      <c r="CW155" s="15">
        <v>1.59</v>
      </c>
      <c r="CX155" s="15">
        <v>0.05</v>
      </c>
      <c r="CY155" s="15">
        <v>2.63E-3</v>
      </c>
      <c r="CZ155" s="15">
        <v>0.05</v>
      </c>
      <c r="DA155" s="15">
        <v>0.05</v>
      </c>
      <c r="DB155" s="15">
        <v>0.05</v>
      </c>
      <c r="DC155" s="15">
        <v>0.05</v>
      </c>
      <c r="DD155" s="15">
        <v>0.05</v>
      </c>
      <c r="DE155" s="15">
        <v>0.05</v>
      </c>
      <c r="DF155" s="15">
        <v>0.05</v>
      </c>
      <c r="DG155" s="25">
        <v>8895.8590000000004</v>
      </c>
      <c r="DH155" s="15">
        <v>0.5</v>
      </c>
      <c r="DI155" s="15">
        <v>0.05</v>
      </c>
      <c r="DJ155" s="15">
        <v>0.25</v>
      </c>
      <c r="DK155" s="15">
        <v>0.25</v>
      </c>
      <c r="DL155" s="15">
        <v>0.05</v>
      </c>
    </row>
    <row r="156" spans="1:116" x14ac:dyDescent="0.2">
      <c r="A156" s="37">
        <v>151</v>
      </c>
      <c r="B156" s="38">
        <v>211</v>
      </c>
      <c r="C156" s="85" t="s">
        <v>801</v>
      </c>
      <c r="D156" s="85" t="s">
        <v>802</v>
      </c>
      <c r="E156" s="34" t="s">
        <v>803</v>
      </c>
      <c r="F156" s="34" t="s">
        <v>804</v>
      </c>
      <c r="G156" s="17">
        <v>8.1</v>
      </c>
      <c r="H156" s="17">
        <v>3048</v>
      </c>
      <c r="I156" s="25">
        <v>0.05</v>
      </c>
      <c r="J156" s="25">
        <v>3.85</v>
      </c>
      <c r="K156" s="19">
        <v>46.6</v>
      </c>
      <c r="L156" s="20">
        <v>0.26500000000000001</v>
      </c>
      <c r="M156" s="19">
        <v>0.68400000000000005</v>
      </c>
      <c r="N156" s="19">
        <v>2.0099999999999998</v>
      </c>
      <c r="O156" s="25">
        <v>7.24</v>
      </c>
      <c r="P156" s="21">
        <v>9.7000000000000003E-3</v>
      </c>
      <c r="Q156" s="17">
        <v>1370</v>
      </c>
      <c r="R156" s="19">
        <v>2.41</v>
      </c>
      <c r="S156" s="88">
        <v>2.93</v>
      </c>
      <c r="T156" s="19">
        <v>6.06</v>
      </c>
      <c r="U156" s="19">
        <v>3.15</v>
      </c>
      <c r="V156" s="19">
        <v>57.1</v>
      </c>
      <c r="W156" s="19">
        <v>4.78</v>
      </c>
      <c r="X156" s="19">
        <v>24.1</v>
      </c>
      <c r="Y156" s="11">
        <v>152000</v>
      </c>
      <c r="Z156" s="19">
        <v>9.99</v>
      </c>
      <c r="AA156" s="12">
        <v>4820</v>
      </c>
      <c r="AB156" s="13">
        <v>673.88800000000003</v>
      </c>
      <c r="AC156" s="17">
        <v>630</v>
      </c>
      <c r="AD156" s="12">
        <v>8010</v>
      </c>
      <c r="AE156" s="13">
        <v>0.05</v>
      </c>
      <c r="AF156" s="12">
        <v>1015.38</v>
      </c>
      <c r="AG156" s="11">
        <v>347</v>
      </c>
      <c r="AH156" s="15">
        <v>70</v>
      </c>
      <c r="AI156" s="15">
        <v>44</v>
      </c>
      <c r="AJ156" s="15">
        <v>994</v>
      </c>
      <c r="AK156" s="15">
        <v>204</v>
      </c>
      <c r="AL156" s="15">
        <v>82</v>
      </c>
      <c r="AM156" s="15">
        <v>39</v>
      </c>
      <c r="AN156" s="15">
        <v>39</v>
      </c>
      <c r="AO156" s="15">
        <v>2.5</v>
      </c>
      <c r="AP156" s="15">
        <v>57</v>
      </c>
      <c r="AQ156" s="15">
        <v>1.5</v>
      </c>
      <c r="AR156" s="15">
        <v>2.5</v>
      </c>
      <c r="AS156" s="15">
        <v>2.5</v>
      </c>
      <c r="AT156" s="15">
        <v>74</v>
      </c>
      <c r="AU156" s="15">
        <v>65</v>
      </c>
      <c r="AV156" s="15">
        <v>35</v>
      </c>
      <c r="AW156" s="15">
        <v>2.5</v>
      </c>
      <c r="AX156" s="15">
        <v>2.5</v>
      </c>
      <c r="AY156" s="15">
        <v>2.5</v>
      </c>
      <c r="AZ156" s="15">
        <v>2.5</v>
      </c>
      <c r="BA156" s="18">
        <v>1652.5</v>
      </c>
      <c r="BB156" s="15">
        <v>0.5</v>
      </c>
      <c r="BC156" s="15">
        <v>0.5</v>
      </c>
      <c r="BD156" s="15">
        <v>0.5</v>
      </c>
      <c r="BE156" s="15">
        <v>0.5</v>
      </c>
      <c r="BF156" s="15">
        <v>0.5</v>
      </c>
      <c r="BG156" s="15">
        <v>0.5</v>
      </c>
      <c r="BH156" s="15">
        <v>0.5</v>
      </c>
      <c r="BI156" s="15">
        <v>0.5</v>
      </c>
      <c r="BJ156" s="15">
        <v>5.0000000000000001E-3</v>
      </c>
      <c r="BK156" s="15">
        <v>0.5</v>
      </c>
      <c r="BL156" s="15">
        <v>0.05</v>
      </c>
      <c r="BM156" s="15">
        <v>0.05</v>
      </c>
      <c r="BN156" s="15">
        <v>0.05</v>
      </c>
      <c r="BO156" s="15">
        <v>0.05</v>
      </c>
      <c r="BP156" s="15">
        <v>0.05</v>
      </c>
      <c r="BQ156" s="15">
        <v>0.4</v>
      </c>
      <c r="BR156" s="15">
        <v>0.4</v>
      </c>
      <c r="BS156" s="15">
        <v>0.05</v>
      </c>
      <c r="BT156" s="15">
        <v>0.05</v>
      </c>
      <c r="BU156" s="15">
        <v>0.1</v>
      </c>
      <c r="BV156" s="15">
        <v>0.05</v>
      </c>
      <c r="BW156" s="15">
        <v>0.05</v>
      </c>
      <c r="BX156" s="15">
        <v>0.05</v>
      </c>
      <c r="BY156" s="15">
        <v>0.15000000000000002</v>
      </c>
      <c r="BZ156" s="15">
        <v>0.15</v>
      </c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>
        <v>0.05</v>
      </c>
      <c r="DF156" s="15">
        <v>0.05</v>
      </c>
      <c r="DG156" s="25">
        <v>7661.0169999999998</v>
      </c>
      <c r="DH156" s="15"/>
      <c r="DI156" s="15"/>
      <c r="DJ156" s="15"/>
      <c r="DK156" s="15"/>
      <c r="DL156" s="15"/>
    </row>
    <row r="157" spans="1:116" x14ac:dyDescent="0.2">
      <c r="A157" s="37">
        <v>152</v>
      </c>
      <c r="B157" s="39">
        <v>212</v>
      </c>
      <c r="C157" s="85" t="s">
        <v>805</v>
      </c>
      <c r="D157" s="85" t="s">
        <v>806</v>
      </c>
      <c r="E157" s="34" t="s">
        <v>807</v>
      </c>
      <c r="F157" s="34" t="s">
        <v>808</v>
      </c>
      <c r="G157" s="17">
        <v>8.4</v>
      </c>
      <c r="H157" s="17">
        <v>806</v>
      </c>
      <c r="I157" s="25">
        <v>2.21</v>
      </c>
      <c r="J157" s="25">
        <v>6.57</v>
      </c>
      <c r="K157" s="19">
        <v>162</v>
      </c>
      <c r="L157" s="19">
        <v>2.5000000000000001E-2</v>
      </c>
      <c r="M157" s="19">
        <v>1.22</v>
      </c>
      <c r="N157" s="19">
        <v>3.44</v>
      </c>
      <c r="O157" s="25">
        <v>12.7</v>
      </c>
      <c r="P157" s="21">
        <v>8.7999999999999995E-2</v>
      </c>
      <c r="Q157" s="11">
        <v>2940</v>
      </c>
      <c r="R157" s="19">
        <v>1.1100000000000001</v>
      </c>
      <c r="S157" s="88">
        <v>3.88</v>
      </c>
      <c r="T157" s="19">
        <v>7.36</v>
      </c>
      <c r="U157" s="19">
        <v>3.66</v>
      </c>
      <c r="V157" s="19">
        <v>460</v>
      </c>
      <c r="W157" s="19">
        <v>7.95</v>
      </c>
      <c r="X157" s="19">
        <v>36.4</v>
      </c>
      <c r="Y157" s="11">
        <v>265434</v>
      </c>
      <c r="Z157" s="19">
        <v>9.1</v>
      </c>
      <c r="AA157" s="12">
        <v>3800</v>
      </c>
      <c r="AB157" s="13">
        <v>412</v>
      </c>
      <c r="AC157" s="17">
        <v>588</v>
      </c>
      <c r="AD157" s="12">
        <v>7610</v>
      </c>
      <c r="AE157" s="13">
        <v>0.05</v>
      </c>
      <c r="AF157" s="12">
        <v>1782.24</v>
      </c>
      <c r="AG157" s="11">
        <v>422</v>
      </c>
      <c r="AH157" s="15">
        <v>67</v>
      </c>
      <c r="AI157" s="15">
        <v>59</v>
      </c>
      <c r="AJ157" s="15">
        <v>2.5</v>
      </c>
      <c r="AK157" s="15">
        <v>114</v>
      </c>
      <c r="AL157" s="15">
        <v>52</v>
      </c>
      <c r="AM157" s="15">
        <v>43</v>
      </c>
      <c r="AN157" s="15">
        <v>66</v>
      </c>
      <c r="AO157" s="15">
        <v>9</v>
      </c>
      <c r="AP157" s="15">
        <v>69</v>
      </c>
      <c r="AQ157" s="15">
        <v>1.5</v>
      </c>
      <c r="AR157" s="15">
        <v>25</v>
      </c>
      <c r="AS157" s="15">
        <v>41</v>
      </c>
      <c r="AT157" s="15">
        <v>111</v>
      </c>
      <c r="AU157" s="15">
        <v>68</v>
      </c>
      <c r="AV157" s="15">
        <v>48</v>
      </c>
      <c r="AW157" s="15">
        <v>39</v>
      </c>
      <c r="AX157" s="15">
        <v>55</v>
      </c>
      <c r="AY157" s="15">
        <v>11</v>
      </c>
      <c r="AZ157" s="15">
        <v>2.5</v>
      </c>
      <c r="BA157" s="18">
        <v>698</v>
      </c>
      <c r="BB157" s="15">
        <v>0.5</v>
      </c>
      <c r="BC157" s="15">
        <v>0.5</v>
      </c>
      <c r="BD157" s="15">
        <v>0.5</v>
      </c>
      <c r="BE157" s="15">
        <v>0.5</v>
      </c>
      <c r="BF157" s="15">
        <v>0.5</v>
      </c>
      <c r="BG157" s="15">
        <v>0.5</v>
      </c>
      <c r="BH157" s="15">
        <v>0.5</v>
      </c>
      <c r="BI157" s="15">
        <v>0.5</v>
      </c>
      <c r="BJ157" s="15">
        <v>5.0000000000000001E-3</v>
      </c>
      <c r="BK157" s="15">
        <v>0.5</v>
      </c>
      <c r="BL157" s="15">
        <v>0.05</v>
      </c>
      <c r="BM157" s="15">
        <v>0.05</v>
      </c>
      <c r="BN157" s="15">
        <v>0.05</v>
      </c>
      <c r="BO157" s="15">
        <v>0.05</v>
      </c>
      <c r="BP157" s="15">
        <v>0.05</v>
      </c>
      <c r="BQ157" s="15">
        <v>0.4</v>
      </c>
      <c r="BR157" s="15">
        <v>0.4</v>
      </c>
      <c r="BS157" s="15">
        <v>0.05</v>
      </c>
      <c r="BT157" s="15">
        <v>0.05</v>
      </c>
      <c r="BU157" s="15">
        <v>0.1</v>
      </c>
      <c r="BV157" s="15">
        <v>0.05</v>
      </c>
      <c r="BW157" s="15">
        <v>0.05</v>
      </c>
      <c r="BX157" s="15">
        <v>0.05</v>
      </c>
      <c r="BY157" s="15">
        <v>0.15000000000000002</v>
      </c>
      <c r="BZ157" s="15">
        <v>0.15</v>
      </c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>
        <v>0.05</v>
      </c>
      <c r="DF157" s="15">
        <v>0.05</v>
      </c>
      <c r="DG157" s="25">
        <v>10766.666999999999</v>
      </c>
      <c r="DH157" s="15"/>
      <c r="DI157" s="15"/>
      <c r="DJ157" s="15"/>
      <c r="DK157" s="15"/>
      <c r="DL157" s="15"/>
    </row>
    <row r="158" spans="1:116" x14ac:dyDescent="0.2">
      <c r="A158" s="37">
        <v>153</v>
      </c>
      <c r="B158" s="40">
        <v>213</v>
      </c>
      <c r="C158" s="85" t="s">
        <v>809</v>
      </c>
      <c r="D158" s="85" t="s">
        <v>810</v>
      </c>
      <c r="E158" s="34" t="s">
        <v>811</v>
      </c>
      <c r="F158" s="34" t="s">
        <v>812</v>
      </c>
      <c r="G158" s="17">
        <v>8.3000000000000007</v>
      </c>
      <c r="H158" s="17">
        <v>1124</v>
      </c>
      <c r="I158" s="25">
        <v>0.05</v>
      </c>
      <c r="J158" s="25">
        <v>1.5</v>
      </c>
      <c r="K158" s="19">
        <v>109</v>
      </c>
      <c r="L158" s="20">
        <v>0.39300000000000002</v>
      </c>
      <c r="M158" s="19">
        <v>1.88</v>
      </c>
      <c r="N158" s="19">
        <v>7.52</v>
      </c>
      <c r="O158" s="25">
        <v>13.3</v>
      </c>
      <c r="P158" s="21">
        <v>3.9600000000000003E-2</v>
      </c>
      <c r="Q158" s="11">
        <v>3470</v>
      </c>
      <c r="R158" s="25">
        <v>1.0900000000000001</v>
      </c>
      <c r="S158" s="88">
        <v>5.2</v>
      </c>
      <c r="T158" s="19">
        <v>3.24</v>
      </c>
      <c r="U158" s="19">
        <v>2.58</v>
      </c>
      <c r="V158" s="19">
        <v>391</v>
      </c>
      <c r="W158" s="19">
        <v>13.2</v>
      </c>
      <c r="X158" s="19">
        <v>39.700000000000003</v>
      </c>
      <c r="Y158" s="11">
        <v>209934</v>
      </c>
      <c r="Z158" s="19">
        <v>8.23</v>
      </c>
      <c r="AA158" s="12">
        <v>4980</v>
      </c>
      <c r="AB158" s="13">
        <v>401</v>
      </c>
      <c r="AC158" s="11">
        <v>538</v>
      </c>
      <c r="AD158" s="12">
        <v>7040</v>
      </c>
      <c r="AE158" s="13">
        <v>22.7</v>
      </c>
      <c r="AF158" s="12">
        <v>3457.74</v>
      </c>
      <c r="AG158" s="11">
        <v>987</v>
      </c>
      <c r="AH158" s="15">
        <v>2.5</v>
      </c>
      <c r="AI158" s="15">
        <v>53</v>
      </c>
      <c r="AJ158" s="15">
        <v>168</v>
      </c>
      <c r="AK158" s="15">
        <v>91</v>
      </c>
      <c r="AL158" s="15">
        <v>38</v>
      </c>
      <c r="AM158" s="15">
        <v>2.5</v>
      </c>
      <c r="AN158" s="15">
        <v>2.5</v>
      </c>
      <c r="AO158" s="15">
        <v>2.5</v>
      </c>
      <c r="AP158" s="15">
        <v>2.5</v>
      </c>
      <c r="AQ158" s="15">
        <v>1.5</v>
      </c>
      <c r="AR158" s="15">
        <v>2.5</v>
      </c>
      <c r="AS158" s="15">
        <v>31</v>
      </c>
      <c r="AT158" s="15">
        <v>47</v>
      </c>
      <c r="AU158" s="15">
        <v>34</v>
      </c>
      <c r="AV158" s="15">
        <v>2.5</v>
      </c>
      <c r="AW158" s="15">
        <v>2.5</v>
      </c>
      <c r="AX158" s="15">
        <v>2.5</v>
      </c>
      <c r="AY158" s="15">
        <v>2.5</v>
      </c>
      <c r="AZ158" s="15">
        <v>2.5</v>
      </c>
      <c r="BA158" s="18">
        <v>476</v>
      </c>
      <c r="BB158" s="15">
        <v>0.5</v>
      </c>
      <c r="BC158" s="15">
        <v>0.5</v>
      </c>
      <c r="BD158" s="15">
        <v>0.5</v>
      </c>
      <c r="BE158" s="15">
        <v>0.5</v>
      </c>
      <c r="BF158" s="15">
        <v>0.5</v>
      </c>
      <c r="BG158" s="15">
        <v>0.5</v>
      </c>
      <c r="BH158" s="15">
        <v>0.5</v>
      </c>
      <c r="BI158" s="15">
        <v>0.5</v>
      </c>
      <c r="BJ158" s="15">
        <v>5.0000000000000001E-3</v>
      </c>
      <c r="BK158" s="15">
        <v>0.5</v>
      </c>
      <c r="BL158" s="15">
        <v>0.05</v>
      </c>
      <c r="BM158" s="15">
        <v>0.05</v>
      </c>
      <c r="BN158" s="15">
        <v>0.05</v>
      </c>
      <c r="BO158" s="15">
        <v>0.05</v>
      </c>
      <c r="BP158" s="15">
        <v>0.05</v>
      </c>
      <c r="BQ158" s="15">
        <v>0.4</v>
      </c>
      <c r="BR158" s="15">
        <v>0.4</v>
      </c>
      <c r="BS158" s="15">
        <v>0.05</v>
      </c>
      <c r="BT158" s="15">
        <v>0.05</v>
      </c>
      <c r="BU158" s="15">
        <v>0.1</v>
      </c>
      <c r="BV158" s="15">
        <v>0.05</v>
      </c>
      <c r="BW158" s="15">
        <v>0.05</v>
      </c>
      <c r="BX158" s="15">
        <v>0.05</v>
      </c>
      <c r="BY158" s="15">
        <v>0.15000000000000002</v>
      </c>
      <c r="BZ158" s="15">
        <v>0.15</v>
      </c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>
        <v>0.05</v>
      </c>
      <c r="DF158" s="15">
        <v>0.05</v>
      </c>
      <c r="DG158" s="25">
        <v>9224.8060000000005</v>
      </c>
      <c r="DH158" s="15"/>
      <c r="DI158" s="15"/>
      <c r="DJ158" s="15"/>
      <c r="DK158" s="15"/>
      <c r="DL158" s="15"/>
    </row>
    <row r="159" spans="1:116" x14ac:dyDescent="0.2">
      <c r="A159" s="37">
        <v>154</v>
      </c>
      <c r="B159" s="38">
        <v>214</v>
      </c>
      <c r="C159" s="85" t="s">
        <v>813</v>
      </c>
      <c r="D159" s="85" t="s">
        <v>814</v>
      </c>
      <c r="E159" s="34" t="s">
        <v>815</v>
      </c>
      <c r="F159" s="34" t="s">
        <v>288</v>
      </c>
      <c r="G159" s="17">
        <v>7.7</v>
      </c>
      <c r="H159" s="17">
        <v>747</v>
      </c>
      <c r="I159" s="25">
        <v>0.05</v>
      </c>
      <c r="J159" s="25">
        <v>6.93</v>
      </c>
      <c r="K159" s="19">
        <v>117</v>
      </c>
      <c r="L159" s="20">
        <v>0.92800000000000005</v>
      </c>
      <c r="M159" s="19">
        <v>6.67</v>
      </c>
      <c r="N159" s="19">
        <v>18.7</v>
      </c>
      <c r="O159" s="25">
        <v>25.7</v>
      </c>
      <c r="P159" s="21">
        <v>3.2099999999999997E-2</v>
      </c>
      <c r="Q159" s="11">
        <v>3240</v>
      </c>
      <c r="R159" s="19">
        <v>0.2</v>
      </c>
      <c r="S159" s="88">
        <v>13</v>
      </c>
      <c r="T159" s="19">
        <v>48.2</v>
      </c>
      <c r="U159" s="19">
        <v>4.22</v>
      </c>
      <c r="V159" s="19">
        <v>59.2</v>
      </c>
      <c r="W159" s="19">
        <v>32.700000000000003</v>
      </c>
      <c r="X159" s="19">
        <v>115</v>
      </c>
      <c r="Y159" s="11">
        <v>47600</v>
      </c>
      <c r="Z159" s="19">
        <v>10.9</v>
      </c>
      <c r="AA159" s="12">
        <v>20377.900000000001</v>
      </c>
      <c r="AB159" s="13">
        <v>1395.91</v>
      </c>
      <c r="AC159" s="17">
        <v>1280</v>
      </c>
      <c r="AD159" s="12">
        <v>11620.22</v>
      </c>
      <c r="AE159" s="13">
        <v>330.78899999999999</v>
      </c>
      <c r="AF159" s="12">
        <v>11460.6</v>
      </c>
      <c r="AG159" s="11">
        <v>2600</v>
      </c>
      <c r="AH159" s="15">
        <v>2.5</v>
      </c>
      <c r="AI159" s="15">
        <v>2.5</v>
      </c>
      <c r="AJ159" s="15">
        <v>2.5</v>
      </c>
      <c r="AK159" s="15">
        <v>66</v>
      </c>
      <c r="AL159" s="15">
        <v>120</v>
      </c>
      <c r="AM159" s="15">
        <v>63</v>
      </c>
      <c r="AN159" s="15">
        <v>77</v>
      </c>
      <c r="AO159" s="15">
        <v>233</v>
      </c>
      <c r="AP159" s="15">
        <v>59</v>
      </c>
      <c r="AQ159" s="15">
        <v>1.5</v>
      </c>
      <c r="AR159" s="15">
        <v>2.5</v>
      </c>
      <c r="AS159" s="15">
        <v>2.5</v>
      </c>
      <c r="AT159" s="15">
        <v>118</v>
      </c>
      <c r="AU159" s="15">
        <v>98</v>
      </c>
      <c r="AV159" s="15">
        <v>51</v>
      </c>
      <c r="AW159" s="15">
        <v>32</v>
      </c>
      <c r="AX159" s="15">
        <v>172</v>
      </c>
      <c r="AY159" s="15">
        <v>2.5</v>
      </c>
      <c r="AZ159" s="15">
        <v>2.5</v>
      </c>
      <c r="BA159" s="18">
        <v>607</v>
      </c>
      <c r="BB159" s="15">
        <v>0.5</v>
      </c>
      <c r="BC159" s="15">
        <v>0.5</v>
      </c>
      <c r="BD159" s="15">
        <v>0.5</v>
      </c>
      <c r="BE159" s="15">
        <v>0.5</v>
      </c>
      <c r="BF159" s="15">
        <v>0.5</v>
      </c>
      <c r="BG159" s="15">
        <v>0.5</v>
      </c>
      <c r="BH159" s="15">
        <v>0.5</v>
      </c>
      <c r="BI159" s="15">
        <v>0.5</v>
      </c>
      <c r="BJ159" s="15">
        <v>5.0000000000000001E-3</v>
      </c>
      <c r="BK159" s="15">
        <v>0.5</v>
      </c>
      <c r="BL159" s="15">
        <v>0.05</v>
      </c>
      <c r="BM159" s="15">
        <v>0.05</v>
      </c>
      <c r="BN159" s="15">
        <v>0.05</v>
      </c>
      <c r="BO159" s="15">
        <v>0.05</v>
      </c>
      <c r="BP159" s="15">
        <v>0.05</v>
      </c>
      <c r="BQ159" s="15">
        <v>0.4</v>
      </c>
      <c r="BR159" s="15">
        <v>0.4</v>
      </c>
      <c r="BS159" s="15">
        <v>0.05</v>
      </c>
      <c r="BT159" s="15">
        <v>0.05</v>
      </c>
      <c r="BU159" s="15">
        <v>0.1</v>
      </c>
      <c r="BV159" s="15">
        <v>0.05</v>
      </c>
      <c r="BW159" s="15">
        <v>0.05</v>
      </c>
      <c r="BX159" s="15">
        <v>0.05</v>
      </c>
      <c r="BY159" s="15">
        <v>0.15000000000000002</v>
      </c>
      <c r="BZ159" s="15">
        <v>0.15</v>
      </c>
      <c r="CA159" s="15">
        <v>25</v>
      </c>
      <c r="CB159" s="15">
        <v>50</v>
      </c>
      <c r="CC159" s="15">
        <v>900</v>
      </c>
      <c r="CD159" s="15">
        <v>0.01</v>
      </c>
      <c r="CE159" s="15">
        <v>2.5000000000000001E-2</v>
      </c>
      <c r="CF159" s="15">
        <v>2.5000000000000001E-2</v>
      </c>
      <c r="CG159" s="15">
        <v>2.5000000000000001E-2</v>
      </c>
      <c r="CH159" s="15">
        <v>2.5000000000000001E-2</v>
      </c>
      <c r="CI159" s="15">
        <v>2.5000000000000001E-2</v>
      </c>
      <c r="CJ159" s="15">
        <v>2.5000000000000001E-2</v>
      </c>
      <c r="CK159" s="15">
        <v>2.5000000000000001E-2</v>
      </c>
      <c r="CL159" s="15">
        <v>3.7999999999999999E-2</v>
      </c>
      <c r="CM159" s="15">
        <v>0.15</v>
      </c>
      <c r="CN159" s="15">
        <v>0.5</v>
      </c>
      <c r="CO159" s="15">
        <v>0.5</v>
      </c>
      <c r="CP159" s="15">
        <v>0.5</v>
      </c>
      <c r="CQ159" s="15">
        <v>1.5</v>
      </c>
      <c r="CR159" s="15">
        <v>0.3</v>
      </c>
      <c r="CS159" s="15">
        <v>5</v>
      </c>
      <c r="CT159" s="15">
        <v>0.5</v>
      </c>
      <c r="CU159" s="15">
        <v>0.5</v>
      </c>
      <c r="CV159" s="15">
        <v>0.05</v>
      </c>
      <c r="CW159" s="15">
        <v>0.23799999999999999</v>
      </c>
      <c r="CX159" s="15">
        <v>0.05</v>
      </c>
      <c r="CY159" s="15">
        <v>1.52E-2</v>
      </c>
      <c r="CZ159" s="15">
        <v>0.05</v>
      </c>
      <c r="DA159" s="15">
        <v>0.05</v>
      </c>
      <c r="DB159" s="15">
        <v>0.05</v>
      </c>
      <c r="DC159" s="15">
        <v>0.05</v>
      </c>
      <c r="DD159" s="15">
        <v>0.05</v>
      </c>
      <c r="DE159" s="15">
        <v>0.05</v>
      </c>
      <c r="DF159" s="15">
        <v>0.05</v>
      </c>
      <c r="DG159" s="25">
        <v>12431.817999999999</v>
      </c>
      <c r="DH159" s="15">
        <v>0.5</v>
      </c>
      <c r="DI159" s="15">
        <v>0.05</v>
      </c>
      <c r="DJ159" s="15">
        <v>0.25</v>
      </c>
      <c r="DK159" s="15">
        <v>0.25</v>
      </c>
      <c r="DL159" s="15">
        <v>0.05</v>
      </c>
    </row>
    <row r="160" spans="1:116" x14ac:dyDescent="0.2">
      <c r="A160" s="37">
        <v>155</v>
      </c>
      <c r="B160" s="39">
        <v>215</v>
      </c>
      <c r="C160" s="85" t="s">
        <v>816</v>
      </c>
      <c r="D160" s="85" t="s">
        <v>817</v>
      </c>
      <c r="E160" s="34" t="s">
        <v>818</v>
      </c>
      <c r="F160" s="34" t="s">
        <v>819</v>
      </c>
      <c r="G160" s="17">
        <v>8</v>
      </c>
      <c r="H160" s="17">
        <v>1134</v>
      </c>
      <c r="I160" s="25">
        <v>0.05</v>
      </c>
      <c r="J160" s="25">
        <v>7.28</v>
      </c>
      <c r="K160" s="19">
        <v>43.7</v>
      </c>
      <c r="L160" s="19">
        <v>0.60899999999999999</v>
      </c>
      <c r="M160" s="19">
        <v>4.7300000000000004</v>
      </c>
      <c r="N160" s="19">
        <v>19.7</v>
      </c>
      <c r="O160" s="19">
        <v>16.5</v>
      </c>
      <c r="P160" s="21">
        <v>0.09</v>
      </c>
      <c r="Q160" s="11">
        <v>4390</v>
      </c>
      <c r="R160" s="25">
        <v>0.2</v>
      </c>
      <c r="S160" s="88">
        <v>10.4</v>
      </c>
      <c r="T160" s="19">
        <v>35</v>
      </c>
      <c r="U160" s="19">
        <v>3.97</v>
      </c>
      <c r="V160" s="19">
        <v>68.2</v>
      </c>
      <c r="W160" s="19">
        <v>20.399999999999999</v>
      </c>
      <c r="X160" s="19">
        <v>101</v>
      </c>
      <c r="Y160" s="11">
        <v>29400</v>
      </c>
      <c r="Z160" s="19">
        <v>13.2</v>
      </c>
      <c r="AA160" s="12">
        <v>9930</v>
      </c>
      <c r="AB160" s="13">
        <v>221</v>
      </c>
      <c r="AC160" s="11">
        <v>1040</v>
      </c>
      <c r="AD160" s="12">
        <v>7380</v>
      </c>
      <c r="AE160" s="13">
        <v>223.50700000000001</v>
      </c>
      <c r="AF160" s="12">
        <v>7205.36</v>
      </c>
      <c r="AG160" s="11">
        <v>3340</v>
      </c>
      <c r="AH160" s="15">
        <v>440</v>
      </c>
      <c r="AI160" s="15">
        <v>2.5</v>
      </c>
      <c r="AJ160" s="15">
        <v>2.5</v>
      </c>
      <c r="AK160" s="15">
        <v>256</v>
      </c>
      <c r="AL160" s="15">
        <v>120</v>
      </c>
      <c r="AM160" s="15">
        <v>52</v>
      </c>
      <c r="AN160" s="15">
        <v>77</v>
      </c>
      <c r="AO160" s="15">
        <v>313</v>
      </c>
      <c r="AP160" s="15">
        <v>123</v>
      </c>
      <c r="AQ160" s="15">
        <v>1.5</v>
      </c>
      <c r="AR160" s="15">
        <v>2.5</v>
      </c>
      <c r="AS160" s="15">
        <v>2.5</v>
      </c>
      <c r="AT160" s="15">
        <v>218</v>
      </c>
      <c r="AU160" s="15">
        <v>115</v>
      </c>
      <c r="AV160" s="15">
        <v>50</v>
      </c>
      <c r="AW160" s="15">
        <v>40</v>
      </c>
      <c r="AX160" s="15">
        <v>96</v>
      </c>
      <c r="AY160" s="15">
        <v>2.5</v>
      </c>
      <c r="AZ160" s="15">
        <v>2.5</v>
      </c>
      <c r="BA160" s="18">
        <v>1339.5</v>
      </c>
      <c r="BB160" s="15">
        <v>0.5</v>
      </c>
      <c r="BC160" s="15">
        <v>0.5</v>
      </c>
      <c r="BD160" s="15">
        <v>0.5</v>
      </c>
      <c r="BE160" s="15">
        <v>0.5</v>
      </c>
      <c r="BF160" s="15">
        <v>0.5</v>
      </c>
      <c r="BG160" s="15">
        <v>0.5</v>
      </c>
      <c r="BH160" s="15">
        <v>0.5</v>
      </c>
      <c r="BI160" s="15">
        <v>0.5</v>
      </c>
      <c r="BJ160" s="15">
        <v>5.0000000000000001E-3</v>
      </c>
      <c r="BK160" s="15">
        <v>0.5</v>
      </c>
      <c r="BL160" s="15">
        <v>0.05</v>
      </c>
      <c r="BM160" s="15">
        <v>0.05</v>
      </c>
      <c r="BN160" s="15">
        <v>0.05</v>
      </c>
      <c r="BO160" s="15">
        <v>0.05</v>
      </c>
      <c r="BP160" s="15">
        <v>0.05</v>
      </c>
      <c r="BQ160" s="15">
        <v>0.4</v>
      </c>
      <c r="BR160" s="15">
        <v>0.4</v>
      </c>
      <c r="BS160" s="15">
        <v>0.05</v>
      </c>
      <c r="BT160" s="15">
        <v>0.05</v>
      </c>
      <c r="BU160" s="15">
        <v>0.1</v>
      </c>
      <c r="BV160" s="15">
        <v>0.05</v>
      </c>
      <c r="BW160" s="15">
        <v>0.05</v>
      </c>
      <c r="BX160" s="15">
        <v>0.05</v>
      </c>
      <c r="BY160" s="15">
        <v>0.15000000000000002</v>
      </c>
      <c r="BZ160" s="15">
        <v>0.15</v>
      </c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>
        <v>0.05</v>
      </c>
      <c r="DF160" s="15">
        <v>0.05</v>
      </c>
      <c r="DG160" s="25">
        <v>7954.9549999999999</v>
      </c>
      <c r="DH160" s="15"/>
      <c r="DI160" s="15"/>
      <c r="DJ160" s="15"/>
      <c r="DK160" s="15"/>
      <c r="DL160" s="15"/>
    </row>
    <row r="161" spans="1:116" x14ac:dyDescent="0.2">
      <c r="A161" s="37">
        <v>156</v>
      </c>
      <c r="B161" s="39">
        <v>216</v>
      </c>
      <c r="C161" s="85" t="s">
        <v>820</v>
      </c>
      <c r="D161" s="85" t="s">
        <v>821</v>
      </c>
      <c r="E161" s="34" t="s">
        <v>822</v>
      </c>
      <c r="F161" s="34" t="s">
        <v>823</v>
      </c>
      <c r="G161" s="17">
        <v>7.9</v>
      </c>
      <c r="H161" s="17">
        <v>0.5</v>
      </c>
      <c r="I161" s="25">
        <v>0.05</v>
      </c>
      <c r="J161" s="25">
        <v>3.55</v>
      </c>
      <c r="K161" s="19">
        <v>42.8</v>
      </c>
      <c r="L161" s="19">
        <v>0.214</v>
      </c>
      <c r="M161" s="19">
        <v>2.76</v>
      </c>
      <c r="N161" s="19">
        <v>11.6</v>
      </c>
      <c r="O161" s="19">
        <v>11.3</v>
      </c>
      <c r="P161" s="21">
        <v>6.1800000000000001E-2</v>
      </c>
      <c r="Q161" s="11">
        <v>3360</v>
      </c>
      <c r="R161" s="25">
        <v>0.2</v>
      </c>
      <c r="S161" s="88">
        <v>8.3800000000000008</v>
      </c>
      <c r="T161" s="19">
        <v>13.9</v>
      </c>
      <c r="U161" s="19">
        <v>2.89</v>
      </c>
      <c r="V161" s="19">
        <v>93.1</v>
      </c>
      <c r="W161" s="19">
        <v>14.6</v>
      </c>
      <c r="X161" s="19">
        <v>65.099999999999994</v>
      </c>
      <c r="Y161" s="11">
        <v>69000</v>
      </c>
      <c r="Z161" s="19">
        <v>0.05</v>
      </c>
      <c r="AA161" s="12">
        <v>6790</v>
      </c>
      <c r="AB161" s="13">
        <v>486</v>
      </c>
      <c r="AC161" s="11">
        <v>1010</v>
      </c>
      <c r="AD161" s="12">
        <v>7780</v>
      </c>
      <c r="AE161" s="13">
        <v>104.182</v>
      </c>
      <c r="AF161" s="12">
        <v>6035.93</v>
      </c>
      <c r="AG161" s="11">
        <v>2240</v>
      </c>
      <c r="AH161" s="15">
        <v>140</v>
      </c>
      <c r="AI161" s="15">
        <v>2.5</v>
      </c>
      <c r="AJ161" s="15">
        <v>2.5</v>
      </c>
      <c r="AK161" s="15">
        <v>2.5</v>
      </c>
      <c r="AL161" s="15">
        <v>2.5</v>
      </c>
      <c r="AM161" s="15">
        <v>2.5</v>
      </c>
      <c r="AN161" s="15">
        <v>2.5</v>
      </c>
      <c r="AO161" s="15">
        <v>2.5</v>
      </c>
      <c r="AP161" s="15">
        <v>40</v>
      </c>
      <c r="AQ161" s="15">
        <v>1.5</v>
      </c>
      <c r="AR161" s="15">
        <v>2.5</v>
      </c>
      <c r="AS161" s="15">
        <v>2.5</v>
      </c>
      <c r="AT161" s="15">
        <v>2.5</v>
      </c>
      <c r="AU161" s="15">
        <v>2.5</v>
      </c>
      <c r="AV161" s="15">
        <v>2.5</v>
      </c>
      <c r="AW161" s="15">
        <v>2.5</v>
      </c>
      <c r="AX161" s="15">
        <v>2.5</v>
      </c>
      <c r="AY161" s="15">
        <v>2.5</v>
      </c>
      <c r="AZ161" s="15">
        <v>2.5</v>
      </c>
      <c r="BA161" s="18">
        <v>169</v>
      </c>
      <c r="BB161" s="15">
        <v>0.5</v>
      </c>
      <c r="BC161" s="15">
        <v>0.5</v>
      </c>
      <c r="BD161" s="15">
        <v>0.5</v>
      </c>
      <c r="BE161" s="15">
        <v>0.5</v>
      </c>
      <c r="BF161" s="15">
        <v>0.5</v>
      </c>
      <c r="BG161" s="15">
        <v>0.5</v>
      </c>
      <c r="BH161" s="15">
        <v>0.5</v>
      </c>
      <c r="BI161" s="15">
        <v>0.5</v>
      </c>
      <c r="BJ161" s="15">
        <v>5.0000000000000001E-3</v>
      </c>
      <c r="BK161" s="15">
        <v>0.5</v>
      </c>
      <c r="BL161" s="15">
        <v>0.05</v>
      </c>
      <c r="BM161" s="15">
        <v>0.05</v>
      </c>
      <c r="BN161" s="15">
        <v>0.05</v>
      </c>
      <c r="BO161" s="15">
        <v>0.05</v>
      </c>
      <c r="BP161" s="15">
        <v>0.05</v>
      </c>
      <c r="BQ161" s="15">
        <v>0.4</v>
      </c>
      <c r="BR161" s="15">
        <v>0.4</v>
      </c>
      <c r="BS161" s="15">
        <v>0.05</v>
      </c>
      <c r="BT161" s="15">
        <v>0.05</v>
      </c>
      <c r="BU161" s="15">
        <v>0.1</v>
      </c>
      <c r="BV161" s="15">
        <v>0.05</v>
      </c>
      <c r="BW161" s="15">
        <v>0.05</v>
      </c>
      <c r="BX161" s="15">
        <v>0.05</v>
      </c>
      <c r="BY161" s="15">
        <v>0.15000000000000002</v>
      </c>
      <c r="BZ161" s="15">
        <v>0.15</v>
      </c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>
        <v>0.05</v>
      </c>
      <c r="DF161" s="15">
        <v>0.05</v>
      </c>
      <c r="DG161" s="25">
        <v>19046.728999999999</v>
      </c>
      <c r="DH161" s="15"/>
      <c r="DI161" s="15"/>
      <c r="DJ161" s="15"/>
      <c r="DK161" s="15"/>
      <c r="DL161" s="15"/>
    </row>
    <row r="162" spans="1:116" x14ac:dyDescent="0.2">
      <c r="A162" s="37">
        <v>157</v>
      </c>
      <c r="B162" s="39">
        <v>217</v>
      </c>
      <c r="C162" s="85" t="s">
        <v>824</v>
      </c>
      <c r="D162" s="85" t="s">
        <v>825</v>
      </c>
      <c r="E162" s="34" t="s">
        <v>826</v>
      </c>
      <c r="F162" s="34" t="s">
        <v>193</v>
      </c>
      <c r="G162" s="17">
        <v>8.1</v>
      </c>
      <c r="H162" s="17">
        <v>689</v>
      </c>
      <c r="I162" s="25">
        <v>0.05</v>
      </c>
      <c r="J162" s="25">
        <v>4.9000000000000004</v>
      </c>
      <c r="K162" s="19">
        <v>102</v>
      </c>
      <c r="L162" s="19">
        <v>2.5000000000000001E-2</v>
      </c>
      <c r="M162" s="19">
        <v>2.46</v>
      </c>
      <c r="N162" s="19">
        <v>7.9</v>
      </c>
      <c r="O162" s="19">
        <v>12.5</v>
      </c>
      <c r="P162" s="21">
        <v>4.9299999999999997E-2</v>
      </c>
      <c r="Q162" s="11">
        <v>2940</v>
      </c>
      <c r="R162" s="25">
        <v>0.2</v>
      </c>
      <c r="S162" s="88">
        <v>5.3</v>
      </c>
      <c r="T162" s="19">
        <v>4.91</v>
      </c>
      <c r="U162" s="19">
        <v>2.4700000000000002</v>
      </c>
      <c r="V162" s="19">
        <v>191</v>
      </c>
      <c r="W162" s="19">
        <v>12.6</v>
      </c>
      <c r="X162" s="19">
        <v>49.3</v>
      </c>
      <c r="Y162" s="11">
        <v>129000</v>
      </c>
      <c r="Z162" s="19">
        <v>9.9499999999999993</v>
      </c>
      <c r="AA162" s="12">
        <v>10700</v>
      </c>
      <c r="AB162" s="13">
        <v>677.44899999999996</v>
      </c>
      <c r="AC162" s="11">
        <v>884</v>
      </c>
      <c r="AD162" s="12">
        <v>11937.6</v>
      </c>
      <c r="AE162" s="13">
        <v>73.5</v>
      </c>
      <c r="AF162" s="12">
        <v>4991.7</v>
      </c>
      <c r="AG162" s="11">
        <v>1140</v>
      </c>
      <c r="AH162" s="15">
        <v>2.5</v>
      </c>
      <c r="AI162" s="15">
        <v>26</v>
      </c>
      <c r="AJ162" s="15">
        <v>27</v>
      </c>
      <c r="AK162" s="15">
        <v>229</v>
      </c>
      <c r="AL162" s="15">
        <v>140</v>
      </c>
      <c r="AM162" s="15">
        <v>75</v>
      </c>
      <c r="AN162" s="15">
        <v>90</v>
      </c>
      <c r="AO162" s="15">
        <v>276</v>
      </c>
      <c r="AP162" s="15">
        <v>131</v>
      </c>
      <c r="AQ162" s="15">
        <v>1.5</v>
      </c>
      <c r="AR162" s="15">
        <v>2.5</v>
      </c>
      <c r="AS162" s="15">
        <v>2.5</v>
      </c>
      <c r="AT162" s="15">
        <v>172</v>
      </c>
      <c r="AU162" s="15">
        <v>159</v>
      </c>
      <c r="AV162" s="15">
        <v>59</v>
      </c>
      <c r="AW162" s="15">
        <v>43</v>
      </c>
      <c r="AX162" s="15">
        <v>177</v>
      </c>
      <c r="AY162" s="15">
        <v>28</v>
      </c>
      <c r="AZ162" s="15">
        <v>2.5</v>
      </c>
      <c r="BA162" s="18">
        <v>986</v>
      </c>
      <c r="BB162" s="15">
        <v>0.5</v>
      </c>
      <c r="BC162" s="15">
        <v>0.5</v>
      </c>
      <c r="BD162" s="15">
        <v>0.5</v>
      </c>
      <c r="BE162" s="15">
        <v>0.5</v>
      </c>
      <c r="BF162" s="15">
        <v>0.5</v>
      </c>
      <c r="BG162" s="15">
        <v>0.5</v>
      </c>
      <c r="BH162" s="15">
        <v>0.5</v>
      </c>
      <c r="BI162" s="15">
        <v>0.5</v>
      </c>
      <c r="BJ162" s="15">
        <v>5.0000000000000001E-3</v>
      </c>
      <c r="BK162" s="15">
        <v>0.5</v>
      </c>
      <c r="BL162" s="15">
        <v>0.05</v>
      </c>
      <c r="BM162" s="15">
        <v>0.05</v>
      </c>
      <c r="BN162" s="15">
        <v>0.05</v>
      </c>
      <c r="BO162" s="15">
        <v>0.05</v>
      </c>
      <c r="BP162" s="15">
        <v>0.05</v>
      </c>
      <c r="BQ162" s="15">
        <v>0.4</v>
      </c>
      <c r="BR162" s="15">
        <v>0.4</v>
      </c>
      <c r="BS162" s="15">
        <v>0.05</v>
      </c>
      <c r="BT162" s="15">
        <v>0.05</v>
      </c>
      <c r="BU162" s="15">
        <v>0.1</v>
      </c>
      <c r="BV162" s="15">
        <v>0.05</v>
      </c>
      <c r="BW162" s="15">
        <v>0.05</v>
      </c>
      <c r="BX162" s="15">
        <v>0.05</v>
      </c>
      <c r="BY162" s="15">
        <v>0.15000000000000002</v>
      </c>
      <c r="BZ162" s="15">
        <v>0.15</v>
      </c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>
        <v>0.05</v>
      </c>
      <c r="DF162" s="15">
        <v>0.05</v>
      </c>
      <c r="DG162" s="25">
        <v>8719.5769999999993</v>
      </c>
      <c r="DH162" s="15"/>
      <c r="DI162" s="15"/>
      <c r="DJ162" s="15"/>
      <c r="DK162" s="15"/>
      <c r="DL162" s="15"/>
    </row>
    <row r="163" spans="1:116" x14ac:dyDescent="0.2">
      <c r="A163" s="37">
        <v>158</v>
      </c>
      <c r="B163" s="39">
        <v>218</v>
      </c>
      <c r="C163" s="85" t="s">
        <v>827</v>
      </c>
      <c r="D163" s="85" t="s">
        <v>828</v>
      </c>
      <c r="E163" s="34" t="s">
        <v>829</v>
      </c>
      <c r="F163" s="34" t="s">
        <v>830</v>
      </c>
      <c r="G163" s="17">
        <v>8.1</v>
      </c>
      <c r="H163" s="17">
        <v>434</v>
      </c>
      <c r="I163" s="25">
        <v>0.05</v>
      </c>
      <c r="J163" s="25">
        <v>1.5</v>
      </c>
      <c r="K163" s="19">
        <v>52.8</v>
      </c>
      <c r="L163" s="19">
        <v>2.5000000000000001E-2</v>
      </c>
      <c r="M163" s="19">
        <v>1.03</v>
      </c>
      <c r="N163" s="19">
        <v>2.94</v>
      </c>
      <c r="O163" s="19">
        <v>5.26</v>
      </c>
      <c r="P163" s="21">
        <v>3.2399999999999998E-2</v>
      </c>
      <c r="Q163" s="11">
        <v>1210</v>
      </c>
      <c r="R163" s="25">
        <v>0.2</v>
      </c>
      <c r="S163" s="88">
        <v>2.38</v>
      </c>
      <c r="T163" s="19">
        <v>8.41</v>
      </c>
      <c r="U163" s="19">
        <v>2.36</v>
      </c>
      <c r="V163" s="19">
        <v>87.9</v>
      </c>
      <c r="W163" s="19">
        <v>6.84</v>
      </c>
      <c r="X163" s="19">
        <v>34.200000000000003</v>
      </c>
      <c r="Y163" s="11">
        <v>115000</v>
      </c>
      <c r="Z163" s="19">
        <v>2.81</v>
      </c>
      <c r="AA163" s="12">
        <v>8380</v>
      </c>
      <c r="AB163" s="13">
        <v>736.98400000000004</v>
      </c>
      <c r="AC163" s="11">
        <v>496</v>
      </c>
      <c r="AD163" s="12">
        <v>8940</v>
      </c>
      <c r="AE163" s="13">
        <v>14.7</v>
      </c>
      <c r="AF163" s="12">
        <v>1718.51</v>
      </c>
      <c r="AG163" s="11">
        <v>367</v>
      </c>
      <c r="AH163" s="15">
        <v>2.5</v>
      </c>
      <c r="AI163" s="15">
        <v>26</v>
      </c>
      <c r="AJ163" s="15">
        <v>63</v>
      </c>
      <c r="AK163" s="15">
        <v>119</v>
      </c>
      <c r="AL163" s="15">
        <v>51</v>
      </c>
      <c r="AM163" s="15">
        <v>30</v>
      </c>
      <c r="AN163" s="15">
        <v>38</v>
      </c>
      <c r="AO163" s="15">
        <v>169</v>
      </c>
      <c r="AP163" s="15">
        <v>60</v>
      </c>
      <c r="AQ163" s="15">
        <v>1.5</v>
      </c>
      <c r="AR163" s="15">
        <v>2.5</v>
      </c>
      <c r="AS163" s="15">
        <v>2.5</v>
      </c>
      <c r="AT163" s="15">
        <v>56</v>
      </c>
      <c r="AU163" s="15">
        <v>71</v>
      </c>
      <c r="AV163" s="15">
        <v>27</v>
      </c>
      <c r="AW163" s="15">
        <v>2.5</v>
      </c>
      <c r="AX163" s="15">
        <v>105</v>
      </c>
      <c r="AY163" s="15">
        <v>2.5</v>
      </c>
      <c r="AZ163" s="15">
        <v>2.5</v>
      </c>
      <c r="BA163" s="18">
        <v>490</v>
      </c>
      <c r="BB163" s="15">
        <v>0.5</v>
      </c>
      <c r="BC163" s="15">
        <v>0.5</v>
      </c>
      <c r="BD163" s="15">
        <v>0.5</v>
      </c>
      <c r="BE163" s="15">
        <v>0.5</v>
      </c>
      <c r="BF163" s="15">
        <v>0.5</v>
      </c>
      <c r="BG163" s="15">
        <v>0.5</v>
      </c>
      <c r="BH163" s="15">
        <v>0.5</v>
      </c>
      <c r="BI163" s="15">
        <v>0.5</v>
      </c>
      <c r="BJ163" s="15">
        <v>5.0000000000000001E-3</v>
      </c>
      <c r="BK163" s="15">
        <v>0.5</v>
      </c>
      <c r="BL163" s="15">
        <v>0.05</v>
      </c>
      <c r="BM163" s="15">
        <v>0.05</v>
      </c>
      <c r="BN163" s="15">
        <v>0.05</v>
      </c>
      <c r="BO163" s="15">
        <v>0.05</v>
      </c>
      <c r="BP163" s="15">
        <v>0.05</v>
      </c>
      <c r="BQ163" s="15">
        <v>0.4</v>
      </c>
      <c r="BR163" s="15">
        <v>0.4</v>
      </c>
      <c r="BS163" s="15">
        <v>0.05</v>
      </c>
      <c r="BT163" s="15">
        <v>0.05</v>
      </c>
      <c r="BU163" s="15">
        <v>0.1</v>
      </c>
      <c r="BV163" s="15">
        <v>0.05</v>
      </c>
      <c r="BW163" s="15">
        <v>0.05</v>
      </c>
      <c r="BX163" s="15">
        <v>0.05</v>
      </c>
      <c r="BY163" s="15">
        <v>0.15000000000000002</v>
      </c>
      <c r="BZ163" s="15">
        <v>0.15</v>
      </c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>
        <v>0.05</v>
      </c>
      <c r="DF163" s="15">
        <v>0.05</v>
      </c>
      <c r="DG163" s="25">
        <v>5240.223</v>
      </c>
      <c r="DH163" s="15"/>
      <c r="DI163" s="15"/>
      <c r="DJ163" s="15"/>
      <c r="DK163" s="15"/>
      <c r="DL163" s="15"/>
    </row>
    <row r="164" spans="1:116" x14ac:dyDescent="0.2">
      <c r="A164" s="37">
        <v>159</v>
      </c>
      <c r="B164" s="39">
        <v>219</v>
      </c>
      <c r="C164" s="85" t="s">
        <v>831</v>
      </c>
      <c r="D164" s="85" t="s">
        <v>832</v>
      </c>
      <c r="E164" s="34" t="s">
        <v>833</v>
      </c>
      <c r="F164" s="34" t="s">
        <v>834</v>
      </c>
      <c r="G164" s="17">
        <v>8.1999999999999993</v>
      </c>
      <c r="H164" s="17">
        <v>5013</v>
      </c>
      <c r="I164" s="25">
        <v>0.05</v>
      </c>
      <c r="J164" s="25">
        <v>9.41</v>
      </c>
      <c r="K164" s="19">
        <v>91.4</v>
      </c>
      <c r="L164" s="19">
        <v>0.81699999999999995</v>
      </c>
      <c r="M164" s="19">
        <v>1.38</v>
      </c>
      <c r="N164" s="19">
        <v>3.86</v>
      </c>
      <c r="O164" s="19">
        <v>9.5</v>
      </c>
      <c r="P164" s="21">
        <v>4.2299999999999997E-2</v>
      </c>
      <c r="Q164" s="11">
        <v>2370</v>
      </c>
      <c r="R164" s="25">
        <v>0.67800000000000005</v>
      </c>
      <c r="S164" s="88">
        <v>4.04</v>
      </c>
      <c r="T164" s="19">
        <v>21.1</v>
      </c>
      <c r="U164" s="19">
        <v>4.16</v>
      </c>
      <c r="V164" s="19">
        <v>112</v>
      </c>
      <c r="W164" s="19">
        <v>10.8</v>
      </c>
      <c r="X164" s="19">
        <v>50.7</v>
      </c>
      <c r="Y164" s="11">
        <v>116000</v>
      </c>
      <c r="Z164" s="19">
        <v>9.64</v>
      </c>
      <c r="AA164" s="12">
        <v>12400</v>
      </c>
      <c r="AB164" s="13">
        <v>603.55700000000002</v>
      </c>
      <c r="AC164" s="11">
        <v>986</v>
      </c>
      <c r="AD164" s="12">
        <v>9100</v>
      </c>
      <c r="AE164" s="13">
        <v>36.4</v>
      </c>
      <c r="AF164" s="12">
        <v>2208.6</v>
      </c>
      <c r="AG164" s="11">
        <v>553</v>
      </c>
      <c r="AH164" s="15">
        <v>2.5</v>
      </c>
      <c r="AI164" s="15">
        <v>41</v>
      </c>
      <c r="AJ164" s="15">
        <v>2.5</v>
      </c>
      <c r="AK164" s="15">
        <v>203</v>
      </c>
      <c r="AL164" s="15">
        <v>130</v>
      </c>
      <c r="AM164" s="15">
        <v>49</v>
      </c>
      <c r="AN164" s="15">
        <v>82</v>
      </c>
      <c r="AO164" s="15">
        <v>2.5</v>
      </c>
      <c r="AP164" s="15">
        <v>89</v>
      </c>
      <c r="AQ164" s="15">
        <v>1.5</v>
      </c>
      <c r="AR164" s="15">
        <v>2.5</v>
      </c>
      <c r="AS164" s="15">
        <v>2.5</v>
      </c>
      <c r="AT164" s="15">
        <v>101</v>
      </c>
      <c r="AU164" s="15">
        <v>121</v>
      </c>
      <c r="AV164" s="15">
        <v>52</v>
      </c>
      <c r="AW164" s="15">
        <v>55</v>
      </c>
      <c r="AX164" s="15">
        <v>130</v>
      </c>
      <c r="AY164" s="15">
        <v>2.5</v>
      </c>
      <c r="AZ164" s="15">
        <v>2.5</v>
      </c>
      <c r="BA164" s="18">
        <v>790.5</v>
      </c>
      <c r="BB164" s="15">
        <v>0.5</v>
      </c>
      <c r="BC164" s="15">
        <v>0.5</v>
      </c>
      <c r="BD164" s="15">
        <v>0.5</v>
      </c>
      <c r="BE164" s="15">
        <v>0.5</v>
      </c>
      <c r="BF164" s="15">
        <v>0.5</v>
      </c>
      <c r="BG164" s="15">
        <v>0.5</v>
      </c>
      <c r="BH164" s="15">
        <v>0.5</v>
      </c>
      <c r="BI164" s="15">
        <v>0.5</v>
      </c>
      <c r="BJ164" s="15">
        <v>5.0000000000000001E-3</v>
      </c>
      <c r="BK164" s="15">
        <v>0.5</v>
      </c>
      <c r="BL164" s="15">
        <v>0.05</v>
      </c>
      <c r="BM164" s="15">
        <v>0.05</v>
      </c>
      <c r="BN164" s="15">
        <v>0.05</v>
      </c>
      <c r="BO164" s="15">
        <v>0.05</v>
      </c>
      <c r="BP164" s="15">
        <v>0.05</v>
      </c>
      <c r="BQ164" s="15">
        <v>0.4</v>
      </c>
      <c r="BR164" s="15">
        <v>0.4</v>
      </c>
      <c r="BS164" s="15">
        <v>0.05</v>
      </c>
      <c r="BT164" s="15">
        <v>0.05</v>
      </c>
      <c r="BU164" s="15">
        <v>0.1</v>
      </c>
      <c r="BV164" s="15">
        <v>0.05</v>
      </c>
      <c r="BW164" s="15">
        <v>0.05</v>
      </c>
      <c r="BX164" s="15">
        <v>0.05</v>
      </c>
      <c r="BY164" s="15">
        <v>0.15000000000000002</v>
      </c>
      <c r="BZ164" s="15">
        <v>0.15</v>
      </c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>
        <v>0.05</v>
      </c>
      <c r="DF164" s="15">
        <v>0.05</v>
      </c>
      <c r="DG164" s="25">
        <v>9302.3259999999991</v>
      </c>
      <c r="DH164" s="15"/>
      <c r="DI164" s="15"/>
      <c r="DJ164" s="15"/>
      <c r="DK164" s="15"/>
      <c r="DL164" s="15"/>
    </row>
    <row r="165" spans="1:116" x14ac:dyDescent="0.2">
      <c r="A165" s="37">
        <v>160</v>
      </c>
      <c r="B165" s="39">
        <v>220</v>
      </c>
      <c r="C165" s="85" t="s">
        <v>835</v>
      </c>
      <c r="D165" s="85" t="s">
        <v>836</v>
      </c>
      <c r="E165" s="34" t="s">
        <v>837</v>
      </c>
      <c r="F165" s="34" t="s">
        <v>838</v>
      </c>
      <c r="G165" s="17">
        <v>7.7</v>
      </c>
      <c r="H165" s="17">
        <v>841.2</v>
      </c>
      <c r="I165" s="25">
        <v>0.05</v>
      </c>
      <c r="J165" s="25">
        <v>9.23</v>
      </c>
      <c r="K165" s="19">
        <v>326</v>
      </c>
      <c r="L165" s="19">
        <v>2.5000000000000001E-2</v>
      </c>
      <c r="M165" s="19">
        <v>2.84</v>
      </c>
      <c r="N165" s="19">
        <v>16.8</v>
      </c>
      <c r="O165" s="19">
        <v>14.3</v>
      </c>
      <c r="P165" s="21">
        <v>0.06</v>
      </c>
      <c r="Q165" s="11">
        <v>2350</v>
      </c>
      <c r="R165" s="25">
        <v>0.61699999999999999</v>
      </c>
      <c r="S165" s="88">
        <v>5.83</v>
      </c>
      <c r="T165" s="19">
        <v>6.22</v>
      </c>
      <c r="U165" s="19">
        <v>3.69</v>
      </c>
      <c r="V165" s="19">
        <v>112</v>
      </c>
      <c r="W165" s="19">
        <v>16.7</v>
      </c>
      <c r="X165" s="19">
        <v>43.6</v>
      </c>
      <c r="Y165" s="11">
        <v>99500</v>
      </c>
      <c r="Z165" s="19">
        <v>6.3</v>
      </c>
      <c r="AA165" s="12">
        <v>11900</v>
      </c>
      <c r="AB165" s="13">
        <v>137</v>
      </c>
      <c r="AC165" s="11">
        <v>2530</v>
      </c>
      <c r="AD165" s="12">
        <v>8930</v>
      </c>
      <c r="AE165" s="13">
        <v>70.7</v>
      </c>
      <c r="AF165" s="12">
        <v>3163.4</v>
      </c>
      <c r="AG165" s="11">
        <v>1230</v>
      </c>
      <c r="AH165" s="15">
        <v>2.5</v>
      </c>
      <c r="AI165" s="15">
        <v>21</v>
      </c>
      <c r="AJ165" s="15">
        <v>20</v>
      </c>
      <c r="AK165" s="15">
        <v>172</v>
      </c>
      <c r="AL165" s="15">
        <v>70</v>
      </c>
      <c r="AM165" s="15">
        <v>20</v>
      </c>
      <c r="AN165" s="15">
        <v>33</v>
      </c>
      <c r="AO165" s="15">
        <v>153</v>
      </c>
      <c r="AP165" s="15">
        <v>53</v>
      </c>
      <c r="AQ165" s="15">
        <v>1.5</v>
      </c>
      <c r="AR165" s="15">
        <v>2.5</v>
      </c>
      <c r="AS165" s="15">
        <v>2.5</v>
      </c>
      <c r="AT165" s="15">
        <v>50</v>
      </c>
      <c r="AU165" s="15">
        <v>69</v>
      </c>
      <c r="AV165" s="15">
        <v>28</v>
      </c>
      <c r="AW165" s="15">
        <v>6.5</v>
      </c>
      <c r="AX165" s="15">
        <v>106</v>
      </c>
      <c r="AY165" s="15">
        <v>11</v>
      </c>
      <c r="AZ165" s="15">
        <v>2.5</v>
      </c>
      <c r="BA165" s="18">
        <v>492</v>
      </c>
      <c r="BB165" s="15">
        <v>0.5</v>
      </c>
      <c r="BC165" s="15">
        <v>0.5</v>
      </c>
      <c r="BD165" s="15">
        <v>0.5</v>
      </c>
      <c r="BE165" s="15">
        <v>0.5</v>
      </c>
      <c r="BF165" s="15">
        <v>0.5</v>
      </c>
      <c r="BG165" s="15">
        <v>0.5</v>
      </c>
      <c r="BH165" s="15">
        <v>0.5</v>
      </c>
      <c r="BI165" s="15">
        <v>0.5</v>
      </c>
      <c r="BJ165" s="15">
        <v>5.0000000000000001E-3</v>
      </c>
      <c r="BK165" s="15">
        <v>0.5</v>
      </c>
      <c r="BL165" s="15">
        <v>0.05</v>
      </c>
      <c r="BM165" s="15">
        <v>0.05</v>
      </c>
      <c r="BN165" s="15">
        <v>0.05</v>
      </c>
      <c r="BO165" s="15">
        <v>0.05</v>
      </c>
      <c r="BP165" s="15">
        <v>0.05</v>
      </c>
      <c r="BQ165" s="15">
        <v>0.4</v>
      </c>
      <c r="BR165" s="15">
        <v>0.4</v>
      </c>
      <c r="BS165" s="15">
        <v>0.05</v>
      </c>
      <c r="BT165" s="15">
        <v>0.05</v>
      </c>
      <c r="BU165" s="15">
        <v>0.1</v>
      </c>
      <c r="BV165" s="15">
        <v>0.05</v>
      </c>
      <c r="BW165" s="15">
        <v>0.05</v>
      </c>
      <c r="BX165" s="15">
        <v>0.05</v>
      </c>
      <c r="BY165" s="15">
        <v>0.15000000000000002</v>
      </c>
      <c r="BZ165" s="15">
        <v>0.15</v>
      </c>
      <c r="CA165" s="15">
        <v>25</v>
      </c>
      <c r="CB165" s="15">
        <v>50</v>
      </c>
      <c r="CC165" s="15">
        <v>25000</v>
      </c>
      <c r="CD165" s="15">
        <v>0.01</v>
      </c>
      <c r="CE165" s="15">
        <v>2.5000000000000001E-2</v>
      </c>
      <c r="CF165" s="15">
        <v>2.5000000000000001E-2</v>
      </c>
      <c r="CG165" s="15">
        <v>2.5000000000000001E-2</v>
      </c>
      <c r="CH165" s="15">
        <v>2.5000000000000001E-2</v>
      </c>
      <c r="CI165" s="15">
        <v>2.5000000000000001E-2</v>
      </c>
      <c r="CJ165" s="15">
        <v>2.5000000000000001E-2</v>
      </c>
      <c r="CK165" s="15">
        <v>2.5000000000000001E-2</v>
      </c>
      <c r="CL165" s="15">
        <v>0.08</v>
      </c>
      <c r="CM165" s="15">
        <v>0.15</v>
      </c>
      <c r="CN165" s="15">
        <v>0.5</v>
      </c>
      <c r="CO165" s="15">
        <v>0.5</v>
      </c>
      <c r="CP165" s="15">
        <v>0.5</v>
      </c>
      <c r="CQ165" s="15">
        <v>1.5</v>
      </c>
      <c r="CR165" s="15">
        <v>0.3</v>
      </c>
      <c r="CS165" s="15">
        <v>5</v>
      </c>
      <c r="CT165" s="15">
        <v>0.5</v>
      </c>
      <c r="CU165" s="15">
        <v>0.5</v>
      </c>
      <c r="CV165" s="15">
        <v>0.05</v>
      </c>
      <c r="CW165" s="15">
        <v>0.161</v>
      </c>
      <c r="CX165" s="15">
        <v>0.05</v>
      </c>
      <c r="CY165" s="15">
        <v>6.2599999999999999E-3</v>
      </c>
      <c r="CZ165" s="15">
        <v>0.05</v>
      </c>
      <c r="DA165" s="15">
        <v>0.05</v>
      </c>
      <c r="DB165" s="15">
        <v>0.05</v>
      </c>
      <c r="DC165" s="15">
        <v>0.05</v>
      </c>
      <c r="DD165" s="15">
        <v>0.05</v>
      </c>
      <c r="DE165" s="15">
        <v>0.05</v>
      </c>
      <c r="DF165" s="15">
        <v>0.05</v>
      </c>
      <c r="DG165" s="25">
        <v>7769.634</v>
      </c>
      <c r="DH165" s="15">
        <v>0.5</v>
      </c>
      <c r="DI165" s="15">
        <v>0.05</v>
      </c>
      <c r="DJ165" s="15">
        <v>0.25</v>
      </c>
      <c r="DK165" s="15">
        <v>0.25</v>
      </c>
      <c r="DL165" s="15">
        <v>0.05</v>
      </c>
    </row>
    <row r="166" spans="1:116" x14ac:dyDescent="0.2">
      <c r="A166" s="37">
        <v>161</v>
      </c>
      <c r="B166" s="39">
        <v>221</v>
      </c>
      <c r="C166" s="85" t="s">
        <v>839</v>
      </c>
      <c r="D166" s="85" t="s">
        <v>840</v>
      </c>
      <c r="E166" s="34" t="s">
        <v>841</v>
      </c>
      <c r="F166" s="34" t="s">
        <v>842</v>
      </c>
      <c r="G166" s="17">
        <v>7.9</v>
      </c>
      <c r="H166" s="17">
        <v>665</v>
      </c>
      <c r="I166" s="25">
        <v>0.05</v>
      </c>
      <c r="J166" s="25">
        <v>5.93</v>
      </c>
      <c r="K166" s="19">
        <v>67.3</v>
      </c>
      <c r="L166" s="19">
        <v>2.5000000000000001E-2</v>
      </c>
      <c r="M166" s="19">
        <v>1.46</v>
      </c>
      <c r="N166" s="19">
        <v>7.31</v>
      </c>
      <c r="O166" s="19">
        <v>6.13</v>
      </c>
      <c r="P166" s="21">
        <v>5.0000000000000001E-4</v>
      </c>
      <c r="Q166" s="11">
        <v>2110</v>
      </c>
      <c r="R166" s="25">
        <v>0.2</v>
      </c>
      <c r="S166" s="88">
        <v>2.1800000000000002</v>
      </c>
      <c r="T166" s="19">
        <v>8.84</v>
      </c>
      <c r="U166" s="19">
        <v>5.89</v>
      </c>
      <c r="V166" s="19">
        <v>131</v>
      </c>
      <c r="W166" s="19">
        <v>7.56</v>
      </c>
      <c r="X166" s="19">
        <v>35.9</v>
      </c>
      <c r="Y166" s="11">
        <v>191000</v>
      </c>
      <c r="Z166" s="19">
        <v>3.16</v>
      </c>
      <c r="AA166" s="12">
        <v>7440</v>
      </c>
      <c r="AB166" s="13">
        <v>1128.3800000000001</v>
      </c>
      <c r="AC166" s="11">
        <v>1030</v>
      </c>
      <c r="AD166" s="12">
        <v>8120</v>
      </c>
      <c r="AE166" s="13">
        <v>38.700000000000003</v>
      </c>
      <c r="AF166" s="12">
        <v>2615.0100000000002</v>
      </c>
      <c r="AG166" s="11">
        <v>878</v>
      </c>
      <c r="AH166" s="15">
        <v>2.5</v>
      </c>
      <c r="AI166" s="15">
        <v>2.5</v>
      </c>
      <c r="AJ166" s="15">
        <v>39</v>
      </c>
      <c r="AK166" s="15">
        <v>371</v>
      </c>
      <c r="AL166" s="15">
        <v>210</v>
      </c>
      <c r="AM166" s="15">
        <v>2.5</v>
      </c>
      <c r="AN166" s="15">
        <v>47</v>
      </c>
      <c r="AO166" s="15">
        <v>39</v>
      </c>
      <c r="AP166" s="15">
        <v>906</v>
      </c>
      <c r="AQ166" s="15">
        <v>1.5</v>
      </c>
      <c r="AR166" s="15">
        <v>2.5</v>
      </c>
      <c r="AS166" s="15">
        <v>2.5</v>
      </c>
      <c r="AT166" s="15">
        <v>96</v>
      </c>
      <c r="AU166" s="15">
        <v>42</v>
      </c>
      <c r="AV166" s="15">
        <v>2.5</v>
      </c>
      <c r="AW166" s="15">
        <v>2.5</v>
      </c>
      <c r="AX166" s="15">
        <v>2.5</v>
      </c>
      <c r="AY166" s="15">
        <v>2.5</v>
      </c>
      <c r="AZ166" s="15">
        <v>2.5</v>
      </c>
      <c r="BA166" s="18">
        <v>821.5</v>
      </c>
      <c r="BB166" s="15">
        <v>0.5</v>
      </c>
      <c r="BC166" s="15">
        <v>0.5</v>
      </c>
      <c r="BD166" s="15">
        <v>0.5</v>
      </c>
      <c r="BE166" s="15">
        <v>0.5</v>
      </c>
      <c r="BF166" s="15">
        <v>0.5</v>
      </c>
      <c r="BG166" s="15">
        <v>0.5</v>
      </c>
      <c r="BH166" s="15">
        <v>0.5</v>
      </c>
      <c r="BI166" s="15">
        <v>0.5</v>
      </c>
      <c r="BJ166" s="15">
        <v>5.0000000000000001E-3</v>
      </c>
      <c r="BK166" s="15">
        <v>0.5</v>
      </c>
      <c r="BL166" s="15">
        <v>0.05</v>
      </c>
      <c r="BM166" s="15">
        <v>0.05</v>
      </c>
      <c r="BN166" s="15">
        <v>0.05</v>
      </c>
      <c r="BO166" s="15">
        <v>0.05</v>
      </c>
      <c r="BP166" s="15">
        <v>0.05</v>
      </c>
      <c r="BQ166" s="15">
        <v>0.4</v>
      </c>
      <c r="BR166" s="15">
        <v>0.4</v>
      </c>
      <c r="BS166" s="15">
        <v>0.05</v>
      </c>
      <c r="BT166" s="15">
        <v>0.05</v>
      </c>
      <c r="BU166" s="15">
        <v>0.1</v>
      </c>
      <c r="BV166" s="15">
        <v>0.05</v>
      </c>
      <c r="BW166" s="15">
        <v>0.05</v>
      </c>
      <c r="BX166" s="15">
        <v>0.05</v>
      </c>
      <c r="BY166" s="15">
        <v>0.15000000000000002</v>
      </c>
      <c r="BZ166" s="15">
        <v>0.15</v>
      </c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>
        <v>0.05</v>
      </c>
      <c r="DF166" s="15">
        <v>0.05</v>
      </c>
      <c r="DG166" s="25">
        <v>10796.117</v>
      </c>
      <c r="DH166" s="15"/>
      <c r="DI166" s="15"/>
      <c r="DJ166" s="15"/>
      <c r="DK166" s="15"/>
      <c r="DL166" s="15"/>
    </row>
    <row r="167" spans="1:116" x14ac:dyDescent="0.2">
      <c r="A167" s="37">
        <v>162</v>
      </c>
      <c r="B167" s="39">
        <v>222</v>
      </c>
      <c r="C167" s="85" t="s">
        <v>843</v>
      </c>
      <c r="D167" s="85" t="s">
        <v>844</v>
      </c>
      <c r="E167" s="34" t="s">
        <v>845</v>
      </c>
      <c r="F167" s="34" t="s">
        <v>846</v>
      </c>
      <c r="G167" s="17">
        <v>7.6</v>
      </c>
      <c r="H167" s="17">
        <v>434</v>
      </c>
      <c r="I167" s="25">
        <v>0.05</v>
      </c>
      <c r="J167" s="25">
        <v>9.6999999999999993</v>
      </c>
      <c r="K167" s="19">
        <v>183</v>
      </c>
      <c r="L167" s="19">
        <v>1.03</v>
      </c>
      <c r="M167" s="19">
        <v>3.83</v>
      </c>
      <c r="N167" s="19">
        <v>11.7</v>
      </c>
      <c r="O167" s="19">
        <v>27</v>
      </c>
      <c r="P167" s="21">
        <v>2.6100000000000002E-2</v>
      </c>
      <c r="Q167" s="11">
        <v>2350</v>
      </c>
      <c r="R167" s="25">
        <v>0.2</v>
      </c>
      <c r="S167" s="88">
        <v>8.4</v>
      </c>
      <c r="T167" s="19">
        <v>55.9</v>
      </c>
      <c r="U167" s="19">
        <v>4.5</v>
      </c>
      <c r="V167" s="19">
        <v>92.6</v>
      </c>
      <c r="W167" s="19">
        <v>23.6</v>
      </c>
      <c r="X167" s="19">
        <v>104</v>
      </c>
      <c r="Y167" s="11">
        <v>120000</v>
      </c>
      <c r="Z167" s="19">
        <v>9.77</v>
      </c>
      <c r="AA167" s="12">
        <v>16875.900000000001</v>
      </c>
      <c r="AB167" s="13">
        <v>3784.09</v>
      </c>
      <c r="AC167" s="11">
        <v>1220</v>
      </c>
      <c r="AD167" s="12">
        <v>15536.42</v>
      </c>
      <c r="AE167" s="13">
        <v>165.93</v>
      </c>
      <c r="AF167" s="12">
        <v>7235.98</v>
      </c>
      <c r="AG167" s="11">
        <v>1570</v>
      </c>
      <c r="AH167" s="15">
        <v>270</v>
      </c>
      <c r="AI167" s="15">
        <v>269</v>
      </c>
      <c r="AJ167" s="15">
        <v>51</v>
      </c>
      <c r="AK167" s="15">
        <v>845</v>
      </c>
      <c r="AL167" s="15">
        <v>400</v>
      </c>
      <c r="AM167" s="15">
        <v>214</v>
      </c>
      <c r="AN167" s="15">
        <v>236</v>
      </c>
      <c r="AO167" s="15">
        <v>1090</v>
      </c>
      <c r="AP167" s="15">
        <v>234</v>
      </c>
      <c r="AQ167" s="15">
        <v>1.5</v>
      </c>
      <c r="AR167" s="15">
        <v>47</v>
      </c>
      <c r="AS167" s="15">
        <v>29</v>
      </c>
      <c r="AT167" s="15">
        <v>678</v>
      </c>
      <c r="AU167" s="15">
        <v>364</v>
      </c>
      <c r="AV167" s="15">
        <v>134</v>
      </c>
      <c r="AW167" s="15">
        <v>161</v>
      </c>
      <c r="AX167" s="15">
        <v>304</v>
      </c>
      <c r="AY167" s="15">
        <v>2.5</v>
      </c>
      <c r="AZ167" s="15">
        <v>2.5</v>
      </c>
      <c r="BA167" s="18">
        <v>3538.5</v>
      </c>
      <c r="BB167" s="15">
        <v>0.5</v>
      </c>
      <c r="BC167" s="15">
        <v>0.5</v>
      </c>
      <c r="BD167" s="15">
        <v>0.5</v>
      </c>
      <c r="BE167" s="15">
        <v>0.5</v>
      </c>
      <c r="BF167" s="15">
        <v>0.5</v>
      </c>
      <c r="BG167" s="15">
        <v>0.5</v>
      </c>
      <c r="BH167" s="15">
        <v>0.5</v>
      </c>
      <c r="BI167" s="15">
        <v>0.5</v>
      </c>
      <c r="BJ167" s="15">
        <v>5.0000000000000001E-3</v>
      </c>
      <c r="BK167" s="15">
        <v>0.5</v>
      </c>
      <c r="BL167" s="15">
        <v>0.05</v>
      </c>
      <c r="BM167" s="15">
        <v>0.05</v>
      </c>
      <c r="BN167" s="15">
        <v>0.05</v>
      </c>
      <c r="BO167" s="15">
        <v>0.05</v>
      </c>
      <c r="BP167" s="15">
        <v>0.05</v>
      </c>
      <c r="BQ167" s="15">
        <v>0.4</v>
      </c>
      <c r="BR167" s="15">
        <v>0.4</v>
      </c>
      <c r="BS167" s="15">
        <v>0.05</v>
      </c>
      <c r="BT167" s="15">
        <v>0.05</v>
      </c>
      <c r="BU167" s="15">
        <v>0.1</v>
      </c>
      <c r="BV167" s="15">
        <v>0.05</v>
      </c>
      <c r="BW167" s="15">
        <v>0.05</v>
      </c>
      <c r="BX167" s="15">
        <v>0.05</v>
      </c>
      <c r="BY167" s="15">
        <v>0.15000000000000002</v>
      </c>
      <c r="BZ167" s="15">
        <v>0.15</v>
      </c>
      <c r="CA167" s="15">
        <v>25</v>
      </c>
      <c r="CB167" s="15">
        <v>50</v>
      </c>
      <c r="CC167" s="15">
        <v>26000</v>
      </c>
      <c r="CD167" s="15">
        <v>0.01</v>
      </c>
      <c r="CE167" s="15">
        <v>2.5000000000000001E-2</v>
      </c>
      <c r="CF167" s="15">
        <v>2.5000000000000001E-2</v>
      </c>
      <c r="CG167" s="15">
        <v>2.5000000000000001E-2</v>
      </c>
      <c r="CH167" s="15">
        <v>2.5000000000000001E-2</v>
      </c>
      <c r="CI167" s="15">
        <v>2.5000000000000001E-2</v>
      </c>
      <c r="CJ167" s="15">
        <v>2.5000000000000001E-2</v>
      </c>
      <c r="CK167" s="15">
        <v>2.5000000000000001E-2</v>
      </c>
      <c r="CL167" s="15">
        <v>5.0000000000000001E-3</v>
      </c>
      <c r="CM167" s="15">
        <v>0.15</v>
      </c>
      <c r="CN167" s="15">
        <v>0.5</v>
      </c>
      <c r="CO167" s="15">
        <v>0.5</v>
      </c>
      <c r="CP167" s="15">
        <v>0.5</v>
      </c>
      <c r="CQ167" s="15">
        <v>1.5</v>
      </c>
      <c r="CR167" s="15">
        <v>0.3</v>
      </c>
      <c r="CS167" s="15">
        <v>5</v>
      </c>
      <c r="CT167" s="15">
        <v>0.5</v>
      </c>
      <c r="CU167" s="15">
        <v>0.5</v>
      </c>
      <c r="CV167" s="15">
        <v>0.05</v>
      </c>
      <c r="CW167" s="15">
        <v>0.124</v>
      </c>
      <c r="CX167" s="15">
        <v>0.05</v>
      </c>
      <c r="CY167" s="15">
        <v>1.66E-2</v>
      </c>
      <c r="CZ167" s="15">
        <v>0.05</v>
      </c>
      <c r="DA167" s="15">
        <v>0.05</v>
      </c>
      <c r="DB167" s="15">
        <v>0.05</v>
      </c>
      <c r="DC167" s="15">
        <v>0.05</v>
      </c>
      <c r="DD167" s="15">
        <v>0.05</v>
      </c>
      <c r="DE167" s="15">
        <v>0.05</v>
      </c>
      <c r="DF167" s="15">
        <v>0.05</v>
      </c>
      <c r="DG167" s="25">
        <v>9429.6299999999992</v>
      </c>
      <c r="DH167" s="15">
        <v>0.5</v>
      </c>
      <c r="DI167" s="15">
        <v>0.05</v>
      </c>
      <c r="DJ167" s="15">
        <v>0.25</v>
      </c>
      <c r="DK167" s="15">
        <v>0.25</v>
      </c>
      <c r="DL167" s="15">
        <v>0.05</v>
      </c>
    </row>
    <row r="168" spans="1:116" x14ac:dyDescent="0.2">
      <c r="A168" s="37">
        <v>163</v>
      </c>
      <c r="B168" s="39">
        <v>223</v>
      </c>
      <c r="C168" s="85" t="s">
        <v>847</v>
      </c>
      <c r="D168" s="85" t="s">
        <v>848</v>
      </c>
      <c r="E168" s="34" t="s">
        <v>849</v>
      </c>
      <c r="F168" s="34" t="s">
        <v>850</v>
      </c>
      <c r="G168" s="17">
        <v>7.9</v>
      </c>
      <c r="H168" s="17">
        <v>1054</v>
      </c>
      <c r="I168" s="25">
        <v>0.05</v>
      </c>
      <c r="J168" s="25">
        <v>11.7</v>
      </c>
      <c r="K168" s="19">
        <v>66.8</v>
      </c>
      <c r="L168" s="19">
        <v>0.26900000000000002</v>
      </c>
      <c r="M168" s="19">
        <v>2.0099999999999998</v>
      </c>
      <c r="N168" s="19">
        <v>4.16</v>
      </c>
      <c r="O168" s="19">
        <v>20.399999999999999</v>
      </c>
      <c r="P168" s="21">
        <v>6.3600000000000004E-2</v>
      </c>
      <c r="Q168" s="11">
        <v>1910</v>
      </c>
      <c r="R168" s="25">
        <v>0.2</v>
      </c>
      <c r="S168" s="88">
        <v>4.4800000000000004</v>
      </c>
      <c r="T168" s="19">
        <v>10.4</v>
      </c>
      <c r="U168" s="19">
        <v>6.03</v>
      </c>
      <c r="V168" s="19">
        <v>135</v>
      </c>
      <c r="W168" s="19">
        <v>9.1199999999999992</v>
      </c>
      <c r="X168" s="19">
        <v>56.7</v>
      </c>
      <c r="Y168" s="11">
        <v>202236</v>
      </c>
      <c r="Z168" s="19">
        <v>7.87</v>
      </c>
      <c r="AA168" s="12">
        <v>13500</v>
      </c>
      <c r="AB168" s="13">
        <v>1084.97</v>
      </c>
      <c r="AC168" s="11">
        <v>809</v>
      </c>
      <c r="AD168" s="12">
        <v>18347.8</v>
      </c>
      <c r="AE168" s="13">
        <v>16.7</v>
      </c>
      <c r="AF168" s="12">
        <v>2724.01</v>
      </c>
      <c r="AG168" s="11">
        <v>567</v>
      </c>
      <c r="AH168" s="15">
        <v>2.5</v>
      </c>
      <c r="AI168" s="15">
        <v>2.5</v>
      </c>
      <c r="AJ168" s="15">
        <v>2.5</v>
      </c>
      <c r="AK168" s="15">
        <v>79</v>
      </c>
      <c r="AL168" s="15">
        <v>54</v>
      </c>
      <c r="AM168" s="15">
        <v>26</v>
      </c>
      <c r="AN168" s="15">
        <v>26</v>
      </c>
      <c r="AO168" s="15">
        <v>175</v>
      </c>
      <c r="AP168" s="15">
        <v>53</v>
      </c>
      <c r="AQ168" s="15">
        <v>1.5</v>
      </c>
      <c r="AR168" s="15">
        <v>2.5</v>
      </c>
      <c r="AS168" s="15">
        <v>2.5</v>
      </c>
      <c r="AT168" s="15">
        <v>44</v>
      </c>
      <c r="AU168" s="15">
        <v>46</v>
      </c>
      <c r="AV168" s="15">
        <v>2.5</v>
      </c>
      <c r="AW168" s="15">
        <v>2.5</v>
      </c>
      <c r="AX168" s="15">
        <v>122</v>
      </c>
      <c r="AY168" s="15">
        <v>2.5</v>
      </c>
      <c r="AZ168" s="15">
        <v>2.5</v>
      </c>
      <c r="BA168" s="18">
        <v>291.5</v>
      </c>
      <c r="BB168" s="15">
        <v>0.5</v>
      </c>
      <c r="BC168" s="15">
        <v>0.5</v>
      </c>
      <c r="BD168" s="15">
        <v>0.5</v>
      </c>
      <c r="BE168" s="15">
        <v>0.5</v>
      </c>
      <c r="BF168" s="15">
        <v>0.5</v>
      </c>
      <c r="BG168" s="15">
        <v>0.5</v>
      </c>
      <c r="BH168" s="15">
        <v>0.5</v>
      </c>
      <c r="BI168" s="15">
        <v>0.5</v>
      </c>
      <c r="BJ168" s="15">
        <v>5.0000000000000001E-3</v>
      </c>
      <c r="BK168" s="15">
        <v>0.5</v>
      </c>
      <c r="BL168" s="15">
        <v>0.05</v>
      </c>
      <c r="BM168" s="15">
        <v>0.05</v>
      </c>
      <c r="BN168" s="15">
        <v>0.05</v>
      </c>
      <c r="BO168" s="15">
        <v>0.05</v>
      </c>
      <c r="BP168" s="15">
        <v>0.05</v>
      </c>
      <c r="BQ168" s="15">
        <v>0.4</v>
      </c>
      <c r="BR168" s="15">
        <v>0.4</v>
      </c>
      <c r="BS168" s="15">
        <v>0.05</v>
      </c>
      <c r="BT168" s="15">
        <v>0.05</v>
      </c>
      <c r="BU168" s="15">
        <v>0.1</v>
      </c>
      <c r="BV168" s="15">
        <v>0.05</v>
      </c>
      <c r="BW168" s="15">
        <v>0.05</v>
      </c>
      <c r="BX168" s="15">
        <v>0.05</v>
      </c>
      <c r="BY168" s="15">
        <v>0.15000000000000002</v>
      </c>
      <c r="BZ168" s="15">
        <v>0.15</v>
      </c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>
        <v>0.05</v>
      </c>
      <c r="DF168" s="15">
        <v>0.05</v>
      </c>
      <c r="DG168" s="25">
        <v>6636.3639999999996</v>
      </c>
      <c r="DH168" s="15"/>
      <c r="DI168" s="15"/>
      <c r="DJ168" s="15"/>
      <c r="DK168" s="15"/>
      <c r="DL168" s="15"/>
    </row>
    <row r="169" spans="1:116" x14ac:dyDescent="0.2">
      <c r="A169" s="37">
        <v>164</v>
      </c>
      <c r="B169" s="39">
        <v>224</v>
      </c>
      <c r="C169" s="85" t="s">
        <v>851</v>
      </c>
      <c r="D169" s="85" t="s">
        <v>852</v>
      </c>
      <c r="E169" s="34" t="s">
        <v>853</v>
      </c>
      <c r="F169" s="34" t="s">
        <v>854</v>
      </c>
      <c r="G169" s="17">
        <v>7.9</v>
      </c>
      <c r="H169" s="17">
        <v>73</v>
      </c>
      <c r="I169" s="25">
        <v>0.05</v>
      </c>
      <c r="J169" s="25">
        <v>1.5</v>
      </c>
      <c r="K169" s="19">
        <v>30.4</v>
      </c>
      <c r="L169" s="19">
        <v>0.40200000000000002</v>
      </c>
      <c r="M169" s="19">
        <v>1.05</v>
      </c>
      <c r="N169" s="19">
        <v>3.99</v>
      </c>
      <c r="O169" s="19">
        <v>7.19</v>
      </c>
      <c r="P169" s="21">
        <v>6.4199999999999993E-2</v>
      </c>
      <c r="Q169" s="11">
        <v>1420</v>
      </c>
      <c r="R169" s="25">
        <v>0.99399999999999999</v>
      </c>
      <c r="S169" s="88">
        <v>3.1</v>
      </c>
      <c r="T169" s="19">
        <v>23.3</v>
      </c>
      <c r="U169" s="19">
        <v>2.4</v>
      </c>
      <c r="V169" s="19">
        <v>89.1</v>
      </c>
      <c r="W169" s="19">
        <v>5.99</v>
      </c>
      <c r="X169" s="19">
        <v>71.5</v>
      </c>
      <c r="Y169" s="11">
        <v>108000</v>
      </c>
      <c r="Z169" s="19">
        <v>14.3</v>
      </c>
      <c r="AA169" s="12">
        <v>4500</v>
      </c>
      <c r="AB169" s="13">
        <v>193</v>
      </c>
      <c r="AC169" s="11">
        <v>540</v>
      </c>
      <c r="AD169" s="12">
        <v>8940</v>
      </c>
      <c r="AE169" s="13">
        <v>26.4</v>
      </c>
      <c r="AF169" s="12">
        <v>2198.2800000000002</v>
      </c>
      <c r="AG169" s="11">
        <v>427</v>
      </c>
      <c r="AH169" s="15">
        <v>8.1</v>
      </c>
      <c r="AI169" s="15">
        <v>70</v>
      </c>
      <c r="AJ169" s="15">
        <v>78</v>
      </c>
      <c r="AK169" s="15">
        <v>395</v>
      </c>
      <c r="AL169" s="15">
        <v>210</v>
      </c>
      <c r="AM169" s="15">
        <v>89</v>
      </c>
      <c r="AN169" s="15">
        <v>111</v>
      </c>
      <c r="AO169" s="15">
        <v>412</v>
      </c>
      <c r="AP169" s="15">
        <v>95</v>
      </c>
      <c r="AQ169" s="15">
        <v>1.5</v>
      </c>
      <c r="AR169" s="15">
        <v>27</v>
      </c>
      <c r="AS169" s="15">
        <v>7.8</v>
      </c>
      <c r="AT169" s="15">
        <v>241</v>
      </c>
      <c r="AU169" s="15">
        <v>219</v>
      </c>
      <c r="AV169" s="15">
        <v>102</v>
      </c>
      <c r="AW169" s="15">
        <v>2.5</v>
      </c>
      <c r="AX169" s="15">
        <v>233</v>
      </c>
      <c r="AY169" s="15">
        <v>10</v>
      </c>
      <c r="AZ169" s="15">
        <v>2.5</v>
      </c>
      <c r="BA169" s="18">
        <v>1559.4</v>
      </c>
      <c r="BB169" s="15">
        <v>0.5</v>
      </c>
      <c r="BC169" s="15">
        <v>0.5</v>
      </c>
      <c r="BD169" s="15">
        <v>0.5</v>
      </c>
      <c r="BE169" s="15">
        <v>0.5</v>
      </c>
      <c r="BF169" s="15">
        <v>0.5</v>
      </c>
      <c r="BG169" s="15">
        <v>0.5</v>
      </c>
      <c r="BH169" s="15">
        <v>0.5</v>
      </c>
      <c r="BI169" s="15">
        <v>0.5</v>
      </c>
      <c r="BJ169" s="15">
        <v>5.0000000000000001E-3</v>
      </c>
      <c r="BK169" s="15">
        <v>0.5</v>
      </c>
      <c r="BL169" s="15">
        <v>0.05</v>
      </c>
      <c r="BM169" s="15">
        <v>0.05</v>
      </c>
      <c r="BN169" s="15">
        <v>0.05</v>
      </c>
      <c r="BO169" s="15">
        <v>0.05</v>
      </c>
      <c r="BP169" s="15">
        <v>0.05</v>
      </c>
      <c r="BQ169" s="15">
        <v>0.4</v>
      </c>
      <c r="BR169" s="15">
        <v>0.4</v>
      </c>
      <c r="BS169" s="15">
        <v>0.05</v>
      </c>
      <c r="BT169" s="15">
        <v>0.05</v>
      </c>
      <c r="BU169" s="15">
        <v>0.1</v>
      </c>
      <c r="BV169" s="15">
        <v>0.05</v>
      </c>
      <c r="BW169" s="15">
        <v>0.05</v>
      </c>
      <c r="BX169" s="15">
        <v>0.05</v>
      </c>
      <c r="BY169" s="15">
        <v>0.15000000000000002</v>
      </c>
      <c r="BZ169" s="15">
        <v>0.15</v>
      </c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>
        <v>0.05</v>
      </c>
      <c r="DF169" s="15">
        <v>0.05</v>
      </c>
      <c r="DG169" s="25">
        <v>10898.021000000001</v>
      </c>
      <c r="DH169" s="15"/>
      <c r="DI169" s="15"/>
      <c r="DJ169" s="15"/>
      <c r="DK169" s="15"/>
      <c r="DL169" s="15"/>
    </row>
    <row r="170" spans="1:116" x14ac:dyDescent="0.2">
      <c r="A170" s="37">
        <v>165</v>
      </c>
      <c r="B170" s="39">
        <v>225</v>
      </c>
      <c r="C170" s="85" t="s">
        <v>289</v>
      </c>
      <c r="D170" s="85" t="s">
        <v>290</v>
      </c>
      <c r="E170" s="34" t="s">
        <v>291</v>
      </c>
      <c r="F170" s="34" t="s">
        <v>292</v>
      </c>
      <c r="G170" s="17">
        <v>7.6</v>
      </c>
      <c r="H170" s="17">
        <v>545.6</v>
      </c>
      <c r="I170" s="25">
        <v>0.05</v>
      </c>
      <c r="J170" s="25">
        <v>8.31</v>
      </c>
      <c r="K170" s="19">
        <v>215</v>
      </c>
      <c r="L170" s="19">
        <v>0.23699999999999999</v>
      </c>
      <c r="M170" s="19">
        <v>1.64</v>
      </c>
      <c r="N170" s="19">
        <v>10.5</v>
      </c>
      <c r="O170" s="19">
        <v>8.93</v>
      </c>
      <c r="P170" s="21">
        <v>7.0000000000000007E-2</v>
      </c>
      <c r="Q170" s="11">
        <v>1560</v>
      </c>
      <c r="R170" s="25">
        <v>0.2</v>
      </c>
      <c r="S170" s="88">
        <v>2.82</v>
      </c>
      <c r="T170" s="19">
        <v>21.6</v>
      </c>
      <c r="U170" s="19">
        <v>3.03</v>
      </c>
      <c r="V170" s="19">
        <v>138</v>
      </c>
      <c r="W170" s="19">
        <v>10.199999999999999</v>
      </c>
      <c r="X170" s="19">
        <v>60.6</v>
      </c>
      <c r="Y170" s="11">
        <v>84300</v>
      </c>
      <c r="Z170" s="19">
        <v>5.58</v>
      </c>
      <c r="AA170" s="12">
        <v>9250</v>
      </c>
      <c r="AB170" s="13">
        <v>11578.6</v>
      </c>
      <c r="AC170" s="11">
        <v>2090</v>
      </c>
      <c r="AD170" s="12">
        <v>8660</v>
      </c>
      <c r="AE170" s="13">
        <v>21</v>
      </c>
      <c r="AF170" s="12">
        <v>1487.87</v>
      </c>
      <c r="AG170" s="11">
        <v>429</v>
      </c>
      <c r="AH170" s="15">
        <v>84</v>
      </c>
      <c r="AI170" s="15">
        <v>2.5</v>
      </c>
      <c r="AJ170" s="15">
        <v>2.5</v>
      </c>
      <c r="AK170" s="15">
        <v>192</v>
      </c>
      <c r="AL170" s="15">
        <v>55</v>
      </c>
      <c r="AM170" s="15">
        <v>2.5</v>
      </c>
      <c r="AN170" s="15">
        <v>50</v>
      </c>
      <c r="AO170" s="15">
        <v>422</v>
      </c>
      <c r="AP170" s="15">
        <v>89</v>
      </c>
      <c r="AQ170" s="15">
        <v>1.5</v>
      </c>
      <c r="AR170" s="15">
        <v>2.5</v>
      </c>
      <c r="AS170" s="15">
        <v>2.5</v>
      </c>
      <c r="AT170" s="15">
        <v>106</v>
      </c>
      <c r="AU170" s="15">
        <v>119</v>
      </c>
      <c r="AV170" s="15">
        <v>41</v>
      </c>
      <c r="AW170" s="15">
        <v>40</v>
      </c>
      <c r="AX170" s="15">
        <v>53</v>
      </c>
      <c r="AY170" s="15">
        <v>2.5</v>
      </c>
      <c r="AZ170" s="15">
        <v>2.5</v>
      </c>
      <c r="BA170" s="18">
        <v>661</v>
      </c>
      <c r="BB170" s="15">
        <v>0.5</v>
      </c>
      <c r="BC170" s="15">
        <v>0.5</v>
      </c>
      <c r="BD170" s="15">
        <v>0.5</v>
      </c>
      <c r="BE170" s="15">
        <v>0.5</v>
      </c>
      <c r="BF170" s="15">
        <v>0.5</v>
      </c>
      <c r="BG170" s="15">
        <v>0.5</v>
      </c>
      <c r="BH170" s="15">
        <v>0.5</v>
      </c>
      <c r="BI170" s="15">
        <v>0.5</v>
      </c>
      <c r="BJ170" s="15">
        <v>5.0000000000000001E-3</v>
      </c>
      <c r="BK170" s="15">
        <v>0.5</v>
      </c>
      <c r="BL170" s="15">
        <v>0.05</v>
      </c>
      <c r="BM170" s="15">
        <v>0.05</v>
      </c>
      <c r="BN170" s="15">
        <v>0.05</v>
      </c>
      <c r="BO170" s="15">
        <v>0.05</v>
      </c>
      <c r="BP170" s="15">
        <v>0.05</v>
      </c>
      <c r="BQ170" s="15">
        <v>0.4</v>
      </c>
      <c r="BR170" s="15">
        <v>0.4</v>
      </c>
      <c r="BS170" s="15">
        <v>0.05</v>
      </c>
      <c r="BT170" s="15">
        <v>0.05</v>
      </c>
      <c r="BU170" s="15">
        <v>0.1</v>
      </c>
      <c r="BV170" s="15">
        <v>0.05</v>
      </c>
      <c r="BW170" s="15">
        <v>0.05</v>
      </c>
      <c r="BX170" s="15">
        <v>0.05</v>
      </c>
      <c r="BY170" s="15">
        <v>0.15000000000000002</v>
      </c>
      <c r="BZ170" s="15">
        <v>0.15</v>
      </c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>
        <v>0.05</v>
      </c>
      <c r="DF170" s="15">
        <v>0.05</v>
      </c>
      <c r="DG170" s="25">
        <v>5269.8410000000003</v>
      </c>
      <c r="DH170" s="15"/>
      <c r="DI170" s="15"/>
      <c r="DJ170" s="15"/>
      <c r="DK170" s="15"/>
      <c r="DL170" s="15"/>
    </row>
    <row r="171" spans="1:116" x14ac:dyDescent="0.2">
      <c r="A171" s="37">
        <v>166</v>
      </c>
      <c r="B171" s="39">
        <v>226</v>
      </c>
      <c r="C171" s="85" t="s">
        <v>855</v>
      </c>
      <c r="D171" s="85" t="s">
        <v>856</v>
      </c>
      <c r="E171" s="34" t="s">
        <v>857</v>
      </c>
      <c r="F171" s="34" t="s">
        <v>858</v>
      </c>
      <c r="G171" s="17">
        <v>7.8</v>
      </c>
      <c r="H171" s="17">
        <v>501</v>
      </c>
      <c r="I171" s="25">
        <v>0.05</v>
      </c>
      <c r="J171" s="25">
        <v>1.5</v>
      </c>
      <c r="K171" s="19">
        <v>100</v>
      </c>
      <c r="L171" s="19">
        <v>0.82099999999999995</v>
      </c>
      <c r="M171" s="19">
        <v>0.1</v>
      </c>
      <c r="N171" s="19">
        <v>7.13</v>
      </c>
      <c r="O171" s="19">
        <v>16.3</v>
      </c>
      <c r="P171" s="21">
        <v>1.7899999999999999E-2</v>
      </c>
      <c r="Q171" s="11">
        <v>1260</v>
      </c>
      <c r="R171" s="25">
        <v>1.06</v>
      </c>
      <c r="S171" s="88">
        <v>4.57</v>
      </c>
      <c r="T171" s="19">
        <v>37.799999999999997</v>
      </c>
      <c r="U171" s="19">
        <v>1</v>
      </c>
      <c r="V171" s="19">
        <v>74.099999999999994</v>
      </c>
      <c r="W171" s="19">
        <v>16.8</v>
      </c>
      <c r="X171" s="19">
        <v>80.7</v>
      </c>
      <c r="Y171" s="11">
        <v>101000</v>
      </c>
      <c r="Z171" s="19">
        <v>10.3</v>
      </c>
      <c r="AA171" s="12">
        <v>12100</v>
      </c>
      <c r="AB171" s="13">
        <v>7587.2</v>
      </c>
      <c r="AC171" s="11">
        <v>865</v>
      </c>
      <c r="AD171" s="12">
        <v>14754.6</v>
      </c>
      <c r="AE171" s="13">
        <v>0.05</v>
      </c>
      <c r="AF171" s="12">
        <v>3132.04</v>
      </c>
      <c r="AG171" s="11">
        <v>666</v>
      </c>
      <c r="AH171" s="15">
        <v>730</v>
      </c>
      <c r="AI171" s="15">
        <v>66</v>
      </c>
      <c r="AJ171" s="15">
        <v>2.5</v>
      </c>
      <c r="AK171" s="15">
        <v>59</v>
      </c>
      <c r="AL171" s="15">
        <v>70</v>
      </c>
      <c r="AM171" s="15">
        <v>2.5</v>
      </c>
      <c r="AN171" s="15">
        <v>35</v>
      </c>
      <c r="AO171" s="15">
        <v>34</v>
      </c>
      <c r="AP171" s="15">
        <v>45</v>
      </c>
      <c r="AQ171" s="15">
        <v>1.5</v>
      </c>
      <c r="AR171" s="15">
        <v>124</v>
      </c>
      <c r="AS171" s="15">
        <v>2.5</v>
      </c>
      <c r="AT171" s="15">
        <v>45</v>
      </c>
      <c r="AU171" s="15">
        <v>42</v>
      </c>
      <c r="AV171" s="15">
        <v>2.5</v>
      </c>
      <c r="AW171" s="15">
        <v>2.5</v>
      </c>
      <c r="AX171" s="15">
        <v>2.5</v>
      </c>
      <c r="AY171" s="15">
        <v>2.5</v>
      </c>
      <c r="AZ171" s="15">
        <v>2.5</v>
      </c>
      <c r="BA171" s="18">
        <v>1182.5</v>
      </c>
      <c r="BB171" s="15">
        <v>0.5</v>
      </c>
      <c r="BC171" s="15">
        <v>0.5</v>
      </c>
      <c r="BD171" s="15">
        <v>0.5</v>
      </c>
      <c r="BE171" s="15">
        <v>0.5</v>
      </c>
      <c r="BF171" s="15">
        <v>0.5</v>
      </c>
      <c r="BG171" s="15">
        <v>0.5</v>
      </c>
      <c r="BH171" s="15">
        <v>0.5</v>
      </c>
      <c r="BI171" s="15">
        <v>0.5</v>
      </c>
      <c r="BJ171" s="15">
        <v>5.0000000000000001E-3</v>
      </c>
      <c r="BK171" s="15">
        <v>0.5</v>
      </c>
      <c r="BL171" s="15">
        <v>0.05</v>
      </c>
      <c r="BM171" s="15">
        <v>0.05</v>
      </c>
      <c r="BN171" s="15">
        <v>0.05</v>
      </c>
      <c r="BO171" s="15">
        <v>0.05</v>
      </c>
      <c r="BP171" s="15">
        <v>0.05</v>
      </c>
      <c r="BQ171" s="15">
        <v>0.4</v>
      </c>
      <c r="BR171" s="15">
        <v>0.4</v>
      </c>
      <c r="BS171" s="15">
        <v>0.05</v>
      </c>
      <c r="BT171" s="15">
        <v>0.05</v>
      </c>
      <c r="BU171" s="15">
        <v>0.1</v>
      </c>
      <c r="BV171" s="15">
        <v>0.05</v>
      </c>
      <c r="BW171" s="15">
        <v>0.05</v>
      </c>
      <c r="BX171" s="15">
        <v>0.05</v>
      </c>
      <c r="BY171" s="15">
        <v>0.15000000000000002</v>
      </c>
      <c r="BZ171" s="15">
        <v>0.15</v>
      </c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>
        <v>0.05</v>
      </c>
      <c r="DF171" s="15">
        <v>0.05</v>
      </c>
      <c r="DG171" s="25">
        <v>10594.34</v>
      </c>
      <c r="DH171" s="15"/>
      <c r="DI171" s="15"/>
      <c r="DJ171" s="15"/>
      <c r="DK171" s="15"/>
      <c r="DL171" s="15"/>
    </row>
    <row r="172" spans="1:116" x14ac:dyDescent="0.2">
      <c r="A172" s="37">
        <v>167</v>
      </c>
      <c r="B172" s="39">
        <v>227</v>
      </c>
      <c r="C172" s="85" t="s">
        <v>293</v>
      </c>
      <c r="D172" s="85" t="s">
        <v>859</v>
      </c>
      <c r="E172" s="34" t="s">
        <v>294</v>
      </c>
      <c r="F172" s="34" t="s">
        <v>295</v>
      </c>
      <c r="G172" s="17">
        <v>8</v>
      </c>
      <c r="H172" s="17">
        <v>663.4</v>
      </c>
      <c r="I172" s="25">
        <v>0.05</v>
      </c>
      <c r="J172" s="25">
        <v>8.36</v>
      </c>
      <c r="K172" s="19">
        <v>95.3</v>
      </c>
      <c r="L172" s="19">
        <v>2.5000000000000001E-2</v>
      </c>
      <c r="M172" s="19">
        <v>1.83</v>
      </c>
      <c r="N172" s="19">
        <v>7.96</v>
      </c>
      <c r="O172" s="19">
        <v>6.92</v>
      </c>
      <c r="P172" s="21">
        <v>5.0000000000000001E-4</v>
      </c>
      <c r="Q172" s="11">
        <v>3040</v>
      </c>
      <c r="R172" s="25">
        <v>0.2</v>
      </c>
      <c r="S172" s="88">
        <v>2.64</v>
      </c>
      <c r="T172" s="19">
        <v>6.84</v>
      </c>
      <c r="U172" s="19">
        <v>4.22</v>
      </c>
      <c r="V172" s="19">
        <v>149</v>
      </c>
      <c r="W172" s="19">
        <v>9.6999999999999993</v>
      </c>
      <c r="X172" s="19">
        <v>40.799999999999997</v>
      </c>
      <c r="Y172" s="11">
        <v>179000</v>
      </c>
      <c r="Z172" s="19">
        <v>9.11</v>
      </c>
      <c r="AA172" s="12">
        <v>9790</v>
      </c>
      <c r="AB172" s="13">
        <v>744.77700000000004</v>
      </c>
      <c r="AC172" s="11">
        <v>1300</v>
      </c>
      <c r="AD172" s="12">
        <v>6870</v>
      </c>
      <c r="AE172" s="13">
        <v>56.2</v>
      </c>
      <c r="AF172" s="12">
        <v>3387.62</v>
      </c>
      <c r="AG172" s="11">
        <v>1320</v>
      </c>
      <c r="AH172" s="15">
        <v>2.5</v>
      </c>
      <c r="AI172" s="15">
        <v>2.5</v>
      </c>
      <c r="AJ172" s="15">
        <v>42</v>
      </c>
      <c r="AK172" s="15">
        <v>2.5</v>
      </c>
      <c r="AL172" s="15">
        <v>81</v>
      </c>
      <c r="AM172" s="15">
        <v>2.5</v>
      </c>
      <c r="AN172" s="15">
        <v>2.5</v>
      </c>
      <c r="AO172" s="15">
        <v>143</v>
      </c>
      <c r="AP172" s="15">
        <v>2.5</v>
      </c>
      <c r="AQ172" s="15">
        <v>1.5</v>
      </c>
      <c r="AR172" s="15">
        <v>2.5</v>
      </c>
      <c r="AS172" s="15">
        <v>2.5</v>
      </c>
      <c r="AT172" s="15">
        <v>2.5</v>
      </c>
      <c r="AU172" s="15">
        <v>2.5</v>
      </c>
      <c r="AV172" s="15">
        <v>2.5</v>
      </c>
      <c r="AW172" s="15">
        <v>2.5</v>
      </c>
      <c r="AX172" s="15">
        <v>2.5</v>
      </c>
      <c r="AY172" s="15">
        <v>2.5</v>
      </c>
      <c r="AZ172" s="15">
        <v>2.5</v>
      </c>
      <c r="BA172" s="18">
        <v>149.5</v>
      </c>
      <c r="BB172" s="15">
        <v>0.5</v>
      </c>
      <c r="BC172" s="15">
        <v>0.5</v>
      </c>
      <c r="BD172" s="15">
        <v>0.5</v>
      </c>
      <c r="BE172" s="15">
        <v>0.5</v>
      </c>
      <c r="BF172" s="15">
        <v>0.5</v>
      </c>
      <c r="BG172" s="15">
        <v>0.5</v>
      </c>
      <c r="BH172" s="15">
        <v>0.5</v>
      </c>
      <c r="BI172" s="15">
        <v>0.5</v>
      </c>
      <c r="BJ172" s="15">
        <v>5.0000000000000001E-3</v>
      </c>
      <c r="BK172" s="15">
        <v>0.5</v>
      </c>
      <c r="BL172" s="15">
        <v>0.05</v>
      </c>
      <c r="BM172" s="15">
        <v>0.05</v>
      </c>
      <c r="BN172" s="15">
        <v>0.05</v>
      </c>
      <c r="BO172" s="15">
        <v>0.05</v>
      </c>
      <c r="BP172" s="15">
        <v>0.05</v>
      </c>
      <c r="BQ172" s="15">
        <v>0.4</v>
      </c>
      <c r="BR172" s="15">
        <v>0.4</v>
      </c>
      <c r="BS172" s="15">
        <v>0.05</v>
      </c>
      <c r="BT172" s="15">
        <v>0.05</v>
      </c>
      <c r="BU172" s="15">
        <v>0.1</v>
      </c>
      <c r="BV172" s="15">
        <v>0.05</v>
      </c>
      <c r="BW172" s="15">
        <v>0.05</v>
      </c>
      <c r="BX172" s="15">
        <v>0.05</v>
      </c>
      <c r="BY172" s="15">
        <v>0.15000000000000002</v>
      </c>
      <c r="BZ172" s="15">
        <v>0.15</v>
      </c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>
        <v>0.05</v>
      </c>
      <c r="DF172" s="15">
        <v>0.05</v>
      </c>
      <c r="DG172" s="25">
        <v>7176.9229999999998</v>
      </c>
      <c r="DH172" s="15"/>
      <c r="DI172" s="15"/>
      <c r="DJ172" s="15"/>
      <c r="DK172" s="15"/>
      <c r="DL172" s="15"/>
    </row>
    <row r="173" spans="1:116" x14ac:dyDescent="0.2">
      <c r="A173" s="37">
        <v>168</v>
      </c>
      <c r="B173" s="39">
        <v>228</v>
      </c>
      <c r="C173" s="85" t="s">
        <v>860</v>
      </c>
      <c r="D173" s="85" t="s">
        <v>861</v>
      </c>
      <c r="E173" s="34" t="s">
        <v>862</v>
      </c>
      <c r="F173" s="34" t="s">
        <v>863</v>
      </c>
      <c r="G173" s="17">
        <v>8.4</v>
      </c>
      <c r="H173" s="17">
        <v>761</v>
      </c>
      <c r="I173" s="25">
        <v>2.12</v>
      </c>
      <c r="J173" s="25">
        <v>3.66</v>
      </c>
      <c r="K173" s="19">
        <v>172</v>
      </c>
      <c r="L173" s="19">
        <v>2.5000000000000001E-2</v>
      </c>
      <c r="M173" s="19">
        <v>2.74</v>
      </c>
      <c r="N173" s="19">
        <v>9.23</v>
      </c>
      <c r="O173" s="19">
        <v>19.600000000000001</v>
      </c>
      <c r="P173" s="21">
        <v>2.1399999999999999E-2</v>
      </c>
      <c r="Q173" s="11">
        <v>3590</v>
      </c>
      <c r="R173" s="25">
        <v>0.76200000000000001</v>
      </c>
      <c r="S173" s="88">
        <v>7.86</v>
      </c>
      <c r="T173" s="19">
        <v>9.9600000000000009</v>
      </c>
      <c r="U173" s="19">
        <v>5.08</v>
      </c>
      <c r="V173" s="19">
        <v>419</v>
      </c>
      <c r="W173" s="19">
        <v>14.1</v>
      </c>
      <c r="X173" s="19">
        <v>64.599999999999994</v>
      </c>
      <c r="Y173" s="11">
        <v>264669</v>
      </c>
      <c r="Z173" s="19">
        <v>8.19</v>
      </c>
      <c r="AA173" s="12">
        <v>6940</v>
      </c>
      <c r="AB173" s="13">
        <v>430</v>
      </c>
      <c r="AC173" s="11">
        <v>702</v>
      </c>
      <c r="AD173" s="12">
        <v>3280</v>
      </c>
      <c r="AE173" s="13">
        <v>83.5</v>
      </c>
      <c r="AF173" s="12">
        <v>5459.04</v>
      </c>
      <c r="AG173" s="11">
        <v>1250</v>
      </c>
      <c r="AH173" s="15">
        <v>270</v>
      </c>
      <c r="AI173" s="15">
        <v>69</v>
      </c>
      <c r="AJ173" s="15">
        <v>90</v>
      </c>
      <c r="AK173" s="15">
        <v>417</v>
      </c>
      <c r="AL173" s="15">
        <v>170</v>
      </c>
      <c r="AM173" s="15">
        <v>94</v>
      </c>
      <c r="AN173" s="15">
        <v>118</v>
      </c>
      <c r="AO173" s="15">
        <v>384</v>
      </c>
      <c r="AP173" s="15">
        <v>81</v>
      </c>
      <c r="AQ173" s="15">
        <v>1.5</v>
      </c>
      <c r="AR173" s="15">
        <v>74</v>
      </c>
      <c r="AS173" s="15">
        <v>54</v>
      </c>
      <c r="AT173" s="15">
        <v>289</v>
      </c>
      <c r="AU173" s="15">
        <v>149</v>
      </c>
      <c r="AV173" s="15">
        <v>64</v>
      </c>
      <c r="AW173" s="15">
        <v>28</v>
      </c>
      <c r="AX173" s="15">
        <v>138</v>
      </c>
      <c r="AY173" s="15">
        <v>2.5</v>
      </c>
      <c r="AZ173" s="15">
        <v>2.5</v>
      </c>
      <c r="BA173" s="18">
        <v>1859.5</v>
      </c>
      <c r="BB173" s="15">
        <v>0.5</v>
      </c>
      <c r="BC173" s="15">
        <v>0.5</v>
      </c>
      <c r="BD173" s="15">
        <v>0.5</v>
      </c>
      <c r="BE173" s="15">
        <v>0.5</v>
      </c>
      <c r="BF173" s="15">
        <v>0.5</v>
      </c>
      <c r="BG173" s="15">
        <v>0.5</v>
      </c>
      <c r="BH173" s="15">
        <v>0.5</v>
      </c>
      <c r="BI173" s="15">
        <v>0.5</v>
      </c>
      <c r="BJ173" s="15">
        <v>5.0000000000000001E-3</v>
      </c>
      <c r="BK173" s="15">
        <v>0.5</v>
      </c>
      <c r="BL173" s="15">
        <v>0.05</v>
      </c>
      <c r="BM173" s="15">
        <v>0.05</v>
      </c>
      <c r="BN173" s="15">
        <v>0.05</v>
      </c>
      <c r="BO173" s="15">
        <v>0.05</v>
      </c>
      <c r="BP173" s="15">
        <v>0.05</v>
      </c>
      <c r="BQ173" s="15">
        <v>0.4</v>
      </c>
      <c r="BR173" s="15">
        <v>0.4</v>
      </c>
      <c r="BS173" s="15">
        <v>0.05</v>
      </c>
      <c r="BT173" s="15">
        <v>0.05</v>
      </c>
      <c r="BU173" s="15">
        <v>0.1</v>
      </c>
      <c r="BV173" s="15">
        <v>0.05</v>
      </c>
      <c r="BW173" s="15">
        <v>0.05</v>
      </c>
      <c r="BX173" s="15">
        <v>0.05</v>
      </c>
      <c r="BY173" s="15">
        <v>0.15000000000000002</v>
      </c>
      <c r="BZ173" s="15">
        <v>0.15</v>
      </c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>
        <v>0.05</v>
      </c>
      <c r="DF173" s="15">
        <v>0.05</v>
      </c>
      <c r="DG173" s="25">
        <v>7603.2610000000004</v>
      </c>
      <c r="DH173" s="15"/>
      <c r="DI173" s="15"/>
      <c r="DJ173" s="15"/>
      <c r="DK173" s="15"/>
      <c r="DL173" s="15"/>
    </row>
    <row r="174" spans="1:116" x14ac:dyDescent="0.2">
      <c r="A174" s="37">
        <v>169</v>
      </c>
      <c r="B174" s="39">
        <v>230</v>
      </c>
      <c r="C174" s="85" t="s">
        <v>864</v>
      </c>
      <c r="D174" s="85" t="s">
        <v>865</v>
      </c>
      <c r="E174" s="34" t="s">
        <v>866</v>
      </c>
      <c r="F174" s="34" t="s">
        <v>867</v>
      </c>
      <c r="G174" s="17">
        <v>7.9</v>
      </c>
      <c r="H174" s="17">
        <v>3638</v>
      </c>
      <c r="I174" s="25">
        <v>0.05</v>
      </c>
      <c r="J174" s="25">
        <v>6.88</v>
      </c>
      <c r="K174" s="19">
        <v>49.1</v>
      </c>
      <c r="L174" s="19">
        <v>0.74</v>
      </c>
      <c r="M174" s="19">
        <v>0.85</v>
      </c>
      <c r="N174" s="19">
        <v>4.82</v>
      </c>
      <c r="O174" s="19">
        <v>8.36</v>
      </c>
      <c r="P174" s="21">
        <v>5.2900000000000003E-2</v>
      </c>
      <c r="Q174" s="11">
        <v>1380</v>
      </c>
      <c r="R174" s="25">
        <v>1.2</v>
      </c>
      <c r="S174" s="88">
        <v>3.22</v>
      </c>
      <c r="T174" s="19">
        <v>15.5</v>
      </c>
      <c r="U174" s="19">
        <v>2.94</v>
      </c>
      <c r="V174" s="19">
        <v>83.8</v>
      </c>
      <c r="W174" s="19">
        <v>8.89</v>
      </c>
      <c r="X174" s="19">
        <v>46.4</v>
      </c>
      <c r="Y174" s="11">
        <v>146000</v>
      </c>
      <c r="Z174" s="19">
        <v>10.6</v>
      </c>
      <c r="AA174" s="12">
        <v>7510</v>
      </c>
      <c r="AB174" s="13">
        <v>536.63599999999997</v>
      </c>
      <c r="AC174" s="11">
        <v>1100</v>
      </c>
      <c r="AD174" s="12">
        <v>9270</v>
      </c>
      <c r="AE174" s="13">
        <v>0.86899999999999999</v>
      </c>
      <c r="AF174" s="12">
        <v>1465.51</v>
      </c>
      <c r="AG174" s="11">
        <v>321</v>
      </c>
      <c r="AH174" s="15">
        <v>2.5</v>
      </c>
      <c r="AI174" s="15">
        <v>20</v>
      </c>
      <c r="AJ174" s="15">
        <v>52</v>
      </c>
      <c r="AK174" s="15">
        <v>63</v>
      </c>
      <c r="AL174" s="15">
        <v>25</v>
      </c>
      <c r="AM174" s="15">
        <v>2.5</v>
      </c>
      <c r="AN174" s="15">
        <v>21</v>
      </c>
      <c r="AO174" s="15">
        <v>2.5</v>
      </c>
      <c r="AP174" s="15">
        <v>35</v>
      </c>
      <c r="AQ174" s="15">
        <v>1.5</v>
      </c>
      <c r="AR174" s="15">
        <v>2.5</v>
      </c>
      <c r="AS174" s="15">
        <v>2.5</v>
      </c>
      <c r="AT174" s="15">
        <v>25</v>
      </c>
      <c r="AU174" s="15">
        <v>2.5</v>
      </c>
      <c r="AV174" s="15">
        <v>2.5</v>
      </c>
      <c r="AW174" s="15">
        <v>2.5</v>
      </c>
      <c r="AX174" s="15">
        <v>58</v>
      </c>
      <c r="AY174" s="15">
        <v>2.5</v>
      </c>
      <c r="AZ174" s="15">
        <v>2.5</v>
      </c>
      <c r="BA174" s="18">
        <v>222.5</v>
      </c>
      <c r="BB174" s="15">
        <v>0.5</v>
      </c>
      <c r="BC174" s="15">
        <v>0.5</v>
      </c>
      <c r="BD174" s="15">
        <v>0.5</v>
      </c>
      <c r="BE174" s="15">
        <v>0.5</v>
      </c>
      <c r="BF174" s="15">
        <v>0.5</v>
      </c>
      <c r="BG174" s="15">
        <v>0.5</v>
      </c>
      <c r="BH174" s="15">
        <v>0.5</v>
      </c>
      <c r="BI174" s="15">
        <v>0.5</v>
      </c>
      <c r="BJ174" s="15">
        <v>5.0000000000000001E-3</v>
      </c>
      <c r="BK174" s="15">
        <v>0.5</v>
      </c>
      <c r="BL174" s="15">
        <v>0.05</v>
      </c>
      <c r="BM174" s="15">
        <v>0.05</v>
      </c>
      <c r="BN174" s="15">
        <v>0.05</v>
      </c>
      <c r="BO174" s="15">
        <v>0.05</v>
      </c>
      <c r="BP174" s="15">
        <v>0.05</v>
      </c>
      <c r="BQ174" s="15">
        <v>0.4</v>
      </c>
      <c r="BR174" s="15">
        <v>0.4</v>
      </c>
      <c r="BS174" s="15">
        <v>0.05</v>
      </c>
      <c r="BT174" s="15">
        <v>0.05</v>
      </c>
      <c r="BU174" s="15">
        <v>0.1</v>
      </c>
      <c r="BV174" s="15">
        <v>0.05</v>
      </c>
      <c r="BW174" s="15">
        <v>0.05</v>
      </c>
      <c r="BX174" s="15">
        <v>0.05</v>
      </c>
      <c r="BY174" s="15">
        <v>0.15000000000000002</v>
      </c>
      <c r="BZ174" s="15">
        <v>0.15</v>
      </c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>
        <v>0.05</v>
      </c>
      <c r="DF174" s="15">
        <v>0.05</v>
      </c>
      <c r="DG174" s="25">
        <v>17027.026999999998</v>
      </c>
      <c r="DH174" s="15"/>
      <c r="DI174" s="15"/>
      <c r="DJ174" s="15"/>
      <c r="DK174" s="15"/>
      <c r="DL174" s="15"/>
    </row>
    <row r="175" spans="1:116" x14ac:dyDescent="0.2">
      <c r="A175" s="37">
        <v>170</v>
      </c>
      <c r="B175" s="39">
        <v>233</v>
      </c>
      <c r="C175" s="85" t="s">
        <v>868</v>
      </c>
      <c r="D175" s="85" t="s">
        <v>869</v>
      </c>
      <c r="E175" s="34" t="s">
        <v>870</v>
      </c>
      <c r="F175" s="34" t="s">
        <v>871</v>
      </c>
      <c r="G175" s="17">
        <v>7</v>
      </c>
      <c r="H175" s="17">
        <v>1605</v>
      </c>
      <c r="I175" s="25">
        <v>0.05</v>
      </c>
      <c r="J175" s="25">
        <v>1.5</v>
      </c>
      <c r="K175" s="19">
        <v>27.7</v>
      </c>
      <c r="L175" s="19">
        <v>1.67</v>
      </c>
      <c r="M175" s="19">
        <v>3.29</v>
      </c>
      <c r="N175" s="19">
        <v>15.9</v>
      </c>
      <c r="O175" s="19">
        <v>14.1</v>
      </c>
      <c r="P175" s="21">
        <v>0.11</v>
      </c>
      <c r="Q175" s="11">
        <v>1680</v>
      </c>
      <c r="R175" s="25">
        <v>0.753</v>
      </c>
      <c r="S175" s="88">
        <v>6.71</v>
      </c>
      <c r="T175" s="19">
        <v>65.599999999999994</v>
      </c>
      <c r="U175" s="19">
        <v>4.01</v>
      </c>
      <c r="V175" s="19">
        <v>22.5</v>
      </c>
      <c r="W175" s="19">
        <v>19.399999999999999</v>
      </c>
      <c r="X175" s="19">
        <v>131</v>
      </c>
      <c r="Y175" s="11">
        <v>13700</v>
      </c>
      <c r="Z175" s="19">
        <v>29.5</v>
      </c>
      <c r="AA175" s="12">
        <v>22425.3</v>
      </c>
      <c r="AB175" s="13">
        <v>239</v>
      </c>
      <c r="AC175" s="11">
        <v>1640</v>
      </c>
      <c r="AD175" s="12">
        <v>18000</v>
      </c>
      <c r="AE175" s="13">
        <v>149.87700000000001</v>
      </c>
      <c r="AF175" s="12">
        <v>4031.71</v>
      </c>
      <c r="AG175" s="11">
        <v>1120</v>
      </c>
      <c r="AH175" s="15">
        <v>140</v>
      </c>
      <c r="AI175" s="15">
        <v>70</v>
      </c>
      <c r="AJ175" s="15">
        <v>2.5</v>
      </c>
      <c r="AK175" s="15">
        <v>268</v>
      </c>
      <c r="AL175" s="15">
        <v>130</v>
      </c>
      <c r="AM175" s="15">
        <v>2.5</v>
      </c>
      <c r="AN175" s="15">
        <v>2.5</v>
      </c>
      <c r="AO175" s="15">
        <v>89</v>
      </c>
      <c r="AP175" s="15">
        <v>88</v>
      </c>
      <c r="AQ175" s="15">
        <v>1.5</v>
      </c>
      <c r="AR175" s="15">
        <v>2.5</v>
      </c>
      <c r="AS175" s="15">
        <v>2.5</v>
      </c>
      <c r="AT175" s="15">
        <v>194</v>
      </c>
      <c r="AU175" s="15">
        <v>104</v>
      </c>
      <c r="AV175" s="15">
        <v>2.5</v>
      </c>
      <c r="AW175" s="15">
        <v>2.5</v>
      </c>
      <c r="AX175" s="15">
        <v>89</v>
      </c>
      <c r="AY175" s="15">
        <v>2.5</v>
      </c>
      <c r="AZ175" s="15">
        <v>2.5</v>
      </c>
      <c r="BA175" s="18">
        <v>922.5</v>
      </c>
      <c r="BB175" s="15">
        <v>0.5</v>
      </c>
      <c r="BC175" s="15">
        <v>0.5</v>
      </c>
      <c r="BD175" s="15">
        <v>0.5</v>
      </c>
      <c r="BE175" s="15">
        <v>0.5</v>
      </c>
      <c r="BF175" s="15">
        <v>0.5</v>
      </c>
      <c r="BG175" s="15">
        <v>0.5</v>
      </c>
      <c r="BH175" s="15">
        <v>0.5</v>
      </c>
      <c r="BI175" s="15">
        <v>0.5</v>
      </c>
      <c r="BJ175" s="15">
        <v>5.0000000000000001E-3</v>
      </c>
      <c r="BK175" s="15">
        <v>0.5</v>
      </c>
      <c r="BL175" s="15">
        <v>0.05</v>
      </c>
      <c r="BM175" s="15">
        <v>0.05</v>
      </c>
      <c r="BN175" s="15">
        <v>0.05</v>
      </c>
      <c r="BO175" s="15">
        <v>0.05</v>
      </c>
      <c r="BP175" s="15">
        <v>0.05</v>
      </c>
      <c r="BQ175" s="15">
        <v>0.4</v>
      </c>
      <c r="BR175" s="15">
        <v>0.4</v>
      </c>
      <c r="BS175" s="15">
        <v>0.05</v>
      </c>
      <c r="BT175" s="15">
        <v>0.05</v>
      </c>
      <c r="BU175" s="15">
        <v>0.1</v>
      </c>
      <c r="BV175" s="15">
        <v>0.05</v>
      </c>
      <c r="BW175" s="15">
        <v>0.05</v>
      </c>
      <c r="BX175" s="15">
        <v>0.05</v>
      </c>
      <c r="BY175" s="15">
        <v>0.15000000000000002</v>
      </c>
      <c r="BZ175" s="15">
        <v>0.15</v>
      </c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>
        <v>0.05</v>
      </c>
      <c r="DF175" s="15">
        <v>0.05</v>
      </c>
      <c r="DG175" s="25">
        <v>13991.713</v>
      </c>
      <c r="DH175" s="15"/>
      <c r="DI175" s="15"/>
      <c r="DJ175" s="15"/>
      <c r="DK175" s="15"/>
      <c r="DL175" s="15"/>
    </row>
    <row r="176" spans="1:116" x14ac:dyDescent="0.2">
      <c r="A176" s="37">
        <v>171</v>
      </c>
      <c r="B176" s="39">
        <v>252</v>
      </c>
      <c r="C176" s="85" t="s">
        <v>872</v>
      </c>
      <c r="D176" s="85" t="s">
        <v>873</v>
      </c>
      <c r="E176" s="34" t="s">
        <v>874</v>
      </c>
      <c r="F176" s="34" t="s">
        <v>875</v>
      </c>
      <c r="G176" s="17">
        <v>8.4</v>
      </c>
      <c r="H176" s="17">
        <v>543</v>
      </c>
      <c r="I176" s="25">
        <v>2.19</v>
      </c>
      <c r="J176" s="25">
        <v>4.54</v>
      </c>
      <c r="K176" s="19">
        <v>128</v>
      </c>
      <c r="L176" s="19">
        <v>2.5000000000000001E-2</v>
      </c>
      <c r="M176" s="19">
        <v>0.67500000000000004</v>
      </c>
      <c r="N176" s="19">
        <v>1.67</v>
      </c>
      <c r="O176" s="19">
        <v>9.81</v>
      </c>
      <c r="P176" s="21">
        <v>1.9E-2</v>
      </c>
      <c r="Q176" s="11">
        <v>1770</v>
      </c>
      <c r="R176" s="25">
        <v>1.87</v>
      </c>
      <c r="S176" s="88">
        <v>2.76</v>
      </c>
      <c r="T176" s="19">
        <v>0.5</v>
      </c>
      <c r="U176" s="19">
        <v>4.07</v>
      </c>
      <c r="V176" s="19">
        <v>205</v>
      </c>
      <c r="W176" s="19">
        <v>4.4400000000000004</v>
      </c>
      <c r="X176" s="19">
        <v>24</v>
      </c>
      <c r="Y176" s="11">
        <v>296714</v>
      </c>
      <c r="Z176" s="19">
        <v>6.31</v>
      </c>
      <c r="AA176" s="12">
        <v>1430</v>
      </c>
      <c r="AB176" s="13">
        <v>484</v>
      </c>
      <c r="AC176" s="11">
        <v>575</v>
      </c>
      <c r="AD176" s="12">
        <v>10000</v>
      </c>
      <c r="AE176" s="13">
        <v>0.05</v>
      </c>
      <c r="AF176" s="12">
        <v>671</v>
      </c>
      <c r="AG176" s="11">
        <v>170</v>
      </c>
      <c r="AH176" s="15">
        <v>37</v>
      </c>
      <c r="AI176" s="15">
        <v>14</v>
      </c>
      <c r="AJ176" s="15">
        <v>25</v>
      </c>
      <c r="AK176" s="15">
        <v>57</v>
      </c>
      <c r="AL176" s="15">
        <v>30</v>
      </c>
      <c r="AM176" s="15">
        <v>12</v>
      </c>
      <c r="AN176" s="15">
        <v>14</v>
      </c>
      <c r="AO176" s="15">
        <v>2.5</v>
      </c>
      <c r="AP176" s="15">
        <v>19</v>
      </c>
      <c r="AQ176" s="15">
        <v>1.5</v>
      </c>
      <c r="AR176" s="15">
        <v>2.5</v>
      </c>
      <c r="AS176" s="15">
        <v>2.5</v>
      </c>
      <c r="AT176" s="15">
        <v>44</v>
      </c>
      <c r="AU176" s="15">
        <v>21</v>
      </c>
      <c r="AV176" s="15">
        <v>9.4</v>
      </c>
      <c r="AW176" s="15">
        <v>9.9</v>
      </c>
      <c r="AX176" s="15">
        <v>24</v>
      </c>
      <c r="AY176" s="15">
        <v>2.5</v>
      </c>
      <c r="AZ176" s="15">
        <v>2.5</v>
      </c>
      <c r="BA176" s="18">
        <v>269.89999999999998</v>
      </c>
      <c r="BB176" s="15">
        <v>0.5</v>
      </c>
      <c r="BC176" s="15">
        <v>0.5</v>
      </c>
      <c r="BD176" s="15">
        <v>0.5</v>
      </c>
      <c r="BE176" s="15">
        <v>0.5</v>
      </c>
      <c r="BF176" s="15">
        <v>0.5</v>
      </c>
      <c r="BG176" s="15">
        <v>0.5</v>
      </c>
      <c r="BH176" s="15">
        <v>0.5</v>
      </c>
      <c r="BI176" s="15">
        <v>0.5</v>
      </c>
      <c r="BJ176" s="15">
        <v>5.0000000000000001E-3</v>
      </c>
      <c r="BK176" s="15">
        <v>0.5</v>
      </c>
      <c r="BL176" s="15">
        <v>0.05</v>
      </c>
      <c r="BM176" s="15">
        <v>0.05</v>
      </c>
      <c r="BN176" s="15">
        <v>0.05</v>
      </c>
      <c r="BO176" s="15">
        <v>0.05</v>
      </c>
      <c r="BP176" s="15">
        <v>0.05</v>
      </c>
      <c r="BQ176" s="15">
        <v>0.4</v>
      </c>
      <c r="BR176" s="15">
        <v>0.4</v>
      </c>
      <c r="BS176" s="15">
        <v>0.05</v>
      </c>
      <c r="BT176" s="15">
        <v>0.05</v>
      </c>
      <c r="BU176" s="15">
        <v>0.1</v>
      </c>
      <c r="BV176" s="15">
        <v>0.05</v>
      </c>
      <c r="BW176" s="15">
        <v>0.05</v>
      </c>
      <c r="BX176" s="15">
        <v>0.05</v>
      </c>
      <c r="BY176" s="15">
        <v>0.15000000000000002</v>
      </c>
      <c r="BZ176" s="15">
        <v>0.15</v>
      </c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>
        <v>0.05</v>
      </c>
      <c r="DF176" s="15">
        <v>0.05</v>
      </c>
      <c r="DG176" s="25">
        <v>1174</v>
      </c>
      <c r="DH176" s="15"/>
      <c r="DI176" s="15"/>
      <c r="DJ176" s="15"/>
      <c r="DK176" s="15"/>
      <c r="DL176" s="15"/>
    </row>
    <row r="177" spans="1:116" x14ac:dyDescent="0.2">
      <c r="A177" s="37">
        <v>172</v>
      </c>
      <c r="B177" s="39">
        <v>255</v>
      </c>
      <c r="C177" s="85" t="s">
        <v>876</v>
      </c>
      <c r="D177" s="85" t="s">
        <v>877</v>
      </c>
      <c r="E177" s="34" t="s">
        <v>878</v>
      </c>
      <c r="F177" s="34" t="s">
        <v>879</v>
      </c>
      <c r="G177" s="17">
        <v>8</v>
      </c>
      <c r="H177" s="17">
        <v>680</v>
      </c>
      <c r="I177" s="25">
        <v>0.92200000000000004</v>
      </c>
      <c r="J177" s="25">
        <v>7.62</v>
      </c>
      <c r="K177" s="19">
        <v>159</v>
      </c>
      <c r="L177" s="19">
        <v>0.254</v>
      </c>
      <c r="M177" s="19">
        <v>3.15</v>
      </c>
      <c r="N177" s="19">
        <v>8.66</v>
      </c>
      <c r="O177" s="19">
        <v>19.899999999999999</v>
      </c>
      <c r="P177" s="21">
        <v>3.9E-2</v>
      </c>
      <c r="Q177" s="11">
        <v>1560</v>
      </c>
      <c r="R177" s="25">
        <v>0.94299999999999995</v>
      </c>
      <c r="S177" s="88">
        <v>9.3699999999999992</v>
      </c>
      <c r="T177" s="19">
        <v>34.1</v>
      </c>
      <c r="U177" s="19">
        <v>3.91</v>
      </c>
      <c r="V177" s="19">
        <v>391</v>
      </c>
      <c r="W177" s="19">
        <v>18.899999999999999</v>
      </c>
      <c r="X177" s="19">
        <v>94.8</v>
      </c>
      <c r="Y177" s="11">
        <v>129000</v>
      </c>
      <c r="Z177" s="19">
        <v>9.8699999999999992</v>
      </c>
      <c r="AA177" s="12">
        <v>16883.3</v>
      </c>
      <c r="AB177" s="13">
        <v>1086.8699999999999</v>
      </c>
      <c r="AC177" s="11">
        <v>1040</v>
      </c>
      <c r="AD177" s="12">
        <v>485</v>
      </c>
      <c r="AE177" s="13">
        <v>115.42400000000001</v>
      </c>
      <c r="AF177" s="12">
        <v>5710.17</v>
      </c>
      <c r="AG177" s="11">
        <v>827</v>
      </c>
      <c r="AH177" s="15">
        <v>100</v>
      </c>
      <c r="AI177" s="15">
        <v>119</v>
      </c>
      <c r="AJ177" s="15">
        <v>92</v>
      </c>
      <c r="AK177" s="15">
        <v>380</v>
      </c>
      <c r="AL177" s="15">
        <v>170</v>
      </c>
      <c r="AM177" s="15">
        <v>85</v>
      </c>
      <c r="AN177" s="15">
        <v>95</v>
      </c>
      <c r="AO177" s="15">
        <v>2.5</v>
      </c>
      <c r="AP177" s="15">
        <v>141</v>
      </c>
      <c r="AQ177" s="15">
        <v>1.5</v>
      </c>
      <c r="AR177" s="15">
        <v>2.5</v>
      </c>
      <c r="AS177" s="15">
        <v>2.5</v>
      </c>
      <c r="AT177" s="15">
        <v>308</v>
      </c>
      <c r="AU177" s="15">
        <v>37</v>
      </c>
      <c r="AV177" s="15">
        <v>55</v>
      </c>
      <c r="AW177" s="15">
        <v>125</v>
      </c>
      <c r="AX177" s="15">
        <v>160</v>
      </c>
      <c r="AY177" s="15">
        <v>2.5</v>
      </c>
      <c r="AZ177" s="15">
        <v>2.5</v>
      </c>
      <c r="BA177" s="18">
        <v>1447.5</v>
      </c>
      <c r="BB177" s="15">
        <v>0.5</v>
      </c>
      <c r="BC177" s="15">
        <v>0.5</v>
      </c>
      <c r="BD177" s="15">
        <v>0.5</v>
      </c>
      <c r="BE177" s="15">
        <v>0.5</v>
      </c>
      <c r="BF177" s="15">
        <v>0.5</v>
      </c>
      <c r="BG177" s="15">
        <v>0.5</v>
      </c>
      <c r="BH177" s="15">
        <v>0.5</v>
      </c>
      <c r="BI177" s="15">
        <v>0.5</v>
      </c>
      <c r="BJ177" s="15">
        <v>5.0000000000000001E-3</v>
      </c>
      <c r="BK177" s="15">
        <v>0.5</v>
      </c>
      <c r="BL177" s="15">
        <v>0.05</v>
      </c>
      <c r="BM177" s="15">
        <v>0.05</v>
      </c>
      <c r="BN177" s="15">
        <v>0.05</v>
      </c>
      <c r="BO177" s="15">
        <v>0.05</v>
      </c>
      <c r="BP177" s="15">
        <v>0.05</v>
      </c>
      <c r="BQ177" s="15">
        <v>0.4</v>
      </c>
      <c r="BR177" s="15">
        <v>0.4</v>
      </c>
      <c r="BS177" s="15">
        <v>0.05</v>
      </c>
      <c r="BT177" s="15">
        <v>0.05</v>
      </c>
      <c r="BU177" s="15">
        <v>0.1</v>
      </c>
      <c r="BV177" s="15">
        <v>0.05</v>
      </c>
      <c r="BW177" s="15">
        <v>0.05</v>
      </c>
      <c r="BX177" s="15">
        <v>0.05</v>
      </c>
      <c r="BY177" s="15">
        <v>0.15000000000000002</v>
      </c>
      <c r="BZ177" s="15">
        <v>0.15</v>
      </c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>
        <v>0.05</v>
      </c>
      <c r="DF177" s="15">
        <v>0.05</v>
      </c>
      <c r="DG177" s="25">
        <v>7841.3789999999999</v>
      </c>
      <c r="DH177" s="15"/>
      <c r="DI177" s="15"/>
      <c r="DJ177" s="15"/>
      <c r="DK177" s="15"/>
      <c r="DL177" s="15"/>
    </row>
    <row r="178" spans="1:116" x14ac:dyDescent="0.2">
      <c r="A178" s="37">
        <v>173</v>
      </c>
      <c r="B178" s="39">
        <v>265</v>
      </c>
      <c r="C178" s="85" t="s">
        <v>880</v>
      </c>
      <c r="D178" s="85" t="s">
        <v>881</v>
      </c>
      <c r="E178" s="34" t="s">
        <v>882</v>
      </c>
      <c r="F178" s="34" t="s">
        <v>883</v>
      </c>
      <c r="G178" s="17">
        <v>7.9</v>
      </c>
      <c r="H178" s="17">
        <v>627.6</v>
      </c>
      <c r="I178" s="25">
        <v>0.05</v>
      </c>
      <c r="J178" s="25">
        <v>1.5</v>
      </c>
      <c r="K178" s="19">
        <v>36.700000000000003</v>
      </c>
      <c r="L178" s="19">
        <v>9.1999999999999998E-2</v>
      </c>
      <c r="M178" s="19">
        <v>7.25</v>
      </c>
      <c r="N178" s="19">
        <v>14.5</v>
      </c>
      <c r="O178" s="19">
        <v>16.100000000000001</v>
      </c>
      <c r="P178" s="21">
        <v>0.06</v>
      </c>
      <c r="Q178" s="11">
        <v>3490</v>
      </c>
      <c r="R178" s="25">
        <v>2.33</v>
      </c>
      <c r="S178" s="88">
        <v>11.3</v>
      </c>
      <c r="T178" s="19">
        <v>45</v>
      </c>
      <c r="U178" s="19">
        <v>9.6199999999999992</v>
      </c>
      <c r="V178" s="19">
        <v>41.5</v>
      </c>
      <c r="W178" s="19">
        <v>16</v>
      </c>
      <c r="X178" s="19">
        <v>136</v>
      </c>
      <c r="Y178" s="11">
        <v>44800</v>
      </c>
      <c r="Z178" s="19">
        <v>14.3</v>
      </c>
      <c r="AA178" s="12">
        <v>8950</v>
      </c>
      <c r="AB178" s="13">
        <v>475</v>
      </c>
      <c r="AC178" s="11">
        <v>960</v>
      </c>
      <c r="AD178" s="12">
        <v>9020</v>
      </c>
      <c r="AE178" s="13">
        <v>155.161</v>
      </c>
      <c r="AF178" s="12">
        <v>6074.02</v>
      </c>
      <c r="AG178" s="11">
        <v>2060</v>
      </c>
      <c r="AH178" s="15">
        <v>380</v>
      </c>
      <c r="AI178" s="15">
        <v>162</v>
      </c>
      <c r="AJ178" s="15">
        <v>2.5</v>
      </c>
      <c r="AK178" s="15">
        <v>626</v>
      </c>
      <c r="AL178" s="15">
        <v>260</v>
      </c>
      <c r="AM178" s="15">
        <v>109</v>
      </c>
      <c r="AN178" s="15">
        <v>159</v>
      </c>
      <c r="AO178" s="15">
        <v>679</v>
      </c>
      <c r="AP178" s="15">
        <v>251</v>
      </c>
      <c r="AQ178" s="15">
        <v>1.5</v>
      </c>
      <c r="AR178" s="15">
        <v>2.5</v>
      </c>
      <c r="AS178" s="15">
        <v>2.5</v>
      </c>
      <c r="AT178" s="15">
        <v>507</v>
      </c>
      <c r="AU178" s="15">
        <v>253</v>
      </c>
      <c r="AV178" s="15">
        <v>103</v>
      </c>
      <c r="AW178" s="15">
        <v>106</v>
      </c>
      <c r="AX178" s="15">
        <v>213</v>
      </c>
      <c r="AY178" s="15">
        <v>2.5</v>
      </c>
      <c r="AZ178" s="15">
        <v>2.5</v>
      </c>
      <c r="BA178" s="18">
        <v>2568</v>
      </c>
      <c r="BB178" s="15">
        <v>0.5</v>
      </c>
      <c r="BC178" s="15">
        <v>0.5</v>
      </c>
      <c r="BD178" s="15">
        <v>0.5</v>
      </c>
      <c r="BE178" s="15">
        <v>0.5</v>
      </c>
      <c r="BF178" s="15">
        <v>0.5</v>
      </c>
      <c r="BG178" s="15">
        <v>0.5</v>
      </c>
      <c r="BH178" s="15">
        <v>0.5</v>
      </c>
      <c r="BI178" s="15">
        <v>0.5</v>
      </c>
      <c r="BJ178" s="15">
        <v>5.0000000000000001E-3</v>
      </c>
      <c r="BK178" s="15">
        <v>0.5</v>
      </c>
      <c r="BL178" s="15">
        <v>0.05</v>
      </c>
      <c r="BM178" s="15">
        <v>0.05</v>
      </c>
      <c r="BN178" s="15">
        <v>0.05</v>
      </c>
      <c r="BO178" s="15">
        <v>0.05</v>
      </c>
      <c r="BP178" s="15">
        <v>0.05</v>
      </c>
      <c r="BQ178" s="15">
        <v>0.4</v>
      </c>
      <c r="BR178" s="15">
        <v>0.4</v>
      </c>
      <c r="BS178" s="15">
        <v>0.05</v>
      </c>
      <c r="BT178" s="15">
        <v>0.05</v>
      </c>
      <c r="BU178" s="15">
        <v>0.1</v>
      </c>
      <c r="BV178" s="15">
        <v>0.05</v>
      </c>
      <c r="BW178" s="15">
        <v>0.05</v>
      </c>
      <c r="BX178" s="15">
        <v>0.05</v>
      </c>
      <c r="BY178" s="15">
        <v>0.15000000000000002</v>
      </c>
      <c r="BZ178" s="15">
        <v>0.15</v>
      </c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>
        <v>0.05</v>
      </c>
      <c r="DF178" s="15">
        <v>0.05</v>
      </c>
      <c r="DG178" s="25">
        <v>9390.625</v>
      </c>
      <c r="DH178" s="15"/>
      <c r="DI178" s="15"/>
      <c r="DJ178" s="15"/>
      <c r="DK178" s="15"/>
      <c r="DL178" s="15"/>
    </row>
    <row r="179" spans="1:116" x14ac:dyDescent="0.2">
      <c r="A179" s="37">
        <v>174</v>
      </c>
      <c r="B179" s="39">
        <v>268</v>
      </c>
      <c r="C179" s="85" t="s">
        <v>884</v>
      </c>
      <c r="D179" s="85" t="s">
        <v>885</v>
      </c>
      <c r="E179" s="34" t="s">
        <v>886</v>
      </c>
      <c r="F179" s="34" t="s">
        <v>887</v>
      </c>
      <c r="G179" s="17">
        <v>7.4</v>
      </c>
      <c r="H179" s="17">
        <v>568</v>
      </c>
      <c r="I179" s="25">
        <v>0.05</v>
      </c>
      <c r="J179" s="25">
        <v>4</v>
      </c>
      <c r="K179" s="19">
        <v>56.7</v>
      </c>
      <c r="L179" s="19">
        <v>1.05</v>
      </c>
      <c r="M179" s="19">
        <v>2.2799999999999998</v>
      </c>
      <c r="N179" s="19">
        <v>9.4600000000000009</v>
      </c>
      <c r="O179" s="19">
        <v>23.6</v>
      </c>
      <c r="P179" s="21">
        <v>6.9699999999999998E-2</v>
      </c>
      <c r="Q179" s="11">
        <v>902</v>
      </c>
      <c r="R179" s="25">
        <v>0.2</v>
      </c>
      <c r="S179" s="88">
        <v>7.51</v>
      </c>
      <c r="T179" s="19">
        <v>34.299999999999997</v>
      </c>
      <c r="U179" s="19">
        <v>3.36</v>
      </c>
      <c r="V179" s="19">
        <v>34.4</v>
      </c>
      <c r="W179" s="19">
        <v>18.5</v>
      </c>
      <c r="X179" s="19">
        <v>89.8</v>
      </c>
      <c r="Y179" s="11">
        <v>12800</v>
      </c>
      <c r="Z179" s="19">
        <v>27.3</v>
      </c>
      <c r="AA179" s="12">
        <v>15810.7</v>
      </c>
      <c r="AB179" s="13">
        <v>390</v>
      </c>
      <c r="AC179" s="11">
        <v>508</v>
      </c>
      <c r="AD179" s="12">
        <v>9660</v>
      </c>
      <c r="AE179" s="13">
        <v>53</v>
      </c>
      <c r="AF179" s="12">
        <v>2705.45</v>
      </c>
      <c r="AG179" s="11">
        <v>533</v>
      </c>
      <c r="AH179" s="15">
        <v>69</v>
      </c>
      <c r="AI179" s="15">
        <v>101</v>
      </c>
      <c r="AJ179" s="15">
        <v>2.5</v>
      </c>
      <c r="AK179" s="15">
        <v>371</v>
      </c>
      <c r="AL179" s="15">
        <v>74</v>
      </c>
      <c r="AM179" s="15">
        <v>2.5</v>
      </c>
      <c r="AN179" s="15">
        <v>2.5</v>
      </c>
      <c r="AO179" s="15">
        <v>151</v>
      </c>
      <c r="AP179" s="15">
        <v>2.5</v>
      </c>
      <c r="AQ179" s="15">
        <v>1.5</v>
      </c>
      <c r="AR179" s="15">
        <v>2.5</v>
      </c>
      <c r="AS179" s="15">
        <v>2.5</v>
      </c>
      <c r="AT179" s="15">
        <v>171</v>
      </c>
      <c r="AU179" s="15">
        <v>99</v>
      </c>
      <c r="AV179" s="15">
        <v>2.5</v>
      </c>
      <c r="AW179" s="15">
        <v>2.5</v>
      </c>
      <c r="AX179" s="15">
        <v>117</v>
      </c>
      <c r="AY179" s="15">
        <v>2.5</v>
      </c>
      <c r="AZ179" s="15">
        <v>2.5</v>
      </c>
      <c r="BA179" s="18">
        <v>901.5</v>
      </c>
      <c r="BB179" s="15">
        <v>0.5</v>
      </c>
      <c r="BC179" s="15">
        <v>0.5</v>
      </c>
      <c r="BD179" s="15">
        <v>0.5</v>
      </c>
      <c r="BE179" s="15">
        <v>0.5</v>
      </c>
      <c r="BF179" s="15">
        <v>0.5</v>
      </c>
      <c r="BG179" s="15">
        <v>0.5</v>
      </c>
      <c r="BH179" s="15">
        <v>0.5</v>
      </c>
      <c r="BI179" s="15">
        <v>0.5</v>
      </c>
      <c r="BJ179" s="15">
        <v>5.0000000000000001E-3</v>
      </c>
      <c r="BK179" s="15">
        <v>0.5</v>
      </c>
      <c r="BL179" s="15">
        <v>0.05</v>
      </c>
      <c r="BM179" s="15">
        <v>0.05</v>
      </c>
      <c r="BN179" s="15">
        <v>0.05</v>
      </c>
      <c r="BO179" s="15">
        <v>0.05</v>
      </c>
      <c r="BP179" s="15">
        <v>0.05</v>
      </c>
      <c r="BQ179" s="15">
        <v>0.4</v>
      </c>
      <c r="BR179" s="15">
        <v>0.4</v>
      </c>
      <c r="BS179" s="15">
        <v>0.05</v>
      </c>
      <c r="BT179" s="15">
        <v>0.05</v>
      </c>
      <c r="BU179" s="15">
        <v>0.1</v>
      </c>
      <c r="BV179" s="15">
        <v>0.05</v>
      </c>
      <c r="BW179" s="15">
        <v>0.05</v>
      </c>
      <c r="BX179" s="15">
        <v>0.05</v>
      </c>
      <c r="BY179" s="15">
        <v>0.15000000000000002</v>
      </c>
      <c r="BZ179" s="15">
        <v>0.15</v>
      </c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>
        <v>0.05</v>
      </c>
      <c r="DF179" s="15">
        <v>0.05</v>
      </c>
      <c r="DG179" s="25">
        <v>28811.321</v>
      </c>
      <c r="DH179" s="15"/>
      <c r="DI179" s="15"/>
      <c r="DJ179" s="15"/>
      <c r="DK179" s="15"/>
      <c r="DL179" s="15"/>
    </row>
    <row r="180" spans="1:116" x14ac:dyDescent="0.2">
      <c r="A180" s="37">
        <v>175</v>
      </c>
      <c r="B180" s="39">
        <v>343</v>
      </c>
      <c r="C180" s="85" t="s">
        <v>888</v>
      </c>
      <c r="D180" s="85" t="s">
        <v>889</v>
      </c>
      <c r="E180" s="34" t="s">
        <v>890</v>
      </c>
      <c r="F180" s="34" t="s">
        <v>891</v>
      </c>
      <c r="G180" s="17">
        <v>7.5</v>
      </c>
      <c r="H180" s="17">
        <v>927.4</v>
      </c>
      <c r="I180" s="25">
        <v>0.05</v>
      </c>
      <c r="J180" s="25">
        <v>16</v>
      </c>
      <c r="K180" s="19">
        <v>54.3</v>
      </c>
      <c r="L180" s="19">
        <v>0.13400000000000001</v>
      </c>
      <c r="M180" s="19">
        <v>3.63</v>
      </c>
      <c r="N180" s="19">
        <v>11.5</v>
      </c>
      <c r="O180" s="19">
        <v>29.3</v>
      </c>
      <c r="P180" s="21">
        <v>0.21</v>
      </c>
      <c r="Q180" s="11">
        <v>2690</v>
      </c>
      <c r="R180" s="25">
        <v>3.66</v>
      </c>
      <c r="S180" s="88">
        <v>8.9600000000000009</v>
      </c>
      <c r="T180" s="19">
        <v>50.3</v>
      </c>
      <c r="U180" s="19">
        <v>16.600000000000001</v>
      </c>
      <c r="V180" s="19">
        <v>80.5</v>
      </c>
      <c r="W180" s="19">
        <v>14.9</v>
      </c>
      <c r="X180" s="19">
        <v>265</v>
      </c>
      <c r="Y180" s="11">
        <v>247237</v>
      </c>
      <c r="Z180" s="19">
        <v>18.399999999999999</v>
      </c>
      <c r="AA180" s="12">
        <v>8680</v>
      </c>
      <c r="AB180" s="13">
        <v>337</v>
      </c>
      <c r="AC180" s="11">
        <v>1800</v>
      </c>
      <c r="AD180" s="12">
        <v>14350</v>
      </c>
      <c r="AE180" s="13">
        <v>129.63399999999999</v>
      </c>
      <c r="AF180" s="12">
        <v>5825.81</v>
      </c>
      <c r="AG180" s="11">
        <v>1830</v>
      </c>
      <c r="AH180" s="15">
        <v>56</v>
      </c>
      <c r="AI180" s="15">
        <v>249</v>
      </c>
      <c r="AJ180" s="15">
        <v>190</v>
      </c>
      <c r="AK180" s="15">
        <v>1960</v>
      </c>
      <c r="AL180" s="15">
        <v>1290</v>
      </c>
      <c r="AM180" s="15">
        <v>707</v>
      </c>
      <c r="AN180" s="15">
        <v>861</v>
      </c>
      <c r="AO180" s="15">
        <v>2170</v>
      </c>
      <c r="AP180" s="15">
        <v>811</v>
      </c>
      <c r="AQ180" s="15">
        <v>1.5</v>
      </c>
      <c r="AR180" s="15">
        <v>43</v>
      </c>
      <c r="AS180" s="15">
        <v>7.8</v>
      </c>
      <c r="AT180" s="15">
        <v>1450</v>
      </c>
      <c r="AU180" s="15">
        <v>1310</v>
      </c>
      <c r="AV180" s="15">
        <v>659</v>
      </c>
      <c r="AW180" s="15">
        <v>331</v>
      </c>
      <c r="AX180" s="15">
        <v>1490</v>
      </c>
      <c r="AY180" s="15">
        <v>99</v>
      </c>
      <c r="AZ180" s="15">
        <v>2.5</v>
      </c>
      <c r="BA180" s="18">
        <v>8784.2999999999993</v>
      </c>
      <c r="BB180" s="15">
        <v>0.5</v>
      </c>
      <c r="BC180" s="15">
        <v>0.5</v>
      </c>
      <c r="BD180" s="15">
        <v>0.5</v>
      </c>
      <c r="BE180" s="15">
        <v>0.5</v>
      </c>
      <c r="BF180" s="15">
        <v>0.5</v>
      </c>
      <c r="BG180" s="15">
        <v>0.5</v>
      </c>
      <c r="BH180" s="15">
        <v>0.5</v>
      </c>
      <c r="BI180" s="15">
        <v>0.5</v>
      </c>
      <c r="BJ180" s="15">
        <v>5.0000000000000001E-3</v>
      </c>
      <c r="BK180" s="15">
        <v>0.5</v>
      </c>
      <c r="BL180" s="15">
        <v>0.05</v>
      </c>
      <c r="BM180" s="15">
        <v>0.05</v>
      </c>
      <c r="BN180" s="15">
        <v>0.05</v>
      </c>
      <c r="BO180" s="15">
        <v>0.05</v>
      </c>
      <c r="BP180" s="15">
        <v>0.05</v>
      </c>
      <c r="BQ180" s="15">
        <v>0.4</v>
      </c>
      <c r="BR180" s="15">
        <v>0.4</v>
      </c>
      <c r="BS180" s="15">
        <v>0.05</v>
      </c>
      <c r="BT180" s="15">
        <v>0.05</v>
      </c>
      <c r="BU180" s="15">
        <v>0.1</v>
      </c>
      <c r="BV180" s="15">
        <v>0.05</v>
      </c>
      <c r="BW180" s="15">
        <v>0.05</v>
      </c>
      <c r="BX180" s="15">
        <v>0.05</v>
      </c>
      <c r="BY180" s="15">
        <v>0.15000000000000002</v>
      </c>
      <c r="BZ180" s="15">
        <v>0.15</v>
      </c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>
        <v>0.05</v>
      </c>
      <c r="DF180" s="15">
        <v>0.05</v>
      </c>
      <c r="DG180" s="25">
        <v>21585.366000000002</v>
      </c>
      <c r="DH180" s="15"/>
      <c r="DI180" s="15"/>
      <c r="DJ180" s="15"/>
      <c r="DK180" s="15"/>
      <c r="DL180" s="15"/>
    </row>
    <row r="181" spans="1:116" x14ac:dyDescent="0.2">
      <c r="A181" s="37">
        <v>176</v>
      </c>
      <c r="B181" s="39">
        <v>373</v>
      </c>
      <c r="C181" s="85" t="s">
        <v>892</v>
      </c>
      <c r="D181" s="85" t="s">
        <v>893</v>
      </c>
      <c r="E181" s="34" t="s">
        <v>894</v>
      </c>
      <c r="F181" s="34" t="s">
        <v>895</v>
      </c>
      <c r="G181" s="17">
        <v>7.5</v>
      </c>
      <c r="H181" s="17">
        <v>490</v>
      </c>
      <c r="I181" s="25">
        <v>0.05</v>
      </c>
      <c r="J181" s="25">
        <v>6.26</v>
      </c>
      <c r="K181" s="19">
        <v>76.2</v>
      </c>
      <c r="L181" s="19">
        <v>2.5000000000000001E-2</v>
      </c>
      <c r="M181" s="19">
        <v>0.255</v>
      </c>
      <c r="N181" s="19">
        <v>1.05</v>
      </c>
      <c r="O181" s="19">
        <v>1.87</v>
      </c>
      <c r="P181" s="21">
        <v>2.47E-2</v>
      </c>
      <c r="Q181" s="11">
        <v>1980</v>
      </c>
      <c r="R181" s="25">
        <v>0.2</v>
      </c>
      <c r="S181" s="88">
        <v>0.2</v>
      </c>
      <c r="T181" s="19">
        <v>0.5</v>
      </c>
      <c r="U181" s="19">
        <v>2</v>
      </c>
      <c r="V181" s="19">
        <v>175</v>
      </c>
      <c r="W181" s="19">
        <v>2.2599999999999998</v>
      </c>
      <c r="X181" s="19">
        <v>11.5</v>
      </c>
      <c r="Y181" s="11">
        <v>172000</v>
      </c>
      <c r="Z181" s="19">
        <v>4.66</v>
      </c>
      <c r="AA181" s="12">
        <v>4230</v>
      </c>
      <c r="AB181" s="13">
        <v>497</v>
      </c>
      <c r="AC181" s="11">
        <v>253</v>
      </c>
      <c r="AD181" s="12">
        <v>8400</v>
      </c>
      <c r="AE181" s="13">
        <v>0.05</v>
      </c>
      <c r="AF181" s="12">
        <v>359</v>
      </c>
      <c r="AG181" s="11">
        <v>104</v>
      </c>
      <c r="AH181" s="15">
        <v>2.5</v>
      </c>
      <c r="AI181" s="15">
        <v>2.5</v>
      </c>
      <c r="AJ181" s="15">
        <v>2.5</v>
      </c>
      <c r="AK181" s="15">
        <v>34</v>
      </c>
      <c r="AL181" s="15">
        <v>2.5</v>
      </c>
      <c r="AM181" s="15">
        <v>2.5</v>
      </c>
      <c r="AN181" s="15">
        <v>2.5</v>
      </c>
      <c r="AO181" s="15">
        <v>2.5</v>
      </c>
      <c r="AP181" s="15">
        <v>2.5</v>
      </c>
      <c r="AQ181" s="15">
        <v>1.5</v>
      </c>
      <c r="AR181" s="15">
        <v>2.5</v>
      </c>
      <c r="AS181" s="15">
        <v>2.5</v>
      </c>
      <c r="AT181" s="15">
        <v>2.5</v>
      </c>
      <c r="AU181" s="15">
        <v>2.5</v>
      </c>
      <c r="AV181" s="15">
        <v>2.5</v>
      </c>
      <c r="AW181" s="15">
        <v>2.5</v>
      </c>
      <c r="AX181" s="15">
        <v>2.5</v>
      </c>
      <c r="AY181" s="15">
        <v>2.5</v>
      </c>
      <c r="AZ181" s="15">
        <v>2.5</v>
      </c>
      <c r="BA181" s="18">
        <v>63</v>
      </c>
      <c r="BB181" s="15">
        <v>0.5</v>
      </c>
      <c r="BC181" s="15">
        <v>0.5</v>
      </c>
      <c r="BD181" s="15">
        <v>0.5</v>
      </c>
      <c r="BE181" s="15">
        <v>0.5</v>
      </c>
      <c r="BF181" s="15">
        <v>0.5</v>
      </c>
      <c r="BG181" s="15">
        <v>0.5</v>
      </c>
      <c r="BH181" s="15">
        <v>0.5</v>
      </c>
      <c r="BI181" s="15">
        <v>0.5</v>
      </c>
      <c r="BJ181" s="15">
        <v>5.0000000000000001E-3</v>
      </c>
      <c r="BK181" s="15">
        <v>0.5</v>
      </c>
      <c r="BL181" s="15">
        <v>0.05</v>
      </c>
      <c r="BM181" s="15">
        <v>0.05</v>
      </c>
      <c r="BN181" s="15">
        <v>0.05</v>
      </c>
      <c r="BO181" s="15">
        <v>0.05</v>
      </c>
      <c r="BP181" s="15">
        <v>0.05</v>
      </c>
      <c r="BQ181" s="15">
        <v>0.4</v>
      </c>
      <c r="BR181" s="15">
        <v>0.4</v>
      </c>
      <c r="BS181" s="15">
        <v>0.05</v>
      </c>
      <c r="BT181" s="15">
        <v>0.05</v>
      </c>
      <c r="BU181" s="15">
        <v>0.1</v>
      </c>
      <c r="BV181" s="15">
        <v>0.05</v>
      </c>
      <c r="BW181" s="15">
        <v>0.05</v>
      </c>
      <c r="BX181" s="15">
        <v>0.05</v>
      </c>
      <c r="BY181" s="15">
        <v>0.15000000000000002</v>
      </c>
      <c r="BZ181" s="15">
        <v>0.15</v>
      </c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>
        <v>0.05</v>
      </c>
      <c r="DF181" s="15">
        <v>0.05</v>
      </c>
      <c r="DG181" s="25">
        <v>7382.8130000000001</v>
      </c>
      <c r="DH181" s="15"/>
      <c r="DI181" s="15"/>
      <c r="DJ181" s="15"/>
      <c r="DK181" s="15"/>
      <c r="DL181" s="15"/>
    </row>
    <row r="182" spans="1:116" x14ac:dyDescent="0.2">
      <c r="A182" s="37">
        <v>177</v>
      </c>
      <c r="B182" s="39">
        <v>388</v>
      </c>
      <c r="C182" s="85" t="s">
        <v>896</v>
      </c>
      <c r="D182" s="85" t="s">
        <v>897</v>
      </c>
      <c r="E182" s="34" t="s">
        <v>898</v>
      </c>
      <c r="F182" s="34" t="s">
        <v>899</v>
      </c>
      <c r="G182" s="17">
        <v>6.4</v>
      </c>
      <c r="H182" s="17">
        <v>998</v>
      </c>
      <c r="I182" s="25">
        <v>0.05</v>
      </c>
      <c r="J182" s="25">
        <v>11</v>
      </c>
      <c r="K182" s="19">
        <v>138</v>
      </c>
      <c r="L182" s="19">
        <v>2.35</v>
      </c>
      <c r="M182" s="19">
        <v>4.42</v>
      </c>
      <c r="N182" s="19">
        <v>12.8</v>
      </c>
      <c r="O182" s="19">
        <v>24.9</v>
      </c>
      <c r="P182" s="21">
        <v>4.0500000000000001E-2</v>
      </c>
      <c r="Q182" s="11">
        <v>1270</v>
      </c>
      <c r="R182" s="25">
        <v>0.2</v>
      </c>
      <c r="S182" s="88">
        <v>12.2</v>
      </c>
      <c r="T182" s="19">
        <v>79.5</v>
      </c>
      <c r="U182" s="19">
        <v>4.6399999999999997</v>
      </c>
      <c r="V182" s="19">
        <v>36.9</v>
      </c>
      <c r="W182" s="19">
        <v>24.5</v>
      </c>
      <c r="X182" s="19">
        <v>161</v>
      </c>
      <c r="Y182" s="11">
        <v>7570</v>
      </c>
      <c r="Z182" s="19">
        <v>16.100000000000001</v>
      </c>
      <c r="AA182" s="12">
        <v>29444.1</v>
      </c>
      <c r="AB182" s="13">
        <v>1031.93</v>
      </c>
      <c r="AC182" s="11">
        <v>1880</v>
      </c>
      <c r="AD182" s="12">
        <v>7810</v>
      </c>
      <c r="AE182" s="13">
        <v>167.65199999999999</v>
      </c>
      <c r="AF182" s="12">
        <v>6649.42</v>
      </c>
      <c r="AG182" s="11">
        <v>946</v>
      </c>
      <c r="AH182" s="15">
        <v>4290</v>
      </c>
      <c r="AI182" s="15">
        <v>2.5</v>
      </c>
      <c r="AJ182" s="15">
        <v>157</v>
      </c>
      <c r="AK182" s="15">
        <v>950</v>
      </c>
      <c r="AL182" s="15">
        <v>500</v>
      </c>
      <c r="AM182" s="15">
        <v>271</v>
      </c>
      <c r="AN182" s="15">
        <v>353</v>
      </c>
      <c r="AO182" s="15">
        <v>1540</v>
      </c>
      <c r="AP182" s="15">
        <v>1050</v>
      </c>
      <c r="AQ182" s="15">
        <v>1.5</v>
      </c>
      <c r="AR182" s="15">
        <v>491</v>
      </c>
      <c r="AS182" s="15">
        <v>365</v>
      </c>
      <c r="AT182" s="15">
        <v>2.5</v>
      </c>
      <c r="AU182" s="15">
        <v>532</v>
      </c>
      <c r="AV182" s="15">
        <v>236</v>
      </c>
      <c r="AW182" s="15">
        <v>181</v>
      </c>
      <c r="AX182" s="15">
        <v>120</v>
      </c>
      <c r="AY182" s="15">
        <v>2.5</v>
      </c>
      <c r="AZ182" s="15">
        <v>2.5</v>
      </c>
      <c r="BA182" s="18">
        <v>8151.5</v>
      </c>
      <c r="BB182" s="15">
        <v>0.5</v>
      </c>
      <c r="BC182" s="15">
        <v>0.5</v>
      </c>
      <c r="BD182" s="15">
        <v>0.5</v>
      </c>
      <c r="BE182" s="15">
        <v>0.5</v>
      </c>
      <c r="BF182" s="15">
        <v>0.5</v>
      </c>
      <c r="BG182" s="15">
        <v>0.5</v>
      </c>
      <c r="BH182" s="15">
        <v>0.5</v>
      </c>
      <c r="BI182" s="15">
        <v>0.5</v>
      </c>
      <c r="BJ182" s="15">
        <v>5.0000000000000001E-3</v>
      </c>
      <c r="BK182" s="15">
        <v>0.5</v>
      </c>
      <c r="BL182" s="15">
        <v>0.05</v>
      </c>
      <c r="BM182" s="15">
        <v>0.05</v>
      </c>
      <c r="BN182" s="15">
        <v>0.05</v>
      </c>
      <c r="BO182" s="15">
        <v>0.05</v>
      </c>
      <c r="BP182" s="15">
        <v>0.05</v>
      </c>
      <c r="BQ182" s="15">
        <v>0.4</v>
      </c>
      <c r="BR182" s="15">
        <v>0.4</v>
      </c>
      <c r="BS182" s="15">
        <v>0.05</v>
      </c>
      <c r="BT182" s="15">
        <v>0.05</v>
      </c>
      <c r="BU182" s="15">
        <v>0.1</v>
      </c>
      <c r="BV182" s="15">
        <v>0.05</v>
      </c>
      <c r="BW182" s="15">
        <v>0.05</v>
      </c>
      <c r="BX182" s="15">
        <v>0.05</v>
      </c>
      <c r="BY182" s="15">
        <v>0.15000000000000002</v>
      </c>
      <c r="BZ182" s="15">
        <v>0.15</v>
      </c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>
        <v>0.05</v>
      </c>
      <c r="DF182" s="15">
        <v>0.05</v>
      </c>
      <c r="DG182" s="25">
        <v>17964.339</v>
      </c>
      <c r="DH182" s="15"/>
      <c r="DI182" s="15"/>
      <c r="DJ182" s="15"/>
      <c r="DK182" s="15"/>
      <c r="DL182" s="15"/>
    </row>
    <row r="183" spans="1:116" s="1" customFormat="1" ht="15" customHeight="1" x14ac:dyDescent="0.2">
      <c r="B183" s="41"/>
      <c r="D183" s="42"/>
      <c r="S183" s="90"/>
      <c r="CY183"/>
      <c r="CZ183"/>
    </row>
    <row r="185" spans="1:116" x14ac:dyDescent="0.2">
      <c r="A185" s="101"/>
      <c r="D185" s="86" t="s">
        <v>183</v>
      </c>
      <c r="F185" s="86" t="s">
        <v>183</v>
      </c>
      <c r="G185" s="22">
        <f>AVERAGE(G6:G182)</f>
        <v>7.802824858757063</v>
      </c>
      <c r="H185" s="22">
        <f t="shared" ref="H185:BS185" si="0">AVERAGE(H6:H182)</f>
        <v>1491.4079096045198</v>
      </c>
      <c r="I185" s="22">
        <f t="shared" si="0"/>
        <v>0.70646327683615662</v>
      </c>
      <c r="J185" s="22">
        <f t="shared" si="0"/>
        <v>7.22124293785311</v>
      </c>
      <c r="K185" s="22">
        <f t="shared" si="0"/>
        <v>99.042090395480216</v>
      </c>
      <c r="L185" s="22">
        <f t="shared" si="0"/>
        <v>0.55437288135593255</v>
      </c>
      <c r="M185" s="22">
        <f t="shared" si="0"/>
        <v>3.0157344632768353</v>
      </c>
      <c r="N185" s="22">
        <f t="shared" si="0"/>
        <v>10.69649717514125</v>
      </c>
      <c r="O185" s="22">
        <f t="shared" si="0"/>
        <v>23.625762711864414</v>
      </c>
      <c r="P185" s="22">
        <f t="shared" si="0"/>
        <v>4.0514689265536703E-2</v>
      </c>
      <c r="Q185" s="22">
        <f t="shared" si="0"/>
        <v>2415.101694915254</v>
      </c>
      <c r="R185" s="22">
        <f t="shared" si="0"/>
        <v>0.81759322033898374</v>
      </c>
      <c r="S185" s="22">
        <f t="shared" si="0"/>
        <v>7.3050734463276887</v>
      </c>
      <c r="T185" s="22">
        <f t="shared" si="0"/>
        <v>24.568474576271196</v>
      </c>
      <c r="U185" s="22">
        <f t="shared" si="0"/>
        <v>4.1032203389830517</v>
      </c>
      <c r="V185" s="22">
        <f t="shared" si="0"/>
        <v>110.06474011299434</v>
      </c>
      <c r="W185" s="22">
        <f t="shared" si="0"/>
        <v>15.416779661016944</v>
      </c>
      <c r="X185" s="22">
        <f t="shared" si="0"/>
        <v>97.368361581920922</v>
      </c>
      <c r="Y185" s="22">
        <f t="shared" si="0"/>
        <v>122479.49152542373</v>
      </c>
      <c r="Z185" s="22">
        <f t="shared" si="0"/>
        <v>11.25092655367231</v>
      </c>
      <c r="AA185" s="22">
        <f t="shared" si="0"/>
        <v>12611.238035593222</v>
      </c>
      <c r="AB185" s="22">
        <f t="shared" si="0"/>
        <v>1537.7201299435023</v>
      </c>
      <c r="AC185" s="22">
        <f t="shared" si="0"/>
        <v>1215.8627118644069</v>
      </c>
      <c r="AD185" s="22">
        <f t="shared" si="0"/>
        <v>9226.6820338983071</v>
      </c>
      <c r="AE185" s="22">
        <f t="shared" si="0"/>
        <v>103.0241412429378</v>
      </c>
      <c r="AF185" s="22">
        <f t="shared" si="0"/>
        <v>4983.6802316384174</v>
      </c>
      <c r="AG185" s="22">
        <f t="shared" si="0"/>
        <v>1195.4237288135594</v>
      </c>
      <c r="AH185" s="22">
        <f t="shared" si="0"/>
        <v>192.45819209039547</v>
      </c>
      <c r="AI185" s="22">
        <f t="shared" si="0"/>
        <v>64.598870056497177</v>
      </c>
      <c r="AJ185" s="22">
        <f t="shared" si="0"/>
        <v>103.47175141242938</v>
      </c>
      <c r="AK185" s="22">
        <f t="shared" si="0"/>
        <v>295.46045197740114</v>
      </c>
      <c r="AL185" s="22">
        <f t="shared" si="0"/>
        <v>168.50508474576273</v>
      </c>
      <c r="AM185" s="22">
        <f t="shared" si="0"/>
        <v>72.289265536723164</v>
      </c>
      <c r="AN185" s="22">
        <f t="shared" si="0"/>
        <v>94.171186440677957</v>
      </c>
      <c r="AO185" s="22">
        <f t="shared" si="0"/>
        <v>318.84745762711867</v>
      </c>
      <c r="AP185" s="22">
        <f t="shared" si="0"/>
        <v>118.59322033898304</v>
      </c>
      <c r="AQ185" s="22">
        <f t="shared" si="0"/>
        <v>1.771186440677966</v>
      </c>
      <c r="AR185" s="22">
        <f t="shared" si="0"/>
        <v>17.081920903954803</v>
      </c>
      <c r="AS185" s="22">
        <f t="shared" si="0"/>
        <v>43.049152542372887</v>
      </c>
      <c r="AT185" s="22">
        <f t="shared" si="0"/>
        <v>192.69491525423729</v>
      </c>
      <c r="AU185" s="22">
        <f t="shared" si="0"/>
        <v>143.81638418079095</v>
      </c>
      <c r="AV185" s="22">
        <f t="shared" si="0"/>
        <v>62.50225988700565</v>
      </c>
      <c r="AW185" s="22">
        <f t="shared" si="0"/>
        <v>55.911864406779657</v>
      </c>
      <c r="AX185" s="22">
        <f t="shared" si="0"/>
        <v>143.47175141242937</v>
      </c>
      <c r="AY185" s="22">
        <f t="shared" si="0"/>
        <v>6.3135593220338979</v>
      </c>
      <c r="AZ185" s="22">
        <f t="shared" si="0"/>
        <v>3.0508474576271185</v>
      </c>
      <c r="BA185" s="22">
        <f t="shared" si="0"/>
        <v>1451.8706214689264</v>
      </c>
      <c r="BB185" s="22">
        <f t="shared" si="0"/>
        <v>0.5</v>
      </c>
      <c r="BC185" s="22">
        <f t="shared" si="0"/>
        <v>0.5</v>
      </c>
      <c r="BD185" s="22">
        <f t="shared" si="0"/>
        <v>0.5</v>
      </c>
      <c r="BE185" s="22">
        <f t="shared" si="0"/>
        <v>0.5</v>
      </c>
      <c r="BF185" s="22">
        <f t="shared" si="0"/>
        <v>0.5</v>
      </c>
      <c r="BG185" s="22">
        <f t="shared" si="0"/>
        <v>0.5</v>
      </c>
      <c r="BH185" s="22">
        <f t="shared" si="0"/>
        <v>0.5</v>
      </c>
      <c r="BI185" s="22">
        <f t="shared" si="0"/>
        <v>0.5</v>
      </c>
      <c r="BJ185" s="22">
        <f t="shared" si="0"/>
        <v>5.0000000000000036E-3</v>
      </c>
      <c r="BK185" s="22">
        <f t="shared" si="0"/>
        <v>0.5</v>
      </c>
      <c r="BL185" s="22">
        <f t="shared" si="0"/>
        <v>4.9999999999999947E-2</v>
      </c>
      <c r="BM185" s="22">
        <f t="shared" si="0"/>
        <v>4.9999999999999947E-2</v>
      </c>
      <c r="BN185" s="22">
        <f t="shared" si="0"/>
        <v>4.9999999999999947E-2</v>
      </c>
      <c r="BO185" s="22">
        <f t="shared" si="0"/>
        <v>4.9999999999999947E-2</v>
      </c>
      <c r="BP185" s="22">
        <f t="shared" si="0"/>
        <v>4.9999999999999947E-2</v>
      </c>
      <c r="BQ185" s="22">
        <f t="shared" si="0"/>
        <v>0.39999999999999958</v>
      </c>
      <c r="BR185" s="22">
        <f t="shared" si="0"/>
        <v>0.39999999999999958</v>
      </c>
      <c r="BS185" s="22">
        <f t="shared" si="0"/>
        <v>4.9999999999999947E-2</v>
      </c>
      <c r="BT185" s="22">
        <f t="shared" ref="BT185:DL185" si="1">AVERAGE(BT6:BT182)</f>
        <v>4.9999999999999947E-2</v>
      </c>
      <c r="BU185" s="22">
        <f t="shared" si="1"/>
        <v>9.9999999999999895E-2</v>
      </c>
      <c r="BV185" s="22">
        <f t="shared" si="1"/>
        <v>4.9999999999999947E-2</v>
      </c>
      <c r="BW185" s="22">
        <f t="shared" si="1"/>
        <v>4.9999999999999947E-2</v>
      </c>
      <c r="BX185" s="22">
        <f t="shared" si="1"/>
        <v>4.9999999999999947E-2</v>
      </c>
      <c r="BY185" s="22">
        <f t="shared" si="1"/>
        <v>0.14999999999999958</v>
      </c>
      <c r="BZ185" s="22">
        <f t="shared" si="1"/>
        <v>0.14999999999999958</v>
      </c>
      <c r="CA185" s="22">
        <f t="shared" si="1"/>
        <v>25</v>
      </c>
      <c r="CB185" s="22">
        <f t="shared" si="1"/>
        <v>50</v>
      </c>
      <c r="CC185" s="114">
        <f t="shared" si="1"/>
        <v>5529.3023255813951</v>
      </c>
      <c r="CD185" s="22">
        <f t="shared" si="1"/>
        <v>1.0000000000000005E-2</v>
      </c>
      <c r="CE185" s="22">
        <f t="shared" si="1"/>
        <v>2.5000000000000005E-2</v>
      </c>
      <c r="CF185" s="22">
        <f t="shared" si="1"/>
        <v>2.5000000000000005E-2</v>
      </c>
      <c r="CG185" s="22">
        <f t="shared" si="1"/>
        <v>2.5000000000000005E-2</v>
      </c>
      <c r="CH185" s="22">
        <f t="shared" si="1"/>
        <v>2.5000000000000005E-2</v>
      </c>
      <c r="CI185" s="22">
        <f t="shared" si="1"/>
        <v>2.5000000000000005E-2</v>
      </c>
      <c r="CJ185" s="22">
        <f t="shared" si="1"/>
        <v>2.5000000000000005E-2</v>
      </c>
      <c r="CK185" s="22">
        <f t="shared" si="1"/>
        <v>2.5000000000000005E-2</v>
      </c>
      <c r="CL185" s="22">
        <f t="shared" si="1"/>
        <v>71.547488372093042</v>
      </c>
      <c r="CM185" s="22">
        <f t="shared" si="1"/>
        <v>0.15000000000000011</v>
      </c>
      <c r="CN185" s="22">
        <f t="shared" si="1"/>
        <v>0.5</v>
      </c>
      <c r="CO185" s="22">
        <f t="shared" si="1"/>
        <v>0.5</v>
      </c>
      <c r="CP185" s="22">
        <f t="shared" si="1"/>
        <v>0.5</v>
      </c>
      <c r="CQ185" s="22">
        <f t="shared" si="1"/>
        <v>1.5</v>
      </c>
      <c r="CR185" s="22">
        <f t="shared" si="1"/>
        <v>0.30000000000000021</v>
      </c>
      <c r="CS185" s="22">
        <f t="shared" si="1"/>
        <v>5</v>
      </c>
      <c r="CT185" s="22">
        <f t="shared" si="1"/>
        <v>0.5</v>
      </c>
      <c r="CU185" s="22">
        <f t="shared" si="1"/>
        <v>0.5</v>
      </c>
      <c r="CV185" s="22">
        <f t="shared" si="1"/>
        <v>5.000000000000001E-2</v>
      </c>
      <c r="CW185" s="22">
        <f t="shared" si="1"/>
        <v>0.1472093023255813</v>
      </c>
      <c r="CX185" s="22">
        <f t="shared" si="1"/>
        <v>5.000000000000001E-2</v>
      </c>
      <c r="CY185" s="22">
        <f t="shared" si="1"/>
        <v>9.7409302325581412E-3</v>
      </c>
      <c r="CZ185" s="22">
        <f t="shared" si="1"/>
        <v>5.000000000000001E-2</v>
      </c>
      <c r="DA185" s="22">
        <f t="shared" si="1"/>
        <v>5.000000000000001E-2</v>
      </c>
      <c r="DB185" s="22">
        <f t="shared" si="1"/>
        <v>5.000000000000001E-2</v>
      </c>
      <c r="DC185" s="22">
        <f t="shared" si="1"/>
        <v>5.000000000000001E-2</v>
      </c>
      <c r="DD185" s="22">
        <f t="shared" si="1"/>
        <v>5.000000000000001E-2</v>
      </c>
      <c r="DE185" s="22">
        <f t="shared" si="1"/>
        <v>4.9999999999999947E-2</v>
      </c>
      <c r="DF185" s="22">
        <f t="shared" si="1"/>
        <v>4.9999999999999947E-2</v>
      </c>
      <c r="DG185" s="22">
        <f t="shared" si="1"/>
        <v>12433.124491525419</v>
      </c>
      <c r="DH185" s="22">
        <f t="shared" si="1"/>
        <v>0.5</v>
      </c>
      <c r="DI185" s="22">
        <f t="shared" si="1"/>
        <v>5.000000000000001E-2</v>
      </c>
      <c r="DJ185" s="22">
        <f t="shared" si="1"/>
        <v>0.25</v>
      </c>
      <c r="DK185" s="22">
        <f t="shared" si="1"/>
        <v>0.25</v>
      </c>
      <c r="DL185" s="22">
        <f t="shared" si="1"/>
        <v>5.000000000000001E-2</v>
      </c>
    </row>
    <row r="186" spans="1:116" x14ac:dyDescent="0.2">
      <c r="D186" s="86" t="s">
        <v>184</v>
      </c>
      <c r="F186" s="86" t="s">
        <v>184</v>
      </c>
      <c r="G186" s="23">
        <f>GEOMEAN(G6:G182)</f>
        <v>7.7881925845171995</v>
      </c>
      <c r="H186" s="23">
        <f t="shared" ref="H186:BS186" si="2">GEOMEAN(H6:H182)</f>
        <v>824.41047100404103</v>
      </c>
      <c r="I186" s="23">
        <f t="shared" si="2"/>
        <v>7.9365110615166157E-2</v>
      </c>
      <c r="J186" s="23">
        <f t="shared" si="2"/>
        <v>5.1097433350575656</v>
      </c>
      <c r="K186" s="23">
        <f t="shared" si="2"/>
        <v>76.27888310388964</v>
      </c>
      <c r="L186" s="23">
        <f t="shared" si="2"/>
        <v>0.22356205220362957</v>
      </c>
      <c r="M186" s="23">
        <f t="shared" si="2"/>
        <v>2.2983514358486183</v>
      </c>
      <c r="N186" s="23">
        <f t="shared" si="2"/>
        <v>8.0942557664890753</v>
      </c>
      <c r="O186" s="23">
        <f t="shared" si="2"/>
        <v>14.771712152273832</v>
      </c>
      <c r="P186" s="23">
        <f t="shared" si="2"/>
        <v>1.6739566295105712E-2</v>
      </c>
      <c r="Q186" s="23">
        <f t="shared" si="2"/>
        <v>2132.4552172851504</v>
      </c>
      <c r="R186" s="23">
        <f t="shared" si="2"/>
        <v>0.50728220673835644</v>
      </c>
      <c r="S186" s="23">
        <f t="shared" si="2"/>
        <v>5.4731358721110972</v>
      </c>
      <c r="T186" s="23">
        <f t="shared" si="2"/>
        <v>13.871200420194246</v>
      </c>
      <c r="U186" s="23">
        <f t="shared" si="2"/>
        <v>3.6329030943512293</v>
      </c>
      <c r="V186" s="23">
        <f t="shared" si="2"/>
        <v>66.363143938983129</v>
      </c>
      <c r="W186" s="23">
        <f t="shared" si="2"/>
        <v>12.674678398722056</v>
      </c>
      <c r="X186" s="23">
        <f t="shared" si="2"/>
        <v>69.289891420499117</v>
      </c>
      <c r="Y186" s="23">
        <f t="shared" si="2"/>
        <v>70725.675928732511</v>
      </c>
      <c r="Z186" s="23">
        <f t="shared" si="2"/>
        <v>8.8596035766330203</v>
      </c>
      <c r="AA186" s="23">
        <f t="shared" si="2"/>
        <v>9940.449726855024</v>
      </c>
      <c r="AB186" s="23">
        <f t="shared" si="2"/>
        <v>765.45651891308376</v>
      </c>
      <c r="AC186" s="23">
        <f t="shared" si="2"/>
        <v>961.41689405894806</v>
      </c>
      <c r="AD186" s="23">
        <f t="shared" si="2"/>
        <v>8198.667454413413</v>
      </c>
      <c r="AE186" s="23">
        <f t="shared" si="2"/>
        <v>17.781389466268983</v>
      </c>
      <c r="AF186" s="23">
        <f t="shared" si="2"/>
        <v>3512.5445748533275</v>
      </c>
      <c r="AG186" s="23">
        <f t="shared" si="2"/>
        <v>843.11341530074719</v>
      </c>
      <c r="AH186" s="23">
        <f t="shared" si="2"/>
        <v>26.056914761635088</v>
      </c>
      <c r="AI186" s="23">
        <f t="shared" si="2"/>
        <v>22.868817825428245</v>
      </c>
      <c r="AJ186" s="23">
        <f t="shared" si="2"/>
        <v>21.059126574264834</v>
      </c>
      <c r="AK186" s="23">
        <f t="shared" si="2"/>
        <v>160.08944709922301</v>
      </c>
      <c r="AL186" s="23">
        <f t="shared" si="2"/>
        <v>73.59520165415681</v>
      </c>
      <c r="AM186" s="23">
        <f t="shared" si="2"/>
        <v>25.658927599149564</v>
      </c>
      <c r="AN186" s="23">
        <f t="shared" si="2"/>
        <v>36.338247693842419</v>
      </c>
      <c r="AO186" s="23">
        <f t="shared" si="2"/>
        <v>51.961199919006958</v>
      </c>
      <c r="AP186" s="23">
        <f t="shared" si="2"/>
        <v>48.61384311398696</v>
      </c>
      <c r="AQ186" s="23">
        <f t="shared" si="2"/>
        <v>1.545922300478235</v>
      </c>
      <c r="AR186" s="23">
        <f t="shared" si="2"/>
        <v>4.384036515609707</v>
      </c>
      <c r="AS186" s="23">
        <f t="shared" si="2"/>
        <v>6.4049434983048474</v>
      </c>
      <c r="AT186" s="23">
        <f t="shared" si="2"/>
        <v>84.192963341708762</v>
      </c>
      <c r="AU186" s="23">
        <f t="shared" si="2"/>
        <v>60.763121369902109</v>
      </c>
      <c r="AV186" s="23">
        <f t="shared" si="2"/>
        <v>24.432930509724066</v>
      </c>
      <c r="AW186" s="23">
        <f t="shared" si="2"/>
        <v>17.904668117789718</v>
      </c>
      <c r="AX186" s="23">
        <f t="shared" si="2"/>
        <v>62.224994527911257</v>
      </c>
      <c r="AY186" s="23">
        <f t="shared" si="2"/>
        <v>3.2621863122684083</v>
      </c>
      <c r="AZ186" s="23">
        <f t="shared" si="2"/>
        <v>2.5526495494260506</v>
      </c>
      <c r="BA186" s="23">
        <f t="shared" si="2"/>
        <v>883.25565859398739</v>
      </c>
      <c r="BB186" s="23">
        <f t="shared" si="2"/>
        <v>0.5</v>
      </c>
      <c r="BC186" s="23">
        <f t="shared" si="2"/>
        <v>0.5</v>
      </c>
      <c r="BD186" s="23">
        <f t="shared" si="2"/>
        <v>0.5</v>
      </c>
      <c r="BE186" s="23">
        <f t="shared" si="2"/>
        <v>0.5</v>
      </c>
      <c r="BF186" s="23">
        <f t="shared" si="2"/>
        <v>0.5</v>
      </c>
      <c r="BG186" s="23">
        <f t="shared" si="2"/>
        <v>0.5</v>
      </c>
      <c r="BH186" s="23">
        <f t="shared" si="2"/>
        <v>0.5</v>
      </c>
      <c r="BI186" s="23">
        <f t="shared" si="2"/>
        <v>0.5</v>
      </c>
      <c r="BJ186" s="23">
        <f t="shared" si="2"/>
        <v>5.0000000000000001E-3</v>
      </c>
      <c r="BK186" s="23">
        <f t="shared" si="2"/>
        <v>0.5</v>
      </c>
      <c r="BL186" s="23">
        <f t="shared" si="2"/>
        <v>0.05</v>
      </c>
      <c r="BM186" s="23">
        <f t="shared" si="2"/>
        <v>0.05</v>
      </c>
      <c r="BN186" s="23">
        <f t="shared" si="2"/>
        <v>0.05</v>
      </c>
      <c r="BO186" s="23">
        <f t="shared" si="2"/>
        <v>0.05</v>
      </c>
      <c r="BP186" s="23">
        <f t="shared" si="2"/>
        <v>0.05</v>
      </c>
      <c r="BQ186" s="23">
        <f t="shared" si="2"/>
        <v>0.4</v>
      </c>
      <c r="BR186" s="23">
        <f t="shared" si="2"/>
        <v>0.4</v>
      </c>
      <c r="BS186" s="23">
        <f t="shared" si="2"/>
        <v>0.05</v>
      </c>
      <c r="BT186" s="23">
        <f t="shared" ref="BT186:DL186" si="3">GEOMEAN(BT6:BT182)</f>
        <v>0.05</v>
      </c>
      <c r="BU186" s="23">
        <f t="shared" si="3"/>
        <v>0.1</v>
      </c>
      <c r="BV186" s="23">
        <f t="shared" si="3"/>
        <v>0.05</v>
      </c>
      <c r="BW186" s="23">
        <f t="shared" si="3"/>
        <v>0.05</v>
      </c>
      <c r="BX186" s="23">
        <f t="shared" si="3"/>
        <v>0.05</v>
      </c>
      <c r="BY186" s="23">
        <f t="shared" si="3"/>
        <v>0.15000000000000002</v>
      </c>
      <c r="BZ186" s="23">
        <f t="shared" si="3"/>
        <v>0.15</v>
      </c>
      <c r="CA186" s="23">
        <f t="shared" si="3"/>
        <v>25</v>
      </c>
      <c r="CB186" s="23">
        <f t="shared" si="3"/>
        <v>50</v>
      </c>
      <c r="CC186" s="115">
        <f t="shared" si="3"/>
        <v>2100.8057504119456</v>
      </c>
      <c r="CD186" s="23">
        <f t="shared" si="3"/>
        <v>0.01</v>
      </c>
      <c r="CE186" s="23">
        <f t="shared" si="3"/>
        <v>2.5000000000000001E-2</v>
      </c>
      <c r="CF186" s="23">
        <f t="shared" si="3"/>
        <v>2.5000000000000001E-2</v>
      </c>
      <c r="CG186" s="23">
        <f t="shared" si="3"/>
        <v>2.5000000000000001E-2</v>
      </c>
      <c r="CH186" s="23">
        <f t="shared" si="3"/>
        <v>2.5000000000000001E-2</v>
      </c>
      <c r="CI186" s="23">
        <f t="shared" si="3"/>
        <v>2.5000000000000001E-2</v>
      </c>
      <c r="CJ186" s="23">
        <f t="shared" si="3"/>
        <v>2.5000000000000001E-2</v>
      </c>
      <c r="CK186" s="23">
        <f t="shared" si="3"/>
        <v>2.5000000000000001E-2</v>
      </c>
      <c r="CL186" s="23">
        <f t="shared" si="3"/>
        <v>0.47103723435737549</v>
      </c>
      <c r="CM186" s="23">
        <f t="shared" si="3"/>
        <v>0.15</v>
      </c>
      <c r="CN186" s="23">
        <f t="shared" si="3"/>
        <v>0.5</v>
      </c>
      <c r="CO186" s="23">
        <f t="shared" si="3"/>
        <v>0.5</v>
      </c>
      <c r="CP186" s="23">
        <f t="shared" si="3"/>
        <v>0.5</v>
      </c>
      <c r="CQ186" s="23">
        <f t="shared" si="3"/>
        <v>1.5</v>
      </c>
      <c r="CR186" s="23">
        <f t="shared" si="3"/>
        <v>0.3</v>
      </c>
      <c r="CS186" s="23">
        <f t="shared" si="3"/>
        <v>5</v>
      </c>
      <c r="CT186" s="23">
        <f t="shared" si="3"/>
        <v>0.5</v>
      </c>
      <c r="CU186" s="23">
        <f t="shared" si="3"/>
        <v>0.5</v>
      </c>
      <c r="CV186" s="23">
        <f t="shared" si="3"/>
        <v>0.05</v>
      </c>
      <c r="CW186" s="23">
        <f t="shared" si="3"/>
        <v>8.7497853680686744E-2</v>
      </c>
      <c r="CX186" s="23">
        <f t="shared" si="3"/>
        <v>0.05</v>
      </c>
      <c r="CY186" s="23">
        <f t="shared" si="3"/>
        <v>7.3829089218451112E-3</v>
      </c>
      <c r="CZ186" s="23">
        <f t="shared" si="3"/>
        <v>0.05</v>
      </c>
      <c r="DA186" s="23">
        <f t="shared" si="3"/>
        <v>0.05</v>
      </c>
      <c r="DB186" s="23">
        <f t="shared" si="3"/>
        <v>0.05</v>
      </c>
      <c r="DC186" s="23">
        <f t="shared" si="3"/>
        <v>0.05</v>
      </c>
      <c r="DD186" s="23">
        <f t="shared" si="3"/>
        <v>0.05</v>
      </c>
      <c r="DE186" s="23">
        <f t="shared" si="3"/>
        <v>0.05</v>
      </c>
      <c r="DF186" s="23">
        <f t="shared" si="3"/>
        <v>0.05</v>
      </c>
      <c r="DG186" s="23">
        <f t="shared" si="3"/>
        <v>10804.261158533949</v>
      </c>
      <c r="DH186" s="23">
        <f t="shared" si="3"/>
        <v>0.5</v>
      </c>
      <c r="DI186" s="23">
        <f t="shared" si="3"/>
        <v>0.05</v>
      </c>
      <c r="DJ186" s="23">
        <f t="shared" si="3"/>
        <v>0.25</v>
      </c>
      <c r="DK186" s="23">
        <f t="shared" si="3"/>
        <v>0.25</v>
      </c>
      <c r="DL186" s="23">
        <f t="shared" si="3"/>
        <v>0.05</v>
      </c>
    </row>
    <row r="187" spans="1:116" x14ac:dyDescent="0.2">
      <c r="D187" s="86" t="s">
        <v>185</v>
      </c>
      <c r="F187" s="86" t="s">
        <v>185</v>
      </c>
      <c r="G187" s="22">
        <f>MEDIAN(G6:G182)</f>
        <v>7.9</v>
      </c>
      <c r="H187" s="22">
        <f t="shared" ref="H187:BS187" si="4">MEDIAN(H6:H182)</f>
        <v>683</v>
      </c>
      <c r="I187" s="22">
        <f t="shared" si="4"/>
        <v>0.05</v>
      </c>
      <c r="J187" s="22">
        <f t="shared" si="4"/>
        <v>5.93</v>
      </c>
      <c r="K187" s="22">
        <f t="shared" si="4"/>
        <v>82.2</v>
      </c>
      <c r="L187" s="22">
        <f t="shared" si="4"/>
        <v>0.375</v>
      </c>
      <c r="M187" s="22">
        <f t="shared" si="4"/>
        <v>2.25</v>
      </c>
      <c r="N187" s="22">
        <f t="shared" si="4"/>
        <v>7.79</v>
      </c>
      <c r="O187" s="22">
        <f t="shared" si="4"/>
        <v>13.8</v>
      </c>
      <c r="P187" s="22">
        <f t="shared" si="4"/>
        <v>3.8600000000000002E-2</v>
      </c>
      <c r="Q187" s="22">
        <f t="shared" si="4"/>
        <v>2100</v>
      </c>
      <c r="R187" s="22">
        <f t="shared" si="4"/>
        <v>0.48299999999999998</v>
      </c>
      <c r="S187" s="22">
        <f t="shared" si="4"/>
        <v>5.3</v>
      </c>
      <c r="T187" s="22">
        <f t="shared" si="4"/>
        <v>16.8</v>
      </c>
      <c r="U187" s="22">
        <f t="shared" si="4"/>
        <v>3.91</v>
      </c>
      <c r="V187" s="22">
        <f t="shared" si="4"/>
        <v>84.8</v>
      </c>
      <c r="W187" s="22">
        <f t="shared" si="4"/>
        <v>12.9</v>
      </c>
      <c r="X187" s="22">
        <f t="shared" si="4"/>
        <v>65.099999999999994</v>
      </c>
      <c r="Y187" s="22">
        <f t="shared" si="4"/>
        <v>122000</v>
      </c>
      <c r="Z187" s="22">
        <f t="shared" si="4"/>
        <v>9.82</v>
      </c>
      <c r="AA187" s="22">
        <f t="shared" si="4"/>
        <v>9780</v>
      </c>
      <c r="AB187" s="22">
        <f t="shared" si="4"/>
        <v>677.44899999999996</v>
      </c>
      <c r="AC187" s="22">
        <f t="shared" si="4"/>
        <v>897</v>
      </c>
      <c r="AD187" s="22">
        <f t="shared" si="4"/>
        <v>8870</v>
      </c>
      <c r="AE187" s="22">
        <f t="shared" si="4"/>
        <v>65.900000000000006</v>
      </c>
      <c r="AF187" s="22">
        <f t="shared" si="4"/>
        <v>3485</v>
      </c>
      <c r="AG187" s="22">
        <f t="shared" si="4"/>
        <v>810</v>
      </c>
      <c r="AH187" s="22">
        <f t="shared" si="4"/>
        <v>45</v>
      </c>
      <c r="AI187" s="22">
        <f t="shared" si="4"/>
        <v>42</v>
      </c>
      <c r="AJ187" s="22">
        <f t="shared" si="4"/>
        <v>36</v>
      </c>
      <c r="AK187" s="22">
        <f t="shared" si="4"/>
        <v>192</v>
      </c>
      <c r="AL187" s="22">
        <f t="shared" si="4"/>
        <v>110</v>
      </c>
      <c r="AM187" s="22">
        <f t="shared" si="4"/>
        <v>44</v>
      </c>
      <c r="AN187" s="22">
        <f t="shared" si="4"/>
        <v>65</v>
      </c>
      <c r="AO187" s="22">
        <f t="shared" si="4"/>
        <v>107</v>
      </c>
      <c r="AP187" s="22">
        <f t="shared" si="4"/>
        <v>84</v>
      </c>
      <c r="AQ187" s="22">
        <f t="shared" si="4"/>
        <v>1.5</v>
      </c>
      <c r="AR187" s="22">
        <f t="shared" si="4"/>
        <v>2.5</v>
      </c>
      <c r="AS187" s="22">
        <f t="shared" si="4"/>
        <v>2.5</v>
      </c>
      <c r="AT187" s="22">
        <f t="shared" si="4"/>
        <v>115</v>
      </c>
      <c r="AU187" s="22">
        <f t="shared" si="4"/>
        <v>105</v>
      </c>
      <c r="AV187" s="22">
        <f t="shared" si="4"/>
        <v>45</v>
      </c>
      <c r="AW187" s="22">
        <f t="shared" si="4"/>
        <v>36</v>
      </c>
      <c r="AX187" s="22">
        <f t="shared" si="4"/>
        <v>109</v>
      </c>
      <c r="AY187" s="22">
        <f t="shared" si="4"/>
        <v>2.5</v>
      </c>
      <c r="AZ187" s="22">
        <f t="shared" si="4"/>
        <v>2.5</v>
      </c>
      <c r="BA187" s="22">
        <f t="shared" si="4"/>
        <v>922.5</v>
      </c>
      <c r="BB187" s="22">
        <f t="shared" si="4"/>
        <v>0.5</v>
      </c>
      <c r="BC187" s="22">
        <f t="shared" si="4"/>
        <v>0.5</v>
      </c>
      <c r="BD187" s="22">
        <f t="shared" si="4"/>
        <v>0.5</v>
      </c>
      <c r="BE187" s="22">
        <f t="shared" si="4"/>
        <v>0.5</v>
      </c>
      <c r="BF187" s="22">
        <f t="shared" si="4"/>
        <v>0.5</v>
      </c>
      <c r="BG187" s="22">
        <f t="shared" si="4"/>
        <v>0.5</v>
      </c>
      <c r="BH187" s="22">
        <f t="shared" si="4"/>
        <v>0.5</v>
      </c>
      <c r="BI187" s="22">
        <f t="shared" si="4"/>
        <v>0.5</v>
      </c>
      <c r="BJ187" s="22">
        <f t="shared" si="4"/>
        <v>5.0000000000000001E-3</v>
      </c>
      <c r="BK187" s="22">
        <f t="shared" si="4"/>
        <v>0.5</v>
      </c>
      <c r="BL187" s="22">
        <f t="shared" si="4"/>
        <v>0.05</v>
      </c>
      <c r="BM187" s="22">
        <f t="shared" si="4"/>
        <v>0.05</v>
      </c>
      <c r="BN187" s="22">
        <f t="shared" si="4"/>
        <v>0.05</v>
      </c>
      <c r="BO187" s="22">
        <f t="shared" si="4"/>
        <v>0.05</v>
      </c>
      <c r="BP187" s="22">
        <f t="shared" si="4"/>
        <v>0.05</v>
      </c>
      <c r="BQ187" s="22">
        <f t="shared" si="4"/>
        <v>0.4</v>
      </c>
      <c r="BR187" s="22">
        <f t="shared" si="4"/>
        <v>0.4</v>
      </c>
      <c r="BS187" s="22">
        <f t="shared" si="4"/>
        <v>0.05</v>
      </c>
      <c r="BT187" s="22">
        <f t="shared" ref="BT187:DL187" si="5">MEDIAN(BT6:BT182)</f>
        <v>0.05</v>
      </c>
      <c r="BU187" s="22">
        <f t="shared" si="5"/>
        <v>0.1</v>
      </c>
      <c r="BV187" s="22">
        <f t="shared" si="5"/>
        <v>0.05</v>
      </c>
      <c r="BW187" s="22">
        <f t="shared" si="5"/>
        <v>0.05</v>
      </c>
      <c r="BX187" s="22">
        <f t="shared" si="5"/>
        <v>0.05</v>
      </c>
      <c r="BY187" s="22">
        <f t="shared" si="5"/>
        <v>0.15000000000000002</v>
      </c>
      <c r="BZ187" s="22">
        <f t="shared" si="5"/>
        <v>0.15</v>
      </c>
      <c r="CA187" s="22">
        <f t="shared" si="5"/>
        <v>25</v>
      </c>
      <c r="CB187" s="22">
        <f t="shared" si="5"/>
        <v>50</v>
      </c>
      <c r="CC187" s="114">
        <f t="shared" si="5"/>
        <v>1400</v>
      </c>
      <c r="CD187" s="22">
        <f t="shared" si="5"/>
        <v>0.01</v>
      </c>
      <c r="CE187" s="22">
        <f t="shared" si="5"/>
        <v>2.5000000000000001E-2</v>
      </c>
      <c r="CF187" s="22">
        <f t="shared" si="5"/>
        <v>2.5000000000000001E-2</v>
      </c>
      <c r="CG187" s="22">
        <f t="shared" si="5"/>
        <v>2.5000000000000001E-2</v>
      </c>
      <c r="CH187" s="22">
        <f t="shared" si="5"/>
        <v>2.5000000000000001E-2</v>
      </c>
      <c r="CI187" s="22">
        <f t="shared" si="5"/>
        <v>2.5000000000000001E-2</v>
      </c>
      <c r="CJ187" s="22">
        <f t="shared" si="5"/>
        <v>2.5000000000000001E-2</v>
      </c>
      <c r="CK187" s="22">
        <f t="shared" si="5"/>
        <v>2.5000000000000001E-2</v>
      </c>
      <c r="CL187" s="22">
        <f t="shared" si="5"/>
        <v>0.15</v>
      </c>
      <c r="CM187" s="22">
        <f t="shared" si="5"/>
        <v>0.15</v>
      </c>
      <c r="CN187" s="22">
        <f t="shared" si="5"/>
        <v>0.5</v>
      </c>
      <c r="CO187" s="22">
        <f t="shared" si="5"/>
        <v>0.5</v>
      </c>
      <c r="CP187" s="22">
        <f t="shared" si="5"/>
        <v>0.5</v>
      </c>
      <c r="CQ187" s="22">
        <f t="shared" si="5"/>
        <v>1.5</v>
      </c>
      <c r="CR187" s="22">
        <f t="shared" si="5"/>
        <v>0.3</v>
      </c>
      <c r="CS187" s="22">
        <f t="shared" si="5"/>
        <v>5</v>
      </c>
      <c r="CT187" s="22">
        <f t="shared" si="5"/>
        <v>0.5</v>
      </c>
      <c r="CU187" s="22">
        <f t="shared" si="5"/>
        <v>0.5</v>
      </c>
      <c r="CV187" s="22">
        <f t="shared" si="5"/>
        <v>0.05</v>
      </c>
      <c r="CW187" s="22">
        <f t="shared" si="5"/>
        <v>0.05</v>
      </c>
      <c r="CX187" s="22">
        <f t="shared" si="5"/>
        <v>0.05</v>
      </c>
      <c r="CY187" s="22">
        <f t="shared" si="5"/>
        <v>6.8700000000000002E-3</v>
      </c>
      <c r="CZ187" s="22">
        <f t="shared" si="5"/>
        <v>0.05</v>
      </c>
      <c r="DA187" s="22">
        <f t="shared" si="5"/>
        <v>0.05</v>
      </c>
      <c r="DB187" s="22">
        <f t="shared" si="5"/>
        <v>0.05</v>
      </c>
      <c r="DC187" s="22">
        <f t="shared" si="5"/>
        <v>0.05</v>
      </c>
      <c r="DD187" s="22">
        <f t="shared" si="5"/>
        <v>0.05</v>
      </c>
      <c r="DE187" s="22">
        <f t="shared" si="5"/>
        <v>0.05</v>
      </c>
      <c r="DF187" s="22">
        <f t="shared" si="5"/>
        <v>0.05</v>
      </c>
      <c r="DG187" s="22">
        <f t="shared" si="5"/>
        <v>10535.948</v>
      </c>
      <c r="DH187" s="22">
        <f t="shared" si="5"/>
        <v>0.5</v>
      </c>
      <c r="DI187" s="22">
        <f t="shared" si="5"/>
        <v>0.05</v>
      </c>
      <c r="DJ187" s="22">
        <f t="shared" si="5"/>
        <v>0.25</v>
      </c>
      <c r="DK187" s="22">
        <f t="shared" si="5"/>
        <v>0.25</v>
      </c>
      <c r="DL187" s="22">
        <f t="shared" si="5"/>
        <v>0.05</v>
      </c>
    </row>
    <row r="188" spans="1:116" x14ac:dyDescent="0.2">
      <c r="D188" s="86" t="s">
        <v>186</v>
      </c>
      <c r="F188" s="86" t="s">
        <v>186</v>
      </c>
      <c r="G188" s="22">
        <f>MIN(G6:G182)</f>
        <v>5.8</v>
      </c>
      <c r="H188" s="22">
        <f t="shared" ref="H188:BS188" si="6">MIN(H6:H182)</f>
        <v>0.5</v>
      </c>
      <c r="I188" s="22">
        <f t="shared" si="6"/>
        <v>0.05</v>
      </c>
      <c r="J188" s="22">
        <f t="shared" si="6"/>
        <v>1.5</v>
      </c>
      <c r="K188" s="22">
        <f t="shared" si="6"/>
        <v>0.05</v>
      </c>
      <c r="L188" s="22">
        <f t="shared" si="6"/>
        <v>2.5000000000000001E-2</v>
      </c>
      <c r="M188" s="22">
        <f t="shared" si="6"/>
        <v>0.1</v>
      </c>
      <c r="N188" s="22">
        <f t="shared" si="6"/>
        <v>1.05</v>
      </c>
      <c r="O188" s="22">
        <f t="shared" si="6"/>
        <v>1.87</v>
      </c>
      <c r="P188" s="22">
        <f t="shared" si="6"/>
        <v>5.0000000000000001E-4</v>
      </c>
      <c r="Q188" s="22">
        <f t="shared" si="6"/>
        <v>292</v>
      </c>
      <c r="R188" s="22">
        <f t="shared" si="6"/>
        <v>0.2</v>
      </c>
      <c r="S188" s="22">
        <f t="shared" si="6"/>
        <v>0.2</v>
      </c>
      <c r="T188" s="22">
        <f t="shared" si="6"/>
        <v>0.5</v>
      </c>
      <c r="U188" s="22">
        <f t="shared" si="6"/>
        <v>1</v>
      </c>
      <c r="V188" s="22">
        <f t="shared" si="6"/>
        <v>0.15</v>
      </c>
      <c r="W188" s="22">
        <f t="shared" si="6"/>
        <v>2.2599999999999998</v>
      </c>
      <c r="X188" s="22">
        <f t="shared" si="6"/>
        <v>11.5</v>
      </c>
      <c r="Y188" s="22">
        <f t="shared" si="6"/>
        <v>1170</v>
      </c>
      <c r="Z188" s="22">
        <f t="shared" si="6"/>
        <v>0.05</v>
      </c>
      <c r="AA188" s="22">
        <f t="shared" si="6"/>
        <v>1430</v>
      </c>
      <c r="AB188" s="22">
        <f t="shared" si="6"/>
        <v>90.8</v>
      </c>
      <c r="AC188" s="22">
        <f t="shared" si="6"/>
        <v>71.7</v>
      </c>
      <c r="AD188" s="22">
        <f t="shared" si="6"/>
        <v>485</v>
      </c>
      <c r="AE188" s="22">
        <f t="shared" si="6"/>
        <v>0.05</v>
      </c>
      <c r="AF188" s="22">
        <f t="shared" si="6"/>
        <v>359</v>
      </c>
      <c r="AG188" s="22">
        <f t="shared" si="6"/>
        <v>104</v>
      </c>
      <c r="AH188" s="22">
        <f t="shared" si="6"/>
        <v>2.5</v>
      </c>
      <c r="AI188" s="22">
        <f t="shared" si="6"/>
        <v>2.5</v>
      </c>
      <c r="AJ188" s="22">
        <f t="shared" si="6"/>
        <v>2.5</v>
      </c>
      <c r="AK188" s="22">
        <f t="shared" si="6"/>
        <v>2.5</v>
      </c>
      <c r="AL188" s="22">
        <f t="shared" si="6"/>
        <v>2.5</v>
      </c>
      <c r="AM188" s="22">
        <f t="shared" si="6"/>
        <v>2.5</v>
      </c>
      <c r="AN188" s="22">
        <f t="shared" si="6"/>
        <v>2.5</v>
      </c>
      <c r="AO188" s="22">
        <f t="shared" si="6"/>
        <v>2.5</v>
      </c>
      <c r="AP188" s="22">
        <f t="shared" si="6"/>
        <v>2.5</v>
      </c>
      <c r="AQ188" s="22">
        <f t="shared" si="6"/>
        <v>1.5</v>
      </c>
      <c r="AR188" s="22">
        <f t="shared" si="6"/>
        <v>2.5</v>
      </c>
      <c r="AS188" s="22">
        <f t="shared" si="6"/>
        <v>2.5</v>
      </c>
      <c r="AT188" s="22">
        <f t="shared" si="6"/>
        <v>2.5</v>
      </c>
      <c r="AU188" s="22">
        <f t="shared" si="6"/>
        <v>2.5</v>
      </c>
      <c r="AV188" s="22">
        <f t="shared" si="6"/>
        <v>2.5</v>
      </c>
      <c r="AW188" s="22">
        <f t="shared" si="6"/>
        <v>2.5</v>
      </c>
      <c r="AX188" s="22">
        <f t="shared" si="6"/>
        <v>2.5</v>
      </c>
      <c r="AY188" s="22">
        <f t="shared" si="6"/>
        <v>2.5</v>
      </c>
      <c r="AZ188" s="22">
        <f t="shared" si="6"/>
        <v>2.5</v>
      </c>
      <c r="BA188" s="22">
        <f t="shared" si="6"/>
        <v>31.5</v>
      </c>
      <c r="BB188" s="22">
        <f t="shared" si="6"/>
        <v>0.5</v>
      </c>
      <c r="BC188" s="22">
        <f t="shared" si="6"/>
        <v>0.5</v>
      </c>
      <c r="BD188" s="22">
        <f t="shared" si="6"/>
        <v>0.5</v>
      </c>
      <c r="BE188" s="22">
        <f t="shared" si="6"/>
        <v>0.5</v>
      </c>
      <c r="BF188" s="22">
        <f t="shared" si="6"/>
        <v>0.5</v>
      </c>
      <c r="BG188" s="22">
        <f t="shared" si="6"/>
        <v>0.5</v>
      </c>
      <c r="BH188" s="22">
        <f t="shared" si="6"/>
        <v>0.5</v>
      </c>
      <c r="BI188" s="22">
        <f t="shared" si="6"/>
        <v>0.5</v>
      </c>
      <c r="BJ188" s="22">
        <f t="shared" si="6"/>
        <v>5.0000000000000001E-3</v>
      </c>
      <c r="BK188" s="22">
        <f t="shared" si="6"/>
        <v>0.5</v>
      </c>
      <c r="BL188" s="22">
        <f t="shared" si="6"/>
        <v>0.05</v>
      </c>
      <c r="BM188" s="22">
        <f t="shared" si="6"/>
        <v>0.05</v>
      </c>
      <c r="BN188" s="22">
        <f t="shared" si="6"/>
        <v>0.05</v>
      </c>
      <c r="BO188" s="22">
        <f t="shared" si="6"/>
        <v>0.05</v>
      </c>
      <c r="BP188" s="22">
        <f t="shared" si="6"/>
        <v>0.05</v>
      </c>
      <c r="BQ188" s="22">
        <f t="shared" si="6"/>
        <v>0.4</v>
      </c>
      <c r="BR188" s="22">
        <f t="shared" si="6"/>
        <v>0.4</v>
      </c>
      <c r="BS188" s="22">
        <f t="shared" si="6"/>
        <v>0.05</v>
      </c>
      <c r="BT188" s="22">
        <f t="shared" ref="BT188:DL188" si="7">MIN(BT6:BT182)</f>
        <v>0.05</v>
      </c>
      <c r="BU188" s="22">
        <f t="shared" si="7"/>
        <v>0.1</v>
      </c>
      <c r="BV188" s="22">
        <f t="shared" si="7"/>
        <v>0.05</v>
      </c>
      <c r="BW188" s="22">
        <f t="shared" si="7"/>
        <v>0.05</v>
      </c>
      <c r="BX188" s="22">
        <f t="shared" si="7"/>
        <v>0.05</v>
      </c>
      <c r="BY188" s="22">
        <f t="shared" si="7"/>
        <v>0.15000000000000002</v>
      </c>
      <c r="BZ188" s="22">
        <f t="shared" si="7"/>
        <v>0.15</v>
      </c>
      <c r="CA188" s="22">
        <f t="shared" si="7"/>
        <v>25</v>
      </c>
      <c r="CB188" s="22">
        <f t="shared" si="7"/>
        <v>50</v>
      </c>
      <c r="CC188" s="114">
        <f t="shared" si="7"/>
        <v>250</v>
      </c>
      <c r="CD188" s="22">
        <f t="shared" si="7"/>
        <v>0.01</v>
      </c>
      <c r="CE188" s="22">
        <f t="shared" si="7"/>
        <v>2.5000000000000001E-2</v>
      </c>
      <c r="CF188" s="22">
        <f t="shared" si="7"/>
        <v>2.5000000000000001E-2</v>
      </c>
      <c r="CG188" s="22">
        <f t="shared" si="7"/>
        <v>2.5000000000000001E-2</v>
      </c>
      <c r="CH188" s="22">
        <f t="shared" si="7"/>
        <v>2.5000000000000001E-2</v>
      </c>
      <c r="CI188" s="22">
        <f t="shared" si="7"/>
        <v>2.5000000000000001E-2</v>
      </c>
      <c r="CJ188" s="22">
        <f t="shared" si="7"/>
        <v>2.5000000000000001E-2</v>
      </c>
      <c r="CK188" s="22">
        <f t="shared" si="7"/>
        <v>2.5000000000000001E-2</v>
      </c>
      <c r="CL188" s="22">
        <f t="shared" si="7"/>
        <v>5.0000000000000001E-3</v>
      </c>
      <c r="CM188" s="22">
        <f t="shared" si="7"/>
        <v>0.15</v>
      </c>
      <c r="CN188" s="22">
        <f t="shared" si="7"/>
        <v>0.5</v>
      </c>
      <c r="CO188" s="22">
        <f t="shared" si="7"/>
        <v>0.5</v>
      </c>
      <c r="CP188" s="22">
        <f t="shared" si="7"/>
        <v>0.5</v>
      </c>
      <c r="CQ188" s="22">
        <f t="shared" si="7"/>
        <v>1.5</v>
      </c>
      <c r="CR188" s="22">
        <f t="shared" si="7"/>
        <v>0.3</v>
      </c>
      <c r="CS188" s="22">
        <f t="shared" si="7"/>
        <v>5</v>
      </c>
      <c r="CT188" s="22">
        <f t="shared" si="7"/>
        <v>0.5</v>
      </c>
      <c r="CU188" s="22">
        <f t="shared" si="7"/>
        <v>0.5</v>
      </c>
      <c r="CV188" s="22">
        <f t="shared" si="7"/>
        <v>0.05</v>
      </c>
      <c r="CW188" s="22">
        <f t="shared" si="7"/>
        <v>0.05</v>
      </c>
      <c r="CX188" s="22">
        <f t="shared" si="7"/>
        <v>0.05</v>
      </c>
      <c r="CY188" s="22">
        <f t="shared" si="7"/>
        <v>1.6999999999999999E-3</v>
      </c>
      <c r="CZ188" s="22">
        <f t="shared" si="7"/>
        <v>0.05</v>
      </c>
      <c r="DA188" s="22">
        <f t="shared" si="7"/>
        <v>0.05</v>
      </c>
      <c r="DB188" s="22">
        <f t="shared" si="7"/>
        <v>0.05</v>
      </c>
      <c r="DC188" s="22">
        <f t="shared" si="7"/>
        <v>0.05</v>
      </c>
      <c r="DD188" s="22">
        <f t="shared" si="7"/>
        <v>0.05</v>
      </c>
      <c r="DE188" s="22">
        <f t="shared" si="7"/>
        <v>0.05</v>
      </c>
      <c r="DF188" s="22">
        <f t="shared" si="7"/>
        <v>0.05</v>
      </c>
      <c r="DG188" s="22">
        <f t="shared" si="7"/>
        <v>1174</v>
      </c>
      <c r="DH188" s="22">
        <f t="shared" si="7"/>
        <v>0.5</v>
      </c>
      <c r="DI188" s="22">
        <f t="shared" si="7"/>
        <v>0.05</v>
      </c>
      <c r="DJ188" s="22">
        <f t="shared" si="7"/>
        <v>0.25</v>
      </c>
      <c r="DK188" s="22">
        <f t="shared" si="7"/>
        <v>0.25</v>
      </c>
      <c r="DL188" s="22">
        <f t="shared" si="7"/>
        <v>0.05</v>
      </c>
    </row>
    <row r="189" spans="1:116" x14ac:dyDescent="0.2">
      <c r="D189" s="86" t="s">
        <v>187</v>
      </c>
      <c r="F189" s="86" t="s">
        <v>187</v>
      </c>
      <c r="G189" s="22">
        <f>MAX(G6:G182)</f>
        <v>8.6</v>
      </c>
      <c r="H189" s="22">
        <f t="shared" ref="H189:BS189" si="8">MAX(H6:H182)</f>
        <v>9639</v>
      </c>
      <c r="I189" s="22">
        <f t="shared" si="8"/>
        <v>27.1</v>
      </c>
      <c r="J189" s="22">
        <f t="shared" si="8"/>
        <v>30.3</v>
      </c>
      <c r="K189" s="22">
        <f t="shared" si="8"/>
        <v>524</v>
      </c>
      <c r="L189" s="22">
        <f t="shared" si="8"/>
        <v>3.1</v>
      </c>
      <c r="M189" s="22">
        <f t="shared" si="8"/>
        <v>11.2</v>
      </c>
      <c r="N189" s="22">
        <f t="shared" si="8"/>
        <v>45.2</v>
      </c>
      <c r="O189" s="22">
        <f t="shared" si="8"/>
        <v>781</v>
      </c>
      <c r="P189" s="22">
        <f t="shared" si="8"/>
        <v>0.21</v>
      </c>
      <c r="Q189" s="22">
        <f t="shared" si="8"/>
        <v>8890</v>
      </c>
      <c r="R189" s="22">
        <f t="shared" si="8"/>
        <v>5.28</v>
      </c>
      <c r="S189" s="22">
        <f t="shared" si="8"/>
        <v>38.200000000000003</v>
      </c>
      <c r="T189" s="22">
        <f t="shared" si="8"/>
        <v>180</v>
      </c>
      <c r="U189" s="22">
        <f t="shared" si="8"/>
        <v>16.600000000000001</v>
      </c>
      <c r="V189" s="22">
        <f t="shared" si="8"/>
        <v>749.11300000000006</v>
      </c>
      <c r="W189" s="22">
        <f t="shared" si="8"/>
        <v>57</v>
      </c>
      <c r="X189" s="22">
        <f t="shared" si="8"/>
        <v>3250</v>
      </c>
      <c r="Y189" s="22">
        <f t="shared" si="8"/>
        <v>680612</v>
      </c>
      <c r="Z189" s="22">
        <f t="shared" si="8"/>
        <v>43.7</v>
      </c>
      <c r="AA189" s="22">
        <f t="shared" si="8"/>
        <v>57090</v>
      </c>
      <c r="AB189" s="22">
        <f t="shared" si="8"/>
        <v>18630.400000000001</v>
      </c>
      <c r="AC189" s="22">
        <f t="shared" si="8"/>
        <v>7920</v>
      </c>
      <c r="AD189" s="22">
        <f t="shared" si="8"/>
        <v>22262.13</v>
      </c>
      <c r="AE189" s="22">
        <f t="shared" si="8"/>
        <v>605.58100000000002</v>
      </c>
      <c r="AF189" s="22">
        <f t="shared" si="8"/>
        <v>31395.7</v>
      </c>
      <c r="AG189" s="22">
        <f t="shared" si="8"/>
        <v>5250</v>
      </c>
      <c r="AH189" s="22">
        <f t="shared" si="8"/>
        <v>4290</v>
      </c>
      <c r="AI189" s="22">
        <f t="shared" si="8"/>
        <v>565</v>
      </c>
      <c r="AJ189" s="22">
        <f t="shared" si="8"/>
        <v>1860</v>
      </c>
      <c r="AK189" s="22">
        <f t="shared" si="8"/>
        <v>1960</v>
      </c>
      <c r="AL189" s="22">
        <f t="shared" si="8"/>
        <v>1290</v>
      </c>
      <c r="AM189" s="22">
        <f t="shared" si="8"/>
        <v>707</v>
      </c>
      <c r="AN189" s="22">
        <f t="shared" si="8"/>
        <v>862</v>
      </c>
      <c r="AO189" s="22">
        <f t="shared" si="8"/>
        <v>4520</v>
      </c>
      <c r="AP189" s="22">
        <f t="shared" si="8"/>
        <v>1050</v>
      </c>
      <c r="AQ189" s="22">
        <f t="shared" si="8"/>
        <v>39</v>
      </c>
      <c r="AR189" s="22">
        <f t="shared" si="8"/>
        <v>491</v>
      </c>
      <c r="AS189" s="22">
        <f t="shared" si="8"/>
        <v>1290</v>
      </c>
      <c r="AT189" s="22">
        <f t="shared" si="8"/>
        <v>1450</v>
      </c>
      <c r="AU189" s="22">
        <f t="shared" si="8"/>
        <v>1310</v>
      </c>
      <c r="AV189" s="22">
        <f t="shared" si="8"/>
        <v>659</v>
      </c>
      <c r="AW189" s="22">
        <f t="shared" si="8"/>
        <v>566</v>
      </c>
      <c r="AX189" s="22">
        <f t="shared" si="8"/>
        <v>1490</v>
      </c>
      <c r="AY189" s="22">
        <f t="shared" si="8"/>
        <v>104</v>
      </c>
      <c r="AZ189" s="22">
        <f t="shared" si="8"/>
        <v>100</v>
      </c>
      <c r="BA189" s="22">
        <f t="shared" si="8"/>
        <v>8784.2999999999993</v>
      </c>
      <c r="BB189" s="22">
        <f t="shared" si="8"/>
        <v>0.5</v>
      </c>
      <c r="BC189" s="22">
        <f t="shared" si="8"/>
        <v>0.5</v>
      </c>
      <c r="BD189" s="22">
        <f t="shared" si="8"/>
        <v>0.5</v>
      </c>
      <c r="BE189" s="22">
        <f t="shared" si="8"/>
        <v>0.5</v>
      </c>
      <c r="BF189" s="22">
        <f t="shared" si="8"/>
        <v>0.5</v>
      </c>
      <c r="BG189" s="22">
        <f t="shared" si="8"/>
        <v>0.5</v>
      </c>
      <c r="BH189" s="22">
        <f t="shared" si="8"/>
        <v>0.5</v>
      </c>
      <c r="BI189" s="22">
        <f t="shared" si="8"/>
        <v>0.5</v>
      </c>
      <c r="BJ189" s="22">
        <f t="shared" si="8"/>
        <v>5.0000000000000001E-3</v>
      </c>
      <c r="BK189" s="22">
        <f t="shared" si="8"/>
        <v>0.5</v>
      </c>
      <c r="BL189" s="22">
        <f t="shared" si="8"/>
        <v>0.05</v>
      </c>
      <c r="BM189" s="22">
        <f t="shared" si="8"/>
        <v>0.05</v>
      </c>
      <c r="BN189" s="22">
        <f t="shared" si="8"/>
        <v>0.05</v>
      </c>
      <c r="BO189" s="22">
        <f t="shared" si="8"/>
        <v>0.05</v>
      </c>
      <c r="BP189" s="22">
        <f t="shared" si="8"/>
        <v>0.05</v>
      </c>
      <c r="BQ189" s="22">
        <f t="shared" si="8"/>
        <v>0.4</v>
      </c>
      <c r="BR189" s="22">
        <f t="shared" si="8"/>
        <v>0.4</v>
      </c>
      <c r="BS189" s="22">
        <f t="shared" si="8"/>
        <v>0.05</v>
      </c>
      <c r="BT189" s="22">
        <f t="shared" ref="BT189:DL189" si="9">MAX(BT6:BT182)</f>
        <v>0.05</v>
      </c>
      <c r="BU189" s="22">
        <f t="shared" si="9"/>
        <v>0.1</v>
      </c>
      <c r="BV189" s="22">
        <f t="shared" si="9"/>
        <v>0.05</v>
      </c>
      <c r="BW189" s="22">
        <f t="shared" si="9"/>
        <v>0.05</v>
      </c>
      <c r="BX189" s="22">
        <f t="shared" si="9"/>
        <v>0.05</v>
      </c>
      <c r="BY189" s="22">
        <f t="shared" si="9"/>
        <v>0.15000000000000002</v>
      </c>
      <c r="BZ189" s="22">
        <f t="shared" si="9"/>
        <v>0.15</v>
      </c>
      <c r="CA189" s="22">
        <f t="shared" si="9"/>
        <v>25</v>
      </c>
      <c r="CB189" s="22">
        <f t="shared" si="9"/>
        <v>50</v>
      </c>
      <c r="CC189" s="114">
        <f t="shared" si="9"/>
        <v>28000</v>
      </c>
      <c r="CD189" s="22">
        <f t="shared" si="9"/>
        <v>0.01</v>
      </c>
      <c r="CE189" s="22">
        <f t="shared" si="9"/>
        <v>2.5000000000000001E-2</v>
      </c>
      <c r="CF189" s="22">
        <f t="shared" si="9"/>
        <v>2.5000000000000001E-2</v>
      </c>
      <c r="CG189" s="22">
        <f t="shared" si="9"/>
        <v>2.5000000000000001E-2</v>
      </c>
      <c r="CH189" s="22">
        <f t="shared" si="9"/>
        <v>2.5000000000000001E-2</v>
      </c>
      <c r="CI189" s="22">
        <f t="shared" si="9"/>
        <v>2.5000000000000001E-2</v>
      </c>
      <c r="CJ189" s="22">
        <f t="shared" si="9"/>
        <v>2.5000000000000001E-2</v>
      </c>
      <c r="CK189" s="22">
        <f t="shared" si="9"/>
        <v>2.5000000000000001E-2</v>
      </c>
      <c r="CL189" s="22">
        <f t="shared" si="9"/>
        <v>630</v>
      </c>
      <c r="CM189" s="22">
        <f t="shared" si="9"/>
        <v>0.15</v>
      </c>
      <c r="CN189" s="22">
        <f t="shared" si="9"/>
        <v>0.5</v>
      </c>
      <c r="CO189" s="22">
        <f t="shared" si="9"/>
        <v>0.5</v>
      </c>
      <c r="CP189" s="22">
        <f t="shared" si="9"/>
        <v>0.5</v>
      </c>
      <c r="CQ189" s="22">
        <f t="shared" si="9"/>
        <v>1.5</v>
      </c>
      <c r="CR189" s="22">
        <f t="shared" si="9"/>
        <v>0.3</v>
      </c>
      <c r="CS189" s="22">
        <f t="shared" si="9"/>
        <v>5</v>
      </c>
      <c r="CT189" s="22">
        <f t="shared" si="9"/>
        <v>0.5</v>
      </c>
      <c r="CU189" s="22">
        <f t="shared" si="9"/>
        <v>0.5</v>
      </c>
      <c r="CV189" s="22">
        <f t="shared" si="9"/>
        <v>0.05</v>
      </c>
      <c r="CW189" s="22">
        <f t="shared" si="9"/>
        <v>1.59</v>
      </c>
      <c r="CX189" s="22">
        <f t="shared" si="9"/>
        <v>0.05</v>
      </c>
      <c r="CY189" s="22">
        <f t="shared" si="9"/>
        <v>5.11E-2</v>
      </c>
      <c r="CZ189" s="22">
        <f t="shared" si="9"/>
        <v>0.05</v>
      </c>
      <c r="DA189" s="22">
        <f t="shared" si="9"/>
        <v>0.05</v>
      </c>
      <c r="DB189" s="22">
        <f t="shared" si="9"/>
        <v>0.05</v>
      </c>
      <c r="DC189" s="22">
        <f t="shared" si="9"/>
        <v>0.05</v>
      </c>
      <c r="DD189" s="22">
        <f t="shared" si="9"/>
        <v>0.05</v>
      </c>
      <c r="DE189" s="22">
        <f t="shared" si="9"/>
        <v>0.05</v>
      </c>
      <c r="DF189" s="22">
        <f t="shared" si="9"/>
        <v>0.05</v>
      </c>
      <c r="DG189" s="22">
        <f t="shared" si="9"/>
        <v>41287.879000000001</v>
      </c>
      <c r="DH189" s="22">
        <f t="shared" si="9"/>
        <v>0.5</v>
      </c>
      <c r="DI189" s="22">
        <f t="shared" si="9"/>
        <v>0.05</v>
      </c>
      <c r="DJ189" s="22">
        <f t="shared" si="9"/>
        <v>0.25</v>
      </c>
      <c r="DK189" s="22">
        <f t="shared" si="9"/>
        <v>0.25</v>
      </c>
      <c r="DL189" s="22">
        <f t="shared" si="9"/>
        <v>0.05</v>
      </c>
    </row>
    <row r="190" spans="1:116" x14ac:dyDescent="0.2">
      <c r="D190" s="86" t="s">
        <v>188</v>
      </c>
      <c r="F190" s="86" t="s">
        <v>188</v>
      </c>
      <c r="G190" s="24">
        <f>STDEV(G6:G182)</f>
        <v>0.4631205147655551</v>
      </c>
      <c r="H190" s="24">
        <f t="shared" ref="H190:BS190" si="10">STDEV(H6:H182)</f>
        <v>1840.2347277233143</v>
      </c>
      <c r="I190" s="24">
        <f t="shared" si="10"/>
        <v>3.1821693929643011</v>
      </c>
      <c r="J190" s="24">
        <f t="shared" si="10"/>
        <v>5.9610081164606248</v>
      </c>
      <c r="K190" s="24">
        <f t="shared" si="10"/>
        <v>75.800608991262948</v>
      </c>
      <c r="L190" s="24">
        <f t="shared" si="10"/>
        <v>0.5933275549325332</v>
      </c>
      <c r="M190" s="24">
        <f t="shared" si="10"/>
        <v>2.316242390116253</v>
      </c>
      <c r="N190" s="24">
        <f t="shared" si="10"/>
        <v>8.6212601998333405</v>
      </c>
      <c r="O190" s="24">
        <f t="shared" si="10"/>
        <v>71.342235821825867</v>
      </c>
      <c r="P190" s="24">
        <f t="shared" si="10"/>
        <v>3.3884612172642499E-2</v>
      </c>
      <c r="Q190" s="24">
        <f t="shared" si="10"/>
        <v>1255.0040568783838</v>
      </c>
      <c r="R190" s="24">
        <f t="shared" si="10"/>
        <v>0.86787324532662802</v>
      </c>
      <c r="S190" s="24">
        <f t="shared" si="10"/>
        <v>6.0845865391601954</v>
      </c>
      <c r="T190" s="24">
        <f t="shared" si="10"/>
        <v>25.114688486491268</v>
      </c>
      <c r="U190" s="24">
        <f t="shared" si="10"/>
        <v>2.0212764087311408</v>
      </c>
      <c r="V190" s="24">
        <f t="shared" si="10"/>
        <v>112.20630852388415</v>
      </c>
      <c r="W190" s="24">
        <f t="shared" si="10"/>
        <v>10.24877755027588</v>
      </c>
      <c r="X190" s="24">
        <f t="shared" si="10"/>
        <v>243.28317561799793</v>
      </c>
      <c r="Y190" s="24">
        <f t="shared" si="10"/>
        <v>103596.50376598352</v>
      </c>
      <c r="Z190" s="24">
        <f t="shared" si="10"/>
        <v>6.918006455507161</v>
      </c>
      <c r="AA190" s="24">
        <f t="shared" si="10"/>
        <v>9346.8614760958462</v>
      </c>
      <c r="AB190" s="24">
        <f t="shared" si="10"/>
        <v>2776.5999803876202</v>
      </c>
      <c r="AC190" s="24">
        <f t="shared" si="10"/>
        <v>1022.6571760556213</v>
      </c>
      <c r="AD190" s="24">
        <f t="shared" si="10"/>
        <v>3965.4641713053034</v>
      </c>
      <c r="AE190" s="24">
        <f t="shared" si="10"/>
        <v>120.82337892573233</v>
      </c>
      <c r="AF190" s="24">
        <f t="shared" si="10"/>
        <v>4827.5697027695142</v>
      </c>
      <c r="AG190" s="24">
        <f t="shared" si="10"/>
        <v>1069.7655202414128</v>
      </c>
      <c r="AH190" s="24">
        <f t="shared" si="10"/>
        <v>523.66653191822206</v>
      </c>
      <c r="AI190" s="24">
        <f t="shared" si="10"/>
        <v>82.853701835264332</v>
      </c>
      <c r="AJ190" s="24">
        <f t="shared" si="10"/>
        <v>220.42130190579797</v>
      </c>
      <c r="AK190" s="24">
        <f t="shared" si="10"/>
        <v>309.4676351043309</v>
      </c>
      <c r="AL190" s="24">
        <f t="shared" si="10"/>
        <v>181.26236329971661</v>
      </c>
      <c r="AM190" s="24">
        <f t="shared" si="10"/>
        <v>97.069221130772291</v>
      </c>
      <c r="AN190" s="24">
        <f t="shared" si="10"/>
        <v>121.86768400071448</v>
      </c>
      <c r="AO190" s="24">
        <f t="shared" si="10"/>
        <v>514.349494735804</v>
      </c>
      <c r="AP190" s="24">
        <f t="shared" si="10"/>
        <v>152.96794286609247</v>
      </c>
      <c r="AQ190" s="24">
        <f t="shared" si="10"/>
        <v>2.9227585145476107</v>
      </c>
      <c r="AR190" s="24">
        <f t="shared" si="10"/>
        <v>50.975041918196496</v>
      </c>
      <c r="AS190" s="24">
        <f t="shared" si="10"/>
        <v>130.7419922450685</v>
      </c>
      <c r="AT190" s="24">
        <f t="shared" si="10"/>
        <v>227.89231938650781</v>
      </c>
      <c r="AU190" s="24">
        <f t="shared" si="10"/>
        <v>161.69435396770473</v>
      </c>
      <c r="AV190" s="24">
        <f t="shared" si="10"/>
        <v>77.799489478053204</v>
      </c>
      <c r="AW190" s="24">
        <f t="shared" si="10"/>
        <v>79.681685084977403</v>
      </c>
      <c r="AX190" s="24">
        <f t="shared" si="10"/>
        <v>170.05465964114339</v>
      </c>
      <c r="AY190" s="24">
        <f t="shared" si="10"/>
        <v>14.909737410350614</v>
      </c>
      <c r="AZ190" s="24">
        <f t="shared" si="10"/>
        <v>7.3285487730275811</v>
      </c>
      <c r="BA190" s="24">
        <f t="shared" si="10"/>
        <v>1513.4267135213984</v>
      </c>
      <c r="BB190" s="24">
        <f t="shared" si="10"/>
        <v>0</v>
      </c>
      <c r="BC190" s="24">
        <f t="shared" si="10"/>
        <v>0</v>
      </c>
      <c r="BD190" s="24">
        <f t="shared" si="10"/>
        <v>0</v>
      </c>
      <c r="BE190" s="24">
        <f t="shared" si="10"/>
        <v>0</v>
      </c>
      <c r="BF190" s="24">
        <f t="shared" si="10"/>
        <v>0</v>
      </c>
      <c r="BG190" s="24">
        <f t="shared" si="10"/>
        <v>0</v>
      </c>
      <c r="BH190" s="24">
        <f t="shared" si="10"/>
        <v>0</v>
      </c>
      <c r="BI190" s="24">
        <f t="shared" si="10"/>
        <v>0</v>
      </c>
      <c r="BJ190" s="24">
        <f t="shared" si="10"/>
        <v>3.4792893744288532E-18</v>
      </c>
      <c r="BK190" s="24">
        <f t="shared" si="10"/>
        <v>0</v>
      </c>
      <c r="BL190" s="24">
        <f t="shared" si="10"/>
        <v>5.5668629990861651E-17</v>
      </c>
      <c r="BM190" s="24">
        <f t="shared" si="10"/>
        <v>5.5668629990861651E-17</v>
      </c>
      <c r="BN190" s="24">
        <f t="shared" si="10"/>
        <v>5.5668629990861651E-17</v>
      </c>
      <c r="BO190" s="24">
        <f t="shared" si="10"/>
        <v>5.5668629990861651E-17</v>
      </c>
      <c r="BP190" s="24">
        <f t="shared" si="10"/>
        <v>5.5668629990861651E-17</v>
      </c>
      <c r="BQ190" s="24">
        <f t="shared" si="10"/>
        <v>4.4534903992689321E-16</v>
      </c>
      <c r="BR190" s="24">
        <f t="shared" si="10"/>
        <v>4.4534903992689321E-16</v>
      </c>
      <c r="BS190" s="24">
        <f t="shared" si="10"/>
        <v>5.5668629990861651E-17</v>
      </c>
      <c r="BT190" s="24">
        <f t="shared" ref="BT190:DL190" si="11">STDEV(BT6:BT182)</f>
        <v>5.5668629990861651E-17</v>
      </c>
      <c r="BU190" s="24">
        <f t="shared" si="11"/>
        <v>1.113372599817233E-16</v>
      </c>
      <c r="BV190" s="24">
        <f t="shared" si="11"/>
        <v>5.5668629990861651E-17</v>
      </c>
      <c r="BW190" s="24">
        <f t="shared" si="11"/>
        <v>5.5668629990861651E-17</v>
      </c>
      <c r="BX190" s="24">
        <f t="shared" si="11"/>
        <v>5.5668629990861651E-17</v>
      </c>
      <c r="BY190" s="24">
        <f t="shared" si="11"/>
        <v>4.4534903992689321E-16</v>
      </c>
      <c r="BZ190" s="24">
        <f t="shared" si="11"/>
        <v>4.1751472493146238E-16</v>
      </c>
      <c r="CA190" s="24">
        <f t="shared" si="11"/>
        <v>0</v>
      </c>
      <c r="CB190" s="24">
        <f t="shared" si="11"/>
        <v>0</v>
      </c>
      <c r="CC190" s="114">
        <f t="shared" si="11"/>
        <v>9020.7011646357696</v>
      </c>
      <c r="CD190" s="24">
        <f t="shared" si="11"/>
        <v>5.2657603874705243E-18</v>
      </c>
      <c r="CE190" s="24">
        <f t="shared" si="11"/>
        <v>3.5105069249803498E-18</v>
      </c>
      <c r="CF190" s="24">
        <f t="shared" si="11"/>
        <v>3.5105069249803498E-18</v>
      </c>
      <c r="CG190" s="24">
        <f t="shared" si="11"/>
        <v>3.5105069249803498E-18</v>
      </c>
      <c r="CH190" s="24">
        <f t="shared" si="11"/>
        <v>3.5105069249803498E-18</v>
      </c>
      <c r="CI190" s="24">
        <f t="shared" si="11"/>
        <v>3.5105069249803498E-18</v>
      </c>
      <c r="CJ190" s="24">
        <f t="shared" si="11"/>
        <v>3.5105069249803498E-18</v>
      </c>
      <c r="CK190" s="24">
        <f t="shared" si="11"/>
        <v>3.5105069249803498E-18</v>
      </c>
      <c r="CL190" s="24">
        <f t="shared" si="11"/>
        <v>171.27279184435736</v>
      </c>
      <c r="CM190" s="24">
        <f t="shared" si="11"/>
        <v>1.1233622159937119E-16</v>
      </c>
      <c r="CN190" s="24">
        <f t="shared" si="11"/>
        <v>0</v>
      </c>
      <c r="CO190" s="24">
        <f t="shared" si="11"/>
        <v>0</v>
      </c>
      <c r="CP190" s="24">
        <f t="shared" si="11"/>
        <v>0</v>
      </c>
      <c r="CQ190" s="24">
        <f t="shared" si="11"/>
        <v>0</v>
      </c>
      <c r="CR190" s="24">
        <f t="shared" si="11"/>
        <v>2.2467244319874239E-16</v>
      </c>
      <c r="CS190" s="24">
        <f t="shared" si="11"/>
        <v>0</v>
      </c>
      <c r="CT190" s="24">
        <f t="shared" si="11"/>
        <v>0</v>
      </c>
      <c r="CU190" s="24">
        <f t="shared" si="11"/>
        <v>0</v>
      </c>
      <c r="CV190" s="24">
        <f t="shared" si="11"/>
        <v>7.0210138499606996E-18</v>
      </c>
      <c r="CW190" s="24">
        <f t="shared" si="11"/>
        <v>0.25195781564338776</v>
      </c>
      <c r="CX190" s="24">
        <f t="shared" si="11"/>
        <v>7.0210138499606996E-18</v>
      </c>
      <c r="CY190" s="24">
        <f t="shared" si="11"/>
        <v>9.0122664592826949E-3</v>
      </c>
      <c r="CZ190" s="24">
        <f t="shared" si="11"/>
        <v>7.0210138499606996E-18</v>
      </c>
      <c r="DA190" s="24">
        <f t="shared" si="11"/>
        <v>7.0210138499606996E-18</v>
      </c>
      <c r="DB190" s="24">
        <f t="shared" si="11"/>
        <v>7.0210138499606996E-18</v>
      </c>
      <c r="DC190" s="24">
        <f t="shared" si="11"/>
        <v>7.0210138499606996E-18</v>
      </c>
      <c r="DD190" s="24">
        <f t="shared" si="11"/>
        <v>7.0210138499606996E-18</v>
      </c>
      <c r="DE190" s="24">
        <f t="shared" si="11"/>
        <v>5.5668629990861651E-17</v>
      </c>
      <c r="DF190" s="24">
        <f t="shared" si="11"/>
        <v>5.5668629990861651E-17</v>
      </c>
      <c r="DG190" s="24">
        <f t="shared" si="11"/>
        <v>7129.058314418573</v>
      </c>
      <c r="DH190" s="24">
        <f t="shared" si="11"/>
        <v>0</v>
      </c>
      <c r="DI190" s="24">
        <f t="shared" si="11"/>
        <v>7.0210138499606996E-18</v>
      </c>
      <c r="DJ190" s="24">
        <f t="shared" si="11"/>
        <v>0</v>
      </c>
      <c r="DK190" s="24">
        <f t="shared" si="11"/>
        <v>0</v>
      </c>
      <c r="DL190" s="24">
        <f t="shared" si="11"/>
        <v>7.0210138499606996E-18</v>
      </c>
    </row>
  </sheetData>
  <sortState ref="A5:DK160">
    <sortCondition ref="F5:F160"/>
  </sortState>
  <customSheetViews>
    <customSheetView guid="{FB1470F3-388A-4235-BFB8-43234B719E27}">
      <pane xSplit="3" ySplit="5" topLeftCell="D6" activePane="bottomRight" state="frozen"/>
      <selection pane="bottomRight" activeCell="D6" sqref="D6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2">
    <mergeCell ref="BB3:BI3"/>
    <mergeCell ref="CE3:CK3"/>
  </mergeCells>
  <conditionalFormatting sqref="J6:J83 J88 J90:J92 J94 J102:J104">
    <cfRule type="containsText" dxfId="232" priority="11" operator="containsText" text="&gt;">
      <formula>NOT(ISERROR(SEARCH("&gt;",J6)))</formula>
    </cfRule>
  </conditionalFormatting>
  <conditionalFormatting sqref="J85:J86 J96 J98 J100 J107 J110:J112 J114:J116 J126 J129:J133 J142:J159">
    <cfRule type="containsText" dxfId="231" priority="12" operator="containsText" text="&gt;">
      <formula>NOT(ISERROR(SEARCH("&gt;",J85)))</formula>
    </cfRule>
  </conditionalFormatting>
  <conditionalFormatting sqref="J119:J124 J136:J140">
    <cfRule type="containsText" dxfId="230" priority="10" operator="containsText" text="&gt;">
      <formula>NOT(ISERROR(SEARCH("&gt;",J119)))</formula>
    </cfRule>
  </conditionalFormatting>
  <conditionalFormatting sqref="M6:M182">
    <cfRule type="containsText" dxfId="229" priority="6" operator="containsText" text="&gt;">
      <formula>NOT(ISERROR(SEARCH("&gt;",M6)))</formula>
    </cfRule>
  </conditionalFormatting>
  <conditionalFormatting sqref="O6:O182">
    <cfRule type="containsText" dxfId="228" priority="5" operator="containsText" text="&gt;">
      <formula>NOT(ISERROR(SEARCH("&gt;",O6)))</formula>
    </cfRule>
  </conditionalFormatting>
  <conditionalFormatting sqref="R6:R182">
    <cfRule type="containsText" dxfId="227" priority="4" operator="containsText" text="&gt;">
      <formula>NOT(ISERROR(SEARCH("&gt;",R6)))</formula>
    </cfRule>
  </conditionalFormatting>
  <conditionalFormatting sqref="S6:S182">
    <cfRule type="containsBlanks" dxfId="226" priority="76">
      <formula>LEN(TRIM(S6))=0</formula>
    </cfRule>
  </conditionalFormatting>
  <conditionalFormatting sqref="Y6:Y182">
    <cfRule type="containsText" dxfId="225" priority="3" operator="containsText" text="&gt;">
      <formula>NOT(ISERROR(SEARCH("&gt;",Y6)))</formula>
    </cfRule>
  </conditionalFormatting>
  <conditionalFormatting sqref="AA6:AB182 AD6:AF182">
    <cfRule type="containsBlanks" dxfId="224" priority="74">
      <formula>LEN(TRIM(AA6))=0</formula>
    </cfRule>
  </conditionalFormatting>
  <conditionalFormatting sqref="AG6:AG182">
    <cfRule type="containsText" dxfId="223" priority="2" operator="containsText" text="&gt;">
      <formula>NOT(ISERROR(SEARCH("&gt;",AG6)))</formula>
    </cfRule>
  </conditionalFormatting>
  <conditionalFormatting sqref="AH6:AZ182">
    <cfRule type="containsBlanks" dxfId="222" priority="16">
      <formula>LEN(TRIM(AH6))=0</formula>
    </cfRule>
  </conditionalFormatting>
  <conditionalFormatting sqref="BB6:BI182">
    <cfRule type="containsBlanks" dxfId="221" priority="14">
      <formula>LEN(TRIM(BB6))=0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92D050"/>
    <pageSetUpPr fitToPage="1"/>
  </sheetPr>
  <dimension ref="A1:AR183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E7" sqref="E7"/>
    </sheetView>
  </sheetViews>
  <sheetFormatPr defaultColWidth="9.140625" defaultRowHeight="11.25" x14ac:dyDescent="0.2"/>
  <cols>
    <col min="1" max="1" width="5" style="54" bestFit="1" customWidth="1"/>
    <col min="2" max="2" width="27.28515625" style="50" customWidth="1"/>
    <col min="3" max="6" width="3.7109375" style="55" bestFit="1" customWidth="1"/>
    <col min="7" max="7" width="4.42578125" style="55" bestFit="1" customWidth="1"/>
    <col min="8" max="8" width="3.7109375" style="55" bestFit="1" customWidth="1"/>
    <col min="9" max="9" width="4.42578125" style="55" bestFit="1" customWidth="1"/>
    <col min="10" max="14" width="5" style="55" bestFit="1" customWidth="1"/>
    <col min="15" max="15" width="3.7109375" style="55" bestFit="1" customWidth="1"/>
    <col min="16" max="17" width="3.140625" style="55" bestFit="1" customWidth="1"/>
    <col min="18" max="18" width="3.28515625" style="55" bestFit="1" customWidth="1"/>
    <col min="19" max="19" width="4.42578125" style="55" bestFit="1" customWidth="1"/>
    <col min="20" max="20" width="3.28515625" style="55" bestFit="1" customWidth="1"/>
    <col min="21" max="21" width="3.85546875" style="55" bestFit="1" customWidth="1"/>
    <col min="22" max="22" width="3.28515625" style="55" bestFit="1" customWidth="1"/>
    <col min="23" max="23" width="5" style="55" bestFit="1" customWidth="1"/>
    <col min="24" max="24" width="3.140625" style="55" bestFit="1" customWidth="1"/>
    <col min="25" max="25" width="3.28515625" style="55" bestFit="1" customWidth="1"/>
    <col min="26" max="26" width="5" style="55" bestFit="1" customWidth="1"/>
    <col min="27" max="31" width="3.28515625" style="55" bestFit="1" customWidth="1"/>
    <col min="32" max="33" width="3.140625" style="55" bestFit="1" customWidth="1"/>
    <col min="34" max="34" width="3.85546875" style="55" bestFit="1" customWidth="1"/>
    <col min="35" max="36" width="3.28515625" style="55" bestFit="1" customWidth="1"/>
    <col min="37" max="37" width="3.85546875" style="55" bestFit="1" customWidth="1"/>
    <col min="38" max="38" width="3.140625" style="55" bestFit="1" customWidth="1"/>
    <col min="39" max="40" width="3.28515625" style="55" bestFit="1" customWidth="1"/>
    <col min="41" max="41" width="12" style="91" bestFit="1" customWidth="1"/>
    <col min="42" max="42" width="10.140625" style="52" customWidth="1"/>
    <col min="43" max="43" width="12" style="50" bestFit="1" customWidth="1"/>
    <col min="44" max="44" width="2.7109375" style="50" bestFit="1" customWidth="1"/>
    <col min="45" max="45" width="9.140625" style="50"/>
    <col min="46" max="46" width="2.140625" style="50" bestFit="1" customWidth="1"/>
    <col min="47" max="16384" width="9.140625" style="50"/>
  </cols>
  <sheetData>
    <row r="1" spans="1:44" x14ac:dyDescent="0.2">
      <c r="B1" s="50" t="s">
        <v>181</v>
      </c>
    </row>
    <row r="3" spans="1:44" s="43" customFormat="1" x14ac:dyDescent="0.2">
      <c r="A3" s="44"/>
      <c r="B3" s="109" t="s">
        <v>150</v>
      </c>
      <c r="C3" s="45">
        <v>3</v>
      </c>
      <c r="D3" s="45">
        <v>4</v>
      </c>
      <c r="E3" s="44">
        <v>6</v>
      </c>
      <c r="F3" s="45">
        <v>8</v>
      </c>
      <c r="G3" s="45">
        <v>9</v>
      </c>
      <c r="H3" s="44">
        <v>13</v>
      </c>
      <c r="I3" s="44">
        <v>14</v>
      </c>
      <c r="J3" s="45">
        <v>18</v>
      </c>
      <c r="K3" s="44">
        <v>28</v>
      </c>
      <c r="L3" s="44">
        <v>30</v>
      </c>
      <c r="M3" s="45"/>
      <c r="N3" s="45">
        <v>47</v>
      </c>
      <c r="O3" s="44">
        <v>48</v>
      </c>
      <c r="P3" s="44"/>
      <c r="Q3" s="44">
        <v>55</v>
      </c>
      <c r="R3" s="44">
        <v>56</v>
      </c>
      <c r="S3" s="44">
        <v>57</v>
      </c>
      <c r="T3" s="44">
        <v>60</v>
      </c>
      <c r="U3" s="44">
        <v>62</v>
      </c>
      <c r="V3" s="44">
        <v>64</v>
      </c>
      <c r="W3" s="44">
        <v>66</v>
      </c>
      <c r="X3" s="44"/>
      <c r="Y3" s="44">
        <v>71</v>
      </c>
      <c r="Z3" s="44">
        <v>72</v>
      </c>
      <c r="AA3" s="44">
        <v>73</v>
      </c>
      <c r="AB3" s="44">
        <v>74</v>
      </c>
      <c r="AC3" s="44">
        <v>77</v>
      </c>
      <c r="AD3" s="44">
        <v>79</v>
      </c>
      <c r="AE3" s="45">
        <v>81</v>
      </c>
      <c r="AF3" s="45">
        <v>82</v>
      </c>
      <c r="AG3" s="45">
        <v>83</v>
      </c>
      <c r="AH3" s="44">
        <v>84</v>
      </c>
      <c r="AI3" s="44">
        <v>85</v>
      </c>
      <c r="AJ3" s="44">
        <v>87</v>
      </c>
      <c r="AK3" s="44">
        <v>88</v>
      </c>
      <c r="AL3" s="44">
        <v>89</v>
      </c>
      <c r="AM3" s="44">
        <v>90</v>
      </c>
      <c r="AN3" s="44">
        <v>91</v>
      </c>
      <c r="AO3" s="44"/>
      <c r="AP3" s="53"/>
    </row>
    <row r="4" spans="1:44" s="43" customFormat="1" ht="110.25" customHeight="1" x14ac:dyDescent="0.2">
      <c r="A4" s="119" t="s">
        <v>174</v>
      </c>
      <c r="B4" s="119" t="s">
        <v>197</v>
      </c>
      <c r="C4" s="105" t="s">
        <v>4</v>
      </c>
      <c r="D4" s="105" t="s">
        <v>5</v>
      </c>
      <c r="E4" s="105" t="s">
        <v>7</v>
      </c>
      <c r="F4" s="105" t="s">
        <v>9</v>
      </c>
      <c r="G4" s="105" t="s">
        <v>10</v>
      </c>
      <c r="H4" s="105" t="s">
        <v>14</v>
      </c>
      <c r="I4" s="105" t="s">
        <v>15</v>
      </c>
      <c r="J4" s="105" t="s">
        <v>19</v>
      </c>
      <c r="K4" s="105" t="s">
        <v>29</v>
      </c>
      <c r="L4" s="105" t="s">
        <v>31</v>
      </c>
      <c r="M4" s="105" t="s">
        <v>155</v>
      </c>
      <c r="N4" s="105" t="s">
        <v>105</v>
      </c>
      <c r="O4" s="105" t="s">
        <v>48</v>
      </c>
      <c r="P4" s="105" t="s">
        <v>151</v>
      </c>
      <c r="Q4" s="105" t="s">
        <v>55</v>
      </c>
      <c r="R4" s="105" t="s">
        <v>56</v>
      </c>
      <c r="S4" s="105" t="s">
        <v>57</v>
      </c>
      <c r="T4" s="105" t="s">
        <v>60</v>
      </c>
      <c r="U4" s="105" t="s">
        <v>62</v>
      </c>
      <c r="V4" s="105" t="s">
        <v>64</v>
      </c>
      <c r="W4" s="105" t="s">
        <v>66</v>
      </c>
      <c r="X4" s="105" t="s">
        <v>154</v>
      </c>
      <c r="Y4" s="105" t="s">
        <v>71</v>
      </c>
      <c r="Z4" s="105" t="s">
        <v>72</v>
      </c>
      <c r="AA4" s="105" t="s">
        <v>73</v>
      </c>
      <c r="AB4" s="105" t="s">
        <v>74</v>
      </c>
      <c r="AC4" s="105" t="s">
        <v>77</v>
      </c>
      <c r="AD4" s="105" t="s">
        <v>79</v>
      </c>
      <c r="AE4" s="105" t="s">
        <v>81</v>
      </c>
      <c r="AF4" s="105" t="s">
        <v>82</v>
      </c>
      <c r="AG4" s="105" t="s">
        <v>83</v>
      </c>
      <c r="AH4" s="105" t="s">
        <v>84</v>
      </c>
      <c r="AI4" s="105" t="s">
        <v>85</v>
      </c>
      <c r="AJ4" s="105" t="s">
        <v>87</v>
      </c>
      <c r="AK4" s="105" t="s">
        <v>88</v>
      </c>
      <c r="AL4" s="105" t="s">
        <v>89</v>
      </c>
      <c r="AM4" s="105" t="s">
        <v>90</v>
      </c>
      <c r="AN4" s="105" t="s">
        <v>91</v>
      </c>
      <c r="AO4" s="119" t="s">
        <v>152</v>
      </c>
    </row>
    <row r="5" spans="1:44" s="43" customFormat="1" ht="26.25" customHeight="1" x14ac:dyDescent="0.2">
      <c r="A5" s="120"/>
      <c r="B5" s="121"/>
      <c r="C5" s="106" t="s">
        <v>117</v>
      </c>
      <c r="D5" s="106" t="s">
        <v>117</v>
      </c>
      <c r="E5" s="106" t="s">
        <v>117</v>
      </c>
      <c r="F5" s="106" t="s">
        <v>117</v>
      </c>
      <c r="G5" s="106" t="s">
        <v>117</v>
      </c>
      <c r="H5" s="106" t="s">
        <v>117</v>
      </c>
      <c r="I5" s="106" t="s">
        <v>117</v>
      </c>
      <c r="J5" s="106" t="s">
        <v>117</v>
      </c>
      <c r="K5" s="106" t="s">
        <v>179</v>
      </c>
      <c r="L5" s="106" t="s">
        <v>179</v>
      </c>
      <c r="M5" s="106" t="s">
        <v>179</v>
      </c>
      <c r="N5" s="106" t="s">
        <v>179</v>
      </c>
      <c r="O5" s="106" t="s">
        <v>179</v>
      </c>
      <c r="P5" s="106" t="s">
        <v>179</v>
      </c>
      <c r="Q5" s="106" t="s">
        <v>179</v>
      </c>
      <c r="R5" s="106" t="s">
        <v>179</v>
      </c>
      <c r="S5" s="106" t="s">
        <v>179</v>
      </c>
      <c r="T5" s="106" t="s">
        <v>179</v>
      </c>
      <c r="U5" s="106" t="s">
        <v>179</v>
      </c>
      <c r="V5" s="106" t="s">
        <v>179</v>
      </c>
      <c r="W5" s="106" t="s">
        <v>179</v>
      </c>
      <c r="X5" s="106" t="s">
        <v>179</v>
      </c>
      <c r="Y5" s="106" t="s">
        <v>179</v>
      </c>
      <c r="Z5" s="106" t="s">
        <v>179</v>
      </c>
      <c r="AA5" s="106" t="s">
        <v>179</v>
      </c>
      <c r="AB5" s="106" t="s">
        <v>179</v>
      </c>
      <c r="AC5" s="106" t="s">
        <v>179</v>
      </c>
      <c r="AD5" s="106" t="s">
        <v>179</v>
      </c>
      <c r="AE5" s="106" t="s">
        <v>179</v>
      </c>
      <c r="AF5" s="106" t="s">
        <v>179</v>
      </c>
      <c r="AG5" s="106" t="s">
        <v>179</v>
      </c>
      <c r="AH5" s="106" t="s">
        <v>179</v>
      </c>
      <c r="AI5" s="106" t="s">
        <v>179</v>
      </c>
      <c r="AJ5" s="106" t="s">
        <v>179</v>
      </c>
      <c r="AK5" s="106" t="s">
        <v>179</v>
      </c>
      <c r="AL5" s="106" t="s">
        <v>179</v>
      </c>
      <c r="AM5" s="106" t="s">
        <v>179</v>
      </c>
      <c r="AN5" s="106" t="s">
        <v>179</v>
      </c>
      <c r="AO5" s="120"/>
      <c r="AQ5" s="46" t="s">
        <v>167</v>
      </c>
      <c r="AR5" s="50">
        <f>COUNTIF(AO7:AO183,"niezanieczyszczony")</f>
        <v>53</v>
      </c>
    </row>
    <row r="6" spans="1:44" s="51" customFormat="1" x14ac:dyDescent="0.2">
      <c r="A6" s="121"/>
      <c r="B6" s="110" t="s">
        <v>182</v>
      </c>
      <c r="C6" s="26">
        <v>1</v>
      </c>
      <c r="D6" s="26">
        <v>9.8000000000000007</v>
      </c>
      <c r="E6" s="26">
        <v>2.2999999999999998</v>
      </c>
      <c r="F6" s="26">
        <v>43</v>
      </c>
      <c r="G6" s="26">
        <v>32</v>
      </c>
      <c r="H6" s="26">
        <v>43</v>
      </c>
      <c r="I6" s="26">
        <v>41</v>
      </c>
      <c r="J6" s="26">
        <v>120</v>
      </c>
      <c r="K6" s="26">
        <v>138</v>
      </c>
      <c r="L6" s="26">
        <v>129</v>
      </c>
      <c r="M6" s="26">
        <v>1600</v>
      </c>
      <c r="N6" s="26">
        <v>60</v>
      </c>
      <c r="O6" s="26">
        <v>5.5</v>
      </c>
      <c r="P6" s="26">
        <v>1</v>
      </c>
      <c r="Q6" s="26">
        <v>53</v>
      </c>
      <c r="R6" s="26">
        <v>144</v>
      </c>
      <c r="S6" s="26">
        <v>494.2</v>
      </c>
      <c r="T6" s="26">
        <v>2.7</v>
      </c>
      <c r="U6" s="26">
        <v>3991</v>
      </c>
      <c r="V6" s="26">
        <v>6.2</v>
      </c>
      <c r="W6" s="26">
        <v>1.0999999999999999E-2</v>
      </c>
      <c r="X6" s="26">
        <v>41</v>
      </c>
      <c r="Y6" s="26">
        <v>695</v>
      </c>
      <c r="Z6" s="26">
        <v>11</v>
      </c>
      <c r="AA6" s="26">
        <v>229</v>
      </c>
      <c r="AB6" s="26">
        <v>4.7</v>
      </c>
      <c r="AC6" s="26">
        <v>177</v>
      </c>
      <c r="AD6" s="26">
        <v>1.4</v>
      </c>
      <c r="AE6" s="26">
        <v>120</v>
      </c>
      <c r="AF6" s="26">
        <v>60</v>
      </c>
      <c r="AG6" s="26">
        <v>6</v>
      </c>
      <c r="AH6" s="26">
        <v>12.9</v>
      </c>
      <c r="AI6" s="26">
        <v>9.3000000000000007</v>
      </c>
      <c r="AJ6" s="26">
        <v>5.2</v>
      </c>
      <c r="AK6" s="26">
        <v>12.1</v>
      </c>
      <c r="AL6" s="26">
        <v>43</v>
      </c>
      <c r="AM6" s="26">
        <v>4.3</v>
      </c>
      <c r="AN6" s="26">
        <v>0.2</v>
      </c>
      <c r="AO6" s="120"/>
      <c r="AQ6" s="47" t="s">
        <v>166</v>
      </c>
      <c r="AR6" s="50">
        <f>COUNTIF(AO7:AO183,"zanieczyszczony")</f>
        <v>124</v>
      </c>
    </row>
    <row r="7" spans="1:44" x14ac:dyDescent="0.2">
      <c r="A7" s="49">
        <f>'jeziora 2025'!B6</f>
        <v>5</v>
      </c>
      <c r="B7" s="116" t="str">
        <f>'jeziora 2025'!D6</f>
        <v>Jez. Będzin - głęboczek - 15,4m</v>
      </c>
      <c r="C7" s="27">
        <f>'jeziora 2025'!I6</f>
        <v>0.05</v>
      </c>
      <c r="D7" s="27">
        <f>'jeziora 2025'!J6</f>
        <v>1.5</v>
      </c>
      <c r="E7" s="27">
        <f>'jeziora 2025'!L6</f>
        <v>2.5000000000000001E-2</v>
      </c>
      <c r="F7" s="27">
        <f>'jeziora 2025'!N6</f>
        <v>4.84</v>
      </c>
      <c r="G7" s="27">
        <f>'jeziora 2025'!O6</f>
        <v>17.899999999999999</v>
      </c>
      <c r="H7" s="27">
        <f>'jeziora 2025'!S6</f>
        <v>4.83</v>
      </c>
      <c r="I7" s="27">
        <f>'jeziora 2025'!T6</f>
        <v>0.5</v>
      </c>
      <c r="J7" s="27">
        <f>'jeziora 2025'!X6</f>
        <v>63.9</v>
      </c>
      <c r="K7" s="27">
        <f>'jeziora 2025'!AH6</f>
        <v>2.5</v>
      </c>
      <c r="L7" s="27">
        <f>'jeziora 2025'!AJ6</f>
        <v>187</v>
      </c>
      <c r="M7" s="27">
        <f>'jeziora 2025'!BA6</f>
        <v>466</v>
      </c>
      <c r="N7" s="27">
        <f>'jeziora 2025'!BI6</f>
        <v>0.5</v>
      </c>
      <c r="O7" s="48">
        <f>'jeziora 2025'!BJ6</f>
        <v>5.0000000000000001E-3</v>
      </c>
      <c r="P7" s="27">
        <f>'jeziora 2025'!BP6</f>
        <v>0.05</v>
      </c>
      <c r="Q7" s="27">
        <f>'jeziora 2025'!BS6</f>
        <v>0.05</v>
      </c>
      <c r="R7" s="27">
        <f>'jeziora 2025'!BT6</f>
        <v>0.05</v>
      </c>
      <c r="S7" s="27">
        <f>'jeziora 2025'!BU6</f>
        <v>0.1</v>
      </c>
      <c r="T7" s="27">
        <f>'jeziora 2025'!BZ6</f>
        <v>0.15</v>
      </c>
      <c r="U7" s="27">
        <f>'jeziora 2025'!CB6</f>
        <v>0</v>
      </c>
      <c r="V7" s="27">
        <f>'jeziora 2025'!CD6</f>
        <v>0</v>
      </c>
      <c r="W7" s="27">
        <f>'jeziora 2025'!CL6</f>
        <v>0</v>
      </c>
      <c r="X7" s="27">
        <f>'jeziora 2025'!CQ6</f>
        <v>0</v>
      </c>
      <c r="Y7" s="27">
        <f>'jeziora 2025'!CR6</f>
        <v>0</v>
      </c>
      <c r="Z7" s="27">
        <f>'jeziora 2025'!CS6</f>
        <v>0</v>
      </c>
      <c r="AA7" s="27">
        <f>'jeziora 2025'!CT6</f>
        <v>0</v>
      </c>
      <c r="AB7" s="27">
        <f>'jeziora 2025'!CU6</f>
        <v>0</v>
      </c>
      <c r="AC7" s="27">
        <f>'jeziora 2025'!CX6</f>
        <v>0</v>
      </c>
      <c r="AD7" s="27">
        <f>'jeziora 2025'!CZ6</f>
        <v>0</v>
      </c>
      <c r="AE7" s="27">
        <f>'jeziora 2025'!DB6</f>
        <v>0</v>
      </c>
      <c r="AF7" s="27">
        <f>'jeziora 2025'!DC6</f>
        <v>0</v>
      </c>
      <c r="AG7" s="27">
        <f>'jeziora 2025'!DD6</f>
        <v>0</v>
      </c>
      <c r="AH7" s="27">
        <f>'jeziora 2025'!DE6</f>
        <v>0.05</v>
      </c>
      <c r="AI7" s="27">
        <f>'jeziora 2025'!DF6</f>
        <v>0.05</v>
      </c>
      <c r="AJ7" s="27">
        <f>'jeziora 2025'!DH6</f>
        <v>0</v>
      </c>
      <c r="AK7" s="27">
        <f>'jeziora 2025'!DI6</f>
        <v>0</v>
      </c>
      <c r="AL7" s="27">
        <f>'jeziora 2025'!DJ6</f>
        <v>0</v>
      </c>
      <c r="AM7" s="27">
        <f>'jeziora 2025'!DK6</f>
        <v>0</v>
      </c>
      <c r="AN7" s="27">
        <f>'jeziora 2025'!DL6</f>
        <v>0</v>
      </c>
      <c r="AO7" s="103" t="s">
        <v>166</v>
      </c>
      <c r="AP7" s="92"/>
    </row>
    <row r="8" spans="1:44" x14ac:dyDescent="0.2">
      <c r="A8" s="49">
        <f>'jeziora 2025'!B7</f>
        <v>8</v>
      </c>
      <c r="B8" s="117" t="str">
        <f>'jeziora 2025'!D7</f>
        <v>Jez. Białe Sosnowickie - głęboczek</v>
      </c>
      <c r="C8" s="27">
        <f>'jeziora 2025'!I7</f>
        <v>0.05</v>
      </c>
      <c r="D8" s="27">
        <f>'jeziora 2025'!J7</f>
        <v>18.399999999999999</v>
      </c>
      <c r="E8" s="27">
        <f>'jeziora 2025'!L7</f>
        <v>1.03</v>
      </c>
      <c r="F8" s="27">
        <f>'jeziora 2025'!N7</f>
        <v>4.51</v>
      </c>
      <c r="G8" s="27">
        <f>'jeziora 2025'!O7</f>
        <v>40.5</v>
      </c>
      <c r="H8" s="27">
        <f>'jeziora 2025'!S7</f>
        <v>6.01</v>
      </c>
      <c r="I8" s="27">
        <f>'jeziora 2025'!T7</f>
        <v>9.15</v>
      </c>
      <c r="J8" s="27">
        <f>'jeziora 2025'!X7</f>
        <v>59.8</v>
      </c>
      <c r="K8" s="27">
        <f>'jeziora 2025'!AH7</f>
        <v>260</v>
      </c>
      <c r="L8" s="27">
        <f>'jeziora 2025'!AJ7</f>
        <v>81</v>
      </c>
      <c r="M8" s="27">
        <f>'jeziora 2025'!BA7</f>
        <v>1884.5</v>
      </c>
      <c r="N8" s="27">
        <f>'jeziora 2025'!BI7</f>
        <v>0.5</v>
      </c>
      <c r="O8" s="48">
        <f>'jeziora 2025'!BJ7</f>
        <v>5.0000000000000001E-3</v>
      </c>
      <c r="P8" s="27">
        <f>'jeziora 2025'!BP7</f>
        <v>0.05</v>
      </c>
      <c r="Q8" s="27">
        <f>'jeziora 2025'!BS7</f>
        <v>0.05</v>
      </c>
      <c r="R8" s="27">
        <f>'jeziora 2025'!BT7</f>
        <v>0.05</v>
      </c>
      <c r="S8" s="27">
        <f>'jeziora 2025'!BU7</f>
        <v>0.1</v>
      </c>
      <c r="T8" s="27">
        <f>'jeziora 2025'!BZ7</f>
        <v>0.15</v>
      </c>
      <c r="U8" s="27">
        <f>'jeziora 2025'!CB7</f>
        <v>0</v>
      </c>
      <c r="V8" s="27">
        <f>'jeziora 2025'!CD7</f>
        <v>0</v>
      </c>
      <c r="W8" s="27">
        <f>'jeziora 2025'!CL7</f>
        <v>0</v>
      </c>
      <c r="X8" s="27">
        <f>'jeziora 2025'!CQ7</f>
        <v>0</v>
      </c>
      <c r="Y8" s="27">
        <f>'jeziora 2025'!CR7</f>
        <v>0</v>
      </c>
      <c r="Z8" s="27">
        <f>'jeziora 2025'!CS7</f>
        <v>0</v>
      </c>
      <c r="AA8" s="27">
        <f>'jeziora 2025'!CT7</f>
        <v>0</v>
      </c>
      <c r="AB8" s="27">
        <f>'jeziora 2025'!CU7</f>
        <v>0</v>
      </c>
      <c r="AC8" s="27">
        <f>'jeziora 2025'!CX7</f>
        <v>0</v>
      </c>
      <c r="AD8" s="27">
        <f>'jeziora 2025'!CZ7</f>
        <v>0</v>
      </c>
      <c r="AE8" s="27">
        <f>'jeziora 2025'!DB7</f>
        <v>0</v>
      </c>
      <c r="AF8" s="27">
        <f>'jeziora 2025'!DC7</f>
        <v>0</v>
      </c>
      <c r="AG8" s="27">
        <f>'jeziora 2025'!DD7</f>
        <v>0</v>
      </c>
      <c r="AH8" s="27">
        <f>'jeziora 2025'!DE7</f>
        <v>0.05</v>
      </c>
      <c r="AI8" s="27">
        <f>'jeziora 2025'!DF7</f>
        <v>0.05</v>
      </c>
      <c r="AJ8" s="27">
        <f>'jeziora 2025'!DH7</f>
        <v>0</v>
      </c>
      <c r="AK8" s="27">
        <f>'jeziora 2025'!DI7</f>
        <v>0</v>
      </c>
      <c r="AL8" s="27">
        <f>'jeziora 2025'!DJ7</f>
        <v>0</v>
      </c>
      <c r="AM8" s="27">
        <f>'jeziora 2025'!DK7</f>
        <v>0</v>
      </c>
      <c r="AN8" s="27">
        <f>'jeziora 2025'!DL7</f>
        <v>0</v>
      </c>
      <c r="AO8" s="103" t="s">
        <v>166</v>
      </c>
      <c r="AP8" s="92"/>
      <c r="AQ8" s="43"/>
    </row>
    <row r="9" spans="1:44" x14ac:dyDescent="0.2">
      <c r="A9" s="49">
        <f>'jeziora 2025'!B8</f>
        <v>47</v>
      </c>
      <c r="B9" s="117" t="str">
        <f>'jeziora 2025'!D8</f>
        <v>Jez. Gopło - głęboczek (5)</v>
      </c>
      <c r="C9" s="27">
        <f>'jeziora 2025'!I8</f>
        <v>11.4</v>
      </c>
      <c r="D9" s="27">
        <f>'jeziora 2025'!J8</f>
        <v>1.5</v>
      </c>
      <c r="E9" s="27">
        <f>'jeziora 2025'!L8</f>
        <v>0.91200000000000003</v>
      </c>
      <c r="F9" s="27">
        <f>'jeziora 2025'!N8</f>
        <v>2.82</v>
      </c>
      <c r="G9" s="27">
        <f>'jeziora 2025'!O8</f>
        <v>25.2</v>
      </c>
      <c r="H9" s="27">
        <f>'jeziora 2025'!S8</f>
        <v>3.36</v>
      </c>
      <c r="I9" s="27">
        <f>'jeziora 2025'!T8</f>
        <v>0.5</v>
      </c>
      <c r="J9" s="27">
        <f>'jeziora 2025'!X8</f>
        <v>26.4</v>
      </c>
      <c r="K9" s="27">
        <f>'jeziora 2025'!AH8</f>
        <v>89</v>
      </c>
      <c r="L9" s="27">
        <f>'jeziora 2025'!AJ8</f>
        <v>117</v>
      </c>
      <c r="M9" s="27">
        <f>'jeziora 2025'!BA8</f>
        <v>325</v>
      </c>
      <c r="N9" s="27">
        <f>'jeziora 2025'!BI8</f>
        <v>0.5</v>
      </c>
      <c r="O9" s="48">
        <f>'jeziora 2025'!BJ8</f>
        <v>5.0000000000000001E-3</v>
      </c>
      <c r="P9" s="27">
        <f>'jeziora 2025'!BP8</f>
        <v>0.05</v>
      </c>
      <c r="Q9" s="27">
        <f>'jeziora 2025'!BS8</f>
        <v>0.05</v>
      </c>
      <c r="R9" s="27">
        <f>'jeziora 2025'!BT8</f>
        <v>0.05</v>
      </c>
      <c r="S9" s="27">
        <f>'jeziora 2025'!BU8</f>
        <v>0.1</v>
      </c>
      <c r="T9" s="27">
        <f>'jeziora 2025'!BZ8</f>
        <v>0.15</v>
      </c>
      <c r="U9" s="27">
        <f>'jeziora 2025'!CB8</f>
        <v>0</v>
      </c>
      <c r="V9" s="27">
        <f>'jeziora 2025'!CD8</f>
        <v>0</v>
      </c>
      <c r="W9" s="27">
        <f>'jeziora 2025'!CL8</f>
        <v>0</v>
      </c>
      <c r="X9" s="27">
        <f>'jeziora 2025'!CQ8</f>
        <v>0</v>
      </c>
      <c r="Y9" s="27">
        <f>'jeziora 2025'!CR8</f>
        <v>0</v>
      </c>
      <c r="Z9" s="27">
        <f>'jeziora 2025'!CS8</f>
        <v>0</v>
      </c>
      <c r="AA9" s="27">
        <f>'jeziora 2025'!CT8</f>
        <v>0</v>
      </c>
      <c r="AB9" s="27">
        <f>'jeziora 2025'!CU8</f>
        <v>0</v>
      </c>
      <c r="AC9" s="27">
        <f>'jeziora 2025'!CX8</f>
        <v>0</v>
      </c>
      <c r="AD9" s="27">
        <f>'jeziora 2025'!CZ8</f>
        <v>0</v>
      </c>
      <c r="AE9" s="27">
        <f>'jeziora 2025'!DB8</f>
        <v>0</v>
      </c>
      <c r="AF9" s="27">
        <f>'jeziora 2025'!DC8</f>
        <v>0</v>
      </c>
      <c r="AG9" s="27">
        <f>'jeziora 2025'!DD8</f>
        <v>0</v>
      </c>
      <c r="AH9" s="27">
        <f>'jeziora 2025'!DE8</f>
        <v>0.05</v>
      </c>
      <c r="AI9" s="27">
        <f>'jeziora 2025'!DF8</f>
        <v>0.05</v>
      </c>
      <c r="AJ9" s="27">
        <f>'jeziora 2025'!DH8</f>
        <v>0</v>
      </c>
      <c r="AK9" s="27">
        <f>'jeziora 2025'!DI8</f>
        <v>0</v>
      </c>
      <c r="AL9" s="27">
        <f>'jeziora 2025'!DJ8</f>
        <v>0</v>
      </c>
      <c r="AM9" s="27">
        <f>'jeziora 2025'!DK8</f>
        <v>0</v>
      </c>
      <c r="AN9" s="27">
        <f>'jeziora 2025'!DL8</f>
        <v>0</v>
      </c>
      <c r="AO9" s="103" t="s">
        <v>166</v>
      </c>
      <c r="AP9" s="92"/>
      <c r="AQ9" s="43"/>
    </row>
    <row r="10" spans="1:44" x14ac:dyDescent="0.2">
      <c r="A10" s="49">
        <f>'jeziora 2025'!B9</f>
        <v>48</v>
      </c>
      <c r="B10" s="117" t="str">
        <f>'jeziora 2025'!D9</f>
        <v>Jez. Goryńskie</v>
      </c>
      <c r="C10" s="27">
        <f>'jeziora 2025'!I9</f>
        <v>0.05</v>
      </c>
      <c r="D10" s="27">
        <f>'jeziora 2025'!J9</f>
        <v>1.5</v>
      </c>
      <c r="E10" s="27">
        <f>'jeziora 2025'!L9</f>
        <v>2.5000000000000001E-2</v>
      </c>
      <c r="F10" s="27">
        <f>'jeziora 2025'!N9</f>
        <v>5.75</v>
      </c>
      <c r="G10" s="27">
        <f>'jeziora 2025'!O9</f>
        <v>23.2</v>
      </c>
      <c r="H10" s="27">
        <f>'jeziora 2025'!S9</f>
        <v>3.51</v>
      </c>
      <c r="I10" s="27">
        <f>'jeziora 2025'!T9</f>
        <v>5.55</v>
      </c>
      <c r="J10" s="27">
        <f>'jeziora 2025'!X9</f>
        <v>46.2</v>
      </c>
      <c r="K10" s="27">
        <f>'jeziora 2025'!AH9</f>
        <v>45</v>
      </c>
      <c r="L10" s="27">
        <f>'jeziora 2025'!AJ9</f>
        <v>14</v>
      </c>
      <c r="M10" s="27">
        <f>'jeziora 2025'!BA9</f>
        <v>177.20000000000002</v>
      </c>
      <c r="N10" s="27">
        <f>'jeziora 2025'!BI9</f>
        <v>0.5</v>
      </c>
      <c r="O10" s="48">
        <f>'jeziora 2025'!BJ9</f>
        <v>5.0000000000000001E-3</v>
      </c>
      <c r="P10" s="27">
        <f>'jeziora 2025'!BP9</f>
        <v>0.05</v>
      </c>
      <c r="Q10" s="27">
        <f>'jeziora 2025'!BS9</f>
        <v>0.05</v>
      </c>
      <c r="R10" s="27">
        <f>'jeziora 2025'!BT9</f>
        <v>0.05</v>
      </c>
      <c r="S10" s="27">
        <f>'jeziora 2025'!BU9</f>
        <v>0.1</v>
      </c>
      <c r="T10" s="27">
        <f>'jeziora 2025'!BZ9</f>
        <v>0.15</v>
      </c>
      <c r="U10" s="27">
        <f>'jeziora 2025'!CB9</f>
        <v>0</v>
      </c>
      <c r="V10" s="27">
        <f>'jeziora 2025'!CD9</f>
        <v>0</v>
      </c>
      <c r="W10" s="27">
        <f>'jeziora 2025'!CL9</f>
        <v>0</v>
      </c>
      <c r="X10" s="27">
        <f>'jeziora 2025'!CQ9</f>
        <v>0</v>
      </c>
      <c r="Y10" s="27">
        <f>'jeziora 2025'!CR9</f>
        <v>0</v>
      </c>
      <c r="Z10" s="27">
        <f>'jeziora 2025'!CS9</f>
        <v>0</v>
      </c>
      <c r="AA10" s="27">
        <f>'jeziora 2025'!CT9</f>
        <v>0</v>
      </c>
      <c r="AB10" s="27">
        <f>'jeziora 2025'!CU9</f>
        <v>0</v>
      </c>
      <c r="AC10" s="27">
        <f>'jeziora 2025'!CX9</f>
        <v>0</v>
      </c>
      <c r="AD10" s="27">
        <f>'jeziora 2025'!CZ9</f>
        <v>0</v>
      </c>
      <c r="AE10" s="27">
        <f>'jeziora 2025'!DB9</f>
        <v>0</v>
      </c>
      <c r="AF10" s="27">
        <f>'jeziora 2025'!DC9</f>
        <v>0</v>
      </c>
      <c r="AG10" s="27">
        <f>'jeziora 2025'!DD9</f>
        <v>0</v>
      </c>
      <c r="AH10" s="27">
        <f>'jeziora 2025'!DE9</f>
        <v>0.05</v>
      </c>
      <c r="AI10" s="27">
        <f>'jeziora 2025'!DF9</f>
        <v>0.05</v>
      </c>
      <c r="AJ10" s="27">
        <f>'jeziora 2025'!DH9</f>
        <v>0</v>
      </c>
      <c r="AK10" s="27">
        <f>'jeziora 2025'!DI9</f>
        <v>0</v>
      </c>
      <c r="AL10" s="27">
        <f>'jeziora 2025'!DJ9</f>
        <v>0</v>
      </c>
      <c r="AM10" s="27">
        <f>'jeziora 2025'!DK9</f>
        <v>0</v>
      </c>
      <c r="AN10" s="27">
        <f>'jeziora 2025'!DL9</f>
        <v>0</v>
      </c>
      <c r="AO10" s="103" t="s">
        <v>167</v>
      </c>
      <c r="AP10" s="92"/>
    </row>
    <row r="11" spans="1:44" x14ac:dyDescent="0.2">
      <c r="A11" s="49">
        <f>'jeziora 2025'!B10</f>
        <v>49</v>
      </c>
      <c r="B11" s="117" t="str">
        <f>'jeziora 2025'!D10</f>
        <v>Jez. Gosławskie - stan. 01</v>
      </c>
      <c r="C11" s="27">
        <f>'jeziora 2025'!I10</f>
        <v>0.05</v>
      </c>
      <c r="D11" s="27">
        <f>'jeziora 2025'!J10</f>
        <v>4.6399999999999997</v>
      </c>
      <c r="E11" s="27">
        <f>'jeziora 2025'!L10</f>
        <v>0.39200000000000002</v>
      </c>
      <c r="F11" s="27">
        <f>'jeziora 2025'!N10</f>
        <v>16.5</v>
      </c>
      <c r="G11" s="27">
        <f>'jeziora 2025'!O10</f>
        <v>781</v>
      </c>
      <c r="H11" s="27">
        <f>'jeziora 2025'!S10</f>
        <v>38.200000000000003</v>
      </c>
      <c r="I11" s="27">
        <f>'jeziora 2025'!T10</f>
        <v>9.43</v>
      </c>
      <c r="J11" s="27">
        <f>'jeziora 2025'!X10</f>
        <v>133</v>
      </c>
      <c r="K11" s="27">
        <f>'jeziora 2025'!AH10</f>
        <v>2.5</v>
      </c>
      <c r="L11" s="27">
        <f>'jeziora 2025'!AJ10</f>
        <v>2.5</v>
      </c>
      <c r="M11" s="27">
        <f>'jeziora 2025'!BA10</f>
        <v>109</v>
      </c>
      <c r="N11" s="27">
        <f>'jeziora 2025'!BI10</f>
        <v>0.5</v>
      </c>
      <c r="O11" s="48">
        <f>'jeziora 2025'!BJ10</f>
        <v>5.0000000000000001E-3</v>
      </c>
      <c r="P11" s="27">
        <f>'jeziora 2025'!BP10</f>
        <v>0.05</v>
      </c>
      <c r="Q11" s="27">
        <f>'jeziora 2025'!BS10</f>
        <v>0.05</v>
      </c>
      <c r="R11" s="27">
        <f>'jeziora 2025'!BT10</f>
        <v>0.05</v>
      </c>
      <c r="S11" s="27">
        <f>'jeziora 2025'!BU10</f>
        <v>0.1</v>
      </c>
      <c r="T11" s="27">
        <f>'jeziora 2025'!BZ10</f>
        <v>0.15</v>
      </c>
      <c r="U11" s="27">
        <f>'jeziora 2025'!CB10</f>
        <v>0</v>
      </c>
      <c r="V11" s="27">
        <f>'jeziora 2025'!CD10</f>
        <v>0</v>
      </c>
      <c r="W11" s="27">
        <f>'jeziora 2025'!CL10</f>
        <v>0</v>
      </c>
      <c r="X11" s="27">
        <f>'jeziora 2025'!CQ10</f>
        <v>0</v>
      </c>
      <c r="Y11" s="27">
        <f>'jeziora 2025'!CR10</f>
        <v>0</v>
      </c>
      <c r="Z11" s="27">
        <f>'jeziora 2025'!CS10</f>
        <v>0</v>
      </c>
      <c r="AA11" s="27">
        <f>'jeziora 2025'!CT10</f>
        <v>0</v>
      </c>
      <c r="AB11" s="27">
        <f>'jeziora 2025'!CU10</f>
        <v>0</v>
      </c>
      <c r="AC11" s="27">
        <f>'jeziora 2025'!CX10</f>
        <v>0</v>
      </c>
      <c r="AD11" s="27">
        <f>'jeziora 2025'!CZ10</f>
        <v>0</v>
      </c>
      <c r="AE11" s="27">
        <f>'jeziora 2025'!DB10</f>
        <v>0</v>
      </c>
      <c r="AF11" s="27">
        <f>'jeziora 2025'!DC10</f>
        <v>0</v>
      </c>
      <c r="AG11" s="27">
        <f>'jeziora 2025'!DD10</f>
        <v>0</v>
      </c>
      <c r="AH11" s="27">
        <f>'jeziora 2025'!DE10</f>
        <v>0.05</v>
      </c>
      <c r="AI11" s="27">
        <f>'jeziora 2025'!DF10</f>
        <v>0.05</v>
      </c>
      <c r="AJ11" s="27">
        <f>'jeziora 2025'!DH10</f>
        <v>0</v>
      </c>
      <c r="AK11" s="27">
        <f>'jeziora 2025'!DI10</f>
        <v>0</v>
      </c>
      <c r="AL11" s="27">
        <f>'jeziora 2025'!DJ10</f>
        <v>0</v>
      </c>
      <c r="AM11" s="27">
        <f>'jeziora 2025'!DK10</f>
        <v>0</v>
      </c>
      <c r="AN11" s="27">
        <f>'jeziora 2025'!DL10</f>
        <v>0</v>
      </c>
      <c r="AO11" s="103" t="s">
        <v>166</v>
      </c>
      <c r="AP11" s="92"/>
    </row>
    <row r="12" spans="1:44" x14ac:dyDescent="0.2">
      <c r="A12" s="49">
        <f>'jeziora 2025'!B11</f>
        <v>51</v>
      </c>
      <c r="B12" s="117" t="str">
        <f>'jeziora 2025'!D11</f>
        <v>Jez. Grabowskie - Grabowo Kościerskie</v>
      </c>
      <c r="C12" s="27">
        <f>'jeziora 2025'!I11</f>
        <v>0.05</v>
      </c>
      <c r="D12" s="27">
        <f>'jeziora 2025'!J11</f>
        <v>9.2799999999999994</v>
      </c>
      <c r="E12" s="27">
        <f>'jeziora 2025'!L11</f>
        <v>2.5000000000000001E-2</v>
      </c>
      <c r="F12" s="27">
        <f>'jeziora 2025'!N11</f>
        <v>9.41</v>
      </c>
      <c r="G12" s="27">
        <f>'jeziora 2025'!O11</f>
        <v>20.100000000000001</v>
      </c>
      <c r="H12" s="27">
        <f>'jeziora 2025'!S11</f>
        <v>4.8899999999999997</v>
      </c>
      <c r="I12" s="27">
        <f>'jeziora 2025'!T11</f>
        <v>11.2</v>
      </c>
      <c r="J12" s="27">
        <f>'jeziora 2025'!X11</f>
        <v>87</v>
      </c>
      <c r="K12" s="27">
        <f>'jeziora 2025'!AH11</f>
        <v>170</v>
      </c>
      <c r="L12" s="27">
        <f>'jeziora 2025'!AJ11</f>
        <v>226</v>
      </c>
      <c r="M12" s="27">
        <f>'jeziora 2025'!BA11</f>
        <v>1591.5</v>
      </c>
      <c r="N12" s="27">
        <f>'jeziora 2025'!BI11</f>
        <v>0.5</v>
      </c>
      <c r="O12" s="48">
        <f>'jeziora 2025'!BJ11</f>
        <v>5.0000000000000001E-3</v>
      </c>
      <c r="P12" s="27">
        <f>'jeziora 2025'!BP11</f>
        <v>0.05</v>
      </c>
      <c r="Q12" s="27">
        <f>'jeziora 2025'!BS11</f>
        <v>0.05</v>
      </c>
      <c r="R12" s="27">
        <f>'jeziora 2025'!BT11</f>
        <v>0.05</v>
      </c>
      <c r="S12" s="27">
        <f>'jeziora 2025'!BU11</f>
        <v>0.1</v>
      </c>
      <c r="T12" s="27">
        <f>'jeziora 2025'!BZ11</f>
        <v>0.15</v>
      </c>
      <c r="U12" s="27">
        <f>'jeziora 2025'!CB11</f>
        <v>0</v>
      </c>
      <c r="V12" s="27">
        <f>'jeziora 2025'!CD11</f>
        <v>0</v>
      </c>
      <c r="W12" s="27">
        <f>'jeziora 2025'!CL11</f>
        <v>0</v>
      </c>
      <c r="X12" s="27">
        <f>'jeziora 2025'!CQ11</f>
        <v>0</v>
      </c>
      <c r="Y12" s="27">
        <f>'jeziora 2025'!CR11</f>
        <v>0</v>
      </c>
      <c r="Z12" s="27">
        <f>'jeziora 2025'!CS11</f>
        <v>0</v>
      </c>
      <c r="AA12" s="27">
        <f>'jeziora 2025'!CT11</f>
        <v>0</v>
      </c>
      <c r="AB12" s="27">
        <f>'jeziora 2025'!CU11</f>
        <v>0</v>
      </c>
      <c r="AC12" s="27">
        <f>'jeziora 2025'!CX11</f>
        <v>0</v>
      </c>
      <c r="AD12" s="27">
        <f>'jeziora 2025'!CZ11</f>
        <v>0</v>
      </c>
      <c r="AE12" s="27">
        <f>'jeziora 2025'!DB11</f>
        <v>0</v>
      </c>
      <c r="AF12" s="27">
        <f>'jeziora 2025'!DC11</f>
        <v>0</v>
      </c>
      <c r="AG12" s="27">
        <f>'jeziora 2025'!DD11</f>
        <v>0</v>
      </c>
      <c r="AH12" s="27">
        <f>'jeziora 2025'!DE11</f>
        <v>0.05</v>
      </c>
      <c r="AI12" s="27">
        <f>'jeziora 2025'!DF11</f>
        <v>0.05</v>
      </c>
      <c r="AJ12" s="27">
        <f>'jeziora 2025'!DH11</f>
        <v>0</v>
      </c>
      <c r="AK12" s="27">
        <f>'jeziora 2025'!DI11</f>
        <v>0</v>
      </c>
      <c r="AL12" s="27">
        <f>'jeziora 2025'!DJ11</f>
        <v>0</v>
      </c>
      <c r="AM12" s="27">
        <f>'jeziora 2025'!DK11</f>
        <v>0</v>
      </c>
      <c r="AN12" s="27">
        <f>'jeziora 2025'!DL11</f>
        <v>0</v>
      </c>
      <c r="AO12" s="103" t="s">
        <v>166</v>
      </c>
      <c r="AP12" s="92"/>
    </row>
    <row r="13" spans="1:44" x14ac:dyDescent="0.2">
      <c r="A13" s="49">
        <f>'jeziora 2025'!B12</f>
        <v>61</v>
      </c>
      <c r="B13" s="117" t="str">
        <f>'jeziora 2025'!D12</f>
        <v>Jez. Bachotek - głęboczek</v>
      </c>
      <c r="C13" s="27">
        <f>'jeziora 2025'!I12</f>
        <v>0.05</v>
      </c>
      <c r="D13" s="27">
        <f>'jeziora 2025'!J12</f>
        <v>17.8</v>
      </c>
      <c r="E13" s="27">
        <f>'jeziora 2025'!L12</f>
        <v>2.5000000000000001E-2</v>
      </c>
      <c r="F13" s="27">
        <f>'jeziora 2025'!N12</f>
        <v>7.19</v>
      </c>
      <c r="G13" s="27">
        <f>'jeziora 2025'!O12</f>
        <v>12.7</v>
      </c>
      <c r="H13" s="27">
        <f>'jeziora 2025'!S12</f>
        <v>3.99</v>
      </c>
      <c r="I13" s="27">
        <f>'jeziora 2025'!T12</f>
        <v>36.200000000000003</v>
      </c>
      <c r="J13" s="27">
        <f>'jeziora 2025'!X12</f>
        <v>109</v>
      </c>
      <c r="K13" s="27">
        <f>'jeziora 2025'!AH12</f>
        <v>2.5</v>
      </c>
      <c r="L13" s="27">
        <f>'jeziora 2025'!AJ12</f>
        <v>2.5</v>
      </c>
      <c r="M13" s="27">
        <f>'jeziora 2025'!BA12</f>
        <v>853</v>
      </c>
      <c r="N13" s="27">
        <f>'jeziora 2025'!BI12</f>
        <v>0.5</v>
      </c>
      <c r="O13" s="48">
        <f>'jeziora 2025'!BJ12</f>
        <v>5.0000000000000001E-3</v>
      </c>
      <c r="P13" s="27">
        <f>'jeziora 2025'!BP12</f>
        <v>0.05</v>
      </c>
      <c r="Q13" s="27">
        <f>'jeziora 2025'!BS12</f>
        <v>0.05</v>
      </c>
      <c r="R13" s="27">
        <f>'jeziora 2025'!BT12</f>
        <v>0.05</v>
      </c>
      <c r="S13" s="27">
        <f>'jeziora 2025'!BU12</f>
        <v>0.1</v>
      </c>
      <c r="T13" s="27">
        <f>'jeziora 2025'!BZ12</f>
        <v>0.15</v>
      </c>
      <c r="U13" s="27">
        <f>'jeziora 2025'!CB12</f>
        <v>50</v>
      </c>
      <c r="V13" s="27">
        <f>'jeziora 2025'!CD12</f>
        <v>0.01</v>
      </c>
      <c r="W13" s="27">
        <f>'jeziora 2025'!CL12</f>
        <v>12</v>
      </c>
      <c r="X13" s="27">
        <f>'jeziora 2025'!CQ12</f>
        <v>1.5</v>
      </c>
      <c r="Y13" s="27">
        <f>'jeziora 2025'!CR12</f>
        <v>0.3</v>
      </c>
      <c r="Z13" s="27">
        <f>'jeziora 2025'!CS12</f>
        <v>5</v>
      </c>
      <c r="AA13" s="27">
        <f>'jeziora 2025'!CT12</f>
        <v>0.5</v>
      </c>
      <c r="AB13" s="27">
        <f>'jeziora 2025'!CU12</f>
        <v>0.5</v>
      </c>
      <c r="AC13" s="27">
        <f>'jeziora 2025'!CX12</f>
        <v>0.05</v>
      </c>
      <c r="AD13" s="27">
        <f>'jeziora 2025'!CZ12</f>
        <v>0.05</v>
      </c>
      <c r="AE13" s="27">
        <f>'jeziora 2025'!DB12</f>
        <v>0.05</v>
      </c>
      <c r="AF13" s="27">
        <f>'jeziora 2025'!DC12</f>
        <v>0.05</v>
      </c>
      <c r="AG13" s="27">
        <f>'jeziora 2025'!DD12</f>
        <v>0.05</v>
      </c>
      <c r="AH13" s="27">
        <f>'jeziora 2025'!DE12</f>
        <v>0.05</v>
      </c>
      <c r="AI13" s="27">
        <f>'jeziora 2025'!DF12</f>
        <v>0.05</v>
      </c>
      <c r="AJ13" s="27">
        <f>'jeziora 2025'!DH12</f>
        <v>0.5</v>
      </c>
      <c r="AK13" s="27">
        <f>'jeziora 2025'!DI12</f>
        <v>0.05</v>
      </c>
      <c r="AL13" s="27">
        <f>'jeziora 2025'!DJ12</f>
        <v>0.25</v>
      </c>
      <c r="AM13" s="27">
        <f>'jeziora 2025'!DK12</f>
        <v>0.25</v>
      </c>
      <c r="AN13" s="27">
        <f>'jeziora 2025'!DL12</f>
        <v>0.05</v>
      </c>
      <c r="AO13" s="103" t="s">
        <v>166</v>
      </c>
      <c r="AP13" s="92"/>
    </row>
    <row r="14" spans="1:44" x14ac:dyDescent="0.2">
      <c r="A14" s="49">
        <f>'jeziora 2025'!B13</f>
        <v>62</v>
      </c>
      <c r="B14" s="117" t="str">
        <f>'jeziora 2025'!D13</f>
        <v>Jez. Barlineckie - głęboczek - 18,0m</v>
      </c>
      <c r="C14" s="27">
        <f>'jeziora 2025'!I13</f>
        <v>0.05</v>
      </c>
      <c r="D14" s="27">
        <f>'jeziora 2025'!J13</f>
        <v>1.5</v>
      </c>
      <c r="E14" s="27">
        <f>'jeziora 2025'!L13</f>
        <v>2.5000000000000001E-2</v>
      </c>
      <c r="F14" s="27">
        <f>'jeziora 2025'!N13</f>
        <v>3.01</v>
      </c>
      <c r="G14" s="27">
        <f>'jeziora 2025'!O13</f>
        <v>6.89</v>
      </c>
      <c r="H14" s="27">
        <f>'jeziora 2025'!S13</f>
        <v>1.46</v>
      </c>
      <c r="I14" s="27">
        <f>'jeziora 2025'!T13</f>
        <v>12.7</v>
      </c>
      <c r="J14" s="27">
        <f>'jeziora 2025'!X13</f>
        <v>50</v>
      </c>
      <c r="K14" s="27">
        <f>'jeziora 2025'!AH13</f>
        <v>330</v>
      </c>
      <c r="L14" s="27">
        <f>'jeziora 2025'!AJ13</f>
        <v>317</v>
      </c>
      <c r="M14" s="27">
        <f>'jeziora 2025'!BA13</f>
        <v>2609.5</v>
      </c>
      <c r="N14" s="27">
        <f>'jeziora 2025'!BI13</f>
        <v>0.5</v>
      </c>
      <c r="O14" s="48">
        <f>'jeziora 2025'!BJ13</f>
        <v>5.0000000000000001E-3</v>
      </c>
      <c r="P14" s="27">
        <f>'jeziora 2025'!BP13</f>
        <v>0.05</v>
      </c>
      <c r="Q14" s="27">
        <f>'jeziora 2025'!BS13</f>
        <v>0.05</v>
      </c>
      <c r="R14" s="27">
        <f>'jeziora 2025'!BT13</f>
        <v>0.05</v>
      </c>
      <c r="S14" s="27">
        <f>'jeziora 2025'!BU13</f>
        <v>0.1</v>
      </c>
      <c r="T14" s="27">
        <f>'jeziora 2025'!BZ13</f>
        <v>0.15</v>
      </c>
      <c r="U14" s="27">
        <f>'jeziora 2025'!CB13</f>
        <v>50</v>
      </c>
      <c r="V14" s="27">
        <f>'jeziora 2025'!CD13</f>
        <v>0.01</v>
      </c>
      <c r="W14" s="27">
        <f>'jeziora 2025'!CL13</f>
        <v>350</v>
      </c>
      <c r="X14" s="27">
        <f>'jeziora 2025'!CQ13</f>
        <v>1.5</v>
      </c>
      <c r="Y14" s="27">
        <f>'jeziora 2025'!CR13</f>
        <v>0.3</v>
      </c>
      <c r="Z14" s="27">
        <f>'jeziora 2025'!CS13</f>
        <v>5</v>
      </c>
      <c r="AA14" s="27">
        <f>'jeziora 2025'!CT13</f>
        <v>0.5</v>
      </c>
      <c r="AB14" s="27">
        <f>'jeziora 2025'!CU13</f>
        <v>0.5</v>
      </c>
      <c r="AC14" s="27">
        <f>'jeziora 2025'!CX13</f>
        <v>0.05</v>
      </c>
      <c r="AD14" s="27">
        <f>'jeziora 2025'!CZ13</f>
        <v>0.05</v>
      </c>
      <c r="AE14" s="27">
        <f>'jeziora 2025'!DB13</f>
        <v>0.05</v>
      </c>
      <c r="AF14" s="27">
        <f>'jeziora 2025'!DC13</f>
        <v>0.05</v>
      </c>
      <c r="AG14" s="27">
        <f>'jeziora 2025'!DD13</f>
        <v>0.05</v>
      </c>
      <c r="AH14" s="27">
        <f>'jeziora 2025'!DE13</f>
        <v>0.05</v>
      </c>
      <c r="AI14" s="27">
        <f>'jeziora 2025'!DF13</f>
        <v>0.05</v>
      </c>
      <c r="AJ14" s="27">
        <f>'jeziora 2025'!DH13</f>
        <v>0.5</v>
      </c>
      <c r="AK14" s="27">
        <f>'jeziora 2025'!DI13</f>
        <v>0.05</v>
      </c>
      <c r="AL14" s="27">
        <f>'jeziora 2025'!DJ13</f>
        <v>0.25</v>
      </c>
      <c r="AM14" s="27">
        <f>'jeziora 2025'!DK13</f>
        <v>0.25</v>
      </c>
      <c r="AN14" s="27">
        <f>'jeziora 2025'!DL13</f>
        <v>0.05</v>
      </c>
      <c r="AO14" s="103" t="s">
        <v>166</v>
      </c>
      <c r="AP14" s="92"/>
    </row>
    <row r="15" spans="1:44" x14ac:dyDescent="0.2">
      <c r="A15" s="49">
        <f>'jeziora 2025'!B14</f>
        <v>63</v>
      </c>
      <c r="B15" s="117" t="str">
        <f>'jeziora 2025'!D14</f>
        <v>Jez. Bartężek - stan. 02</v>
      </c>
      <c r="C15" s="27">
        <f>'jeziora 2025'!I14</f>
        <v>0.05</v>
      </c>
      <c r="D15" s="27">
        <f>'jeziora 2025'!J14</f>
        <v>1.5</v>
      </c>
      <c r="E15" s="27">
        <f>'jeziora 2025'!L14</f>
        <v>2.5000000000000001E-2</v>
      </c>
      <c r="F15" s="27">
        <f>'jeziora 2025'!N14</f>
        <v>5.72</v>
      </c>
      <c r="G15" s="27">
        <f>'jeziora 2025'!O14</f>
        <v>9.09</v>
      </c>
      <c r="H15" s="27">
        <f>'jeziora 2025'!S14</f>
        <v>3.8</v>
      </c>
      <c r="I15" s="27">
        <f>'jeziora 2025'!T14</f>
        <v>9.92</v>
      </c>
      <c r="J15" s="27">
        <f>'jeziora 2025'!X14</f>
        <v>45.7</v>
      </c>
      <c r="K15" s="27">
        <f>'jeziora 2025'!AH14</f>
        <v>40</v>
      </c>
      <c r="L15" s="27">
        <f>'jeziora 2025'!AJ14</f>
        <v>692</v>
      </c>
      <c r="M15" s="27">
        <f>'jeziora 2025'!BA14</f>
        <v>1466.5</v>
      </c>
      <c r="N15" s="27">
        <f>'jeziora 2025'!BI14</f>
        <v>0.5</v>
      </c>
      <c r="O15" s="48">
        <f>'jeziora 2025'!BJ14</f>
        <v>5.0000000000000001E-3</v>
      </c>
      <c r="P15" s="27">
        <f>'jeziora 2025'!BP14</f>
        <v>0.05</v>
      </c>
      <c r="Q15" s="27">
        <f>'jeziora 2025'!BS14</f>
        <v>0.05</v>
      </c>
      <c r="R15" s="27">
        <f>'jeziora 2025'!BT14</f>
        <v>0.05</v>
      </c>
      <c r="S15" s="27">
        <f>'jeziora 2025'!BU14</f>
        <v>0.1</v>
      </c>
      <c r="T15" s="27">
        <f>'jeziora 2025'!BZ14</f>
        <v>0.15</v>
      </c>
      <c r="U15" s="27">
        <f>'jeziora 2025'!CB14</f>
        <v>50</v>
      </c>
      <c r="V15" s="27">
        <f>'jeziora 2025'!CD14</f>
        <v>0.01</v>
      </c>
      <c r="W15" s="27">
        <f>'jeziora 2025'!CL14</f>
        <v>550</v>
      </c>
      <c r="X15" s="27">
        <f>'jeziora 2025'!CQ14</f>
        <v>1.5</v>
      </c>
      <c r="Y15" s="27">
        <f>'jeziora 2025'!CR14</f>
        <v>0.3</v>
      </c>
      <c r="Z15" s="27">
        <f>'jeziora 2025'!CS14</f>
        <v>5</v>
      </c>
      <c r="AA15" s="27">
        <f>'jeziora 2025'!CT14</f>
        <v>0.5</v>
      </c>
      <c r="AB15" s="27">
        <f>'jeziora 2025'!CU14</f>
        <v>0.5</v>
      </c>
      <c r="AC15" s="27">
        <f>'jeziora 2025'!CX14</f>
        <v>0.05</v>
      </c>
      <c r="AD15" s="27">
        <f>'jeziora 2025'!CZ14</f>
        <v>0.05</v>
      </c>
      <c r="AE15" s="27">
        <f>'jeziora 2025'!DB14</f>
        <v>0.05</v>
      </c>
      <c r="AF15" s="27">
        <f>'jeziora 2025'!DC14</f>
        <v>0.05</v>
      </c>
      <c r="AG15" s="27">
        <f>'jeziora 2025'!DD14</f>
        <v>0.05</v>
      </c>
      <c r="AH15" s="27">
        <f>'jeziora 2025'!DE14</f>
        <v>0.05</v>
      </c>
      <c r="AI15" s="27">
        <f>'jeziora 2025'!DF14</f>
        <v>0.05</v>
      </c>
      <c r="AJ15" s="27">
        <f>'jeziora 2025'!DH14</f>
        <v>0.5</v>
      </c>
      <c r="AK15" s="27">
        <f>'jeziora 2025'!DI14</f>
        <v>0.05</v>
      </c>
      <c r="AL15" s="27">
        <f>'jeziora 2025'!DJ14</f>
        <v>0.25</v>
      </c>
      <c r="AM15" s="27">
        <f>'jeziora 2025'!DK14</f>
        <v>0.25</v>
      </c>
      <c r="AN15" s="27">
        <f>'jeziora 2025'!DL14</f>
        <v>0.05</v>
      </c>
      <c r="AO15" s="103" t="s">
        <v>166</v>
      </c>
      <c r="AP15" s="92"/>
    </row>
    <row r="16" spans="1:44" x14ac:dyDescent="0.2">
      <c r="A16" s="49">
        <f>'jeziora 2025'!B15</f>
        <v>64</v>
      </c>
      <c r="B16" s="117" t="str">
        <f>'jeziora 2025'!D15</f>
        <v>Jez. Berżnik - st.01</v>
      </c>
      <c r="C16" s="27">
        <f>'jeziora 2025'!I15</f>
        <v>0.05</v>
      </c>
      <c r="D16" s="27">
        <f>'jeziora 2025'!J15</f>
        <v>26.6</v>
      </c>
      <c r="E16" s="27">
        <f>'jeziora 2025'!L15</f>
        <v>0.79500000000000004</v>
      </c>
      <c r="F16" s="27">
        <f>'jeziora 2025'!N15</f>
        <v>12</v>
      </c>
      <c r="G16" s="27">
        <f>'jeziora 2025'!O15</f>
        <v>14.1</v>
      </c>
      <c r="H16" s="27">
        <f>'jeziora 2025'!S15</f>
        <v>5.91</v>
      </c>
      <c r="I16" s="27">
        <f>'jeziora 2025'!T15</f>
        <v>17.399999999999999</v>
      </c>
      <c r="J16" s="27">
        <f>'jeziora 2025'!X15</f>
        <v>52.2</v>
      </c>
      <c r="K16" s="27">
        <f>'jeziora 2025'!AH15</f>
        <v>2.5</v>
      </c>
      <c r="L16" s="27">
        <f>'jeziora 2025'!AJ15</f>
        <v>2.5</v>
      </c>
      <c r="M16" s="27">
        <f>'jeziora 2025'!BA15</f>
        <v>123.5</v>
      </c>
      <c r="N16" s="27">
        <f>'jeziora 2025'!BI15</f>
        <v>0.5</v>
      </c>
      <c r="O16" s="48">
        <f>'jeziora 2025'!BJ15</f>
        <v>5.0000000000000001E-3</v>
      </c>
      <c r="P16" s="27">
        <f>'jeziora 2025'!BP15</f>
        <v>0.05</v>
      </c>
      <c r="Q16" s="27">
        <f>'jeziora 2025'!BS15</f>
        <v>0.05</v>
      </c>
      <c r="R16" s="27">
        <f>'jeziora 2025'!BT15</f>
        <v>0.05</v>
      </c>
      <c r="S16" s="27">
        <f>'jeziora 2025'!BU15</f>
        <v>0.1</v>
      </c>
      <c r="T16" s="27">
        <f>'jeziora 2025'!BZ15</f>
        <v>0.15</v>
      </c>
      <c r="U16" s="27">
        <f>'jeziora 2025'!CB15</f>
        <v>0</v>
      </c>
      <c r="V16" s="27">
        <f>'jeziora 2025'!CD15</f>
        <v>0</v>
      </c>
      <c r="W16" s="27">
        <f>'jeziora 2025'!CL15</f>
        <v>0</v>
      </c>
      <c r="X16" s="27">
        <f>'jeziora 2025'!CQ15</f>
        <v>0</v>
      </c>
      <c r="Y16" s="27">
        <f>'jeziora 2025'!CR15</f>
        <v>0</v>
      </c>
      <c r="Z16" s="27">
        <f>'jeziora 2025'!CS15</f>
        <v>0</v>
      </c>
      <c r="AA16" s="27">
        <f>'jeziora 2025'!CT15</f>
        <v>0</v>
      </c>
      <c r="AB16" s="27">
        <f>'jeziora 2025'!CU15</f>
        <v>0</v>
      </c>
      <c r="AC16" s="27">
        <f>'jeziora 2025'!CX15</f>
        <v>0</v>
      </c>
      <c r="AD16" s="27">
        <f>'jeziora 2025'!CZ15</f>
        <v>0</v>
      </c>
      <c r="AE16" s="27">
        <f>'jeziora 2025'!DB15</f>
        <v>0</v>
      </c>
      <c r="AF16" s="27">
        <f>'jeziora 2025'!DC15</f>
        <v>0</v>
      </c>
      <c r="AG16" s="27">
        <f>'jeziora 2025'!DD15</f>
        <v>0</v>
      </c>
      <c r="AH16" s="27">
        <f>'jeziora 2025'!DE15</f>
        <v>0.05</v>
      </c>
      <c r="AI16" s="27">
        <f>'jeziora 2025'!DF15</f>
        <v>0.05</v>
      </c>
      <c r="AJ16" s="27">
        <f>'jeziora 2025'!DH15</f>
        <v>0</v>
      </c>
      <c r="AK16" s="27">
        <f>'jeziora 2025'!DI15</f>
        <v>0</v>
      </c>
      <c r="AL16" s="27">
        <f>'jeziora 2025'!DJ15</f>
        <v>0</v>
      </c>
      <c r="AM16" s="27">
        <f>'jeziora 2025'!DK15</f>
        <v>0</v>
      </c>
      <c r="AN16" s="27">
        <f>'jeziora 2025'!DL15</f>
        <v>0</v>
      </c>
      <c r="AO16" s="103" t="s">
        <v>166</v>
      </c>
      <c r="AP16" s="92"/>
    </row>
    <row r="17" spans="1:42" x14ac:dyDescent="0.2">
      <c r="A17" s="49">
        <f>'jeziora 2025'!B16</f>
        <v>65</v>
      </c>
      <c r="B17" s="117" t="str">
        <f>'jeziora 2025'!D16</f>
        <v>Jez. Białe-Miałkie - stan. 01</v>
      </c>
      <c r="C17" s="27">
        <f>'jeziora 2025'!I16</f>
        <v>0.05</v>
      </c>
      <c r="D17" s="27">
        <f>'jeziora 2025'!J16</f>
        <v>1.5</v>
      </c>
      <c r="E17" s="27">
        <f>'jeziora 2025'!L16</f>
        <v>0.129</v>
      </c>
      <c r="F17" s="27">
        <f>'jeziora 2025'!N16</f>
        <v>2.5499999999999998</v>
      </c>
      <c r="G17" s="27">
        <f>'jeziora 2025'!O16</f>
        <v>16.899999999999999</v>
      </c>
      <c r="H17" s="27">
        <f>'jeziora 2025'!S16</f>
        <v>2.06</v>
      </c>
      <c r="I17" s="27">
        <f>'jeziora 2025'!T16</f>
        <v>7.3</v>
      </c>
      <c r="J17" s="27">
        <f>'jeziora 2025'!X16</f>
        <v>33</v>
      </c>
      <c r="K17" s="27">
        <f>'jeziora 2025'!AH16</f>
        <v>340</v>
      </c>
      <c r="L17" s="27">
        <f>'jeziora 2025'!AJ16</f>
        <v>85</v>
      </c>
      <c r="M17" s="27">
        <f>'jeziora 2025'!BA16</f>
        <v>701</v>
      </c>
      <c r="N17" s="27">
        <f>'jeziora 2025'!BI16</f>
        <v>0.5</v>
      </c>
      <c r="O17" s="48">
        <f>'jeziora 2025'!BJ16</f>
        <v>5.0000000000000001E-3</v>
      </c>
      <c r="P17" s="27">
        <f>'jeziora 2025'!BP16</f>
        <v>0.05</v>
      </c>
      <c r="Q17" s="27">
        <f>'jeziora 2025'!BS16</f>
        <v>0.05</v>
      </c>
      <c r="R17" s="27">
        <f>'jeziora 2025'!BT16</f>
        <v>0.05</v>
      </c>
      <c r="S17" s="27">
        <f>'jeziora 2025'!BU16</f>
        <v>0.1</v>
      </c>
      <c r="T17" s="27">
        <f>'jeziora 2025'!BZ16</f>
        <v>0.15</v>
      </c>
      <c r="U17" s="27">
        <f>'jeziora 2025'!CB16</f>
        <v>50</v>
      </c>
      <c r="V17" s="27">
        <f>'jeziora 2025'!CD16</f>
        <v>0.01</v>
      </c>
      <c r="W17" s="27">
        <f>'jeziora 2025'!CL16</f>
        <v>600</v>
      </c>
      <c r="X17" s="27">
        <f>'jeziora 2025'!CQ16</f>
        <v>1.5</v>
      </c>
      <c r="Y17" s="27">
        <f>'jeziora 2025'!CR16</f>
        <v>0.3</v>
      </c>
      <c r="Z17" s="27">
        <f>'jeziora 2025'!CS16</f>
        <v>5</v>
      </c>
      <c r="AA17" s="27">
        <f>'jeziora 2025'!CT16</f>
        <v>0.5</v>
      </c>
      <c r="AB17" s="27">
        <f>'jeziora 2025'!CU16</f>
        <v>0.5</v>
      </c>
      <c r="AC17" s="27">
        <f>'jeziora 2025'!CX16</f>
        <v>0.05</v>
      </c>
      <c r="AD17" s="27">
        <f>'jeziora 2025'!CZ16</f>
        <v>0.05</v>
      </c>
      <c r="AE17" s="27">
        <f>'jeziora 2025'!DB16</f>
        <v>0.05</v>
      </c>
      <c r="AF17" s="27">
        <f>'jeziora 2025'!DC16</f>
        <v>0.05</v>
      </c>
      <c r="AG17" s="27">
        <f>'jeziora 2025'!DD16</f>
        <v>0.05</v>
      </c>
      <c r="AH17" s="27">
        <f>'jeziora 2025'!DE16</f>
        <v>0.05</v>
      </c>
      <c r="AI17" s="27">
        <f>'jeziora 2025'!DF16</f>
        <v>0.05</v>
      </c>
      <c r="AJ17" s="27">
        <f>'jeziora 2025'!DH16</f>
        <v>0.5</v>
      </c>
      <c r="AK17" s="27">
        <f>'jeziora 2025'!DI16</f>
        <v>0.05</v>
      </c>
      <c r="AL17" s="27">
        <f>'jeziora 2025'!DJ16</f>
        <v>0.25</v>
      </c>
      <c r="AM17" s="27">
        <f>'jeziora 2025'!DK16</f>
        <v>0.25</v>
      </c>
      <c r="AN17" s="27">
        <f>'jeziora 2025'!DL16</f>
        <v>0.05</v>
      </c>
      <c r="AO17" s="103" t="s">
        <v>166</v>
      </c>
      <c r="AP17" s="92"/>
    </row>
    <row r="18" spans="1:42" x14ac:dyDescent="0.2">
      <c r="A18" s="49">
        <f>'jeziora 2025'!B17</f>
        <v>66</v>
      </c>
      <c r="B18" s="117" t="str">
        <f>'jeziora 2025'!D17</f>
        <v>Jez. Białoławki - stan. 01</v>
      </c>
      <c r="C18" s="27">
        <f>'jeziora 2025'!I17</f>
        <v>0.05</v>
      </c>
      <c r="D18" s="27">
        <f>'jeziora 2025'!J17</f>
        <v>5.29</v>
      </c>
      <c r="E18" s="27">
        <f>'jeziora 2025'!L17</f>
        <v>0.628</v>
      </c>
      <c r="F18" s="27">
        <f>'jeziora 2025'!N17</f>
        <v>5.59</v>
      </c>
      <c r="G18" s="27">
        <f>'jeziora 2025'!O17</f>
        <v>9.11</v>
      </c>
      <c r="H18" s="27">
        <f>'jeziora 2025'!S17</f>
        <v>4.17</v>
      </c>
      <c r="I18" s="27">
        <f>'jeziora 2025'!T17</f>
        <v>15.3</v>
      </c>
      <c r="J18" s="27">
        <f>'jeziora 2025'!X17</f>
        <v>41.5</v>
      </c>
      <c r="K18" s="27">
        <f>'jeziora 2025'!AH17</f>
        <v>2.5</v>
      </c>
      <c r="L18" s="27">
        <f>'jeziora 2025'!AJ17</f>
        <v>230</v>
      </c>
      <c r="M18" s="27">
        <f>'jeziora 2025'!BA17</f>
        <v>760</v>
      </c>
      <c r="N18" s="27">
        <f>'jeziora 2025'!BI17</f>
        <v>0.5</v>
      </c>
      <c r="O18" s="48">
        <f>'jeziora 2025'!BJ17</f>
        <v>5.0000000000000001E-3</v>
      </c>
      <c r="P18" s="27">
        <f>'jeziora 2025'!BP17</f>
        <v>0.05</v>
      </c>
      <c r="Q18" s="27">
        <f>'jeziora 2025'!BS17</f>
        <v>0.05</v>
      </c>
      <c r="R18" s="27">
        <f>'jeziora 2025'!BT17</f>
        <v>0.05</v>
      </c>
      <c r="S18" s="27">
        <f>'jeziora 2025'!BU17</f>
        <v>0.1</v>
      </c>
      <c r="T18" s="27">
        <f>'jeziora 2025'!BZ17</f>
        <v>0.15</v>
      </c>
      <c r="U18" s="27">
        <f>'jeziora 2025'!CB17</f>
        <v>50</v>
      </c>
      <c r="V18" s="27">
        <f>'jeziora 2025'!CD17</f>
        <v>0.01</v>
      </c>
      <c r="W18" s="27">
        <f>'jeziora 2025'!CL17</f>
        <v>3.2</v>
      </c>
      <c r="X18" s="27">
        <f>'jeziora 2025'!CQ17</f>
        <v>1.5</v>
      </c>
      <c r="Y18" s="27">
        <f>'jeziora 2025'!CR17</f>
        <v>0.3</v>
      </c>
      <c r="Z18" s="27">
        <f>'jeziora 2025'!CS17</f>
        <v>5</v>
      </c>
      <c r="AA18" s="27">
        <f>'jeziora 2025'!CT17</f>
        <v>0.5</v>
      </c>
      <c r="AB18" s="27">
        <f>'jeziora 2025'!CU17</f>
        <v>0.5</v>
      </c>
      <c r="AC18" s="27">
        <f>'jeziora 2025'!CX17</f>
        <v>0.05</v>
      </c>
      <c r="AD18" s="27">
        <f>'jeziora 2025'!CZ17</f>
        <v>0.05</v>
      </c>
      <c r="AE18" s="27">
        <f>'jeziora 2025'!DB17</f>
        <v>0.05</v>
      </c>
      <c r="AF18" s="27">
        <f>'jeziora 2025'!DC17</f>
        <v>0.05</v>
      </c>
      <c r="AG18" s="27">
        <f>'jeziora 2025'!DD17</f>
        <v>0.05</v>
      </c>
      <c r="AH18" s="27">
        <f>'jeziora 2025'!DE17</f>
        <v>0.05</v>
      </c>
      <c r="AI18" s="27">
        <f>'jeziora 2025'!DF17</f>
        <v>0.05</v>
      </c>
      <c r="AJ18" s="27">
        <f>'jeziora 2025'!DH17</f>
        <v>0.5</v>
      </c>
      <c r="AK18" s="27">
        <f>'jeziora 2025'!DI17</f>
        <v>0.05</v>
      </c>
      <c r="AL18" s="27">
        <f>'jeziora 2025'!DJ17</f>
        <v>0.25</v>
      </c>
      <c r="AM18" s="27">
        <f>'jeziora 2025'!DK17</f>
        <v>0.25</v>
      </c>
      <c r="AN18" s="27">
        <f>'jeziora 2025'!DL17</f>
        <v>0.05</v>
      </c>
      <c r="AO18" s="103" t="s">
        <v>166</v>
      </c>
      <c r="AP18" s="92"/>
    </row>
    <row r="19" spans="1:42" x14ac:dyDescent="0.2">
      <c r="A19" s="49">
        <f>'jeziora 2025'!B18</f>
        <v>67</v>
      </c>
      <c r="B19" s="117" t="str">
        <f>'jeziora 2025'!D18</f>
        <v>Jez. Bierzwnik - głęboczek - 12,4m</v>
      </c>
      <c r="C19" s="27">
        <f>'jeziora 2025'!I18</f>
        <v>0.05</v>
      </c>
      <c r="D19" s="27">
        <f>'jeziora 2025'!J18</f>
        <v>11.5</v>
      </c>
      <c r="E19" s="27">
        <f>'jeziora 2025'!L18</f>
        <v>1.94</v>
      </c>
      <c r="F19" s="27">
        <f>'jeziora 2025'!N18</f>
        <v>10.9</v>
      </c>
      <c r="G19" s="27">
        <f>'jeziora 2025'!O18</f>
        <v>13.6</v>
      </c>
      <c r="H19" s="27">
        <f>'jeziora 2025'!S18</f>
        <v>9.57</v>
      </c>
      <c r="I19" s="27">
        <f>'jeziora 2025'!T18</f>
        <v>109</v>
      </c>
      <c r="J19" s="27">
        <f>'jeziora 2025'!X18</f>
        <v>142</v>
      </c>
      <c r="K19" s="27">
        <f>'jeziora 2025'!AH18</f>
        <v>97</v>
      </c>
      <c r="L19" s="27">
        <f>'jeziora 2025'!AJ18</f>
        <v>2.5</v>
      </c>
      <c r="M19" s="27">
        <f>'jeziora 2025'!BA18</f>
        <v>799.5</v>
      </c>
      <c r="N19" s="27">
        <f>'jeziora 2025'!BI18</f>
        <v>0.5</v>
      </c>
      <c r="O19" s="48">
        <f>'jeziora 2025'!BJ18</f>
        <v>5.0000000000000001E-3</v>
      </c>
      <c r="P19" s="27">
        <f>'jeziora 2025'!BP18</f>
        <v>0.05</v>
      </c>
      <c r="Q19" s="27">
        <f>'jeziora 2025'!BS18</f>
        <v>0.05</v>
      </c>
      <c r="R19" s="27">
        <f>'jeziora 2025'!BT18</f>
        <v>0.05</v>
      </c>
      <c r="S19" s="27">
        <f>'jeziora 2025'!BU18</f>
        <v>0.1</v>
      </c>
      <c r="T19" s="27">
        <f>'jeziora 2025'!BZ18</f>
        <v>0.15</v>
      </c>
      <c r="U19" s="27">
        <f>'jeziora 2025'!CB18</f>
        <v>0</v>
      </c>
      <c r="V19" s="27">
        <f>'jeziora 2025'!CD18</f>
        <v>0</v>
      </c>
      <c r="W19" s="27">
        <f>'jeziora 2025'!CL18</f>
        <v>0</v>
      </c>
      <c r="X19" s="27">
        <f>'jeziora 2025'!CQ18</f>
        <v>0</v>
      </c>
      <c r="Y19" s="27">
        <f>'jeziora 2025'!CR18</f>
        <v>0</v>
      </c>
      <c r="Z19" s="27">
        <f>'jeziora 2025'!CS18</f>
        <v>0</v>
      </c>
      <c r="AA19" s="27">
        <f>'jeziora 2025'!CT18</f>
        <v>0</v>
      </c>
      <c r="AB19" s="27">
        <f>'jeziora 2025'!CU18</f>
        <v>0</v>
      </c>
      <c r="AC19" s="27">
        <f>'jeziora 2025'!CX18</f>
        <v>0</v>
      </c>
      <c r="AD19" s="27">
        <f>'jeziora 2025'!CZ18</f>
        <v>0</v>
      </c>
      <c r="AE19" s="27">
        <f>'jeziora 2025'!DB18</f>
        <v>0</v>
      </c>
      <c r="AF19" s="27">
        <f>'jeziora 2025'!DC18</f>
        <v>0</v>
      </c>
      <c r="AG19" s="27">
        <f>'jeziora 2025'!DD18</f>
        <v>0</v>
      </c>
      <c r="AH19" s="27">
        <f>'jeziora 2025'!DE18</f>
        <v>0.05</v>
      </c>
      <c r="AI19" s="27">
        <f>'jeziora 2025'!DF18</f>
        <v>0.05</v>
      </c>
      <c r="AJ19" s="27">
        <f>'jeziora 2025'!DH18</f>
        <v>0</v>
      </c>
      <c r="AK19" s="27">
        <f>'jeziora 2025'!DI18</f>
        <v>0</v>
      </c>
      <c r="AL19" s="27">
        <f>'jeziora 2025'!DJ18</f>
        <v>0</v>
      </c>
      <c r="AM19" s="27">
        <f>'jeziora 2025'!DK18</f>
        <v>0</v>
      </c>
      <c r="AN19" s="27">
        <f>'jeziora 2025'!DL18</f>
        <v>0</v>
      </c>
      <c r="AO19" s="103" t="s">
        <v>166</v>
      </c>
      <c r="AP19" s="92"/>
    </row>
    <row r="20" spans="1:42" x14ac:dyDescent="0.2">
      <c r="A20" s="49">
        <f>'jeziora 2025'!B19</f>
        <v>68</v>
      </c>
      <c r="B20" s="117" t="str">
        <f>'jeziora 2025'!D19</f>
        <v>Jez. Biskupińskie - głęboczek</v>
      </c>
      <c r="C20" s="27">
        <f>'jeziora 2025'!I19</f>
        <v>0.05</v>
      </c>
      <c r="D20" s="27">
        <f>'jeziora 2025'!J19</f>
        <v>1.5</v>
      </c>
      <c r="E20" s="27">
        <f>'jeziora 2025'!L19</f>
        <v>0.30599999999999999</v>
      </c>
      <c r="F20" s="27">
        <f>'jeziora 2025'!N19</f>
        <v>5.13</v>
      </c>
      <c r="G20" s="27">
        <f>'jeziora 2025'!O19</f>
        <v>11</v>
      </c>
      <c r="H20" s="27">
        <f>'jeziora 2025'!S19</f>
        <v>3.68</v>
      </c>
      <c r="I20" s="27">
        <f>'jeziora 2025'!T19</f>
        <v>3.87</v>
      </c>
      <c r="J20" s="27">
        <f>'jeziora 2025'!X19</f>
        <v>36.799999999999997</v>
      </c>
      <c r="K20" s="27">
        <f>'jeziora 2025'!AH19</f>
        <v>2.5</v>
      </c>
      <c r="L20" s="27">
        <f>'jeziora 2025'!AJ19</f>
        <v>74</v>
      </c>
      <c r="M20" s="27">
        <f>'jeziora 2025'!BA19</f>
        <v>190.29999999999998</v>
      </c>
      <c r="N20" s="27">
        <f>'jeziora 2025'!BI19</f>
        <v>0.5</v>
      </c>
      <c r="O20" s="48">
        <f>'jeziora 2025'!BJ19</f>
        <v>5.0000000000000001E-3</v>
      </c>
      <c r="P20" s="27">
        <f>'jeziora 2025'!BP19</f>
        <v>0.05</v>
      </c>
      <c r="Q20" s="27">
        <f>'jeziora 2025'!BS19</f>
        <v>0.05</v>
      </c>
      <c r="R20" s="27">
        <f>'jeziora 2025'!BT19</f>
        <v>0.05</v>
      </c>
      <c r="S20" s="27">
        <f>'jeziora 2025'!BU19</f>
        <v>0.1</v>
      </c>
      <c r="T20" s="27">
        <f>'jeziora 2025'!BZ19</f>
        <v>0.15</v>
      </c>
      <c r="U20" s="27">
        <f>'jeziora 2025'!CB19</f>
        <v>0</v>
      </c>
      <c r="V20" s="27">
        <f>'jeziora 2025'!CD19</f>
        <v>0</v>
      </c>
      <c r="W20" s="27">
        <f>'jeziora 2025'!CL19</f>
        <v>0</v>
      </c>
      <c r="X20" s="27">
        <f>'jeziora 2025'!CQ19</f>
        <v>0</v>
      </c>
      <c r="Y20" s="27">
        <f>'jeziora 2025'!CR19</f>
        <v>0</v>
      </c>
      <c r="Z20" s="27">
        <f>'jeziora 2025'!CS19</f>
        <v>0</v>
      </c>
      <c r="AA20" s="27">
        <f>'jeziora 2025'!CT19</f>
        <v>0</v>
      </c>
      <c r="AB20" s="27">
        <f>'jeziora 2025'!CU19</f>
        <v>0</v>
      </c>
      <c r="AC20" s="27">
        <f>'jeziora 2025'!CX19</f>
        <v>0</v>
      </c>
      <c r="AD20" s="27">
        <f>'jeziora 2025'!CZ19</f>
        <v>0</v>
      </c>
      <c r="AE20" s="27">
        <f>'jeziora 2025'!DB19</f>
        <v>0</v>
      </c>
      <c r="AF20" s="27">
        <f>'jeziora 2025'!DC19</f>
        <v>0</v>
      </c>
      <c r="AG20" s="27">
        <f>'jeziora 2025'!DD19</f>
        <v>0</v>
      </c>
      <c r="AH20" s="27">
        <f>'jeziora 2025'!DE19</f>
        <v>0.05</v>
      </c>
      <c r="AI20" s="27">
        <f>'jeziora 2025'!DF19</f>
        <v>0.05</v>
      </c>
      <c r="AJ20" s="27">
        <f>'jeziora 2025'!DH19</f>
        <v>0</v>
      </c>
      <c r="AK20" s="27">
        <f>'jeziora 2025'!DI19</f>
        <v>0</v>
      </c>
      <c r="AL20" s="27">
        <f>'jeziora 2025'!DJ19</f>
        <v>0</v>
      </c>
      <c r="AM20" s="27">
        <f>'jeziora 2025'!DK19</f>
        <v>0</v>
      </c>
      <c r="AN20" s="27">
        <f>'jeziora 2025'!DL19</f>
        <v>0</v>
      </c>
      <c r="AO20" s="103" t="s">
        <v>167</v>
      </c>
      <c r="AP20" s="92"/>
    </row>
    <row r="21" spans="1:42" x14ac:dyDescent="0.2">
      <c r="A21" s="49">
        <f>'jeziora 2025'!B20</f>
        <v>69</v>
      </c>
      <c r="B21" s="117" t="str">
        <f>'jeziora 2025'!D20</f>
        <v>Jez. Blanki - stan. 03</v>
      </c>
      <c r="C21" s="27">
        <f>'jeziora 2025'!I20</f>
        <v>0.05</v>
      </c>
      <c r="D21" s="27">
        <f>'jeziora 2025'!J20</f>
        <v>9.51</v>
      </c>
      <c r="E21" s="27">
        <f>'jeziora 2025'!L20</f>
        <v>2.5000000000000001E-2</v>
      </c>
      <c r="F21" s="27">
        <f>'jeziora 2025'!N20</f>
        <v>15.8</v>
      </c>
      <c r="G21" s="27">
        <f>'jeziora 2025'!O20</f>
        <v>14.2</v>
      </c>
      <c r="H21" s="27">
        <f>'jeziora 2025'!S20</f>
        <v>7.86</v>
      </c>
      <c r="I21" s="27">
        <f>'jeziora 2025'!T20</f>
        <v>3.28</v>
      </c>
      <c r="J21" s="27">
        <f>'jeziora 2025'!X20</f>
        <v>52.8</v>
      </c>
      <c r="K21" s="27">
        <f>'jeziora 2025'!AH20</f>
        <v>2.5</v>
      </c>
      <c r="L21" s="27">
        <f>'jeziora 2025'!AJ20</f>
        <v>2.5</v>
      </c>
      <c r="M21" s="27">
        <f>'jeziora 2025'!BA20</f>
        <v>567</v>
      </c>
      <c r="N21" s="27">
        <f>'jeziora 2025'!BI20</f>
        <v>0.5</v>
      </c>
      <c r="O21" s="48">
        <f>'jeziora 2025'!BJ20</f>
        <v>5.0000000000000001E-3</v>
      </c>
      <c r="P21" s="27">
        <f>'jeziora 2025'!BP20</f>
        <v>0.05</v>
      </c>
      <c r="Q21" s="27">
        <f>'jeziora 2025'!BS20</f>
        <v>0.05</v>
      </c>
      <c r="R21" s="27">
        <f>'jeziora 2025'!BT20</f>
        <v>0.05</v>
      </c>
      <c r="S21" s="27">
        <f>'jeziora 2025'!BU20</f>
        <v>0.1</v>
      </c>
      <c r="T21" s="27">
        <f>'jeziora 2025'!BZ20</f>
        <v>0.15</v>
      </c>
      <c r="U21" s="27">
        <f>'jeziora 2025'!CB20</f>
        <v>0</v>
      </c>
      <c r="V21" s="27">
        <f>'jeziora 2025'!CD20</f>
        <v>0</v>
      </c>
      <c r="W21" s="27">
        <f>'jeziora 2025'!CL20</f>
        <v>0</v>
      </c>
      <c r="X21" s="27">
        <f>'jeziora 2025'!CQ20</f>
        <v>0</v>
      </c>
      <c r="Y21" s="27">
        <f>'jeziora 2025'!CR20</f>
        <v>0</v>
      </c>
      <c r="Z21" s="27">
        <f>'jeziora 2025'!CS20</f>
        <v>0</v>
      </c>
      <c r="AA21" s="27">
        <f>'jeziora 2025'!CT20</f>
        <v>0</v>
      </c>
      <c r="AB21" s="27">
        <f>'jeziora 2025'!CU20</f>
        <v>0</v>
      </c>
      <c r="AC21" s="27">
        <f>'jeziora 2025'!CX20</f>
        <v>0</v>
      </c>
      <c r="AD21" s="27">
        <f>'jeziora 2025'!CZ20</f>
        <v>0</v>
      </c>
      <c r="AE21" s="27">
        <f>'jeziora 2025'!DB20</f>
        <v>0</v>
      </c>
      <c r="AF21" s="27">
        <f>'jeziora 2025'!DC20</f>
        <v>0</v>
      </c>
      <c r="AG21" s="27">
        <f>'jeziora 2025'!DD20</f>
        <v>0</v>
      </c>
      <c r="AH21" s="27">
        <f>'jeziora 2025'!DE20</f>
        <v>0.05</v>
      </c>
      <c r="AI21" s="27">
        <f>'jeziora 2025'!DF20</f>
        <v>0.05</v>
      </c>
      <c r="AJ21" s="27">
        <f>'jeziora 2025'!DH20</f>
        <v>0</v>
      </c>
      <c r="AK21" s="27">
        <f>'jeziora 2025'!DI20</f>
        <v>0</v>
      </c>
      <c r="AL21" s="27">
        <f>'jeziora 2025'!DJ20</f>
        <v>0</v>
      </c>
      <c r="AM21" s="27">
        <f>'jeziora 2025'!DK20</f>
        <v>0</v>
      </c>
      <c r="AN21" s="27">
        <f>'jeziora 2025'!DL20</f>
        <v>0</v>
      </c>
      <c r="AO21" s="103" t="s">
        <v>167</v>
      </c>
      <c r="AP21" s="92"/>
    </row>
    <row r="22" spans="1:42" x14ac:dyDescent="0.2">
      <c r="A22" s="49">
        <f>'jeziora 2025'!B21</f>
        <v>72</v>
      </c>
      <c r="B22" s="117" t="str">
        <f>'jeziora 2025'!D21</f>
        <v>Jez. Bnińskie - stan. 01</v>
      </c>
      <c r="C22" s="27">
        <f>'jeziora 2025'!I21</f>
        <v>0.05</v>
      </c>
      <c r="D22" s="27">
        <f>'jeziora 2025'!J21</f>
        <v>3.59</v>
      </c>
      <c r="E22" s="27">
        <f>'jeziora 2025'!L21</f>
        <v>0.218</v>
      </c>
      <c r="F22" s="27">
        <f>'jeziora 2025'!N21</f>
        <v>5.38</v>
      </c>
      <c r="G22" s="27">
        <f>'jeziora 2025'!O21</f>
        <v>8.7899999999999991</v>
      </c>
      <c r="H22" s="27">
        <f>'jeziora 2025'!S21</f>
        <v>4.75</v>
      </c>
      <c r="I22" s="27">
        <f>'jeziora 2025'!T21</f>
        <v>8.89</v>
      </c>
      <c r="J22" s="27">
        <f>'jeziora 2025'!X21</f>
        <v>60.9</v>
      </c>
      <c r="K22" s="27">
        <f>'jeziora 2025'!AH21</f>
        <v>75</v>
      </c>
      <c r="L22" s="27">
        <f>'jeziora 2025'!AJ21</f>
        <v>48</v>
      </c>
      <c r="M22" s="27">
        <f>'jeziora 2025'!BA21</f>
        <v>1530</v>
      </c>
      <c r="N22" s="27">
        <f>'jeziora 2025'!BI21</f>
        <v>0.5</v>
      </c>
      <c r="O22" s="48">
        <f>'jeziora 2025'!BJ21</f>
        <v>5.0000000000000001E-3</v>
      </c>
      <c r="P22" s="27">
        <f>'jeziora 2025'!BP21</f>
        <v>0.05</v>
      </c>
      <c r="Q22" s="27">
        <f>'jeziora 2025'!BS21</f>
        <v>0.05</v>
      </c>
      <c r="R22" s="27">
        <f>'jeziora 2025'!BT21</f>
        <v>0.05</v>
      </c>
      <c r="S22" s="27">
        <f>'jeziora 2025'!BU21</f>
        <v>0.1</v>
      </c>
      <c r="T22" s="27">
        <f>'jeziora 2025'!BZ21</f>
        <v>0.15</v>
      </c>
      <c r="U22" s="27">
        <f>'jeziora 2025'!CB21</f>
        <v>0</v>
      </c>
      <c r="V22" s="27">
        <f>'jeziora 2025'!CD21</f>
        <v>0</v>
      </c>
      <c r="W22" s="27">
        <f>'jeziora 2025'!CL21</f>
        <v>0</v>
      </c>
      <c r="X22" s="27">
        <f>'jeziora 2025'!CQ21</f>
        <v>0</v>
      </c>
      <c r="Y22" s="27">
        <f>'jeziora 2025'!CR21</f>
        <v>0</v>
      </c>
      <c r="Z22" s="27">
        <f>'jeziora 2025'!CS21</f>
        <v>0</v>
      </c>
      <c r="AA22" s="27">
        <f>'jeziora 2025'!CT21</f>
        <v>0</v>
      </c>
      <c r="AB22" s="27">
        <f>'jeziora 2025'!CU21</f>
        <v>0</v>
      </c>
      <c r="AC22" s="27">
        <f>'jeziora 2025'!CX21</f>
        <v>0</v>
      </c>
      <c r="AD22" s="27">
        <f>'jeziora 2025'!CZ21</f>
        <v>0</v>
      </c>
      <c r="AE22" s="27">
        <f>'jeziora 2025'!DB21</f>
        <v>0</v>
      </c>
      <c r="AF22" s="27">
        <f>'jeziora 2025'!DC21</f>
        <v>0</v>
      </c>
      <c r="AG22" s="27">
        <f>'jeziora 2025'!DD21</f>
        <v>0</v>
      </c>
      <c r="AH22" s="27">
        <f>'jeziora 2025'!DE21</f>
        <v>0.05</v>
      </c>
      <c r="AI22" s="27">
        <f>'jeziora 2025'!DF21</f>
        <v>0.05</v>
      </c>
      <c r="AJ22" s="27">
        <f>'jeziora 2025'!DH21</f>
        <v>0</v>
      </c>
      <c r="AK22" s="27">
        <f>'jeziora 2025'!DI21</f>
        <v>0</v>
      </c>
      <c r="AL22" s="27">
        <f>'jeziora 2025'!DJ21</f>
        <v>0</v>
      </c>
      <c r="AM22" s="27">
        <f>'jeziora 2025'!DK21</f>
        <v>0</v>
      </c>
      <c r="AN22" s="27">
        <f>'jeziora 2025'!DL21</f>
        <v>0</v>
      </c>
      <c r="AO22" s="103" t="s">
        <v>167</v>
      </c>
      <c r="AP22" s="92"/>
    </row>
    <row r="23" spans="1:42" ht="22.5" x14ac:dyDescent="0.2">
      <c r="A23" s="49">
        <f>'jeziora 2025'!B22</f>
        <v>73</v>
      </c>
      <c r="B23" s="117" t="str">
        <f>'jeziora 2025'!D22</f>
        <v>Jez. Bobięcińskie Wielkie  - na płd.zachód od m.Bobięcino</v>
      </c>
      <c r="C23" s="27">
        <f>'jeziora 2025'!I22</f>
        <v>0.05</v>
      </c>
      <c r="D23" s="27">
        <f>'jeziora 2025'!J22</f>
        <v>1.5</v>
      </c>
      <c r="E23" s="48">
        <f>'jeziora 2025'!L22</f>
        <v>1.49</v>
      </c>
      <c r="F23" s="27">
        <f>'jeziora 2025'!N22</f>
        <v>44.3</v>
      </c>
      <c r="G23" s="27">
        <f>'jeziora 2025'!O22</f>
        <v>33.4</v>
      </c>
      <c r="H23" s="27">
        <f>'jeziora 2025'!S22</f>
        <v>28.2</v>
      </c>
      <c r="I23" s="27">
        <f>'jeziora 2025'!T22</f>
        <v>81.599999999999994</v>
      </c>
      <c r="J23" s="27">
        <f>'jeziora 2025'!X22</f>
        <v>158</v>
      </c>
      <c r="K23" s="27">
        <f>'jeziora 2025'!AH22</f>
        <v>260</v>
      </c>
      <c r="L23" s="27">
        <f>'jeziora 2025'!AJ22</f>
        <v>47</v>
      </c>
      <c r="M23" s="27">
        <f>'jeziora 2025'!BA22</f>
        <v>1597</v>
      </c>
      <c r="N23" s="27">
        <f>'jeziora 2025'!BI22</f>
        <v>0.5</v>
      </c>
      <c r="O23" s="48">
        <f>'jeziora 2025'!BJ22</f>
        <v>5.0000000000000001E-3</v>
      </c>
      <c r="P23" s="27">
        <f>'jeziora 2025'!BP22</f>
        <v>0.05</v>
      </c>
      <c r="Q23" s="27">
        <f>'jeziora 2025'!BS22</f>
        <v>0.05</v>
      </c>
      <c r="R23" s="27">
        <f>'jeziora 2025'!BT22</f>
        <v>0.05</v>
      </c>
      <c r="S23" s="27">
        <f>'jeziora 2025'!BU22</f>
        <v>0.1</v>
      </c>
      <c r="T23" s="27">
        <f>'jeziora 2025'!BZ22</f>
        <v>0.15</v>
      </c>
      <c r="U23" s="27">
        <f>'jeziora 2025'!CB22</f>
        <v>50</v>
      </c>
      <c r="V23" s="27">
        <f>'jeziora 2025'!CD22</f>
        <v>0.01</v>
      </c>
      <c r="W23" s="27">
        <f>'jeziora 2025'!CL22</f>
        <v>380</v>
      </c>
      <c r="X23" s="27">
        <f>'jeziora 2025'!CQ22</f>
        <v>1.5</v>
      </c>
      <c r="Y23" s="27">
        <f>'jeziora 2025'!CR22</f>
        <v>0.3</v>
      </c>
      <c r="Z23" s="27">
        <f>'jeziora 2025'!CS22</f>
        <v>5</v>
      </c>
      <c r="AA23" s="27">
        <f>'jeziora 2025'!CT22</f>
        <v>0.5</v>
      </c>
      <c r="AB23" s="27">
        <f>'jeziora 2025'!CU22</f>
        <v>0.5</v>
      </c>
      <c r="AC23" s="27">
        <f>'jeziora 2025'!CX22</f>
        <v>0.05</v>
      </c>
      <c r="AD23" s="27">
        <f>'jeziora 2025'!CZ22</f>
        <v>0.05</v>
      </c>
      <c r="AE23" s="27">
        <f>'jeziora 2025'!DB22</f>
        <v>0.05</v>
      </c>
      <c r="AF23" s="27">
        <f>'jeziora 2025'!DC22</f>
        <v>0.05</v>
      </c>
      <c r="AG23" s="27">
        <f>'jeziora 2025'!DD22</f>
        <v>0.05</v>
      </c>
      <c r="AH23" s="27">
        <f>'jeziora 2025'!DE22</f>
        <v>0.05</v>
      </c>
      <c r="AI23" s="27">
        <f>'jeziora 2025'!DF22</f>
        <v>0.05</v>
      </c>
      <c r="AJ23" s="27">
        <f>'jeziora 2025'!DH22</f>
        <v>0.5</v>
      </c>
      <c r="AK23" s="27">
        <f>'jeziora 2025'!DI22</f>
        <v>0.05</v>
      </c>
      <c r="AL23" s="27">
        <f>'jeziora 2025'!DJ22</f>
        <v>0.25</v>
      </c>
      <c r="AM23" s="27">
        <f>'jeziora 2025'!DK22</f>
        <v>0.25</v>
      </c>
      <c r="AN23" s="27">
        <f>'jeziora 2025'!DL22</f>
        <v>0.05</v>
      </c>
      <c r="AO23" s="103" t="s">
        <v>166</v>
      </c>
      <c r="AP23" s="92"/>
    </row>
    <row r="24" spans="1:42" x14ac:dyDescent="0.2">
      <c r="A24" s="49">
        <f>'jeziora 2025'!B23</f>
        <v>74</v>
      </c>
      <c r="B24" s="117" t="str">
        <f>'jeziora 2025'!D23</f>
        <v>Jez. Bolesty - st.01</v>
      </c>
      <c r="C24" s="27">
        <f>'jeziora 2025'!I23</f>
        <v>0.05</v>
      </c>
      <c r="D24" s="27">
        <f>'jeziora 2025'!J23</f>
        <v>8.1999999999999993</v>
      </c>
      <c r="E24" s="27">
        <f>'jeziora 2025'!L23</f>
        <v>0.35699999999999998</v>
      </c>
      <c r="F24" s="27">
        <f>'jeziora 2025'!N23</f>
        <v>3.85</v>
      </c>
      <c r="G24" s="27">
        <f>'jeziora 2025'!O23</f>
        <v>13.1</v>
      </c>
      <c r="H24" s="27">
        <f>'jeziora 2025'!S23</f>
        <v>3.62</v>
      </c>
      <c r="I24" s="27">
        <f>'jeziora 2025'!T23</f>
        <v>7.52</v>
      </c>
      <c r="J24" s="27">
        <f>'jeziora 2025'!X23</f>
        <v>31.6</v>
      </c>
      <c r="K24" s="27">
        <f>'jeziora 2025'!AH23</f>
        <v>2.5</v>
      </c>
      <c r="L24" s="27">
        <f>'jeziora 2025'!AJ23</f>
        <v>2.5</v>
      </c>
      <c r="M24" s="27">
        <f>'jeziora 2025'!BA23</f>
        <v>203.5</v>
      </c>
      <c r="N24" s="27">
        <f>'jeziora 2025'!BI23</f>
        <v>0.5</v>
      </c>
      <c r="O24" s="48">
        <f>'jeziora 2025'!BJ23</f>
        <v>5.0000000000000001E-3</v>
      </c>
      <c r="P24" s="27">
        <f>'jeziora 2025'!BP23</f>
        <v>0.05</v>
      </c>
      <c r="Q24" s="27">
        <f>'jeziora 2025'!BS23</f>
        <v>0.05</v>
      </c>
      <c r="R24" s="27">
        <f>'jeziora 2025'!BT23</f>
        <v>0.05</v>
      </c>
      <c r="S24" s="27">
        <f>'jeziora 2025'!BU23</f>
        <v>0.1</v>
      </c>
      <c r="T24" s="27">
        <f>'jeziora 2025'!BZ23</f>
        <v>0.15</v>
      </c>
      <c r="U24" s="27">
        <f>'jeziora 2025'!CB23</f>
        <v>0</v>
      </c>
      <c r="V24" s="27">
        <f>'jeziora 2025'!CD23</f>
        <v>0</v>
      </c>
      <c r="W24" s="27">
        <f>'jeziora 2025'!CL23</f>
        <v>0</v>
      </c>
      <c r="X24" s="27">
        <f>'jeziora 2025'!CQ23</f>
        <v>0</v>
      </c>
      <c r="Y24" s="27">
        <f>'jeziora 2025'!CR23</f>
        <v>0</v>
      </c>
      <c r="Z24" s="27">
        <f>'jeziora 2025'!CS23</f>
        <v>0</v>
      </c>
      <c r="AA24" s="27">
        <f>'jeziora 2025'!CT23</f>
        <v>0</v>
      </c>
      <c r="AB24" s="27">
        <f>'jeziora 2025'!CU23</f>
        <v>0</v>
      </c>
      <c r="AC24" s="27">
        <f>'jeziora 2025'!CX23</f>
        <v>0</v>
      </c>
      <c r="AD24" s="27">
        <f>'jeziora 2025'!CZ23</f>
        <v>0</v>
      </c>
      <c r="AE24" s="27">
        <f>'jeziora 2025'!DB23</f>
        <v>0</v>
      </c>
      <c r="AF24" s="27">
        <f>'jeziora 2025'!DC23</f>
        <v>0</v>
      </c>
      <c r="AG24" s="27">
        <f>'jeziora 2025'!DD23</f>
        <v>0</v>
      </c>
      <c r="AH24" s="27">
        <f>'jeziora 2025'!DE23</f>
        <v>0.05</v>
      </c>
      <c r="AI24" s="27">
        <f>'jeziora 2025'!DF23</f>
        <v>0.05</v>
      </c>
      <c r="AJ24" s="27">
        <f>'jeziora 2025'!DH23</f>
        <v>0</v>
      </c>
      <c r="AK24" s="27">
        <f>'jeziora 2025'!DI23</f>
        <v>0</v>
      </c>
      <c r="AL24" s="27">
        <f>'jeziora 2025'!DJ23</f>
        <v>0</v>
      </c>
      <c r="AM24" s="27">
        <f>'jeziora 2025'!DK23</f>
        <v>0</v>
      </c>
      <c r="AN24" s="27">
        <f>'jeziora 2025'!DL23</f>
        <v>0</v>
      </c>
      <c r="AO24" s="103" t="s">
        <v>167</v>
      </c>
      <c r="AP24" s="92"/>
    </row>
    <row r="25" spans="1:42" x14ac:dyDescent="0.2">
      <c r="A25" s="49">
        <f>'jeziora 2025'!B24</f>
        <v>76</v>
      </c>
      <c r="B25" s="117" t="str">
        <f>'jeziora 2025'!D24</f>
        <v>Jez. Brodno Wielkie - Brodnica Górna</v>
      </c>
      <c r="C25" s="27">
        <f>'jeziora 2025'!I24</f>
        <v>0.05</v>
      </c>
      <c r="D25" s="27">
        <f>'jeziora 2025'!J24</f>
        <v>1.5</v>
      </c>
      <c r="E25" s="27">
        <f>'jeziora 2025'!L24</f>
        <v>2.5000000000000001E-2</v>
      </c>
      <c r="F25" s="27">
        <f>'jeziora 2025'!N24</f>
        <v>15.1</v>
      </c>
      <c r="G25" s="27">
        <f>'jeziora 2025'!O24</f>
        <v>18.3</v>
      </c>
      <c r="H25" s="27">
        <f>'jeziora 2025'!S24</f>
        <v>8.18</v>
      </c>
      <c r="I25" s="27">
        <f>'jeziora 2025'!T24</f>
        <v>26.3</v>
      </c>
      <c r="J25" s="27">
        <f>'jeziora 2025'!X24</f>
        <v>117</v>
      </c>
      <c r="K25" s="27">
        <f>'jeziora 2025'!AH24</f>
        <v>67</v>
      </c>
      <c r="L25" s="27">
        <f>'jeziora 2025'!AJ24</f>
        <v>63</v>
      </c>
      <c r="M25" s="27">
        <f>'jeziora 2025'!BA24</f>
        <v>2611</v>
      </c>
      <c r="N25" s="27">
        <f>'jeziora 2025'!BI24</f>
        <v>0.5</v>
      </c>
      <c r="O25" s="48">
        <f>'jeziora 2025'!BJ24</f>
        <v>5.0000000000000001E-3</v>
      </c>
      <c r="P25" s="27">
        <f>'jeziora 2025'!BP24</f>
        <v>0.05</v>
      </c>
      <c r="Q25" s="27">
        <f>'jeziora 2025'!BS24</f>
        <v>0.05</v>
      </c>
      <c r="R25" s="27">
        <f>'jeziora 2025'!BT24</f>
        <v>0.05</v>
      </c>
      <c r="S25" s="27">
        <f>'jeziora 2025'!BU24</f>
        <v>0.1</v>
      </c>
      <c r="T25" s="27">
        <f>'jeziora 2025'!BZ24</f>
        <v>0.15</v>
      </c>
      <c r="U25" s="27">
        <f>'jeziora 2025'!CB24</f>
        <v>0</v>
      </c>
      <c r="V25" s="27">
        <f>'jeziora 2025'!CD24</f>
        <v>0</v>
      </c>
      <c r="W25" s="27">
        <f>'jeziora 2025'!CL24</f>
        <v>0</v>
      </c>
      <c r="X25" s="27">
        <f>'jeziora 2025'!CQ24</f>
        <v>0</v>
      </c>
      <c r="Y25" s="27">
        <f>'jeziora 2025'!CR24</f>
        <v>0</v>
      </c>
      <c r="Z25" s="27">
        <f>'jeziora 2025'!CS24</f>
        <v>0</v>
      </c>
      <c r="AA25" s="27">
        <f>'jeziora 2025'!CT24</f>
        <v>0</v>
      </c>
      <c r="AB25" s="27">
        <f>'jeziora 2025'!CU24</f>
        <v>0</v>
      </c>
      <c r="AC25" s="27">
        <f>'jeziora 2025'!CX24</f>
        <v>0</v>
      </c>
      <c r="AD25" s="27">
        <f>'jeziora 2025'!CZ24</f>
        <v>0</v>
      </c>
      <c r="AE25" s="27">
        <f>'jeziora 2025'!DB24</f>
        <v>0</v>
      </c>
      <c r="AF25" s="27">
        <f>'jeziora 2025'!DC24</f>
        <v>0</v>
      </c>
      <c r="AG25" s="27">
        <f>'jeziora 2025'!DD24</f>
        <v>0</v>
      </c>
      <c r="AH25" s="27">
        <f>'jeziora 2025'!DE24</f>
        <v>0.05</v>
      </c>
      <c r="AI25" s="27">
        <f>'jeziora 2025'!DF24</f>
        <v>0.05</v>
      </c>
      <c r="AJ25" s="27">
        <f>'jeziora 2025'!DH24</f>
        <v>0</v>
      </c>
      <c r="AK25" s="27">
        <f>'jeziora 2025'!DI24</f>
        <v>0</v>
      </c>
      <c r="AL25" s="27">
        <f>'jeziora 2025'!DJ24</f>
        <v>0</v>
      </c>
      <c r="AM25" s="27">
        <f>'jeziora 2025'!DK24</f>
        <v>0</v>
      </c>
      <c r="AN25" s="27">
        <f>'jeziora 2025'!DL24</f>
        <v>0</v>
      </c>
      <c r="AO25" s="103" t="s">
        <v>166</v>
      </c>
      <c r="AP25" s="92"/>
    </row>
    <row r="26" spans="1:42" x14ac:dyDescent="0.2">
      <c r="A26" s="49">
        <f>'jeziora 2025'!B25</f>
        <v>78</v>
      </c>
      <c r="B26" s="117" t="str">
        <f>'jeziora 2025'!D25</f>
        <v>Jez. Brzozolasek - stan. 01</v>
      </c>
      <c r="C26" s="27">
        <f>'jeziora 2025'!I25</f>
        <v>0.05</v>
      </c>
      <c r="D26" s="27">
        <f>'jeziora 2025'!J25</f>
        <v>7.3</v>
      </c>
      <c r="E26" s="27">
        <f>'jeziora 2025'!L25</f>
        <v>1.41</v>
      </c>
      <c r="F26" s="27">
        <f>'jeziora 2025'!N25</f>
        <v>7.79</v>
      </c>
      <c r="G26" s="27">
        <f>'jeziora 2025'!O25</f>
        <v>11.3</v>
      </c>
      <c r="H26" s="27">
        <f>'jeziora 2025'!S25</f>
        <v>3.26</v>
      </c>
      <c r="I26" s="27">
        <f>'jeziora 2025'!T25</f>
        <v>44.4</v>
      </c>
      <c r="J26" s="27">
        <f>'jeziora 2025'!X25</f>
        <v>96.4</v>
      </c>
      <c r="K26" s="27">
        <f>'jeziora 2025'!AH25</f>
        <v>350</v>
      </c>
      <c r="L26" s="27">
        <f>'jeziora 2025'!AJ25</f>
        <v>230</v>
      </c>
      <c r="M26" s="27">
        <f>'jeziora 2025'!BA25</f>
        <v>3052</v>
      </c>
      <c r="N26" s="27">
        <f>'jeziora 2025'!BI25</f>
        <v>0.5</v>
      </c>
      <c r="O26" s="48">
        <f>'jeziora 2025'!BJ25</f>
        <v>5.0000000000000001E-3</v>
      </c>
      <c r="P26" s="27">
        <f>'jeziora 2025'!BP25</f>
        <v>0.05</v>
      </c>
      <c r="Q26" s="27">
        <f>'jeziora 2025'!BS25</f>
        <v>0.05</v>
      </c>
      <c r="R26" s="27">
        <f>'jeziora 2025'!BT25</f>
        <v>0.05</v>
      </c>
      <c r="S26" s="27">
        <f>'jeziora 2025'!BU25</f>
        <v>0.1</v>
      </c>
      <c r="T26" s="27">
        <f>'jeziora 2025'!BZ25</f>
        <v>0.15</v>
      </c>
      <c r="U26" s="27">
        <f>'jeziora 2025'!CB25</f>
        <v>0</v>
      </c>
      <c r="V26" s="27">
        <f>'jeziora 2025'!CD25</f>
        <v>0</v>
      </c>
      <c r="W26" s="27">
        <f>'jeziora 2025'!CL25</f>
        <v>0</v>
      </c>
      <c r="X26" s="27">
        <f>'jeziora 2025'!CQ25</f>
        <v>0</v>
      </c>
      <c r="Y26" s="27">
        <f>'jeziora 2025'!CR25</f>
        <v>0</v>
      </c>
      <c r="Z26" s="27">
        <f>'jeziora 2025'!CS25</f>
        <v>0</v>
      </c>
      <c r="AA26" s="27">
        <f>'jeziora 2025'!CT25</f>
        <v>0</v>
      </c>
      <c r="AB26" s="27">
        <f>'jeziora 2025'!CU25</f>
        <v>0</v>
      </c>
      <c r="AC26" s="27">
        <f>'jeziora 2025'!CX25</f>
        <v>0</v>
      </c>
      <c r="AD26" s="27">
        <f>'jeziora 2025'!CZ25</f>
        <v>0</v>
      </c>
      <c r="AE26" s="27">
        <f>'jeziora 2025'!DB25</f>
        <v>0</v>
      </c>
      <c r="AF26" s="27">
        <f>'jeziora 2025'!DC25</f>
        <v>0</v>
      </c>
      <c r="AG26" s="27">
        <f>'jeziora 2025'!DD25</f>
        <v>0</v>
      </c>
      <c r="AH26" s="27">
        <f>'jeziora 2025'!DE25</f>
        <v>0.05</v>
      </c>
      <c r="AI26" s="27">
        <f>'jeziora 2025'!DF25</f>
        <v>0.05</v>
      </c>
      <c r="AJ26" s="27">
        <f>'jeziora 2025'!DH25</f>
        <v>0</v>
      </c>
      <c r="AK26" s="27">
        <f>'jeziora 2025'!DI25</f>
        <v>0</v>
      </c>
      <c r="AL26" s="27">
        <f>'jeziora 2025'!DJ25</f>
        <v>0</v>
      </c>
      <c r="AM26" s="27">
        <f>'jeziora 2025'!DK25</f>
        <v>0</v>
      </c>
      <c r="AN26" s="27">
        <f>'jeziora 2025'!DL25</f>
        <v>0</v>
      </c>
      <c r="AO26" s="103" t="s">
        <v>166</v>
      </c>
      <c r="AP26" s="92"/>
    </row>
    <row r="27" spans="1:42" x14ac:dyDescent="0.2">
      <c r="A27" s="49">
        <f>'jeziora 2025'!B26</f>
        <v>79</v>
      </c>
      <c r="B27" s="117" t="str">
        <f>'jeziora 2025'!D26</f>
        <v>Jez. Budzisławskie - stan. 01</v>
      </c>
      <c r="C27" s="27">
        <f>'jeziora 2025'!I26</f>
        <v>0.05</v>
      </c>
      <c r="D27" s="27">
        <f>'jeziora 2025'!J26</f>
        <v>17.399999999999999</v>
      </c>
      <c r="E27" s="27">
        <f>'jeziora 2025'!L26</f>
        <v>1.54</v>
      </c>
      <c r="F27" s="27">
        <f>'jeziora 2025'!N26</f>
        <v>12.7</v>
      </c>
      <c r="G27" s="27">
        <f>'jeziora 2025'!O26</f>
        <v>16.5</v>
      </c>
      <c r="H27" s="27">
        <f>'jeziora 2025'!S26</f>
        <v>8.52</v>
      </c>
      <c r="I27" s="27">
        <f>'jeziora 2025'!T26</f>
        <v>38.799999999999997</v>
      </c>
      <c r="J27" s="27">
        <f>'jeziora 2025'!X26</f>
        <v>91.7</v>
      </c>
      <c r="K27" s="27">
        <f>'jeziora 2025'!AH26</f>
        <v>2.5</v>
      </c>
      <c r="L27" s="27">
        <f>'jeziora 2025'!AJ26</f>
        <v>2.5</v>
      </c>
      <c r="M27" s="27">
        <f>'jeziora 2025'!BA26</f>
        <v>401.5</v>
      </c>
      <c r="N27" s="27">
        <f>'jeziora 2025'!BI26</f>
        <v>0.5</v>
      </c>
      <c r="O27" s="48">
        <f>'jeziora 2025'!BJ26</f>
        <v>5.0000000000000001E-3</v>
      </c>
      <c r="P27" s="27">
        <f>'jeziora 2025'!BP26</f>
        <v>0.05</v>
      </c>
      <c r="Q27" s="27">
        <f>'jeziora 2025'!BS26</f>
        <v>0.05</v>
      </c>
      <c r="R27" s="27">
        <f>'jeziora 2025'!BT26</f>
        <v>0.05</v>
      </c>
      <c r="S27" s="27">
        <f>'jeziora 2025'!BU26</f>
        <v>0.1</v>
      </c>
      <c r="T27" s="27">
        <f>'jeziora 2025'!BZ26</f>
        <v>0.15</v>
      </c>
      <c r="U27" s="27">
        <f>'jeziora 2025'!CB26</f>
        <v>0</v>
      </c>
      <c r="V27" s="27">
        <f>'jeziora 2025'!CD26</f>
        <v>0</v>
      </c>
      <c r="W27" s="27">
        <f>'jeziora 2025'!CL26</f>
        <v>0</v>
      </c>
      <c r="X27" s="27">
        <f>'jeziora 2025'!CQ26</f>
        <v>0</v>
      </c>
      <c r="Y27" s="27">
        <f>'jeziora 2025'!CR26</f>
        <v>0</v>
      </c>
      <c r="Z27" s="27">
        <f>'jeziora 2025'!CS26</f>
        <v>0</v>
      </c>
      <c r="AA27" s="27">
        <f>'jeziora 2025'!CT26</f>
        <v>0</v>
      </c>
      <c r="AB27" s="27">
        <f>'jeziora 2025'!CU26</f>
        <v>0</v>
      </c>
      <c r="AC27" s="27">
        <f>'jeziora 2025'!CX26</f>
        <v>0</v>
      </c>
      <c r="AD27" s="27">
        <f>'jeziora 2025'!CZ26</f>
        <v>0</v>
      </c>
      <c r="AE27" s="27">
        <f>'jeziora 2025'!DB26</f>
        <v>0</v>
      </c>
      <c r="AF27" s="27">
        <f>'jeziora 2025'!DC26</f>
        <v>0</v>
      </c>
      <c r="AG27" s="27">
        <f>'jeziora 2025'!DD26</f>
        <v>0</v>
      </c>
      <c r="AH27" s="27">
        <f>'jeziora 2025'!DE26</f>
        <v>0.05</v>
      </c>
      <c r="AI27" s="27">
        <f>'jeziora 2025'!DF26</f>
        <v>0.05</v>
      </c>
      <c r="AJ27" s="27">
        <f>'jeziora 2025'!DH26</f>
        <v>0</v>
      </c>
      <c r="AK27" s="27">
        <f>'jeziora 2025'!DI26</f>
        <v>0</v>
      </c>
      <c r="AL27" s="27">
        <f>'jeziora 2025'!DJ26</f>
        <v>0</v>
      </c>
      <c r="AM27" s="27">
        <f>'jeziora 2025'!DK26</f>
        <v>0</v>
      </c>
      <c r="AN27" s="27">
        <f>'jeziora 2025'!DL26</f>
        <v>0</v>
      </c>
      <c r="AO27" s="103" t="s">
        <v>166</v>
      </c>
      <c r="AP27" s="92"/>
    </row>
    <row r="28" spans="1:42" x14ac:dyDescent="0.2">
      <c r="A28" s="49">
        <f>'jeziora 2025'!B27</f>
        <v>80</v>
      </c>
      <c r="B28" s="117" t="str">
        <f>'jeziora 2025'!D27</f>
        <v>Jez. Bystrzyno Wielkie - głęboczek - 5,5m</v>
      </c>
      <c r="C28" s="27">
        <f>'jeziora 2025'!I27</f>
        <v>0.05</v>
      </c>
      <c r="D28" s="27">
        <f>'jeziora 2025'!J27</f>
        <v>6.21</v>
      </c>
      <c r="E28" s="27">
        <f>'jeziora 2025'!L27</f>
        <v>1.03</v>
      </c>
      <c r="F28" s="27">
        <f>'jeziora 2025'!N27</f>
        <v>11</v>
      </c>
      <c r="G28" s="27">
        <f>'jeziora 2025'!O27</f>
        <v>14.4</v>
      </c>
      <c r="H28" s="27">
        <f>'jeziora 2025'!S27</f>
        <v>8.65</v>
      </c>
      <c r="I28" s="27">
        <f>'jeziora 2025'!T27</f>
        <v>57.9</v>
      </c>
      <c r="J28" s="27">
        <f>'jeziora 2025'!X27</f>
        <v>118</v>
      </c>
      <c r="K28" s="27">
        <f>'jeziora 2025'!AH27</f>
        <v>340</v>
      </c>
      <c r="L28" s="27">
        <f>'jeziora 2025'!AJ27</f>
        <v>93</v>
      </c>
      <c r="M28" s="27">
        <f>'jeziora 2025'!BA27</f>
        <v>1502</v>
      </c>
      <c r="N28" s="27">
        <f>'jeziora 2025'!BI27</f>
        <v>0.5</v>
      </c>
      <c r="O28" s="48">
        <f>'jeziora 2025'!BJ27</f>
        <v>5.0000000000000001E-3</v>
      </c>
      <c r="P28" s="27">
        <f>'jeziora 2025'!BP27</f>
        <v>0.05</v>
      </c>
      <c r="Q28" s="27">
        <f>'jeziora 2025'!BS27</f>
        <v>0.05</v>
      </c>
      <c r="R28" s="27">
        <f>'jeziora 2025'!BT27</f>
        <v>0.05</v>
      </c>
      <c r="S28" s="27">
        <f>'jeziora 2025'!BU27</f>
        <v>0.1</v>
      </c>
      <c r="T28" s="27">
        <f>'jeziora 2025'!BZ27</f>
        <v>0.15</v>
      </c>
      <c r="U28" s="27">
        <f>'jeziora 2025'!CB27</f>
        <v>0</v>
      </c>
      <c r="V28" s="27">
        <f>'jeziora 2025'!CD27</f>
        <v>0</v>
      </c>
      <c r="W28" s="27">
        <f>'jeziora 2025'!CL27</f>
        <v>0</v>
      </c>
      <c r="X28" s="27">
        <f>'jeziora 2025'!CQ27</f>
        <v>0</v>
      </c>
      <c r="Y28" s="27">
        <f>'jeziora 2025'!CR27</f>
        <v>0</v>
      </c>
      <c r="Z28" s="27">
        <f>'jeziora 2025'!CS27</f>
        <v>0</v>
      </c>
      <c r="AA28" s="27">
        <f>'jeziora 2025'!CT27</f>
        <v>0</v>
      </c>
      <c r="AB28" s="27">
        <f>'jeziora 2025'!CU27</f>
        <v>0</v>
      </c>
      <c r="AC28" s="27">
        <f>'jeziora 2025'!CX27</f>
        <v>0</v>
      </c>
      <c r="AD28" s="27">
        <f>'jeziora 2025'!CZ27</f>
        <v>0</v>
      </c>
      <c r="AE28" s="27">
        <f>'jeziora 2025'!DB27</f>
        <v>0</v>
      </c>
      <c r="AF28" s="27">
        <f>'jeziora 2025'!DC27</f>
        <v>0</v>
      </c>
      <c r="AG28" s="27">
        <f>'jeziora 2025'!DD27</f>
        <v>0</v>
      </c>
      <c r="AH28" s="27">
        <f>'jeziora 2025'!DE27</f>
        <v>0.05</v>
      </c>
      <c r="AI28" s="27">
        <f>'jeziora 2025'!DF27</f>
        <v>0.05</v>
      </c>
      <c r="AJ28" s="27">
        <f>'jeziora 2025'!DH27</f>
        <v>0</v>
      </c>
      <c r="AK28" s="27">
        <f>'jeziora 2025'!DI27</f>
        <v>0</v>
      </c>
      <c r="AL28" s="27">
        <f>'jeziora 2025'!DJ27</f>
        <v>0</v>
      </c>
      <c r="AM28" s="27">
        <f>'jeziora 2025'!DK27</f>
        <v>0</v>
      </c>
      <c r="AN28" s="27">
        <f>'jeziora 2025'!DL27</f>
        <v>0</v>
      </c>
      <c r="AO28" s="103" t="s">
        <v>166</v>
      </c>
      <c r="AP28" s="92"/>
    </row>
    <row r="29" spans="1:42" x14ac:dyDescent="0.2">
      <c r="A29" s="49">
        <f>'jeziora 2025'!B28</f>
        <v>82</v>
      </c>
      <c r="B29" s="117" t="str">
        <f>'jeziora 2025'!D28</f>
        <v>Jez. Cekcyńskie Wielkie - stanowisko 01</v>
      </c>
      <c r="C29" s="27">
        <f>'jeziora 2025'!I28</f>
        <v>0.05</v>
      </c>
      <c r="D29" s="27">
        <f>'jeziora 2025'!J28</f>
        <v>1.5</v>
      </c>
      <c r="E29" s="27">
        <f>'jeziora 2025'!L28</f>
        <v>0.375</v>
      </c>
      <c r="F29" s="27">
        <f>'jeziora 2025'!N28</f>
        <v>6.86</v>
      </c>
      <c r="G29" s="27">
        <f>'jeziora 2025'!O28</f>
        <v>13.8</v>
      </c>
      <c r="H29" s="27">
        <f>'jeziora 2025'!S28</f>
        <v>5.36</v>
      </c>
      <c r="I29" s="27">
        <f>'jeziora 2025'!T28</f>
        <v>20.7</v>
      </c>
      <c r="J29" s="27">
        <f>'jeziora 2025'!X28</f>
        <v>70</v>
      </c>
      <c r="K29" s="27">
        <f>'jeziora 2025'!AH28</f>
        <v>100</v>
      </c>
      <c r="L29" s="27">
        <f>'jeziora 2025'!AJ28</f>
        <v>36</v>
      </c>
      <c r="M29" s="27">
        <f>'jeziora 2025'!BA28</f>
        <v>1353.5</v>
      </c>
      <c r="N29" s="27">
        <f>'jeziora 2025'!BI28</f>
        <v>0.5</v>
      </c>
      <c r="O29" s="48">
        <f>'jeziora 2025'!BJ28</f>
        <v>5.0000000000000001E-3</v>
      </c>
      <c r="P29" s="27">
        <f>'jeziora 2025'!BP28</f>
        <v>0.05</v>
      </c>
      <c r="Q29" s="27">
        <f>'jeziora 2025'!BS28</f>
        <v>0.05</v>
      </c>
      <c r="R29" s="27">
        <f>'jeziora 2025'!BT28</f>
        <v>0.05</v>
      </c>
      <c r="S29" s="27">
        <f>'jeziora 2025'!BU28</f>
        <v>0.1</v>
      </c>
      <c r="T29" s="27">
        <f>'jeziora 2025'!BZ28</f>
        <v>0.15</v>
      </c>
      <c r="U29" s="27">
        <f>'jeziora 2025'!CB28</f>
        <v>0</v>
      </c>
      <c r="V29" s="27">
        <f>'jeziora 2025'!CD28</f>
        <v>0</v>
      </c>
      <c r="W29" s="27">
        <f>'jeziora 2025'!CL28</f>
        <v>0</v>
      </c>
      <c r="X29" s="27">
        <f>'jeziora 2025'!CQ28</f>
        <v>0</v>
      </c>
      <c r="Y29" s="27">
        <f>'jeziora 2025'!CR28</f>
        <v>0</v>
      </c>
      <c r="Z29" s="27">
        <f>'jeziora 2025'!CS28</f>
        <v>0</v>
      </c>
      <c r="AA29" s="27">
        <f>'jeziora 2025'!CT28</f>
        <v>0</v>
      </c>
      <c r="AB29" s="27">
        <f>'jeziora 2025'!CU28</f>
        <v>0</v>
      </c>
      <c r="AC29" s="27">
        <f>'jeziora 2025'!CX28</f>
        <v>0</v>
      </c>
      <c r="AD29" s="27">
        <f>'jeziora 2025'!CZ28</f>
        <v>0</v>
      </c>
      <c r="AE29" s="27">
        <f>'jeziora 2025'!DB28</f>
        <v>0</v>
      </c>
      <c r="AF29" s="27">
        <f>'jeziora 2025'!DC28</f>
        <v>0</v>
      </c>
      <c r="AG29" s="27">
        <f>'jeziora 2025'!DD28</f>
        <v>0</v>
      </c>
      <c r="AH29" s="27">
        <f>'jeziora 2025'!DE28</f>
        <v>0.05</v>
      </c>
      <c r="AI29" s="27">
        <f>'jeziora 2025'!DF28</f>
        <v>0.05</v>
      </c>
      <c r="AJ29" s="27">
        <f>'jeziora 2025'!DH28</f>
        <v>0</v>
      </c>
      <c r="AK29" s="27">
        <f>'jeziora 2025'!DI28</f>
        <v>0</v>
      </c>
      <c r="AL29" s="27">
        <f>'jeziora 2025'!DJ28</f>
        <v>0</v>
      </c>
      <c r="AM29" s="27">
        <f>'jeziora 2025'!DK28</f>
        <v>0</v>
      </c>
      <c r="AN29" s="27">
        <f>'jeziora 2025'!DL28</f>
        <v>0</v>
      </c>
      <c r="AO29" s="103" t="s">
        <v>167</v>
      </c>
      <c r="AP29" s="92"/>
    </row>
    <row r="30" spans="1:42" x14ac:dyDescent="0.2">
      <c r="A30" s="49">
        <f>'jeziora 2025'!B29</f>
        <v>83</v>
      </c>
      <c r="B30" s="117" t="str">
        <f>'jeziora 2025'!D29</f>
        <v>Jez. Chalińskie - głęboczek</v>
      </c>
      <c r="C30" s="27">
        <f>'jeziora 2025'!I29</f>
        <v>0.05</v>
      </c>
      <c r="D30" s="27">
        <f>'jeziora 2025'!J29</f>
        <v>4.46</v>
      </c>
      <c r="E30" s="27">
        <f>'jeziora 2025'!L29</f>
        <v>0.43099999999999999</v>
      </c>
      <c r="F30" s="27">
        <f>'jeziora 2025'!N29</f>
        <v>5.78</v>
      </c>
      <c r="G30" s="27">
        <f>'jeziora 2025'!O29</f>
        <v>10.199999999999999</v>
      </c>
      <c r="H30" s="27">
        <f>'jeziora 2025'!S29</f>
        <v>5.18</v>
      </c>
      <c r="I30" s="27">
        <f>'jeziora 2025'!T29</f>
        <v>4.38</v>
      </c>
      <c r="J30" s="27">
        <f>'jeziora 2025'!X29</f>
        <v>36.6</v>
      </c>
      <c r="K30" s="27">
        <f>'jeziora 2025'!AH29</f>
        <v>2.5</v>
      </c>
      <c r="L30" s="27">
        <f>'jeziora 2025'!AJ29</f>
        <v>2.5</v>
      </c>
      <c r="M30" s="27">
        <f>'jeziora 2025'!BA29</f>
        <v>68</v>
      </c>
      <c r="N30" s="27">
        <f>'jeziora 2025'!BI29</f>
        <v>0.5</v>
      </c>
      <c r="O30" s="48">
        <f>'jeziora 2025'!BJ29</f>
        <v>5.0000000000000001E-3</v>
      </c>
      <c r="P30" s="27">
        <f>'jeziora 2025'!BP29</f>
        <v>0.05</v>
      </c>
      <c r="Q30" s="27">
        <f>'jeziora 2025'!BS29</f>
        <v>0.05</v>
      </c>
      <c r="R30" s="27">
        <f>'jeziora 2025'!BT29</f>
        <v>0.05</v>
      </c>
      <c r="S30" s="27">
        <f>'jeziora 2025'!BU29</f>
        <v>0.1</v>
      </c>
      <c r="T30" s="27">
        <f>'jeziora 2025'!BZ29</f>
        <v>0.15</v>
      </c>
      <c r="U30" s="27">
        <f>'jeziora 2025'!CB29</f>
        <v>0</v>
      </c>
      <c r="V30" s="27">
        <f>'jeziora 2025'!CD29</f>
        <v>0</v>
      </c>
      <c r="W30" s="27">
        <f>'jeziora 2025'!CL29</f>
        <v>0</v>
      </c>
      <c r="X30" s="27">
        <f>'jeziora 2025'!CQ29</f>
        <v>0</v>
      </c>
      <c r="Y30" s="27">
        <f>'jeziora 2025'!CR29</f>
        <v>0</v>
      </c>
      <c r="Z30" s="27">
        <f>'jeziora 2025'!CS29</f>
        <v>0</v>
      </c>
      <c r="AA30" s="27">
        <f>'jeziora 2025'!CT29</f>
        <v>0</v>
      </c>
      <c r="AB30" s="27">
        <f>'jeziora 2025'!CU29</f>
        <v>0</v>
      </c>
      <c r="AC30" s="27">
        <f>'jeziora 2025'!CX29</f>
        <v>0</v>
      </c>
      <c r="AD30" s="27">
        <f>'jeziora 2025'!CZ29</f>
        <v>0</v>
      </c>
      <c r="AE30" s="27">
        <f>'jeziora 2025'!DB29</f>
        <v>0</v>
      </c>
      <c r="AF30" s="27">
        <f>'jeziora 2025'!DC29</f>
        <v>0</v>
      </c>
      <c r="AG30" s="27">
        <f>'jeziora 2025'!DD29</f>
        <v>0</v>
      </c>
      <c r="AH30" s="27">
        <f>'jeziora 2025'!DE29</f>
        <v>0.05</v>
      </c>
      <c r="AI30" s="27">
        <f>'jeziora 2025'!DF29</f>
        <v>0.05</v>
      </c>
      <c r="AJ30" s="27">
        <f>'jeziora 2025'!DH29</f>
        <v>0</v>
      </c>
      <c r="AK30" s="27">
        <f>'jeziora 2025'!DI29</f>
        <v>0</v>
      </c>
      <c r="AL30" s="27">
        <f>'jeziora 2025'!DJ29</f>
        <v>0</v>
      </c>
      <c r="AM30" s="27">
        <f>'jeziora 2025'!DK29</f>
        <v>0</v>
      </c>
      <c r="AN30" s="27">
        <f>'jeziora 2025'!DL29</f>
        <v>0</v>
      </c>
      <c r="AO30" s="103" t="s">
        <v>167</v>
      </c>
      <c r="AP30" s="92"/>
    </row>
    <row r="31" spans="1:42" x14ac:dyDescent="0.2">
      <c r="A31" s="49">
        <f>'jeziora 2025'!B30</f>
        <v>84</v>
      </c>
      <c r="B31" s="117" t="str">
        <f>'jeziora 2025'!D30</f>
        <v>Jez. Chłop  (k. Rybakowa) - stan. 02</v>
      </c>
      <c r="C31" s="27">
        <f>'jeziora 2025'!I30</f>
        <v>0.05</v>
      </c>
      <c r="D31" s="27">
        <f>'jeziora 2025'!J30</f>
        <v>3.35</v>
      </c>
      <c r="E31" s="27">
        <f>'jeziora 2025'!L30</f>
        <v>2.5000000000000001E-2</v>
      </c>
      <c r="F31" s="27">
        <f>'jeziora 2025'!N30</f>
        <v>1.08</v>
      </c>
      <c r="G31" s="27">
        <f>'jeziora 2025'!O30</f>
        <v>4.75</v>
      </c>
      <c r="H31" s="27">
        <f>'jeziora 2025'!S30</f>
        <v>0.70099999999999996</v>
      </c>
      <c r="I31" s="27">
        <f>'jeziora 2025'!T30</f>
        <v>19.600000000000001</v>
      </c>
      <c r="J31" s="27">
        <f>'jeziora 2025'!X30</f>
        <v>43.4</v>
      </c>
      <c r="K31" s="27">
        <f>'jeziora 2025'!AH30</f>
        <v>2.5</v>
      </c>
      <c r="L31" s="27">
        <f>'jeziora 2025'!AJ30</f>
        <v>84</v>
      </c>
      <c r="M31" s="27">
        <f>'jeziora 2025'!BA30</f>
        <v>679.5</v>
      </c>
      <c r="N31" s="27">
        <f>'jeziora 2025'!BI30</f>
        <v>0.5</v>
      </c>
      <c r="O31" s="48">
        <f>'jeziora 2025'!BJ30</f>
        <v>5.0000000000000001E-3</v>
      </c>
      <c r="P31" s="27">
        <f>'jeziora 2025'!BP30</f>
        <v>0.05</v>
      </c>
      <c r="Q31" s="27">
        <f>'jeziora 2025'!BS30</f>
        <v>0.05</v>
      </c>
      <c r="R31" s="27">
        <f>'jeziora 2025'!BT30</f>
        <v>0.05</v>
      </c>
      <c r="S31" s="27">
        <f>'jeziora 2025'!BU30</f>
        <v>0.1</v>
      </c>
      <c r="T31" s="27">
        <f>'jeziora 2025'!BZ30</f>
        <v>0.15</v>
      </c>
      <c r="U31" s="27">
        <f>'jeziora 2025'!CB30</f>
        <v>0</v>
      </c>
      <c r="V31" s="27">
        <f>'jeziora 2025'!CD30</f>
        <v>0</v>
      </c>
      <c r="W31" s="27">
        <f>'jeziora 2025'!CL30</f>
        <v>0</v>
      </c>
      <c r="X31" s="27">
        <f>'jeziora 2025'!CQ30</f>
        <v>0</v>
      </c>
      <c r="Y31" s="27">
        <f>'jeziora 2025'!CR30</f>
        <v>0</v>
      </c>
      <c r="Z31" s="27">
        <f>'jeziora 2025'!CS30</f>
        <v>0</v>
      </c>
      <c r="AA31" s="27">
        <f>'jeziora 2025'!CT30</f>
        <v>0</v>
      </c>
      <c r="AB31" s="27">
        <f>'jeziora 2025'!CU30</f>
        <v>0</v>
      </c>
      <c r="AC31" s="27">
        <f>'jeziora 2025'!CX30</f>
        <v>0</v>
      </c>
      <c r="AD31" s="27">
        <f>'jeziora 2025'!CZ30</f>
        <v>0</v>
      </c>
      <c r="AE31" s="27">
        <f>'jeziora 2025'!DB30</f>
        <v>0</v>
      </c>
      <c r="AF31" s="27">
        <f>'jeziora 2025'!DC30</f>
        <v>0</v>
      </c>
      <c r="AG31" s="27">
        <f>'jeziora 2025'!DD30</f>
        <v>0</v>
      </c>
      <c r="AH31" s="27">
        <f>'jeziora 2025'!DE30</f>
        <v>0.05</v>
      </c>
      <c r="AI31" s="27">
        <f>'jeziora 2025'!DF30</f>
        <v>0.05</v>
      </c>
      <c r="AJ31" s="27">
        <f>'jeziora 2025'!DH30</f>
        <v>0</v>
      </c>
      <c r="AK31" s="27">
        <f>'jeziora 2025'!DI30</f>
        <v>0</v>
      </c>
      <c r="AL31" s="27">
        <f>'jeziora 2025'!DJ30</f>
        <v>0</v>
      </c>
      <c r="AM31" s="27">
        <f>'jeziora 2025'!DK30</f>
        <v>0</v>
      </c>
      <c r="AN31" s="27">
        <f>'jeziora 2025'!DL30</f>
        <v>0</v>
      </c>
      <c r="AO31" s="103" t="s">
        <v>167</v>
      </c>
      <c r="AP31" s="92"/>
    </row>
    <row r="32" spans="1:42" x14ac:dyDescent="0.2">
      <c r="A32" s="49">
        <f>'jeziora 2025'!B31</f>
        <v>85</v>
      </c>
      <c r="B32" s="117" t="str">
        <f>'jeziora 2025'!D31</f>
        <v>Jez. Chłop (k. Pszczewa)- stan. 02</v>
      </c>
      <c r="C32" s="27">
        <f>'jeziora 2025'!I31</f>
        <v>0.05</v>
      </c>
      <c r="D32" s="27">
        <f>'jeziora 2025'!J31</f>
        <v>8.6300000000000008</v>
      </c>
      <c r="E32" s="27">
        <f>'jeziora 2025'!L31</f>
        <v>0.501</v>
      </c>
      <c r="F32" s="27">
        <f>'jeziora 2025'!N31</f>
        <v>4.51</v>
      </c>
      <c r="G32" s="27">
        <f>'jeziora 2025'!O31</f>
        <v>11.6</v>
      </c>
      <c r="H32" s="27">
        <f>'jeziora 2025'!S31</f>
        <v>3.62</v>
      </c>
      <c r="I32" s="27">
        <f>'jeziora 2025'!T31</f>
        <v>24.4</v>
      </c>
      <c r="J32" s="27">
        <f>'jeziora 2025'!X31</f>
        <v>71.900000000000006</v>
      </c>
      <c r="K32" s="27">
        <f>'jeziora 2025'!AH31</f>
        <v>65</v>
      </c>
      <c r="L32" s="27">
        <f>'jeziora 2025'!AJ31</f>
        <v>61</v>
      </c>
      <c r="M32" s="27">
        <f>'jeziora 2025'!BA31</f>
        <v>985</v>
      </c>
      <c r="N32" s="27">
        <f>'jeziora 2025'!BI31</f>
        <v>0.5</v>
      </c>
      <c r="O32" s="48">
        <f>'jeziora 2025'!BJ31</f>
        <v>5.0000000000000001E-3</v>
      </c>
      <c r="P32" s="27">
        <f>'jeziora 2025'!BP31</f>
        <v>0.05</v>
      </c>
      <c r="Q32" s="27">
        <f>'jeziora 2025'!BS31</f>
        <v>0.05</v>
      </c>
      <c r="R32" s="27">
        <f>'jeziora 2025'!BT31</f>
        <v>0.05</v>
      </c>
      <c r="S32" s="27">
        <f>'jeziora 2025'!BU31</f>
        <v>0.1</v>
      </c>
      <c r="T32" s="27">
        <f>'jeziora 2025'!BZ31</f>
        <v>0.15</v>
      </c>
      <c r="U32" s="27">
        <f>'jeziora 2025'!CB31</f>
        <v>0</v>
      </c>
      <c r="V32" s="27">
        <f>'jeziora 2025'!CD31</f>
        <v>0</v>
      </c>
      <c r="W32" s="27">
        <f>'jeziora 2025'!CL31</f>
        <v>0</v>
      </c>
      <c r="X32" s="27">
        <f>'jeziora 2025'!CQ31</f>
        <v>0</v>
      </c>
      <c r="Y32" s="27">
        <f>'jeziora 2025'!CR31</f>
        <v>0</v>
      </c>
      <c r="Z32" s="27">
        <f>'jeziora 2025'!CS31</f>
        <v>0</v>
      </c>
      <c r="AA32" s="27">
        <f>'jeziora 2025'!CT31</f>
        <v>0</v>
      </c>
      <c r="AB32" s="27">
        <f>'jeziora 2025'!CU31</f>
        <v>0</v>
      </c>
      <c r="AC32" s="27">
        <f>'jeziora 2025'!CX31</f>
        <v>0</v>
      </c>
      <c r="AD32" s="27">
        <f>'jeziora 2025'!CZ31</f>
        <v>0</v>
      </c>
      <c r="AE32" s="27">
        <f>'jeziora 2025'!DB31</f>
        <v>0</v>
      </c>
      <c r="AF32" s="27">
        <f>'jeziora 2025'!DC31</f>
        <v>0</v>
      </c>
      <c r="AG32" s="27">
        <f>'jeziora 2025'!DD31</f>
        <v>0</v>
      </c>
      <c r="AH32" s="27">
        <f>'jeziora 2025'!DE31</f>
        <v>0.05</v>
      </c>
      <c r="AI32" s="27">
        <f>'jeziora 2025'!DF31</f>
        <v>0.05</v>
      </c>
      <c r="AJ32" s="27">
        <f>'jeziora 2025'!DH31</f>
        <v>0</v>
      </c>
      <c r="AK32" s="27">
        <f>'jeziora 2025'!DI31</f>
        <v>0</v>
      </c>
      <c r="AL32" s="27">
        <f>'jeziora 2025'!DJ31</f>
        <v>0</v>
      </c>
      <c r="AM32" s="27">
        <f>'jeziora 2025'!DK31</f>
        <v>0</v>
      </c>
      <c r="AN32" s="27">
        <f>'jeziora 2025'!DL31</f>
        <v>0</v>
      </c>
      <c r="AO32" s="103" t="s">
        <v>167</v>
      </c>
      <c r="AP32" s="92"/>
    </row>
    <row r="33" spans="1:42" x14ac:dyDescent="0.2">
      <c r="A33" s="49">
        <f>'jeziora 2025'!B32</f>
        <v>86</v>
      </c>
      <c r="B33" s="117" t="str">
        <f>'jeziora 2025'!D32</f>
        <v>Jez. Choczewskie - Choczewo</v>
      </c>
      <c r="C33" s="27">
        <f>'jeziora 2025'!I32</f>
        <v>0.05</v>
      </c>
      <c r="D33" s="27">
        <f>'jeziora 2025'!J32</f>
        <v>1.5</v>
      </c>
      <c r="E33" s="27">
        <f>'jeziora 2025'!L32</f>
        <v>2.5000000000000001E-2</v>
      </c>
      <c r="F33" s="27">
        <f>'jeziora 2025'!N32</f>
        <v>11.7</v>
      </c>
      <c r="G33" s="27">
        <f>'jeziora 2025'!O32</f>
        <v>13.5</v>
      </c>
      <c r="H33" s="27">
        <f>'jeziora 2025'!S32</f>
        <v>4.54</v>
      </c>
      <c r="I33" s="27">
        <f>'jeziora 2025'!T32</f>
        <v>10.1</v>
      </c>
      <c r="J33" s="27">
        <f>'jeziora 2025'!X32</f>
        <v>44</v>
      </c>
      <c r="K33" s="27">
        <f>'jeziora 2025'!AH32</f>
        <v>300</v>
      </c>
      <c r="L33" s="27">
        <f>'jeziora 2025'!AJ32</f>
        <v>399</v>
      </c>
      <c r="M33" s="27">
        <f>'jeziora 2025'!BA32</f>
        <v>2806.5</v>
      </c>
      <c r="N33" s="27">
        <f>'jeziora 2025'!BI32</f>
        <v>0.5</v>
      </c>
      <c r="O33" s="48">
        <f>'jeziora 2025'!BJ32</f>
        <v>5.0000000000000001E-3</v>
      </c>
      <c r="P33" s="27">
        <f>'jeziora 2025'!BP32</f>
        <v>0.05</v>
      </c>
      <c r="Q33" s="27">
        <f>'jeziora 2025'!BS32</f>
        <v>0.05</v>
      </c>
      <c r="R33" s="27">
        <f>'jeziora 2025'!BT32</f>
        <v>0.05</v>
      </c>
      <c r="S33" s="27">
        <f>'jeziora 2025'!BU32</f>
        <v>0.1</v>
      </c>
      <c r="T33" s="27">
        <f>'jeziora 2025'!BZ32</f>
        <v>0.15</v>
      </c>
      <c r="U33" s="27">
        <f>'jeziora 2025'!CB32</f>
        <v>0</v>
      </c>
      <c r="V33" s="27">
        <f>'jeziora 2025'!CD32</f>
        <v>0</v>
      </c>
      <c r="W33" s="27">
        <f>'jeziora 2025'!CL32</f>
        <v>0</v>
      </c>
      <c r="X33" s="27">
        <f>'jeziora 2025'!CQ32</f>
        <v>0</v>
      </c>
      <c r="Y33" s="27">
        <f>'jeziora 2025'!CR32</f>
        <v>0</v>
      </c>
      <c r="Z33" s="27">
        <f>'jeziora 2025'!CS32</f>
        <v>0</v>
      </c>
      <c r="AA33" s="27">
        <f>'jeziora 2025'!CT32</f>
        <v>0</v>
      </c>
      <c r="AB33" s="27">
        <f>'jeziora 2025'!CU32</f>
        <v>0</v>
      </c>
      <c r="AC33" s="27">
        <f>'jeziora 2025'!CX32</f>
        <v>0</v>
      </c>
      <c r="AD33" s="27">
        <f>'jeziora 2025'!CZ32</f>
        <v>0</v>
      </c>
      <c r="AE33" s="27">
        <f>'jeziora 2025'!DB32</f>
        <v>0</v>
      </c>
      <c r="AF33" s="27">
        <f>'jeziora 2025'!DC32</f>
        <v>0</v>
      </c>
      <c r="AG33" s="27">
        <f>'jeziora 2025'!DD32</f>
        <v>0</v>
      </c>
      <c r="AH33" s="27">
        <f>'jeziora 2025'!DE32</f>
        <v>0.05</v>
      </c>
      <c r="AI33" s="27">
        <f>'jeziora 2025'!DF32</f>
        <v>0.05</v>
      </c>
      <c r="AJ33" s="27">
        <f>'jeziora 2025'!DH32</f>
        <v>0</v>
      </c>
      <c r="AK33" s="27">
        <f>'jeziora 2025'!DI32</f>
        <v>0</v>
      </c>
      <c r="AL33" s="27">
        <f>'jeziora 2025'!DJ32</f>
        <v>0</v>
      </c>
      <c r="AM33" s="27">
        <f>'jeziora 2025'!DK32</f>
        <v>0</v>
      </c>
      <c r="AN33" s="27">
        <f>'jeziora 2025'!DL32</f>
        <v>0</v>
      </c>
      <c r="AO33" s="103" t="s">
        <v>166</v>
      </c>
      <c r="AP33" s="92"/>
    </row>
    <row r="34" spans="1:42" x14ac:dyDescent="0.2">
      <c r="A34" s="49">
        <f>'jeziora 2025'!B33</f>
        <v>87</v>
      </c>
      <c r="B34" s="117" t="str">
        <f>'jeziora 2025'!D33</f>
        <v>Jez. Chomiąskie - głęboczek</v>
      </c>
      <c r="C34" s="27">
        <f>'jeziora 2025'!I33</f>
        <v>0.05</v>
      </c>
      <c r="D34" s="27">
        <f>'jeziora 2025'!J33</f>
        <v>1.5</v>
      </c>
      <c r="E34" s="27">
        <f>'jeziora 2025'!L33</f>
        <v>0.45700000000000002</v>
      </c>
      <c r="F34" s="27">
        <f>'jeziora 2025'!N33</f>
        <v>4.26</v>
      </c>
      <c r="G34" s="27">
        <f>'jeziora 2025'!O33</f>
        <v>11.5</v>
      </c>
      <c r="H34" s="27">
        <f>'jeziora 2025'!S33</f>
        <v>2.68</v>
      </c>
      <c r="I34" s="27">
        <f>'jeziora 2025'!T33</f>
        <v>8.74</v>
      </c>
      <c r="J34" s="27">
        <f>'jeziora 2025'!X33</f>
        <v>45.5</v>
      </c>
      <c r="K34" s="27">
        <f>'jeziora 2025'!AH33</f>
        <v>2.5</v>
      </c>
      <c r="L34" s="27">
        <f>'jeziora 2025'!AJ33</f>
        <v>62</v>
      </c>
      <c r="M34" s="27">
        <f>'jeziora 2025'!BA33</f>
        <v>953</v>
      </c>
      <c r="N34" s="27">
        <f>'jeziora 2025'!BI33</f>
        <v>0.5</v>
      </c>
      <c r="O34" s="48">
        <f>'jeziora 2025'!BJ33</f>
        <v>5.0000000000000001E-3</v>
      </c>
      <c r="P34" s="27">
        <f>'jeziora 2025'!BP33</f>
        <v>0.05</v>
      </c>
      <c r="Q34" s="27">
        <f>'jeziora 2025'!BS33</f>
        <v>0.05</v>
      </c>
      <c r="R34" s="27">
        <f>'jeziora 2025'!BT33</f>
        <v>0.05</v>
      </c>
      <c r="S34" s="27">
        <f>'jeziora 2025'!BU33</f>
        <v>0.1</v>
      </c>
      <c r="T34" s="27">
        <f>'jeziora 2025'!BZ33</f>
        <v>0.15</v>
      </c>
      <c r="U34" s="27">
        <f>'jeziora 2025'!CB33</f>
        <v>0</v>
      </c>
      <c r="V34" s="27">
        <f>'jeziora 2025'!CD33</f>
        <v>0</v>
      </c>
      <c r="W34" s="27">
        <f>'jeziora 2025'!CL33</f>
        <v>0</v>
      </c>
      <c r="X34" s="27">
        <f>'jeziora 2025'!CQ33</f>
        <v>0</v>
      </c>
      <c r="Y34" s="27">
        <f>'jeziora 2025'!CR33</f>
        <v>0</v>
      </c>
      <c r="Z34" s="27">
        <f>'jeziora 2025'!CS33</f>
        <v>0</v>
      </c>
      <c r="AA34" s="27">
        <f>'jeziora 2025'!CT33</f>
        <v>0</v>
      </c>
      <c r="AB34" s="27">
        <f>'jeziora 2025'!CU33</f>
        <v>0</v>
      </c>
      <c r="AC34" s="27">
        <f>'jeziora 2025'!CX33</f>
        <v>0</v>
      </c>
      <c r="AD34" s="27">
        <f>'jeziora 2025'!CZ33</f>
        <v>0</v>
      </c>
      <c r="AE34" s="27">
        <f>'jeziora 2025'!DB33</f>
        <v>0</v>
      </c>
      <c r="AF34" s="27">
        <f>'jeziora 2025'!DC33</f>
        <v>0</v>
      </c>
      <c r="AG34" s="27">
        <f>'jeziora 2025'!DD33</f>
        <v>0</v>
      </c>
      <c r="AH34" s="27">
        <f>'jeziora 2025'!DE33</f>
        <v>0.05</v>
      </c>
      <c r="AI34" s="27">
        <f>'jeziora 2025'!DF33</f>
        <v>0.05</v>
      </c>
      <c r="AJ34" s="27">
        <f>'jeziora 2025'!DH33</f>
        <v>0</v>
      </c>
      <c r="AK34" s="27">
        <f>'jeziora 2025'!DI33</f>
        <v>0</v>
      </c>
      <c r="AL34" s="27">
        <f>'jeziora 2025'!DJ33</f>
        <v>0</v>
      </c>
      <c r="AM34" s="27">
        <f>'jeziora 2025'!DK33</f>
        <v>0</v>
      </c>
      <c r="AN34" s="27">
        <f>'jeziora 2025'!DL33</f>
        <v>0</v>
      </c>
      <c r="AO34" s="103" t="s">
        <v>167</v>
      </c>
      <c r="AP34" s="92"/>
    </row>
    <row r="35" spans="1:42" x14ac:dyDescent="0.2">
      <c r="A35" s="49">
        <f>'jeziora 2025'!B34</f>
        <v>88</v>
      </c>
      <c r="B35" s="117" t="str">
        <f>'jeziora 2025'!D34</f>
        <v>Jez. Chycina - stan. 01</v>
      </c>
      <c r="C35" s="27">
        <f>'jeziora 2025'!I34</f>
        <v>0.05</v>
      </c>
      <c r="D35" s="27">
        <f>'jeziora 2025'!J34</f>
        <v>1.5</v>
      </c>
      <c r="E35" s="27">
        <f>'jeziora 2025'!L34</f>
        <v>2.5000000000000001E-2</v>
      </c>
      <c r="F35" s="27">
        <f>'jeziora 2025'!N34</f>
        <v>2.85</v>
      </c>
      <c r="G35" s="27">
        <f>'jeziora 2025'!O34</f>
        <v>5.72</v>
      </c>
      <c r="H35" s="27">
        <f>'jeziora 2025'!S34</f>
        <v>2.83</v>
      </c>
      <c r="I35" s="27">
        <f>'jeziora 2025'!T34</f>
        <v>15.5</v>
      </c>
      <c r="J35" s="27">
        <f>'jeziora 2025'!X34</f>
        <v>72</v>
      </c>
      <c r="K35" s="27">
        <f>'jeziora 2025'!AH34</f>
        <v>43</v>
      </c>
      <c r="L35" s="27">
        <f>'jeziora 2025'!AJ34</f>
        <v>2.5</v>
      </c>
      <c r="M35" s="27">
        <f>'jeziora 2025'!BA34</f>
        <v>512</v>
      </c>
      <c r="N35" s="27">
        <f>'jeziora 2025'!BI34</f>
        <v>0.5</v>
      </c>
      <c r="O35" s="48">
        <f>'jeziora 2025'!BJ34</f>
        <v>5.0000000000000001E-3</v>
      </c>
      <c r="P35" s="27">
        <f>'jeziora 2025'!BP34</f>
        <v>0.05</v>
      </c>
      <c r="Q35" s="27">
        <f>'jeziora 2025'!BS34</f>
        <v>0.05</v>
      </c>
      <c r="R35" s="27">
        <f>'jeziora 2025'!BT34</f>
        <v>0.05</v>
      </c>
      <c r="S35" s="27">
        <f>'jeziora 2025'!BU34</f>
        <v>0.1</v>
      </c>
      <c r="T35" s="27">
        <f>'jeziora 2025'!BZ34</f>
        <v>0.15</v>
      </c>
      <c r="U35" s="27">
        <f>'jeziora 2025'!CB34</f>
        <v>0</v>
      </c>
      <c r="V35" s="27">
        <f>'jeziora 2025'!CD34</f>
        <v>0</v>
      </c>
      <c r="W35" s="27">
        <f>'jeziora 2025'!CL34</f>
        <v>0</v>
      </c>
      <c r="X35" s="27">
        <f>'jeziora 2025'!CQ34</f>
        <v>0</v>
      </c>
      <c r="Y35" s="27">
        <f>'jeziora 2025'!CR34</f>
        <v>0</v>
      </c>
      <c r="Z35" s="27">
        <f>'jeziora 2025'!CS34</f>
        <v>0</v>
      </c>
      <c r="AA35" s="27">
        <f>'jeziora 2025'!CT34</f>
        <v>0</v>
      </c>
      <c r="AB35" s="27">
        <f>'jeziora 2025'!CU34</f>
        <v>0</v>
      </c>
      <c r="AC35" s="27">
        <f>'jeziora 2025'!CX34</f>
        <v>0</v>
      </c>
      <c r="AD35" s="27">
        <f>'jeziora 2025'!CZ34</f>
        <v>0</v>
      </c>
      <c r="AE35" s="27">
        <f>'jeziora 2025'!DB34</f>
        <v>0</v>
      </c>
      <c r="AF35" s="27">
        <f>'jeziora 2025'!DC34</f>
        <v>0</v>
      </c>
      <c r="AG35" s="27">
        <f>'jeziora 2025'!DD34</f>
        <v>0</v>
      </c>
      <c r="AH35" s="27">
        <f>'jeziora 2025'!DE34</f>
        <v>0.05</v>
      </c>
      <c r="AI35" s="27">
        <f>'jeziora 2025'!DF34</f>
        <v>0.05</v>
      </c>
      <c r="AJ35" s="27">
        <f>'jeziora 2025'!DH34</f>
        <v>0</v>
      </c>
      <c r="AK35" s="27">
        <f>'jeziora 2025'!DI34</f>
        <v>0</v>
      </c>
      <c r="AL35" s="27">
        <f>'jeziora 2025'!DJ34</f>
        <v>0</v>
      </c>
      <c r="AM35" s="27">
        <f>'jeziora 2025'!DK34</f>
        <v>0</v>
      </c>
      <c r="AN35" s="27">
        <f>'jeziora 2025'!DL34</f>
        <v>0</v>
      </c>
      <c r="AO35" s="103" t="s">
        <v>167</v>
      </c>
      <c r="AP35" s="92"/>
    </row>
    <row r="36" spans="1:42" x14ac:dyDescent="0.2">
      <c r="A36" s="49">
        <f>'jeziora 2025'!B35</f>
        <v>89</v>
      </c>
      <c r="B36" s="117" t="str">
        <f>'jeziora 2025'!D35</f>
        <v>Jez. Cichowo - stan. 01</v>
      </c>
      <c r="C36" s="27">
        <f>'jeziora 2025'!I35</f>
        <v>0.05</v>
      </c>
      <c r="D36" s="27">
        <f>'jeziora 2025'!J35</f>
        <v>4.76</v>
      </c>
      <c r="E36" s="27">
        <f>'jeziora 2025'!L35</f>
        <v>0.42399999999999999</v>
      </c>
      <c r="F36" s="27">
        <f>'jeziora 2025'!N35</f>
        <v>5</v>
      </c>
      <c r="G36" s="27">
        <f>'jeziora 2025'!O35</f>
        <v>15.7</v>
      </c>
      <c r="H36" s="27">
        <f>'jeziora 2025'!S35</f>
        <v>5.35</v>
      </c>
      <c r="I36" s="27">
        <f>'jeziora 2025'!T35</f>
        <v>31.9</v>
      </c>
      <c r="J36" s="27">
        <f>'jeziora 2025'!X35</f>
        <v>102</v>
      </c>
      <c r="K36" s="27">
        <f>'jeziora 2025'!AH35</f>
        <v>420</v>
      </c>
      <c r="L36" s="27">
        <f>'jeziora 2025'!AJ35</f>
        <v>1140</v>
      </c>
      <c r="M36" s="27">
        <f>'jeziora 2025'!BA35</f>
        <v>5883.5</v>
      </c>
      <c r="N36" s="27">
        <f>'jeziora 2025'!BI35</f>
        <v>0.5</v>
      </c>
      <c r="O36" s="48">
        <f>'jeziora 2025'!BJ35</f>
        <v>5.0000000000000001E-3</v>
      </c>
      <c r="P36" s="27">
        <f>'jeziora 2025'!BP35</f>
        <v>0.05</v>
      </c>
      <c r="Q36" s="27">
        <f>'jeziora 2025'!BS35</f>
        <v>0.05</v>
      </c>
      <c r="R36" s="27">
        <f>'jeziora 2025'!BT35</f>
        <v>0.05</v>
      </c>
      <c r="S36" s="27">
        <f>'jeziora 2025'!BU35</f>
        <v>0.1</v>
      </c>
      <c r="T36" s="27">
        <f>'jeziora 2025'!BZ35</f>
        <v>0.15</v>
      </c>
      <c r="U36" s="27">
        <f>'jeziora 2025'!CB35</f>
        <v>0</v>
      </c>
      <c r="V36" s="27">
        <f>'jeziora 2025'!CD35</f>
        <v>0</v>
      </c>
      <c r="W36" s="27">
        <f>'jeziora 2025'!CL35</f>
        <v>0</v>
      </c>
      <c r="X36" s="27">
        <f>'jeziora 2025'!CQ35</f>
        <v>0</v>
      </c>
      <c r="Y36" s="27">
        <f>'jeziora 2025'!CR35</f>
        <v>0</v>
      </c>
      <c r="Z36" s="27">
        <f>'jeziora 2025'!CS35</f>
        <v>0</v>
      </c>
      <c r="AA36" s="27">
        <f>'jeziora 2025'!CT35</f>
        <v>0</v>
      </c>
      <c r="AB36" s="27">
        <f>'jeziora 2025'!CU35</f>
        <v>0</v>
      </c>
      <c r="AC36" s="27">
        <f>'jeziora 2025'!CX35</f>
        <v>0</v>
      </c>
      <c r="AD36" s="27">
        <f>'jeziora 2025'!CZ35</f>
        <v>0</v>
      </c>
      <c r="AE36" s="27">
        <f>'jeziora 2025'!DB35</f>
        <v>0</v>
      </c>
      <c r="AF36" s="27">
        <f>'jeziora 2025'!DC35</f>
        <v>0</v>
      </c>
      <c r="AG36" s="27">
        <f>'jeziora 2025'!DD35</f>
        <v>0</v>
      </c>
      <c r="AH36" s="27">
        <f>'jeziora 2025'!DE35</f>
        <v>0.05</v>
      </c>
      <c r="AI36" s="27">
        <f>'jeziora 2025'!DF35</f>
        <v>0.05</v>
      </c>
      <c r="AJ36" s="27">
        <f>'jeziora 2025'!DH35</f>
        <v>0</v>
      </c>
      <c r="AK36" s="27">
        <f>'jeziora 2025'!DI35</f>
        <v>0</v>
      </c>
      <c r="AL36" s="27">
        <f>'jeziora 2025'!DJ35</f>
        <v>0</v>
      </c>
      <c r="AM36" s="27">
        <f>'jeziora 2025'!DK35</f>
        <v>0</v>
      </c>
      <c r="AN36" s="27">
        <f>'jeziora 2025'!DL35</f>
        <v>0</v>
      </c>
      <c r="AO36" s="103" t="s">
        <v>166</v>
      </c>
      <c r="AP36" s="92"/>
    </row>
    <row r="37" spans="1:42" x14ac:dyDescent="0.2">
      <c r="A37" s="49">
        <f>'jeziora 2025'!B36</f>
        <v>90</v>
      </c>
      <c r="B37" s="117" t="str">
        <f>'jeziora 2025'!D36</f>
        <v>Jez. Cieszęcino - głęboczek - 38,0m</v>
      </c>
      <c r="C37" s="27">
        <f>'jeziora 2025'!I36</f>
        <v>0.05</v>
      </c>
      <c r="D37" s="27">
        <f>'jeziora 2025'!J36</f>
        <v>7.72</v>
      </c>
      <c r="E37" s="27">
        <f>'jeziora 2025'!L36</f>
        <v>0.745</v>
      </c>
      <c r="F37" s="27">
        <f>'jeziora 2025'!N36</f>
        <v>16.5</v>
      </c>
      <c r="G37" s="27">
        <f>'jeziora 2025'!O36</f>
        <v>8.7200000000000006</v>
      </c>
      <c r="H37" s="27">
        <f>'jeziora 2025'!S36</f>
        <v>7.01</v>
      </c>
      <c r="I37" s="27">
        <f>'jeziora 2025'!T36</f>
        <v>25.9</v>
      </c>
      <c r="J37" s="27">
        <f>'jeziora 2025'!X36</f>
        <v>79.8</v>
      </c>
      <c r="K37" s="27">
        <f>'jeziora 2025'!AH36</f>
        <v>96</v>
      </c>
      <c r="L37" s="27">
        <f>'jeziora 2025'!AJ36</f>
        <v>93</v>
      </c>
      <c r="M37" s="27">
        <f>'jeziora 2025'!BA36</f>
        <v>2663.5</v>
      </c>
      <c r="N37" s="27">
        <f>'jeziora 2025'!BI36</f>
        <v>0.5</v>
      </c>
      <c r="O37" s="48">
        <f>'jeziora 2025'!BJ36</f>
        <v>5.0000000000000001E-3</v>
      </c>
      <c r="P37" s="27">
        <f>'jeziora 2025'!BP36</f>
        <v>0.05</v>
      </c>
      <c r="Q37" s="27">
        <f>'jeziora 2025'!BS36</f>
        <v>0.05</v>
      </c>
      <c r="R37" s="27">
        <f>'jeziora 2025'!BT36</f>
        <v>0.05</v>
      </c>
      <c r="S37" s="27">
        <f>'jeziora 2025'!BU36</f>
        <v>0.1</v>
      </c>
      <c r="T37" s="27">
        <f>'jeziora 2025'!BZ36</f>
        <v>0.15</v>
      </c>
      <c r="U37" s="27">
        <f>'jeziora 2025'!CB36</f>
        <v>0</v>
      </c>
      <c r="V37" s="27">
        <f>'jeziora 2025'!CD36</f>
        <v>0</v>
      </c>
      <c r="W37" s="27">
        <f>'jeziora 2025'!CL36</f>
        <v>0</v>
      </c>
      <c r="X37" s="27">
        <f>'jeziora 2025'!CQ36</f>
        <v>0</v>
      </c>
      <c r="Y37" s="27">
        <f>'jeziora 2025'!CR36</f>
        <v>0</v>
      </c>
      <c r="Z37" s="27">
        <f>'jeziora 2025'!CS36</f>
        <v>0</v>
      </c>
      <c r="AA37" s="27">
        <f>'jeziora 2025'!CT36</f>
        <v>0</v>
      </c>
      <c r="AB37" s="27">
        <f>'jeziora 2025'!CU36</f>
        <v>0</v>
      </c>
      <c r="AC37" s="27">
        <f>'jeziora 2025'!CX36</f>
        <v>0</v>
      </c>
      <c r="AD37" s="27">
        <f>'jeziora 2025'!CZ36</f>
        <v>0</v>
      </c>
      <c r="AE37" s="27">
        <f>'jeziora 2025'!DB36</f>
        <v>0</v>
      </c>
      <c r="AF37" s="27">
        <f>'jeziora 2025'!DC36</f>
        <v>0</v>
      </c>
      <c r="AG37" s="27">
        <f>'jeziora 2025'!DD36</f>
        <v>0</v>
      </c>
      <c r="AH37" s="27">
        <f>'jeziora 2025'!DE36</f>
        <v>0.05</v>
      </c>
      <c r="AI37" s="27">
        <f>'jeziora 2025'!DF36</f>
        <v>0.05</v>
      </c>
      <c r="AJ37" s="27">
        <f>'jeziora 2025'!DH36</f>
        <v>0</v>
      </c>
      <c r="AK37" s="27">
        <f>'jeziora 2025'!DI36</f>
        <v>0</v>
      </c>
      <c r="AL37" s="27">
        <f>'jeziora 2025'!DJ36</f>
        <v>0</v>
      </c>
      <c r="AM37" s="27">
        <f>'jeziora 2025'!DK36</f>
        <v>0</v>
      </c>
      <c r="AN37" s="27">
        <f>'jeziora 2025'!DL36</f>
        <v>0</v>
      </c>
      <c r="AO37" s="103" t="s">
        <v>166</v>
      </c>
      <c r="AP37" s="92"/>
    </row>
    <row r="38" spans="1:42" x14ac:dyDescent="0.2">
      <c r="A38" s="49">
        <f>'jeziora 2025'!B37</f>
        <v>91</v>
      </c>
      <c r="B38" s="117" t="str">
        <f>'jeziora 2025'!D37</f>
        <v>Jez. Czajcze - głęboczek - 4,6m</v>
      </c>
      <c r="C38" s="27">
        <f>'jeziora 2025'!I37</f>
        <v>5</v>
      </c>
      <c r="D38" s="27">
        <f>'jeziora 2025'!J37</f>
        <v>4.45</v>
      </c>
      <c r="E38" s="27">
        <f>'jeziora 2025'!L37</f>
        <v>0.34200000000000003</v>
      </c>
      <c r="F38" s="27">
        <f>'jeziora 2025'!N37</f>
        <v>8.32</v>
      </c>
      <c r="G38" s="27">
        <f>'jeziora 2025'!O37</f>
        <v>25.5</v>
      </c>
      <c r="H38" s="27">
        <f>'jeziora 2025'!S37</f>
        <v>6.17</v>
      </c>
      <c r="I38" s="27">
        <f>'jeziora 2025'!T37</f>
        <v>14.3</v>
      </c>
      <c r="J38" s="27">
        <f>'jeziora 2025'!X37</f>
        <v>38.1</v>
      </c>
      <c r="K38" s="27">
        <f>'jeziora 2025'!AH37</f>
        <v>44</v>
      </c>
      <c r="L38" s="27">
        <f>'jeziora 2025'!AJ37</f>
        <v>2.5</v>
      </c>
      <c r="M38" s="27">
        <f>'jeziora 2025'!BA37</f>
        <v>73</v>
      </c>
      <c r="N38" s="27">
        <f>'jeziora 2025'!BI37</f>
        <v>0.5</v>
      </c>
      <c r="O38" s="48">
        <f>'jeziora 2025'!BJ37</f>
        <v>5.0000000000000001E-3</v>
      </c>
      <c r="P38" s="27">
        <f>'jeziora 2025'!BP37</f>
        <v>0.05</v>
      </c>
      <c r="Q38" s="27">
        <f>'jeziora 2025'!BS37</f>
        <v>0.05</v>
      </c>
      <c r="R38" s="27">
        <f>'jeziora 2025'!BT37</f>
        <v>0.05</v>
      </c>
      <c r="S38" s="27">
        <f>'jeziora 2025'!BU37</f>
        <v>0.1</v>
      </c>
      <c r="T38" s="27">
        <f>'jeziora 2025'!BZ37</f>
        <v>0.15</v>
      </c>
      <c r="U38" s="27">
        <f>'jeziora 2025'!CB37</f>
        <v>0</v>
      </c>
      <c r="V38" s="27">
        <f>'jeziora 2025'!CD37</f>
        <v>0</v>
      </c>
      <c r="W38" s="27">
        <f>'jeziora 2025'!CL37</f>
        <v>0</v>
      </c>
      <c r="X38" s="27">
        <f>'jeziora 2025'!CQ37</f>
        <v>0</v>
      </c>
      <c r="Y38" s="27">
        <f>'jeziora 2025'!CR37</f>
        <v>0</v>
      </c>
      <c r="Z38" s="27">
        <f>'jeziora 2025'!CS37</f>
        <v>0</v>
      </c>
      <c r="AA38" s="27">
        <f>'jeziora 2025'!CT37</f>
        <v>0</v>
      </c>
      <c r="AB38" s="27">
        <f>'jeziora 2025'!CU37</f>
        <v>0</v>
      </c>
      <c r="AC38" s="27">
        <f>'jeziora 2025'!CX37</f>
        <v>0</v>
      </c>
      <c r="AD38" s="27">
        <f>'jeziora 2025'!CZ37</f>
        <v>0</v>
      </c>
      <c r="AE38" s="27">
        <f>'jeziora 2025'!DB37</f>
        <v>0</v>
      </c>
      <c r="AF38" s="27">
        <f>'jeziora 2025'!DC37</f>
        <v>0</v>
      </c>
      <c r="AG38" s="27">
        <f>'jeziora 2025'!DD37</f>
        <v>0</v>
      </c>
      <c r="AH38" s="27">
        <f>'jeziora 2025'!DE37</f>
        <v>0.05</v>
      </c>
      <c r="AI38" s="27">
        <f>'jeziora 2025'!DF37</f>
        <v>0.05</v>
      </c>
      <c r="AJ38" s="27">
        <f>'jeziora 2025'!DH37</f>
        <v>0</v>
      </c>
      <c r="AK38" s="27">
        <f>'jeziora 2025'!DI37</f>
        <v>0</v>
      </c>
      <c r="AL38" s="27">
        <f>'jeziora 2025'!DJ37</f>
        <v>0</v>
      </c>
      <c r="AM38" s="27">
        <f>'jeziora 2025'!DK37</f>
        <v>0</v>
      </c>
      <c r="AN38" s="27">
        <f>'jeziora 2025'!DL37</f>
        <v>0</v>
      </c>
      <c r="AO38" s="103" t="s">
        <v>166</v>
      </c>
      <c r="AP38" s="92"/>
    </row>
    <row r="39" spans="1:42" ht="22.5" x14ac:dyDescent="0.2">
      <c r="A39" s="49">
        <f>'jeziora 2025'!B38</f>
        <v>92</v>
      </c>
      <c r="B39" s="117" t="str">
        <f>'jeziora 2025'!D38</f>
        <v>Jez. Czarne (na SW od Żarnowieckiego) - Łęczyn Dolny</v>
      </c>
      <c r="C39" s="27">
        <f>'jeziora 2025'!I38</f>
        <v>0.05</v>
      </c>
      <c r="D39" s="27">
        <f>'jeziora 2025'!J38</f>
        <v>6.94</v>
      </c>
      <c r="E39" s="27">
        <f>'jeziora 2025'!L38</f>
        <v>0.61799999999999999</v>
      </c>
      <c r="F39" s="27">
        <f>'jeziora 2025'!N38</f>
        <v>25.3</v>
      </c>
      <c r="G39" s="27">
        <f>'jeziora 2025'!O38</f>
        <v>11.9</v>
      </c>
      <c r="H39" s="27">
        <f>'jeziora 2025'!S38</f>
        <v>11.6</v>
      </c>
      <c r="I39" s="27">
        <f>'jeziora 2025'!T38</f>
        <v>41.6</v>
      </c>
      <c r="J39" s="27">
        <f>'jeziora 2025'!X38</f>
        <v>77.7</v>
      </c>
      <c r="K39" s="27">
        <f>'jeziora 2025'!AH38</f>
        <v>27</v>
      </c>
      <c r="L39" s="27">
        <f>'jeziora 2025'!AJ38</f>
        <v>2.5</v>
      </c>
      <c r="M39" s="27">
        <f>'jeziora 2025'!BA38</f>
        <v>628</v>
      </c>
      <c r="N39" s="27">
        <f>'jeziora 2025'!BI38</f>
        <v>0.5</v>
      </c>
      <c r="O39" s="48">
        <f>'jeziora 2025'!BJ38</f>
        <v>5.0000000000000001E-3</v>
      </c>
      <c r="P39" s="27">
        <f>'jeziora 2025'!BP38</f>
        <v>0.05</v>
      </c>
      <c r="Q39" s="27">
        <f>'jeziora 2025'!BS38</f>
        <v>0.05</v>
      </c>
      <c r="R39" s="27">
        <f>'jeziora 2025'!BT38</f>
        <v>0.05</v>
      </c>
      <c r="S39" s="27">
        <f>'jeziora 2025'!BU38</f>
        <v>0.1</v>
      </c>
      <c r="T39" s="27">
        <f>'jeziora 2025'!BZ38</f>
        <v>0.15</v>
      </c>
      <c r="U39" s="27">
        <f>'jeziora 2025'!CB38</f>
        <v>50</v>
      </c>
      <c r="V39" s="27">
        <f>'jeziora 2025'!CD38</f>
        <v>0.01</v>
      </c>
      <c r="W39" s="27">
        <f>'jeziora 2025'!CL38</f>
        <v>150</v>
      </c>
      <c r="X39" s="27">
        <f>'jeziora 2025'!CQ38</f>
        <v>1.5</v>
      </c>
      <c r="Y39" s="27">
        <f>'jeziora 2025'!CR38</f>
        <v>0.3</v>
      </c>
      <c r="Z39" s="27">
        <f>'jeziora 2025'!CS38</f>
        <v>5</v>
      </c>
      <c r="AA39" s="27">
        <f>'jeziora 2025'!CT38</f>
        <v>0.5</v>
      </c>
      <c r="AB39" s="27">
        <f>'jeziora 2025'!CU38</f>
        <v>0.5</v>
      </c>
      <c r="AC39" s="27">
        <f>'jeziora 2025'!CX38</f>
        <v>0.05</v>
      </c>
      <c r="AD39" s="27">
        <f>'jeziora 2025'!CZ38</f>
        <v>0.05</v>
      </c>
      <c r="AE39" s="27">
        <f>'jeziora 2025'!DB38</f>
        <v>0.05</v>
      </c>
      <c r="AF39" s="27">
        <f>'jeziora 2025'!DC38</f>
        <v>0.05</v>
      </c>
      <c r="AG39" s="27">
        <f>'jeziora 2025'!DD38</f>
        <v>0.05</v>
      </c>
      <c r="AH39" s="27">
        <f>'jeziora 2025'!DE38</f>
        <v>0.05</v>
      </c>
      <c r="AI39" s="27">
        <f>'jeziora 2025'!DF38</f>
        <v>0.05</v>
      </c>
      <c r="AJ39" s="27">
        <f>'jeziora 2025'!DH38</f>
        <v>0.5</v>
      </c>
      <c r="AK39" s="27">
        <f>'jeziora 2025'!DI38</f>
        <v>0.05</v>
      </c>
      <c r="AL39" s="27">
        <f>'jeziora 2025'!DJ38</f>
        <v>0.25</v>
      </c>
      <c r="AM39" s="27">
        <f>'jeziora 2025'!DK38</f>
        <v>0.25</v>
      </c>
      <c r="AN39" s="27">
        <f>'jeziora 2025'!DL38</f>
        <v>0.05</v>
      </c>
      <c r="AO39" s="103" t="s">
        <v>166</v>
      </c>
      <c r="AP39" s="92"/>
    </row>
    <row r="40" spans="1:42" x14ac:dyDescent="0.2">
      <c r="A40" s="49">
        <f>'jeziora 2025'!B39</f>
        <v>93</v>
      </c>
      <c r="B40" s="117" t="str">
        <f>'jeziora 2025'!D39</f>
        <v>Jez. Dadaj - stan. 02</v>
      </c>
      <c r="C40" s="27">
        <f>'jeziora 2025'!I39</f>
        <v>27.1</v>
      </c>
      <c r="D40" s="27">
        <f>'jeziora 2025'!J39</f>
        <v>6.48</v>
      </c>
      <c r="E40" s="27">
        <f>'jeziora 2025'!L39</f>
        <v>0.42299999999999999</v>
      </c>
      <c r="F40" s="27">
        <f>'jeziora 2025'!N39</f>
        <v>6.59</v>
      </c>
      <c r="G40" s="27">
        <f>'jeziora 2025'!O39</f>
        <v>12.4</v>
      </c>
      <c r="H40" s="27">
        <f>'jeziora 2025'!S39</f>
        <v>6.11</v>
      </c>
      <c r="I40" s="27">
        <f>'jeziora 2025'!T39</f>
        <v>8.99</v>
      </c>
      <c r="J40" s="27">
        <f>'jeziora 2025'!X39</f>
        <v>34.700000000000003</v>
      </c>
      <c r="K40" s="27">
        <f>'jeziora 2025'!AH39</f>
        <v>2.5</v>
      </c>
      <c r="L40" s="27">
        <f>'jeziora 2025'!AJ39</f>
        <v>37</v>
      </c>
      <c r="M40" s="27">
        <f>'jeziora 2025'!BA39</f>
        <v>525.5</v>
      </c>
      <c r="N40" s="27">
        <f>'jeziora 2025'!BI39</f>
        <v>0.5</v>
      </c>
      <c r="O40" s="48">
        <f>'jeziora 2025'!BJ39</f>
        <v>5.0000000000000001E-3</v>
      </c>
      <c r="P40" s="27">
        <f>'jeziora 2025'!BP39</f>
        <v>0.05</v>
      </c>
      <c r="Q40" s="27">
        <f>'jeziora 2025'!BS39</f>
        <v>0.05</v>
      </c>
      <c r="R40" s="27">
        <f>'jeziora 2025'!BT39</f>
        <v>0.05</v>
      </c>
      <c r="S40" s="27">
        <f>'jeziora 2025'!BU39</f>
        <v>0.1</v>
      </c>
      <c r="T40" s="27">
        <f>'jeziora 2025'!BZ39</f>
        <v>0.15</v>
      </c>
      <c r="U40" s="27">
        <f>'jeziora 2025'!CB39</f>
        <v>0</v>
      </c>
      <c r="V40" s="27">
        <f>'jeziora 2025'!CD39</f>
        <v>0</v>
      </c>
      <c r="W40" s="27">
        <f>'jeziora 2025'!CL39</f>
        <v>0</v>
      </c>
      <c r="X40" s="27">
        <f>'jeziora 2025'!CQ39</f>
        <v>0</v>
      </c>
      <c r="Y40" s="27">
        <f>'jeziora 2025'!CR39</f>
        <v>0</v>
      </c>
      <c r="Z40" s="27">
        <f>'jeziora 2025'!CS39</f>
        <v>0</v>
      </c>
      <c r="AA40" s="27">
        <f>'jeziora 2025'!CT39</f>
        <v>0</v>
      </c>
      <c r="AB40" s="27">
        <f>'jeziora 2025'!CU39</f>
        <v>0</v>
      </c>
      <c r="AC40" s="27">
        <f>'jeziora 2025'!CX39</f>
        <v>0</v>
      </c>
      <c r="AD40" s="27">
        <f>'jeziora 2025'!CZ39</f>
        <v>0</v>
      </c>
      <c r="AE40" s="27">
        <f>'jeziora 2025'!DB39</f>
        <v>0</v>
      </c>
      <c r="AF40" s="27">
        <f>'jeziora 2025'!DC39</f>
        <v>0</v>
      </c>
      <c r="AG40" s="27">
        <f>'jeziora 2025'!DD39</f>
        <v>0</v>
      </c>
      <c r="AH40" s="27">
        <f>'jeziora 2025'!DE39</f>
        <v>0.05</v>
      </c>
      <c r="AI40" s="27">
        <f>'jeziora 2025'!DF39</f>
        <v>0.05</v>
      </c>
      <c r="AJ40" s="27">
        <f>'jeziora 2025'!DH39</f>
        <v>0</v>
      </c>
      <c r="AK40" s="27">
        <f>'jeziora 2025'!DI39</f>
        <v>0</v>
      </c>
      <c r="AL40" s="27">
        <f>'jeziora 2025'!DJ39</f>
        <v>0</v>
      </c>
      <c r="AM40" s="27">
        <f>'jeziora 2025'!DK39</f>
        <v>0</v>
      </c>
      <c r="AN40" s="27">
        <f>'jeziora 2025'!DL39</f>
        <v>0</v>
      </c>
      <c r="AO40" s="103" t="s">
        <v>166</v>
      </c>
      <c r="AP40" s="92"/>
    </row>
    <row r="41" spans="1:42" x14ac:dyDescent="0.2">
      <c r="A41" s="49">
        <f>'jeziora 2025'!B40</f>
        <v>94</v>
      </c>
      <c r="B41" s="117" t="str">
        <f>'jeziora 2025'!D40</f>
        <v>Jez. Dargin - stan. 01</v>
      </c>
      <c r="C41" s="27">
        <f>'jeziora 2025'!I40</f>
        <v>0.05</v>
      </c>
      <c r="D41" s="27">
        <f>'jeziora 2025'!J40</f>
        <v>6.15</v>
      </c>
      <c r="E41" s="27">
        <f>'jeziora 2025'!L40</f>
        <v>0.85</v>
      </c>
      <c r="F41" s="27">
        <f>'jeziora 2025'!N40</f>
        <v>15.8</v>
      </c>
      <c r="G41" s="27">
        <f>'jeziora 2025'!O40</f>
        <v>17.7</v>
      </c>
      <c r="H41" s="27">
        <f>'jeziora 2025'!S40</f>
        <v>11.4</v>
      </c>
      <c r="I41" s="27">
        <f>'jeziora 2025'!T40</f>
        <v>28.7</v>
      </c>
      <c r="J41" s="27">
        <f>'jeziora 2025'!X40</f>
        <v>66.3</v>
      </c>
      <c r="K41" s="27">
        <f>'jeziora 2025'!AH40</f>
        <v>2.5</v>
      </c>
      <c r="L41" s="27">
        <f>'jeziora 2025'!AJ40</f>
        <v>2.5</v>
      </c>
      <c r="M41" s="27">
        <f>'jeziora 2025'!BA40</f>
        <v>487</v>
      </c>
      <c r="N41" s="27">
        <f>'jeziora 2025'!BI40</f>
        <v>0.5</v>
      </c>
      <c r="O41" s="48">
        <f>'jeziora 2025'!BJ40</f>
        <v>5.0000000000000001E-3</v>
      </c>
      <c r="P41" s="27">
        <f>'jeziora 2025'!BP40</f>
        <v>0.05</v>
      </c>
      <c r="Q41" s="27">
        <f>'jeziora 2025'!BS40</f>
        <v>0.05</v>
      </c>
      <c r="R41" s="27">
        <f>'jeziora 2025'!BT40</f>
        <v>0.05</v>
      </c>
      <c r="S41" s="27">
        <f>'jeziora 2025'!BU40</f>
        <v>0.1</v>
      </c>
      <c r="T41" s="27">
        <f>'jeziora 2025'!BZ40</f>
        <v>0.15</v>
      </c>
      <c r="U41" s="27">
        <f>'jeziora 2025'!CB40</f>
        <v>0</v>
      </c>
      <c r="V41" s="27">
        <f>'jeziora 2025'!CD40</f>
        <v>0</v>
      </c>
      <c r="W41" s="27">
        <f>'jeziora 2025'!CL40</f>
        <v>0</v>
      </c>
      <c r="X41" s="27">
        <f>'jeziora 2025'!CQ40</f>
        <v>0</v>
      </c>
      <c r="Y41" s="27">
        <f>'jeziora 2025'!CR40</f>
        <v>0</v>
      </c>
      <c r="Z41" s="27">
        <f>'jeziora 2025'!CS40</f>
        <v>0</v>
      </c>
      <c r="AA41" s="27">
        <f>'jeziora 2025'!CT40</f>
        <v>0</v>
      </c>
      <c r="AB41" s="27">
        <f>'jeziora 2025'!CU40</f>
        <v>0</v>
      </c>
      <c r="AC41" s="27">
        <f>'jeziora 2025'!CX40</f>
        <v>0</v>
      </c>
      <c r="AD41" s="27">
        <f>'jeziora 2025'!CZ40</f>
        <v>0</v>
      </c>
      <c r="AE41" s="27">
        <f>'jeziora 2025'!DB40</f>
        <v>0</v>
      </c>
      <c r="AF41" s="27">
        <f>'jeziora 2025'!DC40</f>
        <v>0</v>
      </c>
      <c r="AG41" s="27">
        <f>'jeziora 2025'!DD40</f>
        <v>0</v>
      </c>
      <c r="AH41" s="27">
        <f>'jeziora 2025'!DE40</f>
        <v>0.05</v>
      </c>
      <c r="AI41" s="27">
        <f>'jeziora 2025'!DF40</f>
        <v>0.05</v>
      </c>
      <c r="AJ41" s="27">
        <f>'jeziora 2025'!DH40</f>
        <v>0</v>
      </c>
      <c r="AK41" s="27">
        <f>'jeziora 2025'!DI40</f>
        <v>0</v>
      </c>
      <c r="AL41" s="27">
        <f>'jeziora 2025'!DJ40</f>
        <v>0</v>
      </c>
      <c r="AM41" s="27">
        <f>'jeziora 2025'!DK40</f>
        <v>0</v>
      </c>
      <c r="AN41" s="27">
        <f>'jeziora 2025'!DL40</f>
        <v>0</v>
      </c>
      <c r="AO41" s="103" t="s">
        <v>167</v>
      </c>
      <c r="AP41" s="92"/>
    </row>
    <row r="42" spans="1:42" x14ac:dyDescent="0.2">
      <c r="A42" s="49">
        <f>'jeziora 2025'!B41</f>
        <v>95</v>
      </c>
      <c r="B42" s="117" t="str">
        <f>'jeziora 2025'!D41</f>
        <v>Jez. Dąbrówka - Gronajny</v>
      </c>
      <c r="C42" s="27">
        <f>'jeziora 2025'!I41</f>
        <v>0.05</v>
      </c>
      <c r="D42" s="27">
        <f>'jeziora 2025'!J41</f>
        <v>1.5</v>
      </c>
      <c r="E42" s="27">
        <f>'jeziora 2025'!L41</f>
        <v>2.5000000000000001E-2</v>
      </c>
      <c r="F42" s="27">
        <f>'jeziora 2025'!N41</f>
        <v>12.9</v>
      </c>
      <c r="G42" s="27">
        <f>'jeziora 2025'!O41</f>
        <v>9.93</v>
      </c>
      <c r="H42" s="27">
        <f>'jeziora 2025'!S41</f>
        <v>7.74</v>
      </c>
      <c r="I42" s="27">
        <f>'jeziora 2025'!T41</f>
        <v>4.2</v>
      </c>
      <c r="J42" s="27">
        <f>'jeziora 2025'!X41</f>
        <v>42.4</v>
      </c>
      <c r="K42" s="27">
        <f>'jeziora 2025'!AH41</f>
        <v>2.5</v>
      </c>
      <c r="L42" s="27">
        <f>'jeziora 2025'!AJ41</f>
        <v>74</v>
      </c>
      <c r="M42" s="27">
        <f>'jeziora 2025'!BA41</f>
        <v>581</v>
      </c>
      <c r="N42" s="27">
        <f>'jeziora 2025'!BI41</f>
        <v>0.5</v>
      </c>
      <c r="O42" s="48">
        <f>'jeziora 2025'!BJ41</f>
        <v>5.0000000000000001E-3</v>
      </c>
      <c r="P42" s="27">
        <f>'jeziora 2025'!BP41</f>
        <v>0.05</v>
      </c>
      <c r="Q42" s="27">
        <f>'jeziora 2025'!BS41</f>
        <v>0.05</v>
      </c>
      <c r="R42" s="27">
        <f>'jeziora 2025'!BT41</f>
        <v>0.05</v>
      </c>
      <c r="S42" s="27">
        <f>'jeziora 2025'!BU41</f>
        <v>0.1</v>
      </c>
      <c r="T42" s="27">
        <f>'jeziora 2025'!BZ41</f>
        <v>0.15</v>
      </c>
      <c r="U42" s="27">
        <f>'jeziora 2025'!CB41</f>
        <v>0</v>
      </c>
      <c r="V42" s="27">
        <f>'jeziora 2025'!CD41</f>
        <v>0</v>
      </c>
      <c r="W42" s="27">
        <f>'jeziora 2025'!CL41</f>
        <v>0</v>
      </c>
      <c r="X42" s="27">
        <f>'jeziora 2025'!CQ41</f>
        <v>0</v>
      </c>
      <c r="Y42" s="27">
        <f>'jeziora 2025'!CR41</f>
        <v>0</v>
      </c>
      <c r="Z42" s="27">
        <f>'jeziora 2025'!CS41</f>
        <v>0</v>
      </c>
      <c r="AA42" s="27">
        <f>'jeziora 2025'!CT41</f>
        <v>0</v>
      </c>
      <c r="AB42" s="27">
        <f>'jeziora 2025'!CU41</f>
        <v>0</v>
      </c>
      <c r="AC42" s="27">
        <f>'jeziora 2025'!CX41</f>
        <v>0</v>
      </c>
      <c r="AD42" s="27">
        <f>'jeziora 2025'!CZ41</f>
        <v>0</v>
      </c>
      <c r="AE42" s="27">
        <f>'jeziora 2025'!DB41</f>
        <v>0</v>
      </c>
      <c r="AF42" s="27">
        <f>'jeziora 2025'!DC41</f>
        <v>0</v>
      </c>
      <c r="AG42" s="27">
        <f>'jeziora 2025'!DD41</f>
        <v>0</v>
      </c>
      <c r="AH42" s="27">
        <f>'jeziora 2025'!DE41</f>
        <v>0.05</v>
      </c>
      <c r="AI42" s="27">
        <f>'jeziora 2025'!DF41</f>
        <v>0.05</v>
      </c>
      <c r="AJ42" s="27">
        <f>'jeziora 2025'!DH41</f>
        <v>0</v>
      </c>
      <c r="AK42" s="27">
        <f>'jeziora 2025'!DI41</f>
        <v>0</v>
      </c>
      <c r="AL42" s="27">
        <f>'jeziora 2025'!DJ41</f>
        <v>0</v>
      </c>
      <c r="AM42" s="27">
        <f>'jeziora 2025'!DK41</f>
        <v>0</v>
      </c>
      <c r="AN42" s="27">
        <f>'jeziora 2025'!DL41</f>
        <v>0</v>
      </c>
      <c r="AO42" s="103" t="s">
        <v>167</v>
      </c>
      <c r="AP42" s="92"/>
    </row>
    <row r="43" spans="1:42" x14ac:dyDescent="0.2">
      <c r="A43" s="49">
        <f>'jeziora 2025'!B42</f>
        <v>96</v>
      </c>
      <c r="B43" s="117" t="str">
        <f>'jeziora 2025'!D42</f>
        <v>Jez. Dębno - głęboczek</v>
      </c>
      <c r="C43" s="27">
        <f>'jeziora 2025'!I42</f>
        <v>0.05</v>
      </c>
      <c r="D43" s="27">
        <f>'jeziora 2025'!J42</f>
        <v>1.5</v>
      </c>
      <c r="E43" s="27">
        <f>'jeziora 2025'!L42</f>
        <v>0.25</v>
      </c>
      <c r="F43" s="27">
        <f>'jeziora 2025'!N42</f>
        <v>5.96</v>
      </c>
      <c r="G43" s="27">
        <f>'jeziora 2025'!O42</f>
        <v>6.65</v>
      </c>
      <c r="H43" s="27">
        <f>'jeziora 2025'!S42</f>
        <v>2.21</v>
      </c>
      <c r="I43" s="27">
        <f>'jeziora 2025'!T42</f>
        <v>23</v>
      </c>
      <c r="J43" s="27">
        <f>'jeziora 2025'!X42</f>
        <v>56.2</v>
      </c>
      <c r="K43" s="27">
        <f>'jeziora 2025'!AH42</f>
        <v>2.5</v>
      </c>
      <c r="L43" s="27">
        <f>'jeziora 2025'!AJ42</f>
        <v>57</v>
      </c>
      <c r="M43" s="27">
        <f>'jeziora 2025'!BA42</f>
        <v>247</v>
      </c>
      <c r="N43" s="27">
        <f>'jeziora 2025'!BI42</f>
        <v>0.5</v>
      </c>
      <c r="O43" s="48">
        <f>'jeziora 2025'!BJ42</f>
        <v>5.0000000000000001E-3</v>
      </c>
      <c r="P43" s="27">
        <f>'jeziora 2025'!BP42</f>
        <v>0.05</v>
      </c>
      <c r="Q43" s="27">
        <f>'jeziora 2025'!BS42</f>
        <v>0.05</v>
      </c>
      <c r="R43" s="27">
        <f>'jeziora 2025'!BT42</f>
        <v>0.05</v>
      </c>
      <c r="S43" s="27">
        <f>'jeziora 2025'!BU42</f>
        <v>0.1</v>
      </c>
      <c r="T43" s="27">
        <f>'jeziora 2025'!BZ42</f>
        <v>0.15</v>
      </c>
      <c r="U43" s="27">
        <f>'jeziora 2025'!CB42</f>
        <v>50</v>
      </c>
      <c r="V43" s="27">
        <f>'jeziora 2025'!CD42</f>
        <v>0.01</v>
      </c>
      <c r="W43" s="27">
        <f>'jeziora 2025'!CL42</f>
        <v>9.6</v>
      </c>
      <c r="X43" s="27">
        <f>'jeziora 2025'!CQ42</f>
        <v>1.5</v>
      </c>
      <c r="Y43" s="27">
        <f>'jeziora 2025'!CR42</f>
        <v>0.3</v>
      </c>
      <c r="Z43" s="27">
        <f>'jeziora 2025'!CS42</f>
        <v>5</v>
      </c>
      <c r="AA43" s="27">
        <f>'jeziora 2025'!CT42</f>
        <v>0.5</v>
      </c>
      <c r="AB43" s="27">
        <f>'jeziora 2025'!CU42</f>
        <v>0.5</v>
      </c>
      <c r="AC43" s="27">
        <f>'jeziora 2025'!CX42</f>
        <v>0.05</v>
      </c>
      <c r="AD43" s="27">
        <f>'jeziora 2025'!CZ42</f>
        <v>0.05</v>
      </c>
      <c r="AE43" s="27">
        <f>'jeziora 2025'!DB42</f>
        <v>0.05</v>
      </c>
      <c r="AF43" s="27">
        <f>'jeziora 2025'!DC42</f>
        <v>0.05</v>
      </c>
      <c r="AG43" s="27">
        <f>'jeziora 2025'!DD42</f>
        <v>0.05</v>
      </c>
      <c r="AH43" s="27">
        <f>'jeziora 2025'!DE42</f>
        <v>0.05</v>
      </c>
      <c r="AI43" s="27">
        <f>'jeziora 2025'!DF42</f>
        <v>0.05</v>
      </c>
      <c r="AJ43" s="27">
        <f>'jeziora 2025'!DH42</f>
        <v>0.5</v>
      </c>
      <c r="AK43" s="27">
        <f>'jeziora 2025'!DI42</f>
        <v>0.05</v>
      </c>
      <c r="AL43" s="27">
        <f>'jeziora 2025'!DJ42</f>
        <v>0.25</v>
      </c>
      <c r="AM43" s="27">
        <f>'jeziora 2025'!DK42</f>
        <v>0.25</v>
      </c>
      <c r="AN43" s="27">
        <f>'jeziora 2025'!DL42</f>
        <v>0.05</v>
      </c>
      <c r="AO43" s="103" t="s">
        <v>166</v>
      </c>
      <c r="AP43" s="92"/>
    </row>
    <row r="44" spans="1:42" x14ac:dyDescent="0.2">
      <c r="A44" s="49">
        <f>'jeziora 2025'!B43</f>
        <v>97</v>
      </c>
      <c r="B44" s="117" t="str">
        <f>'jeziora 2025'!D43</f>
        <v>Jez. Długie - stan. 01</v>
      </c>
      <c r="C44" s="27">
        <f>'jeziora 2025'!I43</f>
        <v>0.05</v>
      </c>
      <c r="D44" s="27">
        <f>'jeziora 2025'!J43</f>
        <v>8.2799999999999994</v>
      </c>
      <c r="E44" s="27">
        <f>'jeziora 2025'!L43</f>
        <v>1.5</v>
      </c>
      <c r="F44" s="27">
        <f>'jeziora 2025'!N43</f>
        <v>17.5</v>
      </c>
      <c r="G44" s="27">
        <f>'jeziora 2025'!O43</f>
        <v>16.3</v>
      </c>
      <c r="H44" s="27">
        <f>'jeziora 2025'!S43</f>
        <v>12.4</v>
      </c>
      <c r="I44" s="27">
        <f>'jeziora 2025'!T43</f>
        <v>62.9</v>
      </c>
      <c r="J44" s="27">
        <f>'jeziora 2025'!X43</f>
        <v>133</v>
      </c>
      <c r="K44" s="27">
        <f>'jeziora 2025'!AH43</f>
        <v>2.5</v>
      </c>
      <c r="L44" s="27">
        <f>'jeziora 2025'!AJ43</f>
        <v>2.5</v>
      </c>
      <c r="M44" s="27">
        <f>'jeziora 2025'!BA43</f>
        <v>481</v>
      </c>
      <c r="N44" s="27">
        <f>'jeziora 2025'!BI43</f>
        <v>0.5</v>
      </c>
      <c r="O44" s="48">
        <f>'jeziora 2025'!BJ43</f>
        <v>5.0000000000000001E-3</v>
      </c>
      <c r="P44" s="27">
        <f>'jeziora 2025'!BP43</f>
        <v>0.05</v>
      </c>
      <c r="Q44" s="27">
        <f>'jeziora 2025'!BS43</f>
        <v>0.05</v>
      </c>
      <c r="R44" s="27">
        <f>'jeziora 2025'!BT43</f>
        <v>0.05</v>
      </c>
      <c r="S44" s="27">
        <f>'jeziora 2025'!BU43</f>
        <v>0.1</v>
      </c>
      <c r="T44" s="27">
        <f>'jeziora 2025'!BZ43</f>
        <v>0.15</v>
      </c>
      <c r="U44" s="27">
        <f>'jeziora 2025'!CB43</f>
        <v>0</v>
      </c>
      <c r="V44" s="27">
        <f>'jeziora 2025'!CD43</f>
        <v>0</v>
      </c>
      <c r="W44" s="27">
        <f>'jeziora 2025'!CL43</f>
        <v>0</v>
      </c>
      <c r="X44" s="27">
        <f>'jeziora 2025'!CQ43</f>
        <v>0</v>
      </c>
      <c r="Y44" s="27">
        <f>'jeziora 2025'!CR43</f>
        <v>0</v>
      </c>
      <c r="Z44" s="27">
        <f>'jeziora 2025'!CS43</f>
        <v>0</v>
      </c>
      <c r="AA44" s="27">
        <f>'jeziora 2025'!CT43</f>
        <v>0</v>
      </c>
      <c r="AB44" s="27">
        <f>'jeziora 2025'!CU43</f>
        <v>0</v>
      </c>
      <c r="AC44" s="27">
        <f>'jeziora 2025'!CX43</f>
        <v>0</v>
      </c>
      <c r="AD44" s="27">
        <f>'jeziora 2025'!CZ43</f>
        <v>0</v>
      </c>
      <c r="AE44" s="27">
        <f>'jeziora 2025'!DB43</f>
        <v>0</v>
      </c>
      <c r="AF44" s="27">
        <f>'jeziora 2025'!DC43</f>
        <v>0</v>
      </c>
      <c r="AG44" s="27">
        <f>'jeziora 2025'!DD43</f>
        <v>0</v>
      </c>
      <c r="AH44" s="27">
        <f>'jeziora 2025'!DE43</f>
        <v>0.05</v>
      </c>
      <c r="AI44" s="27">
        <f>'jeziora 2025'!DF43</f>
        <v>0.05</v>
      </c>
      <c r="AJ44" s="27">
        <f>'jeziora 2025'!DH43</f>
        <v>0</v>
      </c>
      <c r="AK44" s="27">
        <f>'jeziora 2025'!DI43</f>
        <v>0</v>
      </c>
      <c r="AL44" s="27">
        <f>'jeziora 2025'!DJ43</f>
        <v>0</v>
      </c>
      <c r="AM44" s="27">
        <f>'jeziora 2025'!DK43</f>
        <v>0</v>
      </c>
      <c r="AN44" s="27">
        <f>'jeziora 2025'!DL43</f>
        <v>0</v>
      </c>
      <c r="AO44" s="103" t="s">
        <v>166</v>
      </c>
      <c r="AP44" s="92"/>
    </row>
    <row r="45" spans="1:42" x14ac:dyDescent="0.2">
      <c r="A45" s="49">
        <f>'jeziora 2025'!B44</f>
        <v>98</v>
      </c>
      <c r="B45" s="117" t="str">
        <f>'jeziora 2025'!D44</f>
        <v>Jez. Długie - stan. 01</v>
      </c>
      <c r="C45" s="27">
        <f>'jeziora 2025'!I44</f>
        <v>22.1</v>
      </c>
      <c r="D45" s="27">
        <f>'jeziora 2025'!J44</f>
        <v>15.4</v>
      </c>
      <c r="E45" s="27">
        <f>'jeziora 2025'!L44</f>
        <v>0.78500000000000003</v>
      </c>
      <c r="F45" s="27">
        <f>'jeziora 2025'!N44</f>
        <v>15.6</v>
      </c>
      <c r="G45" s="27">
        <f>'jeziora 2025'!O44</f>
        <v>23.1</v>
      </c>
      <c r="H45" s="27">
        <f>'jeziora 2025'!S44</f>
        <v>10.3</v>
      </c>
      <c r="I45" s="27">
        <f>'jeziora 2025'!T44</f>
        <v>79.8</v>
      </c>
      <c r="J45" s="27">
        <f>'jeziora 2025'!X44</f>
        <v>163</v>
      </c>
      <c r="K45" s="27">
        <f>'jeziora 2025'!AH44</f>
        <v>2.5</v>
      </c>
      <c r="L45" s="27">
        <f>'jeziora 2025'!AJ44</f>
        <v>244</v>
      </c>
      <c r="M45" s="27">
        <f>'jeziora 2025'!BA44</f>
        <v>2752</v>
      </c>
      <c r="N45" s="27">
        <f>'jeziora 2025'!BI44</f>
        <v>0.5</v>
      </c>
      <c r="O45" s="48">
        <f>'jeziora 2025'!BJ44</f>
        <v>5.0000000000000001E-3</v>
      </c>
      <c r="P45" s="27">
        <f>'jeziora 2025'!BP44</f>
        <v>0.05</v>
      </c>
      <c r="Q45" s="27">
        <f>'jeziora 2025'!BS44</f>
        <v>0.05</v>
      </c>
      <c r="R45" s="27">
        <f>'jeziora 2025'!BT44</f>
        <v>0.05</v>
      </c>
      <c r="S45" s="27">
        <f>'jeziora 2025'!BU44</f>
        <v>0.1</v>
      </c>
      <c r="T45" s="27">
        <f>'jeziora 2025'!BZ44</f>
        <v>0.15</v>
      </c>
      <c r="U45" s="27">
        <f>'jeziora 2025'!CB44</f>
        <v>0</v>
      </c>
      <c r="V45" s="27">
        <f>'jeziora 2025'!CD44</f>
        <v>0</v>
      </c>
      <c r="W45" s="27">
        <f>'jeziora 2025'!CL44</f>
        <v>0</v>
      </c>
      <c r="X45" s="27">
        <f>'jeziora 2025'!CQ44</f>
        <v>0</v>
      </c>
      <c r="Y45" s="27">
        <f>'jeziora 2025'!CR44</f>
        <v>0</v>
      </c>
      <c r="Z45" s="27">
        <f>'jeziora 2025'!CS44</f>
        <v>0</v>
      </c>
      <c r="AA45" s="27">
        <f>'jeziora 2025'!CT44</f>
        <v>0</v>
      </c>
      <c r="AB45" s="27">
        <f>'jeziora 2025'!CU44</f>
        <v>0</v>
      </c>
      <c r="AC45" s="27">
        <f>'jeziora 2025'!CX44</f>
        <v>0</v>
      </c>
      <c r="AD45" s="27">
        <f>'jeziora 2025'!CZ44</f>
        <v>0</v>
      </c>
      <c r="AE45" s="27">
        <f>'jeziora 2025'!DB44</f>
        <v>0</v>
      </c>
      <c r="AF45" s="27">
        <f>'jeziora 2025'!DC44</f>
        <v>0</v>
      </c>
      <c r="AG45" s="27">
        <f>'jeziora 2025'!DD44</f>
        <v>0</v>
      </c>
      <c r="AH45" s="27">
        <f>'jeziora 2025'!DE44</f>
        <v>0.05</v>
      </c>
      <c r="AI45" s="27">
        <f>'jeziora 2025'!DF44</f>
        <v>0.05</v>
      </c>
      <c r="AJ45" s="27">
        <f>'jeziora 2025'!DH44</f>
        <v>0</v>
      </c>
      <c r="AK45" s="27">
        <f>'jeziora 2025'!DI44</f>
        <v>0</v>
      </c>
      <c r="AL45" s="27">
        <f>'jeziora 2025'!DJ44</f>
        <v>0</v>
      </c>
      <c r="AM45" s="27">
        <f>'jeziora 2025'!DK44</f>
        <v>0</v>
      </c>
      <c r="AN45" s="27">
        <f>'jeziora 2025'!DL44</f>
        <v>0</v>
      </c>
      <c r="AO45" s="103" t="s">
        <v>166</v>
      </c>
      <c r="AP45" s="92"/>
    </row>
    <row r="46" spans="1:42" x14ac:dyDescent="0.2">
      <c r="A46" s="49">
        <f>'jeziora 2025'!B45</f>
        <v>99</v>
      </c>
      <c r="B46" s="117" t="str">
        <f>'jeziora 2025'!D45</f>
        <v>Jez. Długie Augustowskie (Kalejty) - st.02</v>
      </c>
      <c r="C46" s="27">
        <f>'jeziora 2025'!I45</f>
        <v>0.05</v>
      </c>
      <c r="D46" s="27">
        <f>'jeziora 2025'!J45</f>
        <v>26.4</v>
      </c>
      <c r="E46" s="27">
        <f>'jeziora 2025'!L45</f>
        <v>1.73</v>
      </c>
      <c r="F46" s="27">
        <f>'jeziora 2025'!N45</f>
        <v>5.81</v>
      </c>
      <c r="G46" s="27">
        <f>'jeziora 2025'!O45</f>
        <v>10.8</v>
      </c>
      <c r="H46" s="27">
        <f>'jeziora 2025'!S45</f>
        <v>4.6900000000000004</v>
      </c>
      <c r="I46" s="27">
        <f>'jeziora 2025'!T45</f>
        <v>43.3</v>
      </c>
      <c r="J46" s="27">
        <f>'jeziora 2025'!X45</f>
        <v>76.400000000000006</v>
      </c>
      <c r="K46" s="27">
        <f>'jeziora 2025'!AH45</f>
        <v>84</v>
      </c>
      <c r="L46" s="27">
        <f>'jeziora 2025'!AJ45</f>
        <v>2.5</v>
      </c>
      <c r="M46" s="27">
        <f>'jeziora 2025'!BA45</f>
        <v>113</v>
      </c>
      <c r="N46" s="27">
        <f>'jeziora 2025'!BI45</f>
        <v>0.5</v>
      </c>
      <c r="O46" s="48">
        <f>'jeziora 2025'!BJ45</f>
        <v>5.0000000000000001E-3</v>
      </c>
      <c r="P46" s="27">
        <f>'jeziora 2025'!BP45</f>
        <v>0.05</v>
      </c>
      <c r="Q46" s="27">
        <f>'jeziora 2025'!BS45</f>
        <v>0.05</v>
      </c>
      <c r="R46" s="27">
        <f>'jeziora 2025'!BT45</f>
        <v>0.05</v>
      </c>
      <c r="S46" s="27">
        <f>'jeziora 2025'!BU45</f>
        <v>0.1</v>
      </c>
      <c r="T46" s="27">
        <f>'jeziora 2025'!BZ45</f>
        <v>0.15</v>
      </c>
      <c r="U46" s="27">
        <f>'jeziora 2025'!CB45</f>
        <v>0</v>
      </c>
      <c r="V46" s="27">
        <f>'jeziora 2025'!CD45</f>
        <v>0</v>
      </c>
      <c r="W46" s="27">
        <f>'jeziora 2025'!CL45</f>
        <v>0</v>
      </c>
      <c r="X46" s="27">
        <f>'jeziora 2025'!CQ45</f>
        <v>0</v>
      </c>
      <c r="Y46" s="27">
        <f>'jeziora 2025'!CR45</f>
        <v>0</v>
      </c>
      <c r="Z46" s="27">
        <f>'jeziora 2025'!CS45</f>
        <v>0</v>
      </c>
      <c r="AA46" s="27">
        <f>'jeziora 2025'!CT45</f>
        <v>0</v>
      </c>
      <c r="AB46" s="27">
        <f>'jeziora 2025'!CU45</f>
        <v>0</v>
      </c>
      <c r="AC46" s="27">
        <f>'jeziora 2025'!CX45</f>
        <v>0</v>
      </c>
      <c r="AD46" s="27">
        <f>'jeziora 2025'!CZ45</f>
        <v>0</v>
      </c>
      <c r="AE46" s="27">
        <f>'jeziora 2025'!DB45</f>
        <v>0</v>
      </c>
      <c r="AF46" s="27">
        <f>'jeziora 2025'!DC45</f>
        <v>0</v>
      </c>
      <c r="AG46" s="27">
        <f>'jeziora 2025'!DD45</f>
        <v>0</v>
      </c>
      <c r="AH46" s="27">
        <f>'jeziora 2025'!DE45</f>
        <v>0.05</v>
      </c>
      <c r="AI46" s="27">
        <f>'jeziora 2025'!DF45</f>
        <v>0.05</v>
      </c>
      <c r="AJ46" s="27">
        <f>'jeziora 2025'!DH45</f>
        <v>0</v>
      </c>
      <c r="AK46" s="27">
        <f>'jeziora 2025'!DI45</f>
        <v>0</v>
      </c>
      <c r="AL46" s="27">
        <f>'jeziora 2025'!DJ45</f>
        <v>0</v>
      </c>
      <c r="AM46" s="27">
        <f>'jeziora 2025'!DK45</f>
        <v>0</v>
      </c>
      <c r="AN46" s="27">
        <f>'jeziora 2025'!DL45</f>
        <v>0</v>
      </c>
      <c r="AO46" s="103" t="s">
        <v>166</v>
      </c>
      <c r="AP46" s="92"/>
    </row>
    <row r="47" spans="1:42" x14ac:dyDescent="0.2">
      <c r="A47" s="49">
        <f>'jeziora 2025'!B46</f>
        <v>100</v>
      </c>
      <c r="B47" s="117" t="str">
        <f>'jeziora 2025'!D46</f>
        <v>Jez. Dłusko - głęboczek - 12,3m</v>
      </c>
      <c r="C47" s="27">
        <f>'jeziora 2025'!I46</f>
        <v>0.05</v>
      </c>
      <c r="D47" s="27">
        <f>'jeziora 2025'!J46</f>
        <v>9.0500000000000007</v>
      </c>
      <c r="E47" s="27">
        <f>'jeziora 2025'!L46</f>
        <v>1.1000000000000001</v>
      </c>
      <c r="F47" s="27">
        <f>'jeziora 2025'!N46</f>
        <v>16.8</v>
      </c>
      <c r="G47" s="27">
        <f>'jeziora 2025'!O46</f>
        <v>26.7</v>
      </c>
      <c r="H47" s="27">
        <f>'jeziora 2025'!S46</f>
        <v>13.9</v>
      </c>
      <c r="I47" s="27">
        <f>'jeziora 2025'!T46</f>
        <v>58.7</v>
      </c>
      <c r="J47" s="27">
        <f>'jeziora 2025'!X46</f>
        <v>166</v>
      </c>
      <c r="K47" s="27">
        <f>'jeziora 2025'!AH46</f>
        <v>2.5</v>
      </c>
      <c r="L47" s="27">
        <f>'jeziora 2025'!AJ46</f>
        <v>871</v>
      </c>
      <c r="M47" s="27">
        <f>'jeziora 2025'!BA46</f>
        <v>3776.5</v>
      </c>
      <c r="N47" s="27">
        <f>'jeziora 2025'!BI46</f>
        <v>0.5</v>
      </c>
      <c r="O47" s="48">
        <f>'jeziora 2025'!BJ46</f>
        <v>5.0000000000000001E-3</v>
      </c>
      <c r="P47" s="27">
        <f>'jeziora 2025'!BP46</f>
        <v>0.05</v>
      </c>
      <c r="Q47" s="27">
        <f>'jeziora 2025'!BS46</f>
        <v>0.05</v>
      </c>
      <c r="R47" s="27">
        <f>'jeziora 2025'!BT46</f>
        <v>0.05</v>
      </c>
      <c r="S47" s="27">
        <f>'jeziora 2025'!BU46</f>
        <v>0.1</v>
      </c>
      <c r="T47" s="27">
        <f>'jeziora 2025'!BZ46</f>
        <v>0.15</v>
      </c>
      <c r="U47" s="27">
        <f>'jeziora 2025'!CB46</f>
        <v>50</v>
      </c>
      <c r="V47" s="27">
        <f>'jeziora 2025'!CD46</f>
        <v>0.01</v>
      </c>
      <c r="W47" s="27">
        <f>'jeziora 2025'!CL46</f>
        <v>5.0000000000000001E-3</v>
      </c>
      <c r="X47" s="27">
        <f>'jeziora 2025'!CQ46</f>
        <v>1.5</v>
      </c>
      <c r="Y47" s="27">
        <f>'jeziora 2025'!CR46</f>
        <v>0.3</v>
      </c>
      <c r="Z47" s="27">
        <f>'jeziora 2025'!CS46</f>
        <v>5</v>
      </c>
      <c r="AA47" s="27">
        <f>'jeziora 2025'!CT46</f>
        <v>0.5</v>
      </c>
      <c r="AB47" s="27">
        <f>'jeziora 2025'!CU46</f>
        <v>0.5</v>
      </c>
      <c r="AC47" s="27">
        <f>'jeziora 2025'!CX46</f>
        <v>0.05</v>
      </c>
      <c r="AD47" s="27">
        <f>'jeziora 2025'!CZ46</f>
        <v>0.05</v>
      </c>
      <c r="AE47" s="27">
        <f>'jeziora 2025'!DB46</f>
        <v>0.05</v>
      </c>
      <c r="AF47" s="27">
        <f>'jeziora 2025'!DC46</f>
        <v>0.05</v>
      </c>
      <c r="AG47" s="27">
        <f>'jeziora 2025'!DD46</f>
        <v>0.05</v>
      </c>
      <c r="AH47" s="27">
        <f>'jeziora 2025'!DE46</f>
        <v>0.05</v>
      </c>
      <c r="AI47" s="27">
        <f>'jeziora 2025'!DF46</f>
        <v>0.05</v>
      </c>
      <c r="AJ47" s="27">
        <f>'jeziora 2025'!DH46</f>
        <v>0.5</v>
      </c>
      <c r="AK47" s="27">
        <f>'jeziora 2025'!DI46</f>
        <v>0.05</v>
      </c>
      <c r="AL47" s="27">
        <f>'jeziora 2025'!DJ46</f>
        <v>0.25</v>
      </c>
      <c r="AM47" s="27">
        <f>'jeziora 2025'!DK46</f>
        <v>0.25</v>
      </c>
      <c r="AN47" s="27">
        <f>'jeziora 2025'!DL46</f>
        <v>0.05</v>
      </c>
      <c r="AO47" s="103" t="s">
        <v>166</v>
      </c>
      <c r="AP47" s="92"/>
    </row>
    <row r="48" spans="1:42" x14ac:dyDescent="0.2">
      <c r="A48" s="49">
        <f>'jeziora 2025'!B47</f>
        <v>101</v>
      </c>
      <c r="B48" s="117" t="str">
        <f>'jeziora 2025'!D47</f>
        <v>Jez. Dmitrowo - st.01</v>
      </c>
      <c r="C48" s="27">
        <f>'jeziora 2025'!I47</f>
        <v>8.9499999999999993</v>
      </c>
      <c r="D48" s="27">
        <f>'jeziora 2025'!J47</f>
        <v>8.98</v>
      </c>
      <c r="E48" s="27">
        <f>'jeziora 2025'!L47</f>
        <v>1.4</v>
      </c>
      <c r="F48" s="27">
        <f>'jeziora 2025'!N47</f>
        <v>33.9</v>
      </c>
      <c r="G48" s="27">
        <f>'jeziora 2025'!O47</f>
        <v>23.1</v>
      </c>
      <c r="H48" s="27">
        <f>'jeziora 2025'!S47</f>
        <v>20.9</v>
      </c>
      <c r="I48" s="27">
        <f>'jeziora 2025'!T47</f>
        <v>39.5</v>
      </c>
      <c r="J48" s="27">
        <f>'jeziora 2025'!X47</f>
        <v>123</v>
      </c>
      <c r="K48" s="27">
        <f>'jeziora 2025'!AH47</f>
        <v>33</v>
      </c>
      <c r="L48" s="27">
        <f>'jeziora 2025'!AJ47</f>
        <v>2.5</v>
      </c>
      <c r="M48" s="27">
        <f>'jeziora 2025'!BA47</f>
        <v>551</v>
      </c>
      <c r="N48" s="27">
        <f>'jeziora 2025'!BI47</f>
        <v>0.5</v>
      </c>
      <c r="O48" s="48">
        <f>'jeziora 2025'!BJ47</f>
        <v>5.0000000000000001E-3</v>
      </c>
      <c r="P48" s="27">
        <f>'jeziora 2025'!BP47</f>
        <v>0.05</v>
      </c>
      <c r="Q48" s="27">
        <f>'jeziora 2025'!BS47</f>
        <v>0.05</v>
      </c>
      <c r="R48" s="27">
        <f>'jeziora 2025'!BT47</f>
        <v>0.05</v>
      </c>
      <c r="S48" s="27">
        <f>'jeziora 2025'!BU47</f>
        <v>0.1</v>
      </c>
      <c r="T48" s="27">
        <f>'jeziora 2025'!BZ47</f>
        <v>0.15</v>
      </c>
      <c r="U48" s="27">
        <f>'jeziora 2025'!CB47</f>
        <v>0</v>
      </c>
      <c r="V48" s="27">
        <f>'jeziora 2025'!CD47</f>
        <v>0</v>
      </c>
      <c r="W48" s="27">
        <f>'jeziora 2025'!CL47</f>
        <v>0</v>
      </c>
      <c r="X48" s="27">
        <f>'jeziora 2025'!CQ47</f>
        <v>0</v>
      </c>
      <c r="Y48" s="27">
        <f>'jeziora 2025'!CR47</f>
        <v>0</v>
      </c>
      <c r="Z48" s="27">
        <f>'jeziora 2025'!CS47</f>
        <v>0</v>
      </c>
      <c r="AA48" s="27">
        <f>'jeziora 2025'!CT47</f>
        <v>0</v>
      </c>
      <c r="AB48" s="27">
        <f>'jeziora 2025'!CU47</f>
        <v>0</v>
      </c>
      <c r="AC48" s="27">
        <f>'jeziora 2025'!CX47</f>
        <v>0</v>
      </c>
      <c r="AD48" s="27">
        <f>'jeziora 2025'!CZ47</f>
        <v>0</v>
      </c>
      <c r="AE48" s="27">
        <f>'jeziora 2025'!DB47</f>
        <v>0</v>
      </c>
      <c r="AF48" s="27">
        <f>'jeziora 2025'!DC47</f>
        <v>0</v>
      </c>
      <c r="AG48" s="27">
        <f>'jeziora 2025'!DD47</f>
        <v>0</v>
      </c>
      <c r="AH48" s="27">
        <f>'jeziora 2025'!DE47</f>
        <v>0.05</v>
      </c>
      <c r="AI48" s="27">
        <f>'jeziora 2025'!DF47</f>
        <v>0.05</v>
      </c>
      <c r="AJ48" s="27">
        <f>'jeziora 2025'!DH47</f>
        <v>0</v>
      </c>
      <c r="AK48" s="27">
        <f>'jeziora 2025'!DI47</f>
        <v>0</v>
      </c>
      <c r="AL48" s="27">
        <f>'jeziora 2025'!DJ47</f>
        <v>0</v>
      </c>
      <c r="AM48" s="27">
        <f>'jeziora 2025'!DK47</f>
        <v>0</v>
      </c>
      <c r="AN48" s="27">
        <f>'jeziora 2025'!DL47</f>
        <v>0</v>
      </c>
      <c r="AO48" s="103" t="s">
        <v>166</v>
      </c>
      <c r="AP48" s="92"/>
    </row>
    <row r="49" spans="1:42" x14ac:dyDescent="0.2">
      <c r="A49" s="49">
        <f>'jeziora 2025'!B48</f>
        <v>102</v>
      </c>
      <c r="B49" s="117" t="str">
        <f>'jeziora 2025'!D48</f>
        <v>Jez. Dołgie - głęboczek - 17,3m</v>
      </c>
      <c r="C49" s="27">
        <f>'jeziora 2025'!I48</f>
        <v>0.05</v>
      </c>
      <c r="D49" s="27">
        <f>'jeziora 2025'!J48</f>
        <v>15.2</v>
      </c>
      <c r="E49" s="27">
        <f>'jeziora 2025'!L48</f>
        <v>0.504</v>
      </c>
      <c r="F49" s="27">
        <f>'jeziora 2025'!N48</f>
        <v>22.7</v>
      </c>
      <c r="G49" s="27">
        <f>'jeziora 2025'!O48</f>
        <v>28.8</v>
      </c>
      <c r="H49" s="27">
        <f>'jeziora 2025'!S48</f>
        <v>13.4</v>
      </c>
      <c r="I49" s="27">
        <f>'jeziora 2025'!T48</f>
        <v>31.4</v>
      </c>
      <c r="J49" s="27">
        <f>'jeziora 2025'!X48</f>
        <v>108</v>
      </c>
      <c r="K49" s="27">
        <f>'jeziora 2025'!AH48</f>
        <v>2.5</v>
      </c>
      <c r="L49" s="27">
        <f>'jeziora 2025'!AJ48</f>
        <v>41</v>
      </c>
      <c r="M49" s="27">
        <f>'jeziora 2025'!BA48</f>
        <v>2354</v>
      </c>
      <c r="N49" s="27">
        <f>'jeziora 2025'!BI48</f>
        <v>0.5</v>
      </c>
      <c r="O49" s="48">
        <f>'jeziora 2025'!BJ48</f>
        <v>5.0000000000000001E-3</v>
      </c>
      <c r="P49" s="27">
        <f>'jeziora 2025'!BP48</f>
        <v>0.05</v>
      </c>
      <c r="Q49" s="27">
        <f>'jeziora 2025'!BS48</f>
        <v>0.05</v>
      </c>
      <c r="R49" s="27">
        <f>'jeziora 2025'!BT48</f>
        <v>0.05</v>
      </c>
      <c r="S49" s="27">
        <f>'jeziora 2025'!BU48</f>
        <v>0.1</v>
      </c>
      <c r="T49" s="27">
        <f>'jeziora 2025'!BZ48</f>
        <v>0.15</v>
      </c>
      <c r="U49" s="27">
        <f>'jeziora 2025'!CB48</f>
        <v>0</v>
      </c>
      <c r="V49" s="27">
        <f>'jeziora 2025'!CD48</f>
        <v>0</v>
      </c>
      <c r="W49" s="27">
        <f>'jeziora 2025'!CL48</f>
        <v>0</v>
      </c>
      <c r="X49" s="27">
        <f>'jeziora 2025'!CQ48</f>
        <v>0</v>
      </c>
      <c r="Y49" s="27">
        <f>'jeziora 2025'!CR48</f>
        <v>0</v>
      </c>
      <c r="Z49" s="27">
        <f>'jeziora 2025'!CS48</f>
        <v>0</v>
      </c>
      <c r="AA49" s="27">
        <f>'jeziora 2025'!CT48</f>
        <v>0</v>
      </c>
      <c r="AB49" s="27">
        <f>'jeziora 2025'!CU48</f>
        <v>0</v>
      </c>
      <c r="AC49" s="27">
        <f>'jeziora 2025'!CX48</f>
        <v>0</v>
      </c>
      <c r="AD49" s="27">
        <f>'jeziora 2025'!CZ48</f>
        <v>0</v>
      </c>
      <c r="AE49" s="27">
        <f>'jeziora 2025'!DB48</f>
        <v>0</v>
      </c>
      <c r="AF49" s="27">
        <f>'jeziora 2025'!DC48</f>
        <v>0</v>
      </c>
      <c r="AG49" s="27">
        <f>'jeziora 2025'!DD48</f>
        <v>0</v>
      </c>
      <c r="AH49" s="27">
        <f>'jeziora 2025'!DE48</f>
        <v>0.05</v>
      </c>
      <c r="AI49" s="27">
        <f>'jeziora 2025'!DF48</f>
        <v>0.05</v>
      </c>
      <c r="AJ49" s="27">
        <f>'jeziora 2025'!DH48</f>
        <v>0</v>
      </c>
      <c r="AK49" s="27">
        <f>'jeziora 2025'!DI48</f>
        <v>0</v>
      </c>
      <c r="AL49" s="27">
        <f>'jeziora 2025'!DJ48</f>
        <v>0</v>
      </c>
      <c r="AM49" s="27">
        <f>'jeziora 2025'!DK48</f>
        <v>0</v>
      </c>
      <c r="AN49" s="27">
        <f>'jeziora 2025'!DL48</f>
        <v>0</v>
      </c>
      <c r="AO49" s="103" t="s">
        <v>166</v>
      </c>
      <c r="AP49" s="92"/>
    </row>
    <row r="50" spans="1:42" x14ac:dyDescent="0.2">
      <c r="A50" s="49">
        <f>'jeziora 2025'!B49</f>
        <v>103</v>
      </c>
      <c r="B50" s="117" t="str">
        <f>'jeziora 2025'!D49</f>
        <v>Jez. Dominickie - stan. 01</v>
      </c>
      <c r="C50" s="27">
        <f>'jeziora 2025'!I49</f>
        <v>0.05</v>
      </c>
      <c r="D50" s="27">
        <f>'jeziora 2025'!J49</f>
        <v>9.1999999999999993</v>
      </c>
      <c r="E50" s="27">
        <f>'jeziora 2025'!L49</f>
        <v>0.93799999999999994</v>
      </c>
      <c r="F50" s="27">
        <f>'jeziora 2025'!N49</f>
        <v>6.59</v>
      </c>
      <c r="G50" s="27">
        <f>'jeziora 2025'!O49</f>
        <v>28.6</v>
      </c>
      <c r="H50" s="27">
        <f>'jeziora 2025'!S49</f>
        <v>5.0999999999999996</v>
      </c>
      <c r="I50" s="27">
        <f>'jeziora 2025'!T49</f>
        <v>47.2</v>
      </c>
      <c r="J50" s="27">
        <f>'jeziora 2025'!X49</f>
        <v>92.6</v>
      </c>
      <c r="K50" s="27">
        <f>'jeziora 2025'!AH49</f>
        <v>110</v>
      </c>
      <c r="L50" s="27">
        <f>'jeziora 2025'!AJ49</f>
        <v>127</v>
      </c>
      <c r="M50" s="27">
        <f>'jeziora 2025'!BA49</f>
        <v>1385</v>
      </c>
      <c r="N50" s="27">
        <f>'jeziora 2025'!BI49</f>
        <v>0.5</v>
      </c>
      <c r="O50" s="48">
        <f>'jeziora 2025'!BJ49</f>
        <v>5.0000000000000001E-3</v>
      </c>
      <c r="P50" s="27">
        <f>'jeziora 2025'!BP49</f>
        <v>0.05</v>
      </c>
      <c r="Q50" s="27">
        <f>'jeziora 2025'!BS49</f>
        <v>0.05</v>
      </c>
      <c r="R50" s="27">
        <f>'jeziora 2025'!BT49</f>
        <v>0.05</v>
      </c>
      <c r="S50" s="27">
        <f>'jeziora 2025'!BU49</f>
        <v>0.1</v>
      </c>
      <c r="T50" s="27">
        <f>'jeziora 2025'!BZ49</f>
        <v>0.15</v>
      </c>
      <c r="U50" s="27">
        <f>'jeziora 2025'!CB49</f>
        <v>0</v>
      </c>
      <c r="V50" s="27">
        <f>'jeziora 2025'!CD49</f>
        <v>0</v>
      </c>
      <c r="W50" s="27">
        <f>'jeziora 2025'!CL49</f>
        <v>0</v>
      </c>
      <c r="X50" s="27">
        <f>'jeziora 2025'!CQ49</f>
        <v>0</v>
      </c>
      <c r="Y50" s="27">
        <f>'jeziora 2025'!CR49</f>
        <v>0</v>
      </c>
      <c r="Z50" s="27">
        <f>'jeziora 2025'!CS49</f>
        <v>0</v>
      </c>
      <c r="AA50" s="27">
        <f>'jeziora 2025'!CT49</f>
        <v>0</v>
      </c>
      <c r="AB50" s="27">
        <f>'jeziora 2025'!CU49</f>
        <v>0</v>
      </c>
      <c r="AC50" s="27">
        <f>'jeziora 2025'!CX49</f>
        <v>0</v>
      </c>
      <c r="AD50" s="27">
        <f>'jeziora 2025'!CZ49</f>
        <v>0</v>
      </c>
      <c r="AE50" s="27">
        <f>'jeziora 2025'!DB49</f>
        <v>0</v>
      </c>
      <c r="AF50" s="27">
        <f>'jeziora 2025'!DC49</f>
        <v>0</v>
      </c>
      <c r="AG50" s="27">
        <f>'jeziora 2025'!DD49</f>
        <v>0</v>
      </c>
      <c r="AH50" s="27">
        <f>'jeziora 2025'!DE49</f>
        <v>0.05</v>
      </c>
      <c r="AI50" s="27">
        <f>'jeziora 2025'!DF49</f>
        <v>0.05</v>
      </c>
      <c r="AJ50" s="27">
        <f>'jeziora 2025'!DH49</f>
        <v>0</v>
      </c>
      <c r="AK50" s="27">
        <f>'jeziora 2025'!DI49</f>
        <v>0</v>
      </c>
      <c r="AL50" s="27">
        <f>'jeziora 2025'!DJ49</f>
        <v>0</v>
      </c>
      <c r="AM50" s="27">
        <f>'jeziora 2025'!DK49</f>
        <v>0</v>
      </c>
      <c r="AN50" s="27">
        <f>'jeziora 2025'!DL49</f>
        <v>0</v>
      </c>
      <c r="AO50" s="103" t="s">
        <v>166</v>
      </c>
      <c r="AP50" s="92"/>
    </row>
    <row r="51" spans="1:42" x14ac:dyDescent="0.2">
      <c r="A51" s="49">
        <f>'jeziora 2025'!B50</f>
        <v>104</v>
      </c>
      <c r="B51" s="117" t="str">
        <f>'jeziora 2025'!D50</f>
        <v>Jez. Drużno - stan. 03</v>
      </c>
      <c r="C51" s="27">
        <f>'jeziora 2025'!I50</f>
        <v>0.05</v>
      </c>
      <c r="D51" s="27">
        <f>'jeziora 2025'!J50</f>
        <v>1.5</v>
      </c>
      <c r="E51" s="27">
        <f>'jeziora 2025'!L50</f>
        <v>2.5000000000000001E-2</v>
      </c>
      <c r="F51" s="27">
        <f>'jeziora 2025'!N50</f>
        <v>28</v>
      </c>
      <c r="G51" s="27">
        <f>'jeziora 2025'!O50</f>
        <v>21.5</v>
      </c>
      <c r="H51" s="27">
        <f>'jeziora 2025'!S50</f>
        <v>12.4</v>
      </c>
      <c r="I51" s="27">
        <f>'jeziora 2025'!T50</f>
        <v>6.19</v>
      </c>
      <c r="J51" s="27">
        <f>'jeziora 2025'!X50</f>
        <v>81.5</v>
      </c>
      <c r="K51" s="27">
        <f>'jeziora 2025'!AH50</f>
        <v>180</v>
      </c>
      <c r="L51" s="27">
        <f>'jeziora 2025'!AJ50</f>
        <v>736</v>
      </c>
      <c r="M51" s="27">
        <f>'jeziora 2025'!BA50</f>
        <v>6951</v>
      </c>
      <c r="N51" s="27">
        <f>'jeziora 2025'!BI50</f>
        <v>0.5</v>
      </c>
      <c r="O51" s="48">
        <f>'jeziora 2025'!BJ50</f>
        <v>5.0000000000000001E-3</v>
      </c>
      <c r="P51" s="27">
        <f>'jeziora 2025'!BP50</f>
        <v>0.05</v>
      </c>
      <c r="Q51" s="27">
        <f>'jeziora 2025'!BS50</f>
        <v>0.05</v>
      </c>
      <c r="R51" s="27">
        <f>'jeziora 2025'!BT50</f>
        <v>0.05</v>
      </c>
      <c r="S51" s="27">
        <f>'jeziora 2025'!BU50</f>
        <v>0.1</v>
      </c>
      <c r="T51" s="27">
        <f>'jeziora 2025'!BZ50</f>
        <v>0.15</v>
      </c>
      <c r="U51" s="27">
        <f>'jeziora 2025'!CB50</f>
        <v>0</v>
      </c>
      <c r="V51" s="27">
        <f>'jeziora 2025'!CD50</f>
        <v>0</v>
      </c>
      <c r="W51" s="27">
        <f>'jeziora 2025'!CL50</f>
        <v>0</v>
      </c>
      <c r="X51" s="27">
        <f>'jeziora 2025'!CQ50</f>
        <v>0</v>
      </c>
      <c r="Y51" s="27">
        <f>'jeziora 2025'!CR50</f>
        <v>0</v>
      </c>
      <c r="Z51" s="27">
        <f>'jeziora 2025'!CS50</f>
        <v>0</v>
      </c>
      <c r="AA51" s="27">
        <f>'jeziora 2025'!CT50</f>
        <v>0</v>
      </c>
      <c r="AB51" s="27">
        <f>'jeziora 2025'!CU50</f>
        <v>0</v>
      </c>
      <c r="AC51" s="27">
        <f>'jeziora 2025'!CX50</f>
        <v>0</v>
      </c>
      <c r="AD51" s="27">
        <f>'jeziora 2025'!CZ50</f>
        <v>0</v>
      </c>
      <c r="AE51" s="27">
        <f>'jeziora 2025'!DB50</f>
        <v>0</v>
      </c>
      <c r="AF51" s="27">
        <f>'jeziora 2025'!DC50</f>
        <v>0</v>
      </c>
      <c r="AG51" s="27">
        <f>'jeziora 2025'!DD50</f>
        <v>0</v>
      </c>
      <c r="AH51" s="27">
        <f>'jeziora 2025'!DE50</f>
        <v>0.05</v>
      </c>
      <c r="AI51" s="27">
        <f>'jeziora 2025'!DF50</f>
        <v>0.05</v>
      </c>
      <c r="AJ51" s="27">
        <f>'jeziora 2025'!DH50</f>
        <v>0</v>
      </c>
      <c r="AK51" s="27">
        <f>'jeziora 2025'!DI50</f>
        <v>0</v>
      </c>
      <c r="AL51" s="27">
        <f>'jeziora 2025'!DJ50</f>
        <v>0</v>
      </c>
      <c r="AM51" s="27">
        <f>'jeziora 2025'!DK50</f>
        <v>0</v>
      </c>
      <c r="AN51" s="27">
        <f>'jeziora 2025'!DL50</f>
        <v>0</v>
      </c>
      <c r="AO51" s="103" t="s">
        <v>166</v>
      </c>
      <c r="AP51" s="92"/>
    </row>
    <row r="52" spans="1:42" x14ac:dyDescent="0.2">
      <c r="A52" s="49">
        <f>'jeziora 2025'!B51</f>
        <v>105</v>
      </c>
      <c r="B52" s="117" t="str">
        <f>'jeziora 2025'!D51</f>
        <v>Jez. Drwęckie - stan. 01</v>
      </c>
      <c r="C52" s="27">
        <f>'jeziora 2025'!I51</f>
        <v>0.05</v>
      </c>
      <c r="D52" s="27">
        <f>'jeziora 2025'!J51</f>
        <v>1.5</v>
      </c>
      <c r="E52" s="27">
        <f>'jeziora 2025'!L51</f>
        <v>2.5000000000000001E-2</v>
      </c>
      <c r="F52" s="27">
        <f>'jeziora 2025'!N51</f>
        <v>4.79</v>
      </c>
      <c r="G52" s="27">
        <f>'jeziora 2025'!O51</f>
        <v>10.199999999999999</v>
      </c>
      <c r="H52" s="27">
        <f>'jeziora 2025'!S51</f>
        <v>4.25</v>
      </c>
      <c r="I52" s="27">
        <f>'jeziora 2025'!T51</f>
        <v>9.64</v>
      </c>
      <c r="J52" s="27">
        <f>'jeziora 2025'!X51</f>
        <v>133</v>
      </c>
      <c r="K52" s="27">
        <f>'jeziora 2025'!AH51</f>
        <v>2340</v>
      </c>
      <c r="L52" s="27">
        <f>'jeziora 2025'!AJ51</f>
        <v>33</v>
      </c>
      <c r="M52" s="27">
        <f>'jeziora 2025'!BA51</f>
        <v>3531</v>
      </c>
      <c r="N52" s="27">
        <f>'jeziora 2025'!BI51</f>
        <v>0.5</v>
      </c>
      <c r="O52" s="48">
        <f>'jeziora 2025'!BJ51</f>
        <v>5.0000000000000001E-3</v>
      </c>
      <c r="P52" s="27">
        <f>'jeziora 2025'!BP51</f>
        <v>0.05</v>
      </c>
      <c r="Q52" s="27">
        <f>'jeziora 2025'!BS51</f>
        <v>0.05</v>
      </c>
      <c r="R52" s="27">
        <f>'jeziora 2025'!BT51</f>
        <v>0.05</v>
      </c>
      <c r="S52" s="27">
        <f>'jeziora 2025'!BU51</f>
        <v>0.1</v>
      </c>
      <c r="T52" s="27">
        <f>'jeziora 2025'!BZ51</f>
        <v>0.15</v>
      </c>
      <c r="U52" s="27">
        <f>'jeziora 2025'!CB51</f>
        <v>50</v>
      </c>
      <c r="V52" s="27">
        <f>'jeziora 2025'!CD51</f>
        <v>0.01</v>
      </c>
      <c r="W52" s="27">
        <f>'jeziora 2025'!CL51</f>
        <v>5.0000000000000001E-3</v>
      </c>
      <c r="X52" s="27">
        <f>'jeziora 2025'!CQ51</f>
        <v>1.5</v>
      </c>
      <c r="Y52" s="27">
        <f>'jeziora 2025'!CR51</f>
        <v>0.3</v>
      </c>
      <c r="Z52" s="27">
        <f>'jeziora 2025'!CS51</f>
        <v>5</v>
      </c>
      <c r="AA52" s="27">
        <f>'jeziora 2025'!CT51</f>
        <v>0.5</v>
      </c>
      <c r="AB52" s="27">
        <f>'jeziora 2025'!CU51</f>
        <v>0.5</v>
      </c>
      <c r="AC52" s="27">
        <f>'jeziora 2025'!CX51</f>
        <v>0.05</v>
      </c>
      <c r="AD52" s="27">
        <f>'jeziora 2025'!CZ51</f>
        <v>0.05</v>
      </c>
      <c r="AE52" s="27">
        <f>'jeziora 2025'!DB51</f>
        <v>0.05</v>
      </c>
      <c r="AF52" s="27">
        <f>'jeziora 2025'!DC51</f>
        <v>0.05</v>
      </c>
      <c r="AG52" s="27">
        <f>'jeziora 2025'!DD51</f>
        <v>0.05</v>
      </c>
      <c r="AH52" s="27">
        <f>'jeziora 2025'!DE51</f>
        <v>0.05</v>
      </c>
      <c r="AI52" s="27">
        <f>'jeziora 2025'!DF51</f>
        <v>0.05</v>
      </c>
      <c r="AJ52" s="27">
        <f>'jeziora 2025'!DH51</f>
        <v>0.5</v>
      </c>
      <c r="AK52" s="27">
        <f>'jeziora 2025'!DI51</f>
        <v>0.05</v>
      </c>
      <c r="AL52" s="27">
        <f>'jeziora 2025'!DJ51</f>
        <v>0.25</v>
      </c>
      <c r="AM52" s="27">
        <f>'jeziora 2025'!DK51</f>
        <v>0.25</v>
      </c>
      <c r="AN52" s="27">
        <f>'jeziora 2025'!DL51</f>
        <v>0.05</v>
      </c>
      <c r="AO52" s="103" t="s">
        <v>166</v>
      </c>
      <c r="AP52" s="92"/>
    </row>
    <row r="53" spans="1:42" ht="22.5" x14ac:dyDescent="0.2">
      <c r="A53" s="49">
        <f>'jeziora 2025'!B52</f>
        <v>106</v>
      </c>
      <c r="B53" s="117" t="str">
        <f>'jeziora 2025'!D52</f>
        <v>Jez. Dymno (Koczala, Koczalskie) - na NW od m.Koczała</v>
      </c>
      <c r="C53" s="27">
        <f>'jeziora 2025'!I52</f>
        <v>0.05</v>
      </c>
      <c r="D53" s="27">
        <f>'jeziora 2025'!J52</f>
        <v>1.5</v>
      </c>
      <c r="E53" s="27">
        <f>'jeziora 2025'!L52</f>
        <v>1.22</v>
      </c>
      <c r="F53" s="27">
        <f>'jeziora 2025'!N52</f>
        <v>14.2</v>
      </c>
      <c r="G53" s="27">
        <f>'jeziora 2025'!O52</f>
        <v>11.9</v>
      </c>
      <c r="H53" s="27">
        <f>'jeziora 2025'!S52</f>
        <v>10.1</v>
      </c>
      <c r="I53" s="27">
        <f>'jeziora 2025'!T52</f>
        <v>60.8</v>
      </c>
      <c r="J53" s="27">
        <f>'jeziora 2025'!X52</f>
        <v>97.3</v>
      </c>
      <c r="K53" s="27">
        <f>'jeziora 2025'!AH52</f>
        <v>2.5</v>
      </c>
      <c r="L53" s="27">
        <f>'jeziora 2025'!AJ52</f>
        <v>2.5</v>
      </c>
      <c r="M53" s="27">
        <f>'jeziora 2025'!BA52</f>
        <v>317</v>
      </c>
      <c r="N53" s="27">
        <f>'jeziora 2025'!BI52</f>
        <v>0.5</v>
      </c>
      <c r="O53" s="48">
        <f>'jeziora 2025'!BJ52</f>
        <v>5.0000000000000001E-3</v>
      </c>
      <c r="P53" s="27">
        <f>'jeziora 2025'!BP52</f>
        <v>0.05</v>
      </c>
      <c r="Q53" s="27">
        <f>'jeziora 2025'!BS52</f>
        <v>0.05</v>
      </c>
      <c r="R53" s="27">
        <f>'jeziora 2025'!BT52</f>
        <v>0.05</v>
      </c>
      <c r="S53" s="27">
        <f>'jeziora 2025'!BU52</f>
        <v>0.1</v>
      </c>
      <c r="T53" s="27">
        <f>'jeziora 2025'!BZ52</f>
        <v>0.15</v>
      </c>
      <c r="U53" s="27">
        <f>'jeziora 2025'!CB52</f>
        <v>0</v>
      </c>
      <c r="V53" s="27">
        <f>'jeziora 2025'!CD52</f>
        <v>0</v>
      </c>
      <c r="W53" s="27">
        <f>'jeziora 2025'!CL52</f>
        <v>0</v>
      </c>
      <c r="X53" s="27">
        <f>'jeziora 2025'!CQ52</f>
        <v>0</v>
      </c>
      <c r="Y53" s="27">
        <f>'jeziora 2025'!CR52</f>
        <v>0</v>
      </c>
      <c r="Z53" s="27">
        <f>'jeziora 2025'!CS52</f>
        <v>0</v>
      </c>
      <c r="AA53" s="27">
        <f>'jeziora 2025'!CT52</f>
        <v>0</v>
      </c>
      <c r="AB53" s="27">
        <f>'jeziora 2025'!CU52</f>
        <v>0</v>
      </c>
      <c r="AC53" s="27">
        <f>'jeziora 2025'!CX52</f>
        <v>0</v>
      </c>
      <c r="AD53" s="27">
        <f>'jeziora 2025'!CZ52</f>
        <v>0</v>
      </c>
      <c r="AE53" s="27">
        <f>'jeziora 2025'!DB52</f>
        <v>0</v>
      </c>
      <c r="AF53" s="27">
        <f>'jeziora 2025'!DC52</f>
        <v>0</v>
      </c>
      <c r="AG53" s="27">
        <f>'jeziora 2025'!DD52</f>
        <v>0</v>
      </c>
      <c r="AH53" s="27">
        <f>'jeziora 2025'!DE52</f>
        <v>0.05</v>
      </c>
      <c r="AI53" s="27">
        <f>'jeziora 2025'!DF52</f>
        <v>0.05</v>
      </c>
      <c r="AJ53" s="27">
        <f>'jeziora 2025'!DH52</f>
        <v>0</v>
      </c>
      <c r="AK53" s="27">
        <f>'jeziora 2025'!DI52</f>
        <v>0</v>
      </c>
      <c r="AL53" s="27">
        <f>'jeziora 2025'!DJ52</f>
        <v>0</v>
      </c>
      <c r="AM53" s="27">
        <f>'jeziora 2025'!DK52</f>
        <v>0</v>
      </c>
      <c r="AN53" s="27">
        <f>'jeziora 2025'!DL52</f>
        <v>0</v>
      </c>
      <c r="AO53" s="103" t="s">
        <v>166</v>
      </c>
      <c r="AP53" s="92"/>
    </row>
    <row r="54" spans="1:42" x14ac:dyDescent="0.2">
      <c r="A54" s="49">
        <f>'jeziora 2025'!B53</f>
        <v>107</v>
      </c>
      <c r="B54" s="117" t="str">
        <f>'jeziora 2025'!D53</f>
        <v>Jez. Dzierzgoń - Prabuty</v>
      </c>
      <c r="C54" s="27">
        <f>'jeziora 2025'!I53</f>
        <v>0.05</v>
      </c>
      <c r="D54" s="27">
        <f>'jeziora 2025'!J53</f>
        <v>4.58</v>
      </c>
      <c r="E54" s="27">
        <f>'jeziora 2025'!L53</f>
        <v>2.5000000000000001E-2</v>
      </c>
      <c r="F54" s="27">
        <f>'jeziora 2025'!N53</f>
        <v>26.8</v>
      </c>
      <c r="G54" s="27">
        <f>'jeziora 2025'!O53</f>
        <v>12.7</v>
      </c>
      <c r="H54" s="27">
        <f>'jeziora 2025'!S53</f>
        <v>13.6</v>
      </c>
      <c r="I54" s="27">
        <f>'jeziora 2025'!T53</f>
        <v>14.1</v>
      </c>
      <c r="J54" s="27">
        <f>'jeziora 2025'!X53</f>
        <v>53</v>
      </c>
      <c r="K54" s="27">
        <f>'jeziora 2025'!AH53</f>
        <v>250</v>
      </c>
      <c r="L54" s="27">
        <f>'jeziora 2025'!AJ53</f>
        <v>2.5</v>
      </c>
      <c r="M54" s="27">
        <f>'jeziora 2025'!BA53</f>
        <v>340</v>
      </c>
      <c r="N54" s="27">
        <f>'jeziora 2025'!BI53</f>
        <v>0.5</v>
      </c>
      <c r="O54" s="48">
        <f>'jeziora 2025'!BJ53</f>
        <v>5.0000000000000001E-3</v>
      </c>
      <c r="P54" s="27">
        <f>'jeziora 2025'!BP53</f>
        <v>0.05</v>
      </c>
      <c r="Q54" s="27">
        <f>'jeziora 2025'!BS53</f>
        <v>0.05</v>
      </c>
      <c r="R54" s="27">
        <f>'jeziora 2025'!BT53</f>
        <v>0.05</v>
      </c>
      <c r="S54" s="27">
        <f>'jeziora 2025'!BU53</f>
        <v>0.1</v>
      </c>
      <c r="T54" s="27">
        <f>'jeziora 2025'!BZ53</f>
        <v>0.15</v>
      </c>
      <c r="U54" s="27">
        <f>'jeziora 2025'!CB53</f>
        <v>0</v>
      </c>
      <c r="V54" s="27">
        <f>'jeziora 2025'!CD53</f>
        <v>0</v>
      </c>
      <c r="W54" s="27">
        <f>'jeziora 2025'!CL53</f>
        <v>0</v>
      </c>
      <c r="X54" s="27">
        <f>'jeziora 2025'!CQ53</f>
        <v>0</v>
      </c>
      <c r="Y54" s="27">
        <f>'jeziora 2025'!CR53</f>
        <v>0</v>
      </c>
      <c r="Z54" s="27">
        <f>'jeziora 2025'!CS53</f>
        <v>0</v>
      </c>
      <c r="AA54" s="27">
        <f>'jeziora 2025'!CT53</f>
        <v>0</v>
      </c>
      <c r="AB54" s="27">
        <f>'jeziora 2025'!CU53</f>
        <v>0</v>
      </c>
      <c r="AC54" s="27">
        <f>'jeziora 2025'!CX53</f>
        <v>0</v>
      </c>
      <c r="AD54" s="27">
        <f>'jeziora 2025'!CZ53</f>
        <v>0</v>
      </c>
      <c r="AE54" s="27">
        <f>'jeziora 2025'!DB53</f>
        <v>0</v>
      </c>
      <c r="AF54" s="27">
        <f>'jeziora 2025'!DC53</f>
        <v>0</v>
      </c>
      <c r="AG54" s="27">
        <f>'jeziora 2025'!DD53</f>
        <v>0</v>
      </c>
      <c r="AH54" s="27">
        <f>'jeziora 2025'!DE53</f>
        <v>0.05</v>
      </c>
      <c r="AI54" s="27">
        <f>'jeziora 2025'!DF53</f>
        <v>0.05</v>
      </c>
      <c r="AJ54" s="27">
        <f>'jeziora 2025'!DH53</f>
        <v>0</v>
      </c>
      <c r="AK54" s="27">
        <f>'jeziora 2025'!DI53</f>
        <v>0</v>
      </c>
      <c r="AL54" s="27">
        <f>'jeziora 2025'!DJ53</f>
        <v>0</v>
      </c>
      <c r="AM54" s="27">
        <f>'jeziora 2025'!DK53</f>
        <v>0</v>
      </c>
      <c r="AN54" s="27">
        <f>'jeziora 2025'!DL53</f>
        <v>0</v>
      </c>
      <c r="AO54" s="103" t="s">
        <v>166</v>
      </c>
      <c r="AP54" s="92"/>
    </row>
    <row r="55" spans="1:42" x14ac:dyDescent="0.2">
      <c r="A55" s="49">
        <f>'jeziora 2025'!B54</f>
        <v>108</v>
      </c>
      <c r="B55" s="117" t="str">
        <f>'jeziora 2025'!D54</f>
        <v>Jez. Ełckie - stan. 02</v>
      </c>
      <c r="C55" s="27">
        <f>'jeziora 2025'!I54</f>
        <v>0.05</v>
      </c>
      <c r="D55" s="27">
        <f>'jeziora 2025'!J54</f>
        <v>13</v>
      </c>
      <c r="E55" s="27">
        <f>'jeziora 2025'!L54</f>
        <v>0.80900000000000005</v>
      </c>
      <c r="F55" s="27">
        <f>'jeziora 2025'!N54</f>
        <v>17.100000000000001</v>
      </c>
      <c r="G55" s="27">
        <f>'jeziora 2025'!O54</f>
        <v>26.9</v>
      </c>
      <c r="H55" s="27">
        <f>'jeziora 2025'!S54</f>
        <v>8.48</v>
      </c>
      <c r="I55" s="27">
        <f>'jeziora 2025'!T54</f>
        <v>14</v>
      </c>
      <c r="J55" s="27">
        <f>'jeziora 2025'!X54</f>
        <v>118</v>
      </c>
      <c r="K55" s="27">
        <f>'jeziora 2025'!AH54</f>
        <v>2.5</v>
      </c>
      <c r="L55" s="27">
        <f>'jeziora 2025'!AJ54</f>
        <v>127</v>
      </c>
      <c r="M55" s="27">
        <f>'jeziora 2025'!BA54</f>
        <v>2822</v>
      </c>
      <c r="N55" s="27">
        <f>'jeziora 2025'!BI54</f>
        <v>0.5</v>
      </c>
      <c r="O55" s="48">
        <f>'jeziora 2025'!BJ54</f>
        <v>5.0000000000000001E-3</v>
      </c>
      <c r="P55" s="27">
        <f>'jeziora 2025'!BP54</f>
        <v>0.05</v>
      </c>
      <c r="Q55" s="27">
        <f>'jeziora 2025'!BS54</f>
        <v>0.05</v>
      </c>
      <c r="R55" s="27">
        <f>'jeziora 2025'!BT54</f>
        <v>0.05</v>
      </c>
      <c r="S55" s="27">
        <f>'jeziora 2025'!BU54</f>
        <v>0.1</v>
      </c>
      <c r="T55" s="27">
        <f>'jeziora 2025'!BZ54</f>
        <v>0.15</v>
      </c>
      <c r="U55" s="27">
        <f>'jeziora 2025'!CB54</f>
        <v>50</v>
      </c>
      <c r="V55" s="27">
        <f>'jeziora 2025'!CD54</f>
        <v>0.01</v>
      </c>
      <c r="W55" s="27">
        <f>'jeziora 2025'!CL54</f>
        <v>5.5E-2</v>
      </c>
      <c r="X55" s="27">
        <f>'jeziora 2025'!CQ54</f>
        <v>1.5</v>
      </c>
      <c r="Y55" s="27">
        <f>'jeziora 2025'!CR54</f>
        <v>0.3</v>
      </c>
      <c r="Z55" s="27">
        <f>'jeziora 2025'!CS54</f>
        <v>5</v>
      </c>
      <c r="AA55" s="27">
        <f>'jeziora 2025'!CT54</f>
        <v>0.5</v>
      </c>
      <c r="AB55" s="27">
        <f>'jeziora 2025'!CU54</f>
        <v>0.5</v>
      </c>
      <c r="AC55" s="27">
        <f>'jeziora 2025'!CX54</f>
        <v>0.05</v>
      </c>
      <c r="AD55" s="27">
        <f>'jeziora 2025'!CZ54</f>
        <v>0.05</v>
      </c>
      <c r="AE55" s="27">
        <f>'jeziora 2025'!DB54</f>
        <v>0.05</v>
      </c>
      <c r="AF55" s="27">
        <f>'jeziora 2025'!DC54</f>
        <v>0.05</v>
      </c>
      <c r="AG55" s="27">
        <f>'jeziora 2025'!DD54</f>
        <v>0.05</v>
      </c>
      <c r="AH55" s="27">
        <f>'jeziora 2025'!DE54</f>
        <v>0.05</v>
      </c>
      <c r="AI55" s="27">
        <f>'jeziora 2025'!DF54</f>
        <v>0.05</v>
      </c>
      <c r="AJ55" s="27">
        <f>'jeziora 2025'!DH54</f>
        <v>0.5</v>
      </c>
      <c r="AK55" s="27">
        <f>'jeziora 2025'!DI54</f>
        <v>0.05</v>
      </c>
      <c r="AL55" s="27">
        <f>'jeziora 2025'!DJ54</f>
        <v>0.25</v>
      </c>
      <c r="AM55" s="27">
        <f>'jeziora 2025'!DK54</f>
        <v>0.25</v>
      </c>
      <c r="AN55" s="27">
        <f>'jeziora 2025'!DL54</f>
        <v>0.05</v>
      </c>
      <c r="AO55" s="103" t="s">
        <v>166</v>
      </c>
      <c r="AP55" s="92"/>
    </row>
    <row r="56" spans="1:42" x14ac:dyDescent="0.2">
      <c r="A56" s="49">
        <f>'jeziora 2025'!B55</f>
        <v>109</v>
      </c>
      <c r="B56" s="117" t="str">
        <f>'jeziora 2025'!D55</f>
        <v>Jez. Falmierowskie - stan. 01</v>
      </c>
      <c r="C56" s="27">
        <f>'jeziora 2025'!I55</f>
        <v>0.05</v>
      </c>
      <c r="D56" s="27">
        <f>'jeziora 2025'!J55</f>
        <v>1.5</v>
      </c>
      <c r="E56" s="27">
        <f>'jeziora 2025'!L55</f>
        <v>2.5000000000000001E-2</v>
      </c>
      <c r="F56" s="27">
        <f>'jeziora 2025'!N55</f>
        <v>6.09</v>
      </c>
      <c r="G56" s="27">
        <f>'jeziora 2025'!O55</f>
        <v>19.600000000000001</v>
      </c>
      <c r="H56" s="27">
        <f>'jeziora 2025'!S55</f>
        <v>4.54</v>
      </c>
      <c r="I56" s="27">
        <f>'jeziora 2025'!T55</f>
        <v>10.7</v>
      </c>
      <c r="J56" s="27">
        <f>'jeziora 2025'!X55</f>
        <v>114</v>
      </c>
      <c r="K56" s="27">
        <f>'jeziora 2025'!AH55</f>
        <v>340</v>
      </c>
      <c r="L56" s="27">
        <f>'jeziora 2025'!AJ55</f>
        <v>551</v>
      </c>
      <c r="M56" s="27">
        <f>'jeziora 2025'!BA55</f>
        <v>4446.5</v>
      </c>
      <c r="N56" s="27">
        <f>'jeziora 2025'!BI55</f>
        <v>0.5</v>
      </c>
      <c r="O56" s="48">
        <f>'jeziora 2025'!BJ55</f>
        <v>5.0000000000000001E-3</v>
      </c>
      <c r="P56" s="27">
        <f>'jeziora 2025'!BP55</f>
        <v>0.05</v>
      </c>
      <c r="Q56" s="27">
        <f>'jeziora 2025'!BS55</f>
        <v>0.05</v>
      </c>
      <c r="R56" s="27">
        <f>'jeziora 2025'!BT55</f>
        <v>0.05</v>
      </c>
      <c r="S56" s="27">
        <f>'jeziora 2025'!BU55</f>
        <v>0.1</v>
      </c>
      <c r="T56" s="27">
        <f>'jeziora 2025'!BZ55</f>
        <v>0.15</v>
      </c>
      <c r="U56" s="27">
        <f>'jeziora 2025'!CB55</f>
        <v>0</v>
      </c>
      <c r="V56" s="27">
        <f>'jeziora 2025'!CD55</f>
        <v>0</v>
      </c>
      <c r="W56" s="27">
        <f>'jeziora 2025'!CL55</f>
        <v>0</v>
      </c>
      <c r="X56" s="27">
        <f>'jeziora 2025'!CQ55</f>
        <v>0</v>
      </c>
      <c r="Y56" s="27">
        <f>'jeziora 2025'!CR55</f>
        <v>0</v>
      </c>
      <c r="Z56" s="27">
        <f>'jeziora 2025'!CS55</f>
        <v>0</v>
      </c>
      <c r="AA56" s="27">
        <f>'jeziora 2025'!CT55</f>
        <v>0</v>
      </c>
      <c r="AB56" s="27">
        <f>'jeziora 2025'!CU55</f>
        <v>0</v>
      </c>
      <c r="AC56" s="27">
        <f>'jeziora 2025'!CX55</f>
        <v>0</v>
      </c>
      <c r="AD56" s="27">
        <f>'jeziora 2025'!CZ55</f>
        <v>0</v>
      </c>
      <c r="AE56" s="27">
        <f>'jeziora 2025'!DB55</f>
        <v>0</v>
      </c>
      <c r="AF56" s="27">
        <f>'jeziora 2025'!DC55</f>
        <v>0</v>
      </c>
      <c r="AG56" s="27">
        <f>'jeziora 2025'!DD55</f>
        <v>0</v>
      </c>
      <c r="AH56" s="27">
        <f>'jeziora 2025'!DE55</f>
        <v>0.05</v>
      </c>
      <c r="AI56" s="27">
        <f>'jeziora 2025'!DF55</f>
        <v>0.05</v>
      </c>
      <c r="AJ56" s="27">
        <f>'jeziora 2025'!DH55</f>
        <v>0</v>
      </c>
      <c r="AK56" s="27">
        <f>'jeziora 2025'!DI55</f>
        <v>0</v>
      </c>
      <c r="AL56" s="27">
        <f>'jeziora 2025'!DJ55</f>
        <v>0</v>
      </c>
      <c r="AM56" s="27">
        <f>'jeziora 2025'!DK55</f>
        <v>0</v>
      </c>
      <c r="AN56" s="27">
        <f>'jeziora 2025'!DL55</f>
        <v>0</v>
      </c>
      <c r="AO56" s="103" t="s">
        <v>166</v>
      </c>
      <c r="AP56" s="92"/>
    </row>
    <row r="57" spans="1:42" x14ac:dyDescent="0.2">
      <c r="A57" s="49">
        <f>'jeziora 2025'!B56</f>
        <v>110</v>
      </c>
      <c r="B57" s="117" t="str">
        <f>'jeziora 2025'!D56</f>
        <v>Jez. Garbas - st.01</v>
      </c>
      <c r="C57" s="27">
        <f>'jeziora 2025'!I56</f>
        <v>0.05</v>
      </c>
      <c r="D57" s="27">
        <f>'jeziora 2025'!J56</f>
        <v>24.5</v>
      </c>
      <c r="E57" s="27">
        <f>'jeziora 2025'!L56</f>
        <v>0.51700000000000002</v>
      </c>
      <c r="F57" s="27">
        <f>'jeziora 2025'!N56</f>
        <v>6.76</v>
      </c>
      <c r="G57" s="27">
        <f>'jeziora 2025'!O56</f>
        <v>9.3000000000000007</v>
      </c>
      <c r="H57" s="27">
        <f>'jeziora 2025'!S56</f>
        <v>1.94</v>
      </c>
      <c r="I57" s="27">
        <f>'jeziora 2025'!T56</f>
        <v>2.57</v>
      </c>
      <c r="J57" s="27">
        <f>'jeziora 2025'!X56</f>
        <v>35.9</v>
      </c>
      <c r="K57" s="27">
        <f>'jeziora 2025'!AH56</f>
        <v>2.5</v>
      </c>
      <c r="L57" s="27">
        <f>'jeziora 2025'!AJ56</f>
        <v>2.5</v>
      </c>
      <c r="M57" s="27">
        <f>'jeziora 2025'!BA56</f>
        <v>153.5</v>
      </c>
      <c r="N57" s="27">
        <f>'jeziora 2025'!BI56</f>
        <v>0.5</v>
      </c>
      <c r="O57" s="48">
        <f>'jeziora 2025'!BJ56</f>
        <v>5.0000000000000001E-3</v>
      </c>
      <c r="P57" s="27">
        <f>'jeziora 2025'!BP56</f>
        <v>0.05</v>
      </c>
      <c r="Q57" s="27">
        <f>'jeziora 2025'!BS56</f>
        <v>0.05</v>
      </c>
      <c r="R57" s="27">
        <f>'jeziora 2025'!BT56</f>
        <v>0.05</v>
      </c>
      <c r="S57" s="27">
        <f>'jeziora 2025'!BU56</f>
        <v>0.1</v>
      </c>
      <c r="T57" s="27">
        <f>'jeziora 2025'!BZ56</f>
        <v>0.15</v>
      </c>
      <c r="U57" s="27">
        <f>'jeziora 2025'!CB56</f>
        <v>0</v>
      </c>
      <c r="V57" s="27">
        <f>'jeziora 2025'!CD56</f>
        <v>0</v>
      </c>
      <c r="W57" s="27">
        <f>'jeziora 2025'!CL56</f>
        <v>0</v>
      </c>
      <c r="X57" s="27">
        <f>'jeziora 2025'!CQ56</f>
        <v>0</v>
      </c>
      <c r="Y57" s="27">
        <f>'jeziora 2025'!CR56</f>
        <v>0</v>
      </c>
      <c r="Z57" s="27">
        <f>'jeziora 2025'!CS56</f>
        <v>0</v>
      </c>
      <c r="AA57" s="27">
        <f>'jeziora 2025'!CT56</f>
        <v>0</v>
      </c>
      <c r="AB57" s="27">
        <f>'jeziora 2025'!CU56</f>
        <v>0</v>
      </c>
      <c r="AC57" s="27">
        <f>'jeziora 2025'!CX56</f>
        <v>0</v>
      </c>
      <c r="AD57" s="27">
        <f>'jeziora 2025'!CZ56</f>
        <v>0</v>
      </c>
      <c r="AE57" s="27">
        <f>'jeziora 2025'!DB56</f>
        <v>0</v>
      </c>
      <c r="AF57" s="27">
        <f>'jeziora 2025'!DC56</f>
        <v>0</v>
      </c>
      <c r="AG57" s="27">
        <f>'jeziora 2025'!DD56</f>
        <v>0</v>
      </c>
      <c r="AH57" s="27">
        <f>'jeziora 2025'!DE56</f>
        <v>0.05</v>
      </c>
      <c r="AI57" s="27">
        <f>'jeziora 2025'!DF56</f>
        <v>0.05</v>
      </c>
      <c r="AJ57" s="27">
        <f>'jeziora 2025'!DH56</f>
        <v>0</v>
      </c>
      <c r="AK57" s="27">
        <f>'jeziora 2025'!DI56</f>
        <v>0</v>
      </c>
      <c r="AL57" s="27">
        <f>'jeziora 2025'!DJ56</f>
        <v>0</v>
      </c>
      <c r="AM57" s="27">
        <f>'jeziora 2025'!DK56</f>
        <v>0</v>
      </c>
      <c r="AN57" s="27">
        <f>'jeziora 2025'!DL56</f>
        <v>0</v>
      </c>
      <c r="AO57" s="103" t="s">
        <v>166</v>
      </c>
      <c r="AP57" s="92"/>
    </row>
    <row r="58" spans="1:42" x14ac:dyDescent="0.2">
      <c r="A58" s="49">
        <f>'jeziora 2025'!B57</f>
        <v>111</v>
      </c>
      <c r="B58" s="117" t="str">
        <f>'jeziora 2025'!D57</f>
        <v>Jez. Gąsawskie _głęboczek</v>
      </c>
      <c r="C58" s="27">
        <f>'jeziora 2025'!I57</f>
        <v>2.0099999999999998</v>
      </c>
      <c r="D58" s="27">
        <f>'jeziora 2025'!J57</f>
        <v>4.46</v>
      </c>
      <c r="E58" s="27">
        <f>'jeziora 2025'!L57</f>
        <v>0.30599999999999999</v>
      </c>
      <c r="F58" s="27">
        <f>'jeziora 2025'!N57</f>
        <v>3.71</v>
      </c>
      <c r="G58" s="27">
        <f>'jeziora 2025'!O57</f>
        <v>24.9</v>
      </c>
      <c r="H58" s="27">
        <f>'jeziora 2025'!S57</f>
        <v>4.7699999999999996</v>
      </c>
      <c r="I58" s="27">
        <f>'jeziora 2025'!T57</f>
        <v>4.7</v>
      </c>
      <c r="J58" s="27">
        <f>'jeziora 2025'!X57</f>
        <v>33.4</v>
      </c>
      <c r="K58" s="27">
        <f>'jeziora 2025'!AH57</f>
        <v>82</v>
      </c>
      <c r="L58" s="27">
        <f>'jeziora 2025'!AJ57</f>
        <v>21</v>
      </c>
      <c r="M58" s="27">
        <f>'jeziora 2025'!BA57</f>
        <v>460.5</v>
      </c>
      <c r="N58" s="27">
        <f>'jeziora 2025'!BI57</f>
        <v>0.5</v>
      </c>
      <c r="O58" s="48">
        <f>'jeziora 2025'!BJ57</f>
        <v>5.0000000000000001E-3</v>
      </c>
      <c r="P58" s="27">
        <f>'jeziora 2025'!BP57</f>
        <v>0.05</v>
      </c>
      <c r="Q58" s="27">
        <f>'jeziora 2025'!BS57</f>
        <v>0.05</v>
      </c>
      <c r="R58" s="27">
        <f>'jeziora 2025'!BT57</f>
        <v>0.05</v>
      </c>
      <c r="S58" s="27">
        <f>'jeziora 2025'!BU57</f>
        <v>0.1</v>
      </c>
      <c r="T58" s="27">
        <f>'jeziora 2025'!BZ57</f>
        <v>0.15</v>
      </c>
      <c r="U58" s="27">
        <f>'jeziora 2025'!CB57</f>
        <v>0</v>
      </c>
      <c r="V58" s="27">
        <f>'jeziora 2025'!CD57</f>
        <v>0</v>
      </c>
      <c r="W58" s="27">
        <f>'jeziora 2025'!CL57</f>
        <v>0</v>
      </c>
      <c r="X58" s="27">
        <f>'jeziora 2025'!CQ57</f>
        <v>0</v>
      </c>
      <c r="Y58" s="27">
        <f>'jeziora 2025'!CR57</f>
        <v>0</v>
      </c>
      <c r="Z58" s="27">
        <f>'jeziora 2025'!CS57</f>
        <v>0</v>
      </c>
      <c r="AA58" s="27">
        <f>'jeziora 2025'!CT57</f>
        <v>0</v>
      </c>
      <c r="AB58" s="27">
        <f>'jeziora 2025'!CU57</f>
        <v>0</v>
      </c>
      <c r="AC58" s="27">
        <f>'jeziora 2025'!CX57</f>
        <v>0</v>
      </c>
      <c r="AD58" s="27">
        <f>'jeziora 2025'!CZ57</f>
        <v>0</v>
      </c>
      <c r="AE58" s="27">
        <f>'jeziora 2025'!DB57</f>
        <v>0</v>
      </c>
      <c r="AF58" s="27">
        <f>'jeziora 2025'!DC57</f>
        <v>0</v>
      </c>
      <c r="AG58" s="27">
        <f>'jeziora 2025'!DD57</f>
        <v>0</v>
      </c>
      <c r="AH58" s="27">
        <f>'jeziora 2025'!DE57</f>
        <v>0.05</v>
      </c>
      <c r="AI58" s="27">
        <f>'jeziora 2025'!DF57</f>
        <v>0.05</v>
      </c>
      <c r="AJ58" s="27">
        <f>'jeziora 2025'!DH57</f>
        <v>0</v>
      </c>
      <c r="AK58" s="27">
        <f>'jeziora 2025'!DI57</f>
        <v>0</v>
      </c>
      <c r="AL58" s="27">
        <f>'jeziora 2025'!DJ57</f>
        <v>0</v>
      </c>
      <c r="AM58" s="27">
        <f>'jeziora 2025'!DK57</f>
        <v>0</v>
      </c>
      <c r="AN58" s="27">
        <f>'jeziora 2025'!DL57</f>
        <v>0</v>
      </c>
      <c r="AO58" s="103" t="s">
        <v>166</v>
      </c>
      <c r="AP58" s="92"/>
    </row>
    <row r="59" spans="1:42" x14ac:dyDescent="0.2">
      <c r="A59" s="49">
        <f>'jeziora 2025'!B58</f>
        <v>112</v>
      </c>
      <c r="B59" s="117" t="str">
        <f>'jeziora 2025'!D58</f>
        <v>Jez. Gim - stan. 01</v>
      </c>
      <c r="C59" s="27">
        <f>'jeziora 2025'!I58</f>
        <v>0.05</v>
      </c>
      <c r="D59" s="27">
        <f>'jeziora 2025'!J58</f>
        <v>14.9</v>
      </c>
      <c r="E59" s="27">
        <f>'jeziora 2025'!L58</f>
        <v>1.72</v>
      </c>
      <c r="F59" s="27">
        <f>'jeziora 2025'!N58</f>
        <v>16.2</v>
      </c>
      <c r="G59" s="27">
        <f>'jeziora 2025'!O58</f>
        <v>16</v>
      </c>
      <c r="H59" s="27">
        <f>'jeziora 2025'!S58</f>
        <v>7.84</v>
      </c>
      <c r="I59" s="27">
        <f>'jeziora 2025'!T58</f>
        <v>75.900000000000006</v>
      </c>
      <c r="J59" s="27">
        <f>'jeziora 2025'!X58</f>
        <v>147</v>
      </c>
      <c r="K59" s="27">
        <f>'jeziora 2025'!AH58</f>
        <v>240</v>
      </c>
      <c r="L59" s="27">
        <f>'jeziora 2025'!AJ58</f>
        <v>51</v>
      </c>
      <c r="M59" s="27">
        <f>'jeziora 2025'!BA58</f>
        <v>3015.5</v>
      </c>
      <c r="N59" s="27">
        <f>'jeziora 2025'!BI58</f>
        <v>0.5</v>
      </c>
      <c r="O59" s="48">
        <f>'jeziora 2025'!BJ58</f>
        <v>5.0000000000000001E-3</v>
      </c>
      <c r="P59" s="27">
        <f>'jeziora 2025'!BP58</f>
        <v>0.05</v>
      </c>
      <c r="Q59" s="27">
        <f>'jeziora 2025'!BS58</f>
        <v>0.05</v>
      </c>
      <c r="R59" s="27">
        <f>'jeziora 2025'!BT58</f>
        <v>0.05</v>
      </c>
      <c r="S59" s="27">
        <f>'jeziora 2025'!BU58</f>
        <v>0.1</v>
      </c>
      <c r="T59" s="27">
        <f>'jeziora 2025'!BZ58</f>
        <v>0.15</v>
      </c>
      <c r="U59" s="27">
        <f>'jeziora 2025'!CB58</f>
        <v>0</v>
      </c>
      <c r="V59" s="27">
        <f>'jeziora 2025'!CD58</f>
        <v>0</v>
      </c>
      <c r="W59" s="27">
        <f>'jeziora 2025'!CL58</f>
        <v>0</v>
      </c>
      <c r="X59" s="27">
        <f>'jeziora 2025'!CQ58</f>
        <v>0</v>
      </c>
      <c r="Y59" s="27">
        <f>'jeziora 2025'!CR58</f>
        <v>0</v>
      </c>
      <c r="Z59" s="27">
        <f>'jeziora 2025'!CS58</f>
        <v>0</v>
      </c>
      <c r="AA59" s="27">
        <f>'jeziora 2025'!CT58</f>
        <v>0</v>
      </c>
      <c r="AB59" s="27">
        <f>'jeziora 2025'!CU58</f>
        <v>0</v>
      </c>
      <c r="AC59" s="27">
        <f>'jeziora 2025'!CX58</f>
        <v>0</v>
      </c>
      <c r="AD59" s="27">
        <f>'jeziora 2025'!CZ58</f>
        <v>0</v>
      </c>
      <c r="AE59" s="27">
        <f>'jeziora 2025'!DB58</f>
        <v>0</v>
      </c>
      <c r="AF59" s="27">
        <f>'jeziora 2025'!DC58</f>
        <v>0</v>
      </c>
      <c r="AG59" s="27">
        <f>'jeziora 2025'!DD58</f>
        <v>0</v>
      </c>
      <c r="AH59" s="27">
        <f>'jeziora 2025'!DE58</f>
        <v>0.05</v>
      </c>
      <c r="AI59" s="27">
        <f>'jeziora 2025'!DF58</f>
        <v>0.05</v>
      </c>
      <c r="AJ59" s="27">
        <f>'jeziora 2025'!DH58</f>
        <v>0</v>
      </c>
      <c r="AK59" s="27">
        <f>'jeziora 2025'!DI58</f>
        <v>0</v>
      </c>
      <c r="AL59" s="27">
        <f>'jeziora 2025'!DJ58</f>
        <v>0</v>
      </c>
      <c r="AM59" s="27">
        <f>'jeziora 2025'!DK58</f>
        <v>0</v>
      </c>
      <c r="AN59" s="27">
        <f>'jeziora 2025'!DL58</f>
        <v>0</v>
      </c>
      <c r="AO59" s="103" t="s">
        <v>166</v>
      </c>
      <c r="AP59" s="92"/>
    </row>
    <row r="60" spans="1:42" x14ac:dyDescent="0.2">
      <c r="A60" s="49">
        <f>'jeziora 2025'!B59</f>
        <v>113</v>
      </c>
      <c r="B60" s="117" t="str">
        <f>'jeziora 2025'!D59</f>
        <v>Jez. Głębockie - stan. 01</v>
      </c>
      <c r="C60" s="27">
        <f>'jeziora 2025'!I59</f>
        <v>0.05</v>
      </c>
      <c r="D60" s="27">
        <f>'jeziora 2025'!J59</f>
        <v>10.6</v>
      </c>
      <c r="E60" s="27">
        <f>'jeziora 2025'!L59</f>
        <v>0.27900000000000003</v>
      </c>
      <c r="F60" s="27">
        <f>'jeziora 2025'!N59</f>
        <v>45.2</v>
      </c>
      <c r="G60" s="27">
        <f>'jeziora 2025'!O59</f>
        <v>26.7</v>
      </c>
      <c r="H60" s="27">
        <f>'jeziora 2025'!S59</f>
        <v>18.8</v>
      </c>
      <c r="I60" s="27">
        <f>'jeziora 2025'!T59</f>
        <v>21.7</v>
      </c>
      <c r="J60" s="27">
        <f>'jeziora 2025'!X59</f>
        <v>127</v>
      </c>
      <c r="K60" s="27">
        <f>'jeziora 2025'!AH59</f>
        <v>110</v>
      </c>
      <c r="L60" s="27">
        <f>'jeziora 2025'!AJ59</f>
        <v>29</v>
      </c>
      <c r="M60" s="27">
        <f>'jeziora 2025'!BA59</f>
        <v>740</v>
      </c>
      <c r="N60" s="27">
        <f>'jeziora 2025'!BI59</f>
        <v>0.5</v>
      </c>
      <c r="O60" s="48">
        <f>'jeziora 2025'!BJ59</f>
        <v>5.0000000000000001E-3</v>
      </c>
      <c r="P60" s="27">
        <f>'jeziora 2025'!BP59</f>
        <v>0.05</v>
      </c>
      <c r="Q60" s="27">
        <f>'jeziora 2025'!BS59</f>
        <v>0.05</v>
      </c>
      <c r="R60" s="27">
        <f>'jeziora 2025'!BT59</f>
        <v>0.05</v>
      </c>
      <c r="S60" s="27">
        <f>'jeziora 2025'!BU59</f>
        <v>0.1</v>
      </c>
      <c r="T60" s="27">
        <f>'jeziora 2025'!BZ59</f>
        <v>0.15</v>
      </c>
      <c r="U60" s="27">
        <f>'jeziora 2025'!CB59</f>
        <v>0</v>
      </c>
      <c r="V60" s="27">
        <f>'jeziora 2025'!CD59</f>
        <v>0</v>
      </c>
      <c r="W60" s="27">
        <f>'jeziora 2025'!CL59</f>
        <v>0</v>
      </c>
      <c r="X60" s="27">
        <f>'jeziora 2025'!CQ59</f>
        <v>0</v>
      </c>
      <c r="Y60" s="27">
        <f>'jeziora 2025'!CR59</f>
        <v>0</v>
      </c>
      <c r="Z60" s="27">
        <f>'jeziora 2025'!CS59</f>
        <v>0</v>
      </c>
      <c r="AA60" s="27">
        <f>'jeziora 2025'!CT59</f>
        <v>0</v>
      </c>
      <c r="AB60" s="27">
        <f>'jeziora 2025'!CU59</f>
        <v>0</v>
      </c>
      <c r="AC60" s="27">
        <f>'jeziora 2025'!CX59</f>
        <v>0</v>
      </c>
      <c r="AD60" s="27">
        <f>'jeziora 2025'!CZ59</f>
        <v>0</v>
      </c>
      <c r="AE60" s="27">
        <f>'jeziora 2025'!DB59</f>
        <v>0</v>
      </c>
      <c r="AF60" s="27">
        <f>'jeziora 2025'!DC59</f>
        <v>0</v>
      </c>
      <c r="AG60" s="27">
        <f>'jeziora 2025'!DD59</f>
        <v>0</v>
      </c>
      <c r="AH60" s="27">
        <f>'jeziora 2025'!DE59</f>
        <v>0.05</v>
      </c>
      <c r="AI60" s="27">
        <f>'jeziora 2025'!DF59</f>
        <v>0.05</v>
      </c>
      <c r="AJ60" s="27">
        <f>'jeziora 2025'!DH59</f>
        <v>0</v>
      </c>
      <c r="AK60" s="27">
        <f>'jeziora 2025'!DI59</f>
        <v>0</v>
      </c>
      <c r="AL60" s="27">
        <f>'jeziora 2025'!DJ59</f>
        <v>0</v>
      </c>
      <c r="AM60" s="27">
        <f>'jeziora 2025'!DK59</f>
        <v>0</v>
      </c>
      <c r="AN60" s="27">
        <f>'jeziora 2025'!DL59</f>
        <v>0</v>
      </c>
      <c r="AO60" s="103" t="s">
        <v>166</v>
      </c>
      <c r="AP60" s="92"/>
    </row>
    <row r="61" spans="1:42" x14ac:dyDescent="0.2">
      <c r="A61" s="49">
        <f>'jeziora 2025'!B60</f>
        <v>114</v>
      </c>
      <c r="B61" s="117" t="str">
        <f>'jeziora 2025'!D60</f>
        <v>Jez. Kortowskie - stan. 02</v>
      </c>
      <c r="C61" s="27">
        <f>'jeziora 2025'!I60</f>
        <v>0.05</v>
      </c>
      <c r="D61" s="27">
        <f>'jeziora 2025'!J60</f>
        <v>1.5</v>
      </c>
      <c r="E61" s="27">
        <f>'jeziora 2025'!L60</f>
        <v>2.5000000000000001E-2</v>
      </c>
      <c r="F61" s="27">
        <f>'jeziora 2025'!N60</f>
        <v>7.32</v>
      </c>
      <c r="G61" s="27">
        <f>'jeziora 2025'!O60</f>
        <v>18.600000000000001</v>
      </c>
      <c r="H61" s="27">
        <f>'jeziora 2025'!S60</f>
        <v>5.26</v>
      </c>
      <c r="I61" s="27">
        <f>'jeziora 2025'!T60</f>
        <v>18.899999999999999</v>
      </c>
      <c r="J61" s="27">
        <f>'jeziora 2025'!X60</f>
        <v>151</v>
      </c>
      <c r="K61" s="27">
        <f>'jeziora 2025'!AH60</f>
        <v>2.5</v>
      </c>
      <c r="L61" s="27">
        <f>'jeziora 2025'!AJ60</f>
        <v>478</v>
      </c>
      <c r="M61" s="27">
        <f>'jeziora 2025'!BA60</f>
        <v>2153</v>
      </c>
      <c r="N61" s="27">
        <f>'jeziora 2025'!BI60</f>
        <v>0.5</v>
      </c>
      <c r="O61" s="48">
        <f>'jeziora 2025'!BJ60</f>
        <v>5.0000000000000001E-3</v>
      </c>
      <c r="P61" s="27">
        <f>'jeziora 2025'!BP60</f>
        <v>0.05</v>
      </c>
      <c r="Q61" s="27">
        <f>'jeziora 2025'!BS60</f>
        <v>0.05</v>
      </c>
      <c r="R61" s="27">
        <f>'jeziora 2025'!BT60</f>
        <v>0.05</v>
      </c>
      <c r="S61" s="27">
        <f>'jeziora 2025'!BU60</f>
        <v>0.1</v>
      </c>
      <c r="T61" s="27">
        <f>'jeziora 2025'!BZ60</f>
        <v>0.15</v>
      </c>
      <c r="U61" s="27">
        <f>'jeziora 2025'!CB60</f>
        <v>50</v>
      </c>
      <c r="V61" s="27">
        <f>'jeziora 2025'!CD60</f>
        <v>0.01</v>
      </c>
      <c r="W61" s="27">
        <f>'jeziora 2025'!CL60</f>
        <v>14</v>
      </c>
      <c r="X61" s="27">
        <f>'jeziora 2025'!CQ60</f>
        <v>1.5</v>
      </c>
      <c r="Y61" s="27">
        <f>'jeziora 2025'!CR60</f>
        <v>0.3</v>
      </c>
      <c r="Z61" s="27">
        <f>'jeziora 2025'!CS60</f>
        <v>5</v>
      </c>
      <c r="AA61" s="27">
        <f>'jeziora 2025'!CT60</f>
        <v>0.5</v>
      </c>
      <c r="AB61" s="27">
        <f>'jeziora 2025'!CU60</f>
        <v>0.5</v>
      </c>
      <c r="AC61" s="27">
        <f>'jeziora 2025'!CX60</f>
        <v>0.05</v>
      </c>
      <c r="AD61" s="27">
        <f>'jeziora 2025'!CZ60</f>
        <v>0.05</v>
      </c>
      <c r="AE61" s="27">
        <f>'jeziora 2025'!DB60</f>
        <v>0.05</v>
      </c>
      <c r="AF61" s="27">
        <f>'jeziora 2025'!DC60</f>
        <v>0.05</v>
      </c>
      <c r="AG61" s="27">
        <f>'jeziora 2025'!DD60</f>
        <v>0.05</v>
      </c>
      <c r="AH61" s="27">
        <f>'jeziora 2025'!DE60</f>
        <v>0.05</v>
      </c>
      <c r="AI61" s="27">
        <f>'jeziora 2025'!DF60</f>
        <v>0.05</v>
      </c>
      <c r="AJ61" s="27">
        <f>'jeziora 2025'!DH60</f>
        <v>0.5</v>
      </c>
      <c r="AK61" s="27">
        <f>'jeziora 2025'!DI60</f>
        <v>0.05</v>
      </c>
      <c r="AL61" s="27">
        <f>'jeziora 2025'!DJ60</f>
        <v>0.25</v>
      </c>
      <c r="AM61" s="27">
        <f>'jeziora 2025'!DK60</f>
        <v>0.25</v>
      </c>
      <c r="AN61" s="27">
        <f>'jeziora 2025'!DL60</f>
        <v>0.05</v>
      </c>
      <c r="AO61" s="103" t="s">
        <v>166</v>
      </c>
      <c r="AP61" s="92"/>
    </row>
    <row r="62" spans="1:42" x14ac:dyDescent="0.2">
      <c r="A62" s="49">
        <f>'jeziora 2025'!B61</f>
        <v>115</v>
      </c>
      <c r="B62" s="117" t="str">
        <f>'jeziora 2025'!D61</f>
        <v>Jez. Głębokie-na SW od m.Gałęzowo</v>
      </c>
      <c r="C62" s="27">
        <f>'jeziora 2025'!I61</f>
        <v>0.05</v>
      </c>
      <c r="D62" s="27">
        <f>'jeziora 2025'!J61</f>
        <v>6.56</v>
      </c>
      <c r="E62" s="27">
        <f>'jeziora 2025'!L61</f>
        <v>1.18</v>
      </c>
      <c r="F62" s="27">
        <f>'jeziora 2025'!N61</f>
        <v>23.2</v>
      </c>
      <c r="G62" s="27">
        <f>'jeziora 2025'!O61</f>
        <v>24.9</v>
      </c>
      <c r="H62" s="27">
        <f>'jeziora 2025'!S61</f>
        <v>18</v>
      </c>
      <c r="I62" s="27">
        <f>'jeziora 2025'!T61</f>
        <v>78.7</v>
      </c>
      <c r="J62" s="27">
        <f>'jeziora 2025'!X61</f>
        <v>195</v>
      </c>
      <c r="K62" s="27">
        <f>'jeziora 2025'!AH61</f>
        <v>73</v>
      </c>
      <c r="L62" s="27">
        <f>'jeziora 2025'!AJ61</f>
        <v>2.5</v>
      </c>
      <c r="M62" s="27">
        <f>'jeziora 2025'!BA61</f>
        <v>2265</v>
      </c>
      <c r="N62" s="27">
        <f>'jeziora 2025'!BI61</f>
        <v>0.5</v>
      </c>
      <c r="O62" s="48">
        <f>'jeziora 2025'!BJ61</f>
        <v>5.0000000000000001E-3</v>
      </c>
      <c r="P62" s="27">
        <f>'jeziora 2025'!BP61</f>
        <v>0.05</v>
      </c>
      <c r="Q62" s="27">
        <f>'jeziora 2025'!BS61</f>
        <v>0.05</v>
      </c>
      <c r="R62" s="27">
        <f>'jeziora 2025'!BT61</f>
        <v>0.05</v>
      </c>
      <c r="S62" s="27">
        <f>'jeziora 2025'!BU61</f>
        <v>0.1</v>
      </c>
      <c r="T62" s="27">
        <f>'jeziora 2025'!BZ61</f>
        <v>0.15</v>
      </c>
      <c r="U62" s="27">
        <f>'jeziora 2025'!CB61</f>
        <v>50</v>
      </c>
      <c r="V62" s="27">
        <f>'jeziora 2025'!CD61</f>
        <v>0.01</v>
      </c>
      <c r="W62" s="27">
        <f>'jeziora 2025'!CL61</f>
        <v>5.0000000000000001E-3</v>
      </c>
      <c r="X62" s="27">
        <f>'jeziora 2025'!CQ61</f>
        <v>1.5</v>
      </c>
      <c r="Y62" s="27">
        <f>'jeziora 2025'!CR61</f>
        <v>0.3</v>
      </c>
      <c r="Z62" s="27">
        <f>'jeziora 2025'!CS61</f>
        <v>5</v>
      </c>
      <c r="AA62" s="27">
        <f>'jeziora 2025'!CT61</f>
        <v>0.5</v>
      </c>
      <c r="AB62" s="27">
        <f>'jeziora 2025'!CU61</f>
        <v>0.5</v>
      </c>
      <c r="AC62" s="27">
        <f>'jeziora 2025'!CX61</f>
        <v>0.05</v>
      </c>
      <c r="AD62" s="27">
        <f>'jeziora 2025'!CZ61</f>
        <v>0.05</v>
      </c>
      <c r="AE62" s="27">
        <f>'jeziora 2025'!DB61</f>
        <v>0.05</v>
      </c>
      <c r="AF62" s="27">
        <f>'jeziora 2025'!DC61</f>
        <v>0.05</v>
      </c>
      <c r="AG62" s="27">
        <f>'jeziora 2025'!DD61</f>
        <v>0.05</v>
      </c>
      <c r="AH62" s="27">
        <f>'jeziora 2025'!DE61</f>
        <v>0.05</v>
      </c>
      <c r="AI62" s="27">
        <f>'jeziora 2025'!DF61</f>
        <v>0.05</v>
      </c>
      <c r="AJ62" s="27">
        <f>'jeziora 2025'!DH61</f>
        <v>0.5</v>
      </c>
      <c r="AK62" s="27">
        <f>'jeziora 2025'!DI61</f>
        <v>0.05</v>
      </c>
      <c r="AL62" s="27">
        <f>'jeziora 2025'!DJ61</f>
        <v>0.25</v>
      </c>
      <c r="AM62" s="27">
        <f>'jeziora 2025'!DK61</f>
        <v>0.25</v>
      </c>
      <c r="AN62" s="27">
        <f>'jeziora 2025'!DL61</f>
        <v>0.05</v>
      </c>
      <c r="AO62" s="103" t="s">
        <v>166</v>
      </c>
      <c r="AP62" s="92"/>
    </row>
    <row r="63" spans="1:42" x14ac:dyDescent="0.2">
      <c r="A63" s="49">
        <f>'jeziora 2025'!B62</f>
        <v>116</v>
      </c>
      <c r="B63" s="117" t="str">
        <f>'jeziora 2025'!D62</f>
        <v>Jez. Głowińskie - głęboczek (1)</v>
      </c>
      <c r="C63" s="27">
        <f>'jeziora 2025'!I62</f>
        <v>0.05</v>
      </c>
      <c r="D63" s="27">
        <f>'jeziora 2025'!J62</f>
        <v>1.5</v>
      </c>
      <c r="E63" s="27">
        <f>'jeziora 2025'!L62</f>
        <v>2.5000000000000001E-2</v>
      </c>
      <c r="F63" s="27">
        <f>'jeziora 2025'!N62</f>
        <v>4.63</v>
      </c>
      <c r="G63" s="27">
        <f>'jeziora 2025'!O62</f>
        <v>9.61</v>
      </c>
      <c r="H63" s="27">
        <f>'jeziora 2025'!S62</f>
        <v>2.2200000000000002</v>
      </c>
      <c r="I63" s="27">
        <f>'jeziora 2025'!T62</f>
        <v>16.8</v>
      </c>
      <c r="J63" s="27">
        <f>'jeziora 2025'!X62</f>
        <v>66.2</v>
      </c>
      <c r="K63" s="27">
        <f>'jeziora 2025'!AH62</f>
        <v>320</v>
      </c>
      <c r="L63" s="27">
        <f>'jeziora 2025'!AJ62</f>
        <v>77</v>
      </c>
      <c r="M63" s="27">
        <f>'jeziora 2025'!BA62</f>
        <v>1320</v>
      </c>
      <c r="N63" s="27">
        <f>'jeziora 2025'!BI62</f>
        <v>0.5</v>
      </c>
      <c r="O63" s="48">
        <f>'jeziora 2025'!BJ62</f>
        <v>5.0000000000000001E-3</v>
      </c>
      <c r="P63" s="27">
        <f>'jeziora 2025'!BP62</f>
        <v>0.05</v>
      </c>
      <c r="Q63" s="27">
        <f>'jeziora 2025'!BS62</f>
        <v>0.05</v>
      </c>
      <c r="R63" s="27">
        <f>'jeziora 2025'!BT62</f>
        <v>0.05</v>
      </c>
      <c r="S63" s="27">
        <f>'jeziora 2025'!BU62</f>
        <v>0.1</v>
      </c>
      <c r="T63" s="27">
        <f>'jeziora 2025'!BZ62</f>
        <v>0.15</v>
      </c>
      <c r="U63" s="27">
        <f>'jeziora 2025'!CB62</f>
        <v>0</v>
      </c>
      <c r="V63" s="27">
        <f>'jeziora 2025'!CD62</f>
        <v>0</v>
      </c>
      <c r="W63" s="27">
        <f>'jeziora 2025'!CL62</f>
        <v>0</v>
      </c>
      <c r="X63" s="27">
        <f>'jeziora 2025'!CQ62</f>
        <v>0</v>
      </c>
      <c r="Y63" s="27">
        <f>'jeziora 2025'!CR62</f>
        <v>0</v>
      </c>
      <c r="Z63" s="27">
        <f>'jeziora 2025'!CS62</f>
        <v>0</v>
      </c>
      <c r="AA63" s="27">
        <f>'jeziora 2025'!CT62</f>
        <v>0</v>
      </c>
      <c r="AB63" s="27">
        <f>'jeziora 2025'!CU62</f>
        <v>0</v>
      </c>
      <c r="AC63" s="27">
        <f>'jeziora 2025'!CX62</f>
        <v>0</v>
      </c>
      <c r="AD63" s="27">
        <f>'jeziora 2025'!CZ62</f>
        <v>0</v>
      </c>
      <c r="AE63" s="27">
        <f>'jeziora 2025'!DB62</f>
        <v>0</v>
      </c>
      <c r="AF63" s="27">
        <f>'jeziora 2025'!DC62</f>
        <v>0</v>
      </c>
      <c r="AG63" s="27">
        <f>'jeziora 2025'!DD62</f>
        <v>0</v>
      </c>
      <c r="AH63" s="27">
        <f>'jeziora 2025'!DE62</f>
        <v>0.05</v>
      </c>
      <c r="AI63" s="27">
        <f>'jeziora 2025'!DF62</f>
        <v>0.05</v>
      </c>
      <c r="AJ63" s="27">
        <f>'jeziora 2025'!DH62</f>
        <v>0</v>
      </c>
      <c r="AK63" s="27">
        <f>'jeziora 2025'!DI62</f>
        <v>0</v>
      </c>
      <c r="AL63" s="27">
        <f>'jeziora 2025'!DJ62</f>
        <v>0</v>
      </c>
      <c r="AM63" s="27">
        <f>'jeziora 2025'!DK62</f>
        <v>0</v>
      </c>
      <c r="AN63" s="27">
        <f>'jeziora 2025'!DL62</f>
        <v>0</v>
      </c>
      <c r="AO63" s="103" t="s">
        <v>166</v>
      </c>
      <c r="AP63" s="92"/>
    </row>
    <row r="64" spans="1:42" x14ac:dyDescent="0.2">
      <c r="A64" s="49">
        <f>'jeziora 2025'!B63</f>
        <v>117</v>
      </c>
      <c r="B64" s="117" t="str">
        <f>'jeziora 2025'!D63</f>
        <v>Jez. Goreńskie - głęboczek</v>
      </c>
      <c r="C64" s="27">
        <f>'jeziora 2025'!I63</f>
        <v>0.90300000000000002</v>
      </c>
      <c r="D64" s="27">
        <f>'jeziora 2025'!J63</f>
        <v>13.2</v>
      </c>
      <c r="E64" s="27">
        <f>'jeziora 2025'!L63</f>
        <v>1.3</v>
      </c>
      <c r="F64" s="27">
        <f>'jeziora 2025'!N63</f>
        <v>14.9</v>
      </c>
      <c r="G64" s="27">
        <f>'jeziora 2025'!O63</f>
        <v>30.5</v>
      </c>
      <c r="H64" s="27">
        <f>'jeziora 2025'!S63</f>
        <v>8.4700000000000006</v>
      </c>
      <c r="I64" s="27">
        <f>'jeziora 2025'!T63</f>
        <v>66.2</v>
      </c>
      <c r="J64" s="27">
        <f>'jeziora 2025'!X63</f>
        <v>136</v>
      </c>
      <c r="K64" s="27">
        <f>'jeziora 2025'!AH63</f>
        <v>1240</v>
      </c>
      <c r="L64" s="27">
        <f>'jeziora 2025'!AJ63</f>
        <v>2.5</v>
      </c>
      <c r="M64" s="27">
        <f>'jeziora 2025'!BA63</f>
        <v>3425</v>
      </c>
      <c r="N64" s="27">
        <f>'jeziora 2025'!BI63</f>
        <v>0.5</v>
      </c>
      <c r="O64" s="48">
        <f>'jeziora 2025'!BJ63</f>
        <v>5.0000000000000001E-3</v>
      </c>
      <c r="P64" s="27">
        <f>'jeziora 2025'!BP63</f>
        <v>0.05</v>
      </c>
      <c r="Q64" s="27">
        <f>'jeziora 2025'!BS63</f>
        <v>0.05</v>
      </c>
      <c r="R64" s="27">
        <f>'jeziora 2025'!BT63</f>
        <v>0.05</v>
      </c>
      <c r="S64" s="27">
        <f>'jeziora 2025'!BU63</f>
        <v>0.1</v>
      </c>
      <c r="T64" s="27">
        <f>'jeziora 2025'!BZ63</f>
        <v>0.15</v>
      </c>
      <c r="U64" s="27">
        <f>'jeziora 2025'!CB63</f>
        <v>0</v>
      </c>
      <c r="V64" s="27">
        <f>'jeziora 2025'!CD63</f>
        <v>0</v>
      </c>
      <c r="W64" s="27">
        <f>'jeziora 2025'!CL63</f>
        <v>0</v>
      </c>
      <c r="X64" s="27">
        <f>'jeziora 2025'!CQ63</f>
        <v>0</v>
      </c>
      <c r="Y64" s="27">
        <f>'jeziora 2025'!CR63</f>
        <v>0</v>
      </c>
      <c r="Z64" s="27">
        <f>'jeziora 2025'!CS63</f>
        <v>0</v>
      </c>
      <c r="AA64" s="27">
        <f>'jeziora 2025'!CT63</f>
        <v>0</v>
      </c>
      <c r="AB64" s="27">
        <f>'jeziora 2025'!CU63</f>
        <v>0</v>
      </c>
      <c r="AC64" s="27">
        <f>'jeziora 2025'!CX63</f>
        <v>0</v>
      </c>
      <c r="AD64" s="27">
        <f>'jeziora 2025'!CZ63</f>
        <v>0</v>
      </c>
      <c r="AE64" s="27">
        <f>'jeziora 2025'!DB63</f>
        <v>0</v>
      </c>
      <c r="AF64" s="27">
        <f>'jeziora 2025'!DC63</f>
        <v>0</v>
      </c>
      <c r="AG64" s="27">
        <f>'jeziora 2025'!DD63</f>
        <v>0</v>
      </c>
      <c r="AH64" s="27">
        <f>'jeziora 2025'!DE63</f>
        <v>0.05</v>
      </c>
      <c r="AI64" s="27">
        <f>'jeziora 2025'!DF63</f>
        <v>0.05</v>
      </c>
      <c r="AJ64" s="27">
        <f>'jeziora 2025'!DH63</f>
        <v>0</v>
      </c>
      <c r="AK64" s="27">
        <f>'jeziora 2025'!DI63</f>
        <v>0</v>
      </c>
      <c r="AL64" s="27">
        <f>'jeziora 2025'!DJ63</f>
        <v>0</v>
      </c>
      <c r="AM64" s="27">
        <f>'jeziora 2025'!DK63</f>
        <v>0</v>
      </c>
      <c r="AN64" s="27">
        <f>'jeziora 2025'!DL63</f>
        <v>0</v>
      </c>
      <c r="AO64" s="103" t="s">
        <v>166</v>
      </c>
      <c r="AP64" s="92"/>
    </row>
    <row r="65" spans="1:42" x14ac:dyDescent="0.2">
      <c r="A65" s="49">
        <f>'jeziora 2025'!B64</f>
        <v>119</v>
      </c>
      <c r="B65" s="117" t="str">
        <f>'jeziora 2025'!D64</f>
        <v>Jez. Guzianka Wielka - stan. 01</v>
      </c>
      <c r="C65" s="27">
        <f>'jeziora 2025'!I64</f>
        <v>0.05</v>
      </c>
      <c r="D65" s="27">
        <f>'jeziora 2025'!J64</f>
        <v>7.91</v>
      </c>
      <c r="E65" s="27">
        <f>'jeziora 2025'!L64</f>
        <v>0.99099999999999999</v>
      </c>
      <c r="F65" s="27">
        <f>'jeziora 2025'!N64</f>
        <v>5.68</v>
      </c>
      <c r="G65" s="27">
        <f>'jeziora 2025'!O64</f>
        <v>16.7</v>
      </c>
      <c r="H65" s="27">
        <f>'jeziora 2025'!S64</f>
        <v>5.16</v>
      </c>
      <c r="I65" s="27">
        <f>'jeziora 2025'!T64</f>
        <v>34.700000000000003</v>
      </c>
      <c r="J65" s="27">
        <f>'jeziora 2025'!X64</f>
        <v>85.4</v>
      </c>
      <c r="K65" s="27">
        <f>'jeziora 2025'!AH64</f>
        <v>300</v>
      </c>
      <c r="L65" s="27">
        <f>'jeziora 2025'!AJ64</f>
        <v>445</v>
      </c>
      <c r="M65" s="27">
        <f>'jeziora 2025'!BA64</f>
        <v>4760</v>
      </c>
      <c r="N65" s="27">
        <f>'jeziora 2025'!BI64</f>
        <v>0.5</v>
      </c>
      <c r="O65" s="48">
        <f>'jeziora 2025'!BJ64</f>
        <v>5.0000000000000001E-3</v>
      </c>
      <c r="P65" s="27">
        <f>'jeziora 2025'!BP64</f>
        <v>0.05</v>
      </c>
      <c r="Q65" s="27">
        <f>'jeziora 2025'!BS64</f>
        <v>0.05</v>
      </c>
      <c r="R65" s="27">
        <f>'jeziora 2025'!BT64</f>
        <v>0.05</v>
      </c>
      <c r="S65" s="27">
        <f>'jeziora 2025'!BU64</f>
        <v>0.1</v>
      </c>
      <c r="T65" s="27">
        <f>'jeziora 2025'!BZ64</f>
        <v>0.15</v>
      </c>
      <c r="U65" s="27">
        <f>'jeziora 2025'!CB64</f>
        <v>0</v>
      </c>
      <c r="V65" s="27">
        <f>'jeziora 2025'!CD64</f>
        <v>0</v>
      </c>
      <c r="W65" s="27">
        <f>'jeziora 2025'!CL64</f>
        <v>0</v>
      </c>
      <c r="X65" s="27">
        <f>'jeziora 2025'!CQ64</f>
        <v>0</v>
      </c>
      <c r="Y65" s="27">
        <f>'jeziora 2025'!CR64</f>
        <v>0</v>
      </c>
      <c r="Z65" s="27">
        <f>'jeziora 2025'!CS64</f>
        <v>0</v>
      </c>
      <c r="AA65" s="27">
        <f>'jeziora 2025'!CT64</f>
        <v>0</v>
      </c>
      <c r="AB65" s="27">
        <f>'jeziora 2025'!CU64</f>
        <v>0</v>
      </c>
      <c r="AC65" s="27">
        <f>'jeziora 2025'!CX64</f>
        <v>0</v>
      </c>
      <c r="AD65" s="27">
        <f>'jeziora 2025'!CZ64</f>
        <v>0</v>
      </c>
      <c r="AE65" s="27">
        <f>'jeziora 2025'!DB64</f>
        <v>0</v>
      </c>
      <c r="AF65" s="27">
        <f>'jeziora 2025'!DC64</f>
        <v>0</v>
      </c>
      <c r="AG65" s="27">
        <f>'jeziora 2025'!DD64</f>
        <v>0</v>
      </c>
      <c r="AH65" s="27">
        <f>'jeziora 2025'!DE64</f>
        <v>0.05</v>
      </c>
      <c r="AI65" s="27">
        <f>'jeziora 2025'!DF64</f>
        <v>0.05</v>
      </c>
      <c r="AJ65" s="27">
        <f>'jeziora 2025'!DH64</f>
        <v>0</v>
      </c>
      <c r="AK65" s="27">
        <f>'jeziora 2025'!DI64</f>
        <v>0</v>
      </c>
      <c r="AL65" s="27">
        <f>'jeziora 2025'!DJ64</f>
        <v>0</v>
      </c>
      <c r="AM65" s="27">
        <f>'jeziora 2025'!DK64</f>
        <v>0</v>
      </c>
      <c r="AN65" s="27">
        <f>'jeziora 2025'!DL64</f>
        <v>0</v>
      </c>
      <c r="AO65" s="103" t="s">
        <v>166</v>
      </c>
      <c r="AP65" s="92"/>
    </row>
    <row r="66" spans="1:42" x14ac:dyDescent="0.2">
      <c r="A66" s="49">
        <f>'jeziora 2025'!B65</f>
        <v>120</v>
      </c>
      <c r="B66" s="117" t="str">
        <f>'jeziora 2025'!D65</f>
        <v>Jez. Gwiazdy-na wschód od m.Borowy Młyn</v>
      </c>
      <c r="C66" s="27">
        <f>'jeziora 2025'!I65</f>
        <v>0.05</v>
      </c>
      <c r="D66" s="27">
        <f>'jeziora 2025'!J65</f>
        <v>9.3800000000000008</v>
      </c>
      <c r="E66" s="27">
        <f>'jeziora 2025'!L65</f>
        <v>0.71499999999999997</v>
      </c>
      <c r="F66" s="27">
        <f>'jeziora 2025'!N65</f>
        <v>3.58</v>
      </c>
      <c r="G66" s="27">
        <f>'jeziora 2025'!O65</f>
        <v>8.6300000000000008</v>
      </c>
      <c r="H66" s="27">
        <f>'jeziora 2025'!S65</f>
        <v>1.41</v>
      </c>
      <c r="I66" s="27">
        <f>'jeziora 2025'!T65</f>
        <v>23.3</v>
      </c>
      <c r="J66" s="27">
        <f>'jeziora 2025'!X65</f>
        <v>62.1</v>
      </c>
      <c r="K66" s="27">
        <f>'jeziora 2025'!AH65</f>
        <v>500</v>
      </c>
      <c r="L66" s="27">
        <f>'jeziora 2025'!AJ65</f>
        <v>61</v>
      </c>
      <c r="M66" s="27">
        <f>'jeziora 2025'!BA65</f>
        <v>2174.5</v>
      </c>
      <c r="N66" s="27">
        <f>'jeziora 2025'!BI65</f>
        <v>0.5</v>
      </c>
      <c r="O66" s="48">
        <f>'jeziora 2025'!BJ65</f>
        <v>5.0000000000000001E-3</v>
      </c>
      <c r="P66" s="27">
        <f>'jeziora 2025'!BP65</f>
        <v>0.05</v>
      </c>
      <c r="Q66" s="27">
        <f>'jeziora 2025'!BS65</f>
        <v>0.05</v>
      </c>
      <c r="R66" s="27">
        <f>'jeziora 2025'!BT65</f>
        <v>0.05</v>
      </c>
      <c r="S66" s="27">
        <f>'jeziora 2025'!BU65</f>
        <v>0.1</v>
      </c>
      <c r="T66" s="27">
        <f>'jeziora 2025'!BZ65</f>
        <v>0.15</v>
      </c>
      <c r="U66" s="27">
        <f>'jeziora 2025'!CB65</f>
        <v>50</v>
      </c>
      <c r="V66" s="27">
        <f>'jeziora 2025'!CD65</f>
        <v>0.01</v>
      </c>
      <c r="W66" s="27">
        <f>'jeziora 2025'!CL65</f>
        <v>630</v>
      </c>
      <c r="X66" s="27">
        <f>'jeziora 2025'!CQ65</f>
        <v>1.5</v>
      </c>
      <c r="Y66" s="27">
        <f>'jeziora 2025'!CR65</f>
        <v>0.3</v>
      </c>
      <c r="Z66" s="27">
        <f>'jeziora 2025'!CS65</f>
        <v>5</v>
      </c>
      <c r="AA66" s="27">
        <f>'jeziora 2025'!CT65</f>
        <v>0.5</v>
      </c>
      <c r="AB66" s="27">
        <f>'jeziora 2025'!CU65</f>
        <v>0.5</v>
      </c>
      <c r="AC66" s="27">
        <f>'jeziora 2025'!CX65</f>
        <v>0.05</v>
      </c>
      <c r="AD66" s="27">
        <f>'jeziora 2025'!CZ65</f>
        <v>0.05</v>
      </c>
      <c r="AE66" s="27">
        <f>'jeziora 2025'!DB65</f>
        <v>0.05</v>
      </c>
      <c r="AF66" s="27">
        <f>'jeziora 2025'!DC65</f>
        <v>0.05</v>
      </c>
      <c r="AG66" s="27">
        <f>'jeziora 2025'!DD65</f>
        <v>0.05</v>
      </c>
      <c r="AH66" s="27">
        <f>'jeziora 2025'!DE65</f>
        <v>0.05</v>
      </c>
      <c r="AI66" s="27">
        <f>'jeziora 2025'!DF65</f>
        <v>0.05</v>
      </c>
      <c r="AJ66" s="27">
        <f>'jeziora 2025'!DH65</f>
        <v>0.5</v>
      </c>
      <c r="AK66" s="27">
        <f>'jeziora 2025'!DI65</f>
        <v>0.05</v>
      </c>
      <c r="AL66" s="27">
        <f>'jeziora 2025'!DJ65</f>
        <v>0.25</v>
      </c>
      <c r="AM66" s="27">
        <f>'jeziora 2025'!DK65</f>
        <v>0.25</v>
      </c>
      <c r="AN66" s="27">
        <f>'jeziora 2025'!DL65</f>
        <v>0.05</v>
      </c>
      <c r="AO66" s="103" t="s">
        <v>166</v>
      </c>
      <c r="AP66" s="92"/>
    </row>
    <row r="67" spans="1:42" x14ac:dyDescent="0.2">
      <c r="A67" s="49">
        <f>'jeziora 2025'!B66</f>
        <v>121</v>
      </c>
      <c r="B67" s="117" t="str">
        <f>'jeziora 2025'!D66</f>
        <v>Jez. Hańcza - st.01</v>
      </c>
      <c r="C67" s="27">
        <f>'jeziora 2025'!I66</f>
        <v>0.05</v>
      </c>
      <c r="D67" s="27">
        <f>'jeziora 2025'!J66</f>
        <v>8.8800000000000008</v>
      </c>
      <c r="E67" s="27">
        <f>'jeziora 2025'!L66</f>
        <v>1.24</v>
      </c>
      <c r="F67" s="27">
        <f>'jeziora 2025'!N66</f>
        <v>21.8</v>
      </c>
      <c r="G67" s="27">
        <f>'jeziora 2025'!O66</f>
        <v>20.9</v>
      </c>
      <c r="H67" s="27">
        <f>'jeziora 2025'!S66</f>
        <v>15.6</v>
      </c>
      <c r="I67" s="27">
        <f>'jeziora 2025'!T66</f>
        <v>33.200000000000003</v>
      </c>
      <c r="J67" s="27">
        <f>'jeziora 2025'!X66</f>
        <v>105</v>
      </c>
      <c r="K67" s="27">
        <f>'jeziora 2025'!AH66</f>
        <v>2.5</v>
      </c>
      <c r="L67" s="27">
        <f>'jeziora 2025'!AJ66</f>
        <v>2.5</v>
      </c>
      <c r="M67" s="27">
        <f>'jeziora 2025'!BA66</f>
        <v>177.5</v>
      </c>
      <c r="N67" s="27">
        <f>'jeziora 2025'!BI66</f>
        <v>0.5</v>
      </c>
      <c r="O67" s="48">
        <f>'jeziora 2025'!BJ66</f>
        <v>5.0000000000000001E-3</v>
      </c>
      <c r="P67" s="27">
        <f>'jeziora 2025'!BP66</f>
        <v>0.05</v>
      </c>
      <c r="Q67" s="27">
        <f>'jeziora 2025'!BS66</f>
        <v>0.05</v>
      </c>
      <c r="R67" s="27">
        <f>'jeziora 2025'!BT66</f>
        <v>0.05</v>
      </c>
      <c r="S67" s="27">
        <f>'jeziora 2025'!BU66</f>
        <v>0.1</v>
      </c>
      <c r="T67" s="27">
        <f>'jeziora 2025'!BZ66</f>
        <v>0.15</v>
      </c>
      <c r="U67" s="27">
        <f>'jeziora 2025'!CB66</f>
        <v>0</v>
      </c>
      <c r="V67" s="27">
        <f>'jeziora 2025'!CD66</f>
        <v>0</v>
      </c>
      <c r="W67" s="27">
        <f>'jeziora 2025'!CL66</f>
        <v>0</v>
      </c>
      <c r="X67" s="27">
        <f>'jeziora 2025'!CQ66</f>
        <v>0</v>
      </c>
      <c r="Y67" s="27">
        <f>'jeziora 2025'!CR66</f>
        <v>0</v>
      </c>
      <c r="Z67" s="27">
        <f>'jeziora 2025'!CS66</f>
        <v>0</v>
      </c>
      <c r="AA67" s="27">
        <f>'jeziora 2025'!CT66</f>
        <v>0</v>
      </c>
      <c r="AB67" s="27">
        <f>'jeziora 2025'!CU66</f>
        <v>0</v>
      </c>
      <c r="AC67" s="27">
        <f>'jeziora 2025'!CX66</f>
        <v>0</v>
      </c>
      <c r="AD67" s="27">
        <f>'jeziora 2025'!CZ66</f>
        <v>0</v>
      </c>
      <c r="AE67" s="27">
        <f>'jeziora 2025'!DB66</f>
        <v>0</v>
      </c>
      <c r="AF67" s="27">
        <f>'jeziora 2025'!DC66</f>
        <v>0</v>
      </c>
      <c r="AG67" s="27">
        <f>'jeziora 2025'!DD66</f>
        <v>0</v>
      </c>
      <c r="AH67" s="27">
        <f>'jeziora 2025'!DE66</f>
        <v>0.05</v>
      </c>
      <c r="AI67" s="27">
        <f>'jeziora 2025'!DF66</f>
        <v>0.05</v>
      </c>
      <c r="AJ67" s="27">
        <f>'jeziora 2025'!DH66</f>
        <v>0</v>
      </c>
      <c r="AK67" s="27">
        <f>'jeziora 2025'!DI66</f>
        <v>0</v>
      </c>
      <c r="AL67" s="27">
        <f>'jeziora 2025'!DJ66</f>
        <v>0</v>
      </c>
      <c r="AM67" s="27">
        <f>'jeziora 2025'!DK66</f>
        <v>0</v>
      </c>
      <c r="AN67" s="27">
        <f>'jeziora 2025'!DL66</f>
        <v>0</v>
      </c>
      <c r="AO67" s="103" t="s">
        <v>167</v>
      </c>
      <c r="AP67" s="92"/>
    </row>
    <row r="68" spans="1:42" x14ac:dyDescent="0.2">
      <c r="A68" s="49">
        <f>'jeziora 2025'!B67</f>
        <v>122</v>
      </c>
      <c r="B68" s="117" t="str">
        <f>'jeziora 2025'!D67</f>
        <v>Jez. Ińsko - głęboczek - 41,7m</v>
      </c>
      <c r="C68" s="27">
        <f>'jeziora 2025'!I67</f>
        <v>0.05</v>
      </c>
      <c r="D68" s="27">
        <f>'jeziora 2025'!J67</f>
        <v>16.100000000000001</v>
      </c>
      <c r="E68" s="27">
        <f>'jeziora 2025'!L67</f>
        <v>1.48</v>
      </c>
      <c r="F68" s="27">
        <f>'jeziora 2025'!N67</f>
        <v>37.6</v>
      </c>
      <c r="G68" s="27">
        <f>'jeziora 2025'!O67</f>
        <v>33.9</v>
      </c>
      <c r="H68" s="27">
        <f>'jeziora 2025'!S67</f>
        <v>24.5</v>
      </c>
      <c r="I68" s="27">
        <f>'jeziora 2025'!T67</f>
        <v>81.099999999999994</v>
      </c>
      <c r="J68" s="27">
        <f>'jeziora 2025'!X67</f>
        <v>161</v>
      </c>
      <c r="K68" s="27">
        <f>'jeziora 2025'!AH67</f>
        <v>2.5</v>
      </c>
      <c r="L68" s="27">
        <f>'jeziora 2025'!AJ67</f>
        <v>26</v>
      </c>
      <c r="M68" s="27">
        <f>'jeziora 2025'!BA67</f>
        <v>1786.5</v>
      </c>
      <c r="N68" s="27">
        <f>'jeziora 2025'!BI67</f>
        <v>0.5</v>
      </c>
      <c r="O68" s="48">
        <f>'jeziora 2025'!BJ67</f>
        <v>5.0000000000000001E-3</v>
      </c>
      <c r="P68" s="27">
        <f>'jeziora 2025'!BP67</f>
        <v>0.05</v>
      </c>
      <c r="Q68" s="27">
        <f>'jeziora 2025'!BS67</f>
        <v>0.05</v>
      </c>
      <c r="R68" s="27">
        <f>'jeziora 2025'!BT67</f>
        <v>0.05</v>
      </c>
      <c r="S68" s="27">
        <f>'jeziora 2025'!BU67</f>
        <v>0.1</v>
      </c>
      <c r="T68" s="27">
        <f>'jeziora 2025'!BZ67</f>
        <v>0.15</v>
      </c>
      <c r="U68" s="27">
        <f>'jeziora 2025'!CB67</f>
        <v>0</v>
      </c>
      <c r="V68" s="27">
        <f>'jeziora 2025'!CD67</f>
        <v>0</v>
      </c>
      <c r="W68" s="27">
        <f>'jeziora 2025'!CL67</f>
        <v>0</v>
      </c>
      <c r="X68" s="27">
        <f>'jeziora 2025'!CQ67</f>
        <v>0</v>
      </c>
      <c r="Y68" s="27">
        <f>'jeziora 2025'!CR67</f>
        <v>0</v>
      </c>
      <c r="Z68" s="27">
        <f>'jeziora 2025'!CS67</f>
        <v>0</v>
      </c>
      <c r="AA68" s="27">
        <f>'jeziora 2025'!CT67</f>
        <v>0</v>
      </c>
      <c r="AB68" s="27">
        <f>'jeziora 2025'!CU67</f>
        <v>0</v>
      </c>
      <c r="AC68" s="27">
        <f>'jeziora 2025'!CX67</f>
        <v>0</v>
      </c>
      <c r="AD68" s="27">
        <f>'jeziora 2025'!CZ67</f>
        <v>0</v>
      </c>
      <c r="AE68" s="27">
        <f>'jeziora 2025'!DB67</f>
        <v>0</v>
      </c>
      <c r="AF68" s="27">
        <f>'jeziora 2025'!DC67</f>
        <v>0</v>
      </c>
      <c r="AG68" s="27">
        <f>'jeziora 2025'!DD67</f>
        <v>0</v>
      </c>
      <c r="AH68" s="27">
        <f>'jeziora 2025'!DE67</f>
        <v>0.05</v>
      </c>
      <c r="AI68" s="27">
        <f>'jeziora 2025'!DF67</f>
        <v>0.05</v>
      </c>
      <c r="AJ68" s="27">
        <f>'jeziora 2025'!DH67</f>
        <v>0</v>
      </c>
      <c r="AK68" s="27">
        <f>'jeziora 2025'!DI67</f>
        <v>0</v>
      </c>
      <c r="AL68" s="27">
        <f>'jeziora 2025'!DJ67</f>
        <v>0</v>
      </c>
      <c r="AM68" s="27">
        <f>'jeziora 2025'!DK67</f>
        <v>0</v>
      </c>
      <c r="AN68" s="27">
        <f>'jeziora 2025'!DL67</f>
        <v>0</v>
      </c>
      <c r="AO68" s="103" t="s">
        <v>166</v>
      </c>
      <c r="AP68" s="92"/>
    </row>
    <row r="69" spans="1:42" x14ac:dyDescent="0.2">
      <c r="A69" s="49">
        <f>'jeziora 2025'!B68</f>
        <v>123</v>
      </c>
      <c r="B69" s="117" t="str">
        <f>'jeziora 2025'!D68</f>
        <v>Jez. Janowskie (Janówko) - głęboczek</v>
      </c>
      <c r="C69" s="27">
        <f>'jeziora 2025'!I68</f>
        <v>0.05</v>
      </c>
      <c r="D69" s="27">
        <f>'jeziora 2025'!J68</f>
        <v>13.3</v>
      </c>
      <c r="E69" s="27">
        <f>'jeziora 2025'!L68</f>
        <v>0.05</v>
      </c>
      <c r="F69" s="27">
        <f>'jeziora 2025'!N68</f>
        <v>24.2</v>
      </c>
      <c r="G69" s="27">
        <f>'jeziora 2025'!O68</f>
        <v>16.8</v>
      </c>
      <c r="H69" s="27">
        <f>'jeziora 2025'!S68</f>
        <v>13.4</v>
      </c>
      <c r="I69" s="27">
        <f>'jeziora 2025'!T68</f>
        <v>37.6</v>
      </c>
      <c r="J69" s="27">
        <f>'jeziora 2025'!X68</f>
        <v>124</v>
      </c>
      <c r="K69" s="27">
        <f>'jeziora 2025'!AH68</f>
        <v>190</v>
      </c>
      <c r="L69" s="27">
        <f>'jeziora 2025'!AJ68</f>
        <v>2.5</v>
      </c>
      <c r="M69" s="27">
        <f>'jeziora 2025'!BA68</f>
        <v>2137</v>
      </c>
      <c r="N69" s="27">
        <f>'jeziora 2025'!BI68</f>
        <v>0.5</v>
      </c>
      <c r="O69" s="48">
        <f>'jeziora 2025'!BJ68</f>
        <v>5.0000000000000001E-3</v>
      </c>
      <c r="P69" s="27">
        <f>'jeziora 2025'!BP68</f>
        <v>0.05</v>
      </c>
      <c r="Q69" s="27">
        <f>'jeziora 2025'!BS68</f>
        <v>0.05</v>
      </c>
      <c r="R69" s="27">
        <f>'jeziora 2025'!BT68</f>
        <v>0.05</v>
      </c>
      <c r="S69" s="27">
        <f>'jeziora 2025'!BU68</f>
        <v>0.1</v>
      </c>
      <c r="T69" s="27">
        <f>'jeziora 2025'!BZ68</f>
        <v>0.15</v>
      </c>
      <c r="U69" s="27">
        <f>'jeziora 2025'!CB68</f>
        <v>0</v>
      </c>
      <c r="V69" s="27">
        <f>'jeziora 2025'!CD68</f>
        <v>0</v>
      </c>
      <c r="W69" s="27">
        <f>'jeziora 2025'!CL68</f>
        <v>0</v>
      </c>
      <c r="X69" s="27">
        <f>'jeziora 2025'!CQ68</f>
        <v>0</v>
      </c>
      <c r="Y69" s="27">
        <f>'jeziora 2025'!CR68</f>
        <v>0</v>
      </c>
      <c r="Z69" s="27">
        <f>'jeziora 2025'!CS68</f>
        <v>0</v>
      </c>
      <c r="AA69" s="27">
        <f>'jeziora 2025'!CT68</f>
        <v>0</v>
      </c>
      <c r="AB69" s="27">
        <f>'jeziora 2025'!CU68</f>
        <v>0</v>
      </c>
      <c r="AC69" s="27">
        <f>'jeziora 2025'!CX68</f>
        <v>0</v>
      </c>
      <c r="AD69" s="27">
        <f>'jeziora 2025'!CZ68</f>
        <v>0</v>
      </c>
      <c r="AE69" s="27">
        <f>'jeziora 2025'!DB68</f>
        <v>0</v>
      </c>
      <c r="AF69" s="27">
        <f>'jeziora 2025'!DC68</f>
        <v>0</v>
      </c>
      <c r="AG69" s="27">
        <f>'jeziora 2025'!DD68</f>
        <v>0</v>
      </c>
      <c r="AH69" s="27">
        <f>'jeziora 2025'!DE68</f>
        <v>0.05</v>
      </c>
      <c r="AI69" s="27">
        <f>'jeziora 2025'!DF68</f>
        <v>0.05</v>
      </c>
      <c r="AJ69" s="27">
        <f>'jeziora 2025'!DH68</f>
        <v>0</v>
      </c>
      <c r="AK69" s="27">
        <f>'jeziora 2025'!DI68</f>
        <v>0</v>
      </c>
      <c r="AL69" s="27">
        <f>'jeziora 2025'!DJ68</f>
        <v>0</v>
      </c>
      <c r="AM69" s="27">
        <f>'jeziora 2025'!DK68</f>
        <v>0</v>
      </c>
      <c r="AN69" s="27">
        <f>'jeziora 2025'!DL68</f>
        <v>0</v>
      </c>
      <c r="AO69" s="103" t="s">
        <v>166</v>
      </c>
      <c r="AP69" s="92"/>
    </row>
    <row r="70" spans="1:42" x14ac:dyDescent="0.2">
      <c r="A70" s="49">
        <f>'jeziora 2025'!B69</f>
        <v>124</v>
      </c>
      <c r="B70" s="117" t="str">
        <f>'jeziora 2025'!D69</f>
        <v>Jez. Januszewskie - stan. 02</v>
      </c>
      <c r="C70" s="27">
        <f>'jeziora 2025'!I69</f>
        <v>0.05</v>
      </c>
      <c r="D70" s="27">
        <f>'jeziora 2025'!J69</f>
        <v>5</v>
      </c>
      <c r="E70" s="27">
        <f>'jeziora 2025'!L69</f>
        <v>0.24299999999999999</v>
      </c>
      <c r="F70" s="27">
        <f>'jeziora 2025'!N69</f>
        <v>11.7</v>
      </c>
      <c r="G70" s="27">
        <f>'jeziora 2025'!O69</f>
        <v>12.9</v>
      </c>
      <c r="H70" s="27">
        <f>'jeziora 2025'!S69</f>
        <v>7.87</v>
      </c>
      <c r="I70" s="27">
        <f>'jeziora 2025'!T69</f>
        <v>23.8</v>
      </c>
      <c r="J70" s="27">
        <f>'jeziora 2025'!X69</f>
        <v>53.8</v>
      </c>
      <c r="K70" s="27">
        <f>'jeziora 2025'!AH69</f>
        <v>1530</v>
      </c>
      <c r="L70" s="27">
        <f>'jeziora 2025'!AJ69</f>
        <v>2.5</v>
      </c>
      <c r="M70" s="27">
        <f>'jeziora 2025'!BA69</f>
        <v>1715.5</v>
      </c>
      <c r="N70" s="27">
        <f>'jeziora 2025'!BI69</f>
        <v>0.5</v>
      </c>
      <c r="O70" s="48">
        <f>'jeziora 2025'!BJ69</f>
        <v>5.0000000000000001E-3</v>
      </c>
      <c r="P70" s="27">
        <f>'jeziora 2025'!BP69</f>
        <v>0.05</v>
      </c>
      <c r="Q70" s="27">
        <f>'jeziora 2025'!BS69</f>
        <v>0.05</v>
      </c>
      <c r="R70" s="27">
        <f>'jeziora 2025'!BT69</f>
        <v>0.05</v>
      </c>
      <c r="S70" s="27">
        <f>'jeziora 2025'!BU69</f>
        <v>0.1</v>
      </c>
      <c r="T70" s="27">
        <f>'jeziora 2025'!BZ69</f>
        <v>0.15</v>
      </c>
      <c r="U70" s="27">
        <f>'jeziora 2025'!CB69</f>
        <v>0</v>
      </c>
      <c r="V70" s="27">
        <f>'jeziora 2025'!CD69</f>
        <v>0</v>
      </c>
      <c r="W70" s="27">
        <f>'jeziora 2025'!CL69</f>
        <v>0</v>
      </c>
      <c r="X70" s="27">
        <f>'jeziora 2025'!CQ69</f>
        <v>0</v>
      </c>
      <c r="Y70" s="27">
        <f>'jeziora 2025'!CR69</f>
        <v>0</v>
      </c>
      <c r="Z70" s="27">
        <f>'jeziora 2025'!CS69</f>
        <v>0</v>
      </c>
      <c r="AA70" s="27">
        <f>'jeziora 2025'!CT69</f>
        <v>0</v>
      </c>
      <c r="AB70" s="27">
        <f>'jeziora 2025'!CU69</f>
        <v>0</v>
      </c>
      <c r="AC70" s="27">
        <f>'jeziora 2025'!CX69</f>
        <v>0</v>
      </c>
      <c r="AD70" s="27">
        <f>'jeziora 2025'!CZ69</f>
        <v>0</v>
      </c>
      <c r="AE70" s="27">
        <f>'jeziora 2025'!DB69</f>
        <v>0</v>
      </c>
      <c r="AF70" s="27">
        <f>'jeziora 2025'!DC69</f>
        <v>0</v>
      </c>
      <c r="AG70" s="27">
        <f>'jeziora 2025'!DD69</f>
        <v>0</v>
      </c>
      <c r="AH70" s="27">
        <f>'jeziora 2025'!DE69</f>
        <v>0.05</v>
      </c>
      <c r="AI70" s="27">
        <f>'jeziora 2025'!DF69</f>
        <v>0.05</v>
      </c>
      <c r="AJ70" s="27">
        <f>'jeziora 2025'!DH69</f>
        <v>0</v>
      </c>
      <c r="AK70" s="27">
        <f>'jeziora 2025'!DI69</f>
        <v>0</v>
      </c>
      <c r="AL70" s="27">
        <f>'jeziora 2025'!DJ69</f>
        <v>0</v>
      </c>
      <c r="AM70" s="27">
        <f>'jeziora 2025'!DK69</f>
        <v>0</v>
      </c>
      <c r="AN70" s="27">
        <f>'jeziora 2025'!DL69</f>
        <v>0</v>
      </c>
      <c r="AO70" s="103" t="s">
        <v>166</v>
      </c>
      <c r="AP70" s="92"/>
    </row>
    <row r="71" spans="1:42" x14ac:dyDescent="0.2">
      <c r="A71" s="49">
        <f>'jeziora 2025'!B70</f>
        <v>125</v>
      </c>
      <c r="B71" s="117" t="str">
        <f>'jeziora 2025'!D70</f>
        <v>Jez. Jańsko (Janiszowice) - stan. 01</v>
      </c>
      <c r="C71" s="27">
        <f>'jeziora 2025'!I70</f>
        <v>0.05</v>
      </c>
      <c r="D71" s="27">
        <f>'jeziora 2025'!J70</f>
        <v>5.67</v>
      </c>
      <c r="E71" s="27">
        <f>'jeziora 2025'!L70</f>
        <v>0.248</v>
      </c>
      <c r="F71" s="27">
        <f>'jeziora 2025'!N70</f>
        <v>2.88</v>
      </c>
      <c r="G71" s="27">
        <f>'jeziora 2025'!O70</f>
        <v>8.36</v>
      </c>
      <c r="H71" s="27">
        <f>'jeziora 2025'!S70</f>
        <v>2.44</v>
      </c>
      <c r="I71" s="27">
        <f>'jeziora 2025'!T70</f>
        <v>24.9</v>
      </c>
      <c r="J71" s="27">
        <f>'jeziora 2025'!X70</f>
        <v>84.1</v>
      </c>
      <c r="K71" s="27">
        <f>'jeziora 2025'!AH70</f>
        <v>2.5</v>
      </c>
      <c r="L71" s="27">
        <f>'jeziora 2025'!AJ70</f>
        <v>391</v>
      </c>
      <c r="M71" s="27">
        <f>'jeziora 2025'!BA70</f>
        <v>2333.5</v>
      </c>
      <c r="N71" s="27">
        <f>'jeziora 2025'!BI70</f>
        <v>0.5</v>
      </c>
      <c r="O71" s="48">
        <f>'jeziora 2025'!BJ70</f>
        <v>5.0000000000000001E-3</v>
      </c>
      <c r="P71" s="27">
        <f>'jeziora 2025'!BP70</f>
        <v>0.05</v>
      </c>
      <c r="Q71" s="27">
        <f>'jeziora 2025'!BS70</f>
        <v>0.05</v>
      </c>
      <c r="R71" s="27">
        <f>'jeziora 2025'!BT70</f>
        <v>0.05</v>
      </c>
      <c r="S71" s="27">
        <f>'jeziora 2025'!BU70</f>
        <v>0.1</v>
      </c>
      <c r="T71" s="27">
        <f>'jeziora 2025'!BZ70</f>
        <v>0.15</v>
      </c>
      <c r="U71" s="27">
        <f>'jeziora 2025'!CB70</f>
        <v>0</v>
      </c>
      <c r="V71" s="27">
        <f>'jeziora 2025'!CD70</f>
        <v>0</v>
      </c>
      <c r="W71" s="27">
        <f>'jeziora 2025'!CL70</f>
        <v>0</v>
      </c>
      <c r="X71" s="27">
        <f>'jeziora 2025'!CQ70</f>
        <v>0</v>
      </c>
      <c r="Y71" s="27">
        <f>'jeziora 2025'!CR70</f>
        <v>0</v>
      </c>
      <c r="Z71" s="27">
        <f>'jeziora 2025'!CS70</f>
        <v>0</v>
      </c>
      <c r="AA71" s="27">
        <f>'jeziora 2025'!CT70</f>
        <v>0</v>
      </c>
      <c r="AB71" s="27">
        <f>'jeziora 2025'!CU70</f>
        <v>0</v>
      </c>
      <c r="AC71" s="27">
        <f>'jeziora 2025'!CX70</f>
        <v>0</v>
      </c>
      <c r="AD71" s="27">
        <f>'jeziora 2025'!CZ70</f>
        <v>0</v>
      </c>
      <c r="AE71" s="27">
        <f>'jeziora 2025'!DB70</f>
        <v>0</v>
      </c>
      <c r="AF71" s="27">
        <f>'jeziora 2025'!DC70</f>
        <v>0</v>
      </c>
      <c r="AG71" s="27">
        <f>'jeziora 2025'!DD70</f>
        <v>0</v>
      </c>
      <c r="AH71" s="27">
        <f>'jeziora 2025'!DE70</f>
        <v>0.05</v>
      </c>
      <c r="AI71" s="27">
        <f>'jeziora 2025'!DF70</f>
        <v>0.05</v>
      </c>
      <c r="AJ71" s="27">
        <f>'jeziora 2025'!DH70</f>
        <v>0</v>
      </c>
      <c r="AK71" s="27">
        <f>'jeziora 2025'!DI70</f>
        <v>0</v>
      </c>
      <c r="AL71" s="27">
        <f>'jeziora 2025'!DJ70</f>
        <v>0</v>
      </c>
      <c r="AM71" s="27">
        <f>'jeziora 2025'!DK70</f>
        <v>0</v>
      </c>
      <c r="AN71" s="27">
        <f>'jeziora 2025'!DL70</f>
        <v>0</v>
      </c>
      <c r="AO71" s="103" t="s">
        <v>166</v>
      </c>
      <c r="AP71" s="92"/>
    </row>
    <row r="72" spans="1:42" x14ac:dyDescent="0.2">
      <c r="A72" s="49">
        <f>'jeziora 2025'!B71</f>
        <v>126</v>
      </c>
      <c r="B72" s="117" t="str">
        <f>'jeziora 2025'!D71</f>
        <v>Jez. Jaroszewskie - stan. 01</v>
      </c>
      <c r="C72" s="27">
        <f>'jeziora 2025'!I71</f>
        <v>0.05</v>
      </c>
      <c r="D72" s="27">
        <f>'jeziora 2025'!J71</f>
        <v>7.24</v>
      </c>
      <c r="E72" s="27">
        <f>'jeziora 2025'!L71</f>
        <v>2.5000000000000001E-2</v>
      </c>
      <c r="F72" s="27">
        <f>'jeziora 2025'!N71</f>
        <v>5.52</v>
      </c>
      <c r="G72" s="27">
        <f>'jeziora 2025'!O71</f>
        <v>12.6</v>
      </c>
      <c r="H72" s="27">
        <f>'jeziora 2025'!S71</f>
        <v>3.39</v>
      </c>
      <c r="I72" s="27">
        <f>'jeziora 2025'!T71</f>
        <v>3.52</v>
      </c>
      <c r="J72" s="27">
        <f>'jeziora 2025'!X71</f>
        <v>44.5</v>
      </c>
      <c r="K72" s="27">
        <f>'jeziora 2025'!AH71</f>
        <v>2.5</v>
      </c>
      <c r="L72" s="27">
        <f>'jeziora 2025'!AJ71</f>
        <v>49</v>
      </c>
      <c r="M72" s="27">
        <f>'jeziora 2025'!BA71</f>
        <v>758.5</v>
      </c>
      <c r="N72" s="27">
        <f>'jeziora 2025'!BI71</f>
        <v>0.5</v>
      </c>
      <c r="O72" s="48">
        <f>'jeziora 2025'!BJ71</f>
        <v>5.0000000000000001E-3</v>
      </c>
      <c r="P72" s="27">
        <f>'jeziora 2025'!BP71</f>
        <v>0.05</v>
      </c>
      <c r="Q72" s="27">
        <f>'jeziora 2025'!BS71</f>
        <v>0.05</v>
      </c>
      <c r="R72" s="27">
        <f>'jeziora 2025'!BT71</f>
        <v>0.05</v>
      </c>
      <c r="S72" s="27">
        <f>'jeziora 2025'!BU71</f>
        <v>0.1</v>
      </c>
      <c r="T72" s="27">
        <f>'jeziora 2025'!BZ71</f>
        <v>0.15</v>
      </c>
      <c r="U72" s="27">
        <f>'jeziora 2025'!CB71</f>
        <v>0</v>
      </c>
      <c r="V72" s="27">
        <f>'jeziora 2025'!CD71</f>
        <v>0</v>
      </c>
      <c r="W72" s="27">
        <f>'jeziora 2025'!CL71</f>
        <v>0</v>
      </c>
      <c r="X72" s="27">
        <f>'jeziora 2025'!CQ71</f>
        <v>0</v>
      </c>
      <c r="Y72" s="27">
        <f>'jeziora 2025'!CR71</f>
        <v>0</v>
      </c>
      <c r="Z72" s="27">
        <f>'jeziora 2025'!CS71</f>
        <v>0</v>
      </c>
      <c r="AA72" s="27">
        <f>'jeziora 2025'!CT71</f>
        <v>0</v>
      </c>
      <c r="AB72" s="27">
        <f>'jeziora 2025'!CU71</f>
        <v>0</v>
      </c>
      <c r="AC72" s="27">
        <f>'jeziora 2025'!CX71</f>
        <v>0</v>
      </c>
      <c r="AD72" s="27">
        <f>'jeziora 2025'!CZ71</f>
        <v>0</v>
      </c>
      <c r="AE72" s="27">
        <f>'jeziora 2025'!DB71</f>
        <v>0</v>
      </c>
      <c r="AF72" s="27">
        <f>'jeziora 2025'!DC71</f>
        <v>0</v>
      </c>
      <c r="AG72" s="27">
        <f>'jeziora 2025'!DD71</f>
        <v>0</v>
      </c>
      <c r="AH72" s="27">
        <f>'jeziora 2025'!DE71</f>
        <v>0.05</v>
      </c>
      <c r="AI72" s="27">
        <f>'jeziora 2025'!DF71</f>
        <v>0.05</v>
      </c>
      <c r="AJ72" s="27">
        <f>'jeziora 2025'!DH71</f>
        <v>0</v>
      </c>
      <c r="AK72" s="27">
        <f>'jeziora 2025'!DI71</f>
        <v>0</v>
      </c>
      <c r="AL72" s="27">
        <f>'jeziora 2025'!DJ71</f>
        <v>0</v>
      </c>
      <c r="AM72" s="27">
        <f>'jeziora 2025'!DK71</f>
        <v>0</v>
      </c>
      <c r="AN72" s="27">
        <f>'jeziora 2025'!DL71</f>
        <v>0</v>
      </c>
      <c r="AO72" s="103" t="s">
        <v>167</v>
      </c>
      <c r="AP72" s="92"/>
    </row>
    <row r="73" spans="1:42" x14ac:dyDescent="0.2">
      <c r="A73" s="49">
        <f>'jeziora 2025'!B72</f>
        <v>127</v>
      </c>
      <c r="B73" s="117" t="str">
        <f>'jeziora 2025'!D72</f>
        <v>Jez. Jezuickie - głęboczek</v>
      </c>
      <c r="C73" s="27">
        <f>'jeziora 2025'!I72</f>
        <v>0.05</v>
      </c>
      <c r="D73" s="27">
        <f>'jeziora 2025'!J72</f>
        <v>5.34</v>
      </c>
      <c r="E73" s="27">
        <f>'jeziora 2025'!L72</f>
        <v>0.46300000000000002</v>
      </c>
      <c r="F73" s="27">
        <f>'jeziora 2025'!N72</f>
        <v>4.26</v>
      </c>
      <c r="G73" s="27">
        <f>'jeziora 2025'!O72</f>
        <v>9.69</v>
      </c>
      <c r="H73" s="27">
        <f>'jeziora 2025'!S72</f>
        <v>2.38</v>
      </c>
      <c r="I73" s="27">
        <f>'jeziora 2025'!T72</f>
        <v>11.1</v>
      </c>
      <c r="J73" s="27">
        <f>'jeziora 2025'!X72</f>
        <v>58.8</v>
      </c>
      <c r="K73" s="27">
        <f>'jeziora 2025'!AH72</f>
        <v>2.5</v>
      </c>
      <c r="L73" s="27">
        <f>'jeziora 2025'!AJ72</f>
        <v>2.5</v>
      </c>
      <c r="M73" s="27">
        <f>'jeziora 2025'!BA72</f>
        <v>173</v>
      </c>
      <c r="N73" s="27">
        <f>'jeziora 2025'!BI72</f>
        <v>0.5</v>
      </c>
      <c r="O73" s="48">
        <f>'jeziora 2025'!BJ72</f>
        <v>5.0000000000000001E-3</v>
      </c>
      <c r="P73" s="27">
        <f>'jeziora 2025'!BP72</f>
        <v>0.05</v>
      </c>
      <c r="Q73" s="27">
        <f>'jeziora 2025'!BS72</f>
        <v>0.05</v>
      </c>
      <c r="R73" s="27">
        <f>'jeziora 2025'!BT72</f>
        <v>0.05</v>
      </c>
      <c r="S73" s="27">
        <f>'jeziora 2025'!BU72</f>
        <v>0.1</v>
      </c>
      <c r="T73" s="27">
        <f>'jeziora 2025'!BZ72</f>
        <v>0.15</v>
      </c>
      <c r="U73" s="27">
        <f>'jeziora 2025'!CB72</f>
        <v>0</v>
      </c>
      <c r="V73" s="27">
        <f>'jeziora 2025'!CD72</f>
        <v>0</v>
      </c>
      <c r="W73" s="27">
        <f>'jeziora 2025'!CL72</f>
        <v>0</v>
      </c>
      <c r="X73" s="27">
        <f>'jeziora 2025'!CQ72</f>
        <v>0</v>
      </c>
      <c r="Y73" s="27">
        <f>'jeziora 2025'!CR72</f>
        <v>0</v>
      </c>
      <c r="Z73" s="27">
        <f>'jeziora 2025'!CS72</f>
        <v>0</v>
      </c>
      <c r="AA73" s="27">
        <f>'jeziora 2025'!CT72</f>
        <v>0</v>
      </c>
      <c r="AB73" s="27">
        <f>'jeziora 2025'!CU72</f>
        <v>0</v>
      </c>
      <c r="AC73" s="27">
        <f>'jeziora 2025'!CX72</f>
        <v>0</v>
      </c>
      <c r="AD73" s="27">
        <f>'jeziora 2025'!CZ72</f>
        <v>0</v>
      </c>
      <c r="AE73" s="27">
        <f>'jeziora 2025'!DB72</f>
        <v>0</v>
      </c>
      <c r="AF73" s="27">
        <f>'jeziora 2025'!DC72</f>
        <v>0</v>
      </c>
      <c r="AG73" s="27">
        <f>'jeziora 2025'!DD72</f>
        <v>0</v>
      </c>
      <c r="AH73" s="27">
        <f>'jeziora 2025'!DE72</f>
        <v>0.05</v>
      </c>
      <c r="AI73" s="27">
        <f>'jeziora 2025'!DF72</f>
        <v>0.05</v>
      </c>
      <c r="AJ73" s="27">
        <f>'jeziora 2025'!DH72</f>
        <v>0</v>
      </c>
      <c r="AK73" s="27">
        <f>'jeziora 2025'!DI72</f>
        <v>0</v>
      </c>
      <c r="AL73" s="27">
        <f>'jeziora 2025'!DJ72</f>
        <v>0</v>
      </c>
      <c r="AM73" s="27">
        <f>'jeziora 2025'!DK72</f>
        <v>0</v>
      </c>
      <c r="AN73" s="27">
        <f>'jeziora 2025'!DL72</f>
        <v>0</v>
      </c>
      <c r="AO73" s="103" t="s">
        <v>167</v>
      </c>
      <c r="AP73" s="92"/>
    </row>
    <row r="74" spans="1:42" x14ac:dyDescent="0.2">
      <c r="A74" s="49">
        <f>'jeziora 2025'!B73</f>
        <v>128</v>
      </c>
      <c r="B74" s="117" t="str">
        <f>'jeziora 2025'!D73</f>
        <v>Jez. Kaleńskie - głęboczek - 33,7m</v>
      </c>
      <c r="C74" s="27">
        <f>'jeziora 2025'!I73</f>
        <v>0.05</v>
      </c>
      <c r="D74" s="27">
        <f>'jeziora 2025'!J73</f>
        <v>30.3</v>
      </c>
      <c r="E74" s="27">
        <f>'jeziora 2025'!L73</f>
        <v>3.1</v>
      </c>
      <c r="F74" s="27">
        <f>'jeziora 2025'!N73</f>
        <v>24.5</v>
      </c>
      <c r="G74" s="27">
        <f>'jeziora 2025'!O73</f>
        <v>32.299999999999997</v>
      </c>
      <c r="H74" s="27">
        <f>'jeziora 2025'!S73</f>
        <v>21.2</v>
      </c>
      <c r="I74" s="27">
        <f>'jeziora 2025'!T73</f>
        <v>180</v>
      </c>
      <c r="J74" s="27">
        <f>'jeziora 2025'!X73</f>
        <v>257</v>
      </c>
      <c r="K74" s="27">
        <f>'jeziora 2025'!AH73</f>
        <v>2.5</v>
      </c>
      <c r="L74" s="27">
        <f>'jeziora 2025'!AJ73</f>
        <v>44</v>
      </c>
      <c r="M74" s="27">
        <f>'jeziora 2025'!BA73</f>
        <v>1904</v>
      </c>
      <c r="N74" s="27">
        <f>'jeziora 2025'!BI73</f>
        <v>0.5</v>
      </c>
      <c r="O74" s="48">
        <f>'jeziora 2025'!BJ73</f>
        <v>5.0000000000000001E-3</v>
      </c>
      <c r="P74" s="27">
        <f>'jeziora 2025'!BP73</f>
        <v>0.05</v>
      </c>
      <c r="Q74" s="27">
        <f>'jeziora 2025'!BS73</f>
        <v>0.05</v>
      </c>
      <c r="R74" s="27">
        <f>'jeziora 2025'!BT73</f>
        <v>0.05</v>
      </c>
      <c r="S74" s="27">
        <f>'jeziora 2025'!BU73</f>
        <v>0.1</v>
      </c>
      <c r="T74" s="27">
        <f>'jeziora 2025'!BZ73</f>
        <v>0.15</v>
      </c>
      <c r="U74" s="27">
        <f>'jeziora 2025'!CB73</f>
        <v>0</v>
      </c>
      <c r="V74" s="27">
        <f>'jeziora 2025'!CD73</f>
        <v>0</v>
      </c>
      <c r="W74" s="27">
        <f>'jeziora 2025'!CL73</f>
        <v>0</v>
      </c>
      <c r="X74" s="27">
        <f>'jeziora 2025'!CQ73</f>
        <v>0</v>
      </c>
      <c r="Y74" s="27">
        <f>'jeziora 2025'!CR73</f>
        <v>0</v>
      </c>
      <c r="Z74" s="27">
        <f>'jeziora 2025'!CS73</f>
        <v>0</v>
      </c>
      <c r="AA74" s="27">
        <f>'jeziora 2025'!CT73</f>
        <v>0</v>
      </c>
      <c r="AB74" s="27">
        <f>'jeziora 2025'!CU73</f>
        <v>0</v>
      </c>
      <c r="AC74" s="27">
        <f>'jeziora 2025'!CX73</f>
        <v>0</v>
      </c>
      <c r="AD74" s="27">
        <f>'jeziora 2025'!CZ73</f>
        <v>0</v>
      </c>
      <c r="AE74" s="27">
        <f>'jeziora 2025'!DB73</f>
        <v>0</v>
      </c>
      <c r="AF74" s="27">
        <f>'jeziora 2025'!DC73</f>
        <v>0</v>
      </c>
      <c r="AG74" s="27">
        <f>'jeziora 2025'!DD73</f>
        <v>0</v>
      </c>
      <c r="AH74" s="27">
        <f>'jeziora 2025'!DE73</f>
        <v>0.05</v>
      </c>
      <c r="AI74" s="27">
        <f>'jeziora 2025'!DF73</f>
        <v>0.05</v>
      </c>
      <c r="AJ74" s="27">
        <f>'jeziora 2025'!DH73</f>
        <v>0</v>
      </c>
      <c r="AK74" s="27">
        <f>'jeziora 2025'!DI73</f>
        <v>0</v>
      </c>
      <c r="AL74" s="27">
        <f>'jeziora 2025'!DJ73</f>
        <v>0</v>
      </c>
      <c r="AM74" s="27">
        <f>'jeziora 2025'!DK73</f>
        <v>0</v>
      </c>
      <c r="AN74" s="27">
        <f>'jeziora 2025'!DL73</f>
        <v>0</v>
      </c>
      <c r="AO74" s="103" t="s">
        <v>166</v>
      </c>
      <c r="AP74" s="92"/>
    </row>
    <row r="75" spans="1:42" x14ac:dyDescent="0.2">
      <c r="A75" s="49">
        <f>'jeziora 2025'!B74</f>
        <v>129</v>
      </c>
      <c r="B75" s="117" t="str">
        <f>'jeziora 2025'!D74</f>
        <v>Jez. Kamionkowskie - głęboczek</v>
      </c>
      <c r="C75" s="27">
        <f>'jeziora 2025'!I74</f>
        <v>0.05</v>
      </c>
      <c r="D75" s="27">
        <f>'jeziora 2025'!J74</f>
        <v>16.7</v>
      </c>
      <c r="E75" s="27">
        <f>'jeziora 2025'!L74</f>
        <v>0.27400000000000002</v>
      </c>
      <c r="F75" s="27">
        <f>'jeziora 2025'!N74</f>
        <v>12.1</v>
      </c>
      <c r="G75" s="27">
        <f>'jeziora 2025'!O74</f>
        <v>12.2</v>
      </c>
      <c r="H75" s="27">
        <f>'jeziora 2025'!S74</f>
        <v>5.8</v>
      </c>
      <c r="I75" s="27">
        <f>'jeziora 2025'!T74</f>
        <v>43.4</v>
      </c>
      <c r="J75" s="27">
        <f>'jeziora 2025'!X74</f>
        <v>107</v>
      </c>
      <c r="K75" s="27">
        <f>'jeziora 2025'!AH74</f>
        <v>300</v>
      </c>
      <c r="L75" s="27">
        <f>'jeziora 2025'!AJ74</f>
        <v>2.5</v>
      </c>
      <c r="M75" s="27">
        <f>'jeziora 2025'!BA74</f>
        <v>2230.5</v>
      </c>
      <c r="N75" s="27">
        <f>'jeziora 2025'!BI74</f>
        <v>0.5</v>
      </c>
      <c r="O75" s="48">
        <f>'jeziora 2025'!BJ74</f>
        <v>5.0000000000000001E-3</v>
      </c>
      <c r="P75" s="27">
        <f>'jeziora 2025'!BP74</f>
        <v>0.05</v>
      </c>
      <c r="Q75" s="27">
        <f>'jeziora 2025'!BS74</f>
        <v>0.05</v>
      </c>
      <c r="R75" s="27">
        <f>'jeziora 2025'!BT74</f>
        <v>0.05</v>
      </c>
      <c r="S75" s="27">
        <f>'jeziora 2025'!BU74</f>
        <v>0.1</v>
      </c>
      <c r="T75" s="27">
        <f>'jeziora 2025'!BZ74</f>
        <v>0.15</v>
      </c>
      <c r="U75" s="27">
        <f>'jeziora 2025'!CB74</f>
        <v>0</v>
      </c>
      <c r="V75" s="27">
        <f>'jeziora 2025'!CD74</f>
        <v>0</v>
      </c>
      <c r="W75" s="27">
        <f>'jeziora 2025'!CL74</f>
        <v>0</v>
      </c>
      <c r="X75" s="27">
        <f>'jeziora 2025'!CQ74</f>
        <v>0</v>
      </c>
      <c r="Y75" s="27">
        <f>'jeziora 2025'!CR74</f>
        <v>0</v>
      </c>
      <c r="Z75" s="27">
        <f>'jeziora 2025'!CS74</f>
        <v>0</v>
      </c>
      <c r="AA75" s="27">
        <f>'jeziora 2025'!CT74</f>
        <v>0</v>
      </c>
      <c r="AB75" s="27">
        <f>'jeziora 2025'!CU74</f>
        <v>0</v>
      </c>
      <c r="AC75" s="27">
        <f>'jeziora 2025'!CX74</f>
        <v>0</v>
      </c>
      <c r="AD75" s="27">
        <f>'jeziora 2025'!CZ74</f>
        <v>0</v>
      </c>
      <c r="AE75" s="27">
        <f>'jeziora 2025'!DB74</f>
        <v>0</v>
      </c>
      <c r="AF75" s="27">
        <f>'jeziora 2025'!DC74</f>
        <v>0</v>
      </c>
      <c r="AG75" s="27">
        <f>'jeziora 2025'!DD74</f>
        <v>0</v>
      </c>
      <c r="AH75" s="27">
        <f>'jeziora 2025'!DE74</f>
        <v>0.05</v>
      </c>
      <c r="AI75" s="27">
        <f>'jeziora 2025'!DF74</f>
        <v>0.05</v>
      </c>
      <c r="AJ75" s="27">
        <f>'jeziora 2025'!DH74</f>
        <v>0</v>
      </c>
      <c r="AK75" s="27">
        <f>'jeziora 2025'!DI74</f>
        <v>0</v>
      </c>
      <c r="AL75" s="27">
        <f>'jeziora 2025'!DJ74</f>
        <v>0</v>
      </c>
      <c r="AM75" s="27">
        <f>'jeziora 2025'!DK74</f>
        <v>0</v>
      </c>
      <c r="AN75" s="27">
        <f>'jeziora 2025'!DL74</f>
        <v>0</v>
      </c>
      <c r="AO75" s="103" t="s">
        <v>166</v>
      </c>
      <c r="AP75" s="92"/>
    </row>
    <row r="76" spans="1:42" x14ac:dyDescent="0.2">
      <c r="A76" s="49">
        <f>'jeziora 2025'!B75</f>
        <v>130</v>
      </c>
      <c r="B76" s="117" t="str">
        <f>'jeziora 2025'!D75</f>
        <v>Jez. Kiedrowickie-na północ od m.Kiedrowice</v>
      </c>
      <c r="C76" s="27">
        <f>'jeziora 2025'!I75</f>
        <v>0.05</v>
      </c>
      <c r="D76" s="27">
        <f>'jeziora 2025'!J75</f>
        <v>1.5</v>
      </c>
      <c r="E76" s="27">
        <f>'jeziora 2025'!L75</f>
        <v>0.3</v>
      </c>
      <c r="F76" s="27">
        <f>'jeziora 2025'!N75</f>
        <v>6.66</v>
      </c>
      <c r="G76" s="27">
        <f>'jeziora 2025'!O75</f>
        <v>12.8</v>
      </c>
      <c r="H76" s="27">
        <f>'jeziora 2025'!S75</f>
        <v>4.38</v>
      </c>
      <c r="I76" s="27">
        <f>'jeziora 2025'!T75</f>
        <v>16.8</v>
      </c>
      <c r="J76" s="27">
        <f>'jeziora 2025'!X75</f>
        <v>92</v>
      </c>
      <c r="K76" s="27">
        <f>'jeziora 2025'!AH75</f>
        <v>510</v>
      </c>
      <c r="L76" s="27">
        <f>'jeziora 2025'!AJ75</f>
        <v>2.5</v>
      </c>
      <c r="M76" s="27">
        <f>'jeziora 2025'!BA75</f>
        <v>539</v>
      </c>
      <c r="N76" s="27">
        <f>'jeziora 2025'!BI75</f>
        <v>0.5</v>
      </c>
      <c r="O76" s="48">
        <f>'jeziora 2025'!BJ75</f>
        <v>5.0000000000000001E-3</v>
      </c>
      <c r="P76" s="27">
        <f>'jeziora 2025'!BP75</f>
        <v>0.05</v>
      </c>
      <c r="Q76" s="27">
        <f>'jeziora 2025'!BS75</f>
        <v>0.05</v>
      </c>
      <c r="R76" s="27">
        <f>'jeziora 2025'!BT75</f>
        <v>0.05</v>
      </c>
      <c r="S76" s="27">
        <f>'jeziora 2025'!BU75</f>
        <v>0.1</v>
      </c>
      <c r="T76" s="27">
        <f>'jeziora 2025'!BZ75</f>
        <v>0.15</v>
      </c>
      <c r="U76" s="27">
        <f>'jeziora 2025'!CB75</f>
        <v>0</v>
      </c>
      <c r="V76" s="27">
        <f>'jeziora 2025'!CD75</f>
        <v>0</v>
      </c>
      <c r="W76" s="27">
        <f>'jeziora 2025'!CL75</f>
        <v>0</v>
      </c>
      <c r="X76" s="27">
        <f>'jeziora 2025'!CQ75</f>
        <v>0</v>
      </c>
      <c r="Y76" s="27">
        <f>'jeziora 2025'!CR75</f>
        <v>0</v>
      </c>
      <c r="Z76" s="27">
        <f>'jeziora 2025'!CS75</f>
        <v>0</v>
      </c>
      <c r="AA76" s="27">
        <f>'jeziora 2025'!CT75</f>
        <v>0</v>
      </c>
      <c r="AB76" s="27">
        <f>'jeziora 2025'!CU75</f>
        <v>0</v>
      </c>
      <c r="AC76" s="27">
        <f>'jeziora 2025'!CX75</f>
        <v>0</v>
      </c>
      <c r="AD76" s="27">
        <f>'jeziora 2025'!CZ75</f>
        <v>0</v>
      </c>
      <c r="AE76" s="27">
        <f>'jeziora 2025'!DB75</f>
        <v>0</v>
      </c>
      <c r="AF76" s="27">
        <f>'jeziora 2025'!DC75</f>
        <v>0</v>
      </c>
      <c r="AG76" s="27">
        <f>'jeziora 2025'!DD75</f>
        <v>0</v>
      </c>
      <c r="AH76" s="27">
        <f>'jeziora 2025'!DE75</f>
        <v>0.05</v>
      </c>
      <c r="AI76" s="27">
        <f>'jeziora 2025'!DF75</f>
        <v>0.05</v>
      </c>
      <c r="AJ76" s="27">
        <f>'jeziora 2025'!DH75</f>
        <v>0</v>
      </c>
      <c r="AK76" s="27">
        <f>'jeziora 2025'!DI75</f>
        <v>0</v>
      </c>
      <c r="AL76" s="27">
        <f>'jeziora 2025'!DJ75</f>
        <v>0</v>
      </c>
      <c r="AM76" s="27">
        <f>'jeziora 2025'!DK75</f>
        <v>0</v>
      </c>
      <c r="AN76" s="27">
        <f>'jeziora 2025'!DL75</f>
        <v>0</v>
      </c>
      <c r="AO76" s="103" t="s">
        <v>166</v>
      </c>
      <c r="AP76" s="92"/>
    </row>
    <row r="77" spans="1:42" x14ac:dyDescent="0.2">
      <c r="A77" s="49">
        <f>'jeziora 2025'!B76</f>
        <v>131</v>
      </c>
      <c r="B77" s="117" t="str">
        <f>'jeziora 2025'!D76</f>
        <v>Jez. Kiersztanowskie - stan. 02</v>
      </c>
      <c r="C77" s="27">
        <f>'jeziora 2025'!I76</f>
        <v>0.05</v>
      </c>
      <c r="D77" s="27">
        <f>'jeziora 2025'!J76</f>
        <v>1.5</v>
      </c>
      <c r="E77" s="27">
        <f>'jeziora 2025'!L76</f>
        <v>0.38900000000000001</v>
      </c>
      <c r="F77" s="27">
        <f>'jeziora 2025'!N76</f>
        <v>9.0399999999999991</v>
      </c>
      <c r="G77" s="27">
        <f>'jeziora 2025'!O76</f>
        <v>16</v>
      </c>
      <c r="H77" s="27">
        <f>'jeziora 2025'!S76</f>
        <v>7.06</v>
      </c>
      <c r="I77" s="27">
        <f>'jeziora 2025'!T76</f>
        <v>3</v>
      </c>
      <c r="J77" s="27">
        <f>'jeziora 2025'!X76</f>
        <v>45.7</v>
      </c>
      <c r="K77" s="27">
        <f>'jeziora 2025'!AH76</f>
        <v>2.5</v>
      </c>
      <c r="L77" s="27">
        <f>'jeziora 2025'!AJ76</f>
        <v>127</v>
      </c>
      <c r="M77" s="27">
        <f>'jeziora 2025'!BA76</f>
        <v>1091</v>
      </c>
      <c r="N77" s="27">
        <f>'jeziora 2025'!BI76</f>
        <v>0.5</v>
      </c>
      <c r="O77" s="48">
        <f>'jeziora 2025'!BJ76</f>
        <v>5.0000000000000001E-3</v>
      </c>
      <c r="P77" s="27">
        <f>'jeziora 2025'!BP76</f>
        <v>0.05</v>
      </c>
      <c r="Q77" s="27">
        <f>'jeziora 2025'!BS76</f>
        <v>0.05</v>
      </c>
      <c r="R77" s="27">
        <f>'jeziora 2025'!BT76</f>
        <v>0.05</v>
      </c>
      <c r="S77" s="27">
        <f>'jeziora 2025'!BU76</f>
        <v>0.1</v>
      </c>
      <c r="T77" s="27">
        <f>'jeziora 2025'!BZ76</f>
        <v>0.15</v>
      </c>
      <c r="U77" s="27">
        <f>'jeziora 2025'!CB76</f>
        <v>50</v>
      </c>
      <c r="V77" s="27">
        <f>'jeziora 2025'!CD76</f>
        <v>0.01</v>
      </c>
      <c r="W77" s="27">
        <f>'jeziora 2025'!CL76</f>
        <v>2.4E-2</v>
      </c>
      <c r="X77" s="27">
        <f>'jeziora 2025'!CQ76</f>
        <v>1.5</v>
      </c>
      <c r="Y77" s="27">
        <f>'jeziora 2025'!CR76</f>
        <v>0.3</v>
      </c>
      <c r="Z77" s="27">
        <f>'jeziora 2025'!CS76</f>
        <v>5</v>
      </c>
      <c r="AA77" s="27">
        <f>'jeziora 2025'!CT76</f>
        <v>0.5</v>
      </c>
      <c r="AB77" s="27">
        <f>'jeziora 2025'!CU76</f>
        <v>0.5</v>
      </c>
      <c r="AC77" s="27">
        <f>'jeziora 2025'!CX76</f>
        <v>0.05</v>
      </c>
      <c r="AD77" s="27">
        <f>'jeziora 2025'!CZ76</f>
        <v>0.05</v>
      </c>
      <c r="AE77" s="27">
        <f>'jeziora 2025'!DB76</f>
        <v>0.05</v>
      </c>
      <c r="AF77" s="27">
        <f>'jeziora 2025'!DC76</f>
        <v>0.05</v>
      </c>
      <c r="AG77" s="27">
        <f>'jeziora 2025'!DD76</f>
        <v>0.05</v>
      </c>
      <c r="AH77" s="27">
        <f>'jeziora 2025'!DE76</f>
        <v>0.05</v>
      </c>
      <c r="AI77" s="27">
        <f>'jeziora 2025'!DF76</f>
        <v>0.05</v>
      </c>
      <c r="AJ77" s="27">
        <f>'jeziora 2025'!DH76</f>
        <v>0.5</v>
      </c>
      <c r="AK77" s="27">
        <f>'jeziora 2025'!DI76</f>
        <v>0.05</v>
      </c>
      <c r="AL77" s="27">
        <f>'jeziora 2025'!DJ76</f>
        <v>0.25</v>
      </c>
      <c r="AM77" s="27">
        <f>'jeziora 2025'!DK76</f>
        <v>0.25</v>
      </c>
      <c r="AN77" s="27">
        <f>'jeziora 2025'!DL76</f>
        <v>0.05</v>
      </c>
      <c r="AO77" s="103" t="s">
        <v>166</v>
      </c>
      <c r="AP77" s="92"/>
    </row>
    <row r="78" spans="1:42" x14ac:dyDescent="0.2">
      <c r="A78" s="49">
        <f>'jeziora 2025'!B77</f>
        <v>132</v>
      </c>
      <c r="B78" s="117" t="str">
        <f>'jeziora 2025'!D77</f>
        <v>Jez. Kirsajty - stan. 01</v>
      </c>
      <c r="C78" s="27">
        <f>'jeziora 2025'!I77</f>
        <v>0.05</v>
      </c>
      <c r="D78" s="27">
        <f>'jeziora 2025'!J77</f>
        <v>6.38</v>
      </c>
      <c r="E78" s="27">
        <f>'jeziora 2025'!L77</f>
        <v>0.96299999999999997</v>
      </c>
      <c r="F78" s="27">
        <f>'jeziora 2025'!N77</f>
        <v>13.7</v>
      </c>
      <c r="G78" s="27">
        <f>'jeziora 2025'!O77</f>
        <v>15.7</v>
      </c>
      <c r="H78" s="27">
        <f>'jeziora 2025'!S77</f>
        <v>9.93</v>
      </c>
      <c r="I78" s="27">
        <f>'jeziora 2025'!T77</f>
        <v>19.100000000000001</v>
      </c>
      <c r="J78" s="27">
        <f>'jeziora 2025'!X77</f>
        <v>64.599999999999994</v>
      </c>
      <c r="K78" s="27">
        <f>'jeziora 2025'!AH77</f>
        <v>2.5</v>
      </c>
      <c r="L78" s="27">
        <f>'jeziora 2025'!AJ77</f>
        <v>2.5</v>
      </c>
      <c r="M78" s="27">
        <f>'jeziora 2025'!BA77</f>
        <v>660</v>
      </c>
      <c r="N78" s="27">
        <f>'jeziora 2025'!BI77</f>
        <v>0.5</v>
      </c>
      <c r="O78" s="48">
        <f>'jeziora 2025'!BJ77</f>
        <v>5.0000000000000001E-3</v>
      </c>
      <c r="P78" s="27">
        <f>'jeziora 2025'!BP77</f>
        <v>0.05</v>
      </c>
      <c r="Q78" s="27">
        <f>'jeziora 2025'!BS77</f>
        <v>0.05</v>
      </c>
      <c r="R78" s="27">
        <f>'jeziora 2025'!BT77</f>
        <v>0.05</v>
      </c>
      <c r="S78" s="27">
        <f>'jeziora 2025'!BU77</f>
        <v>0.1</v>
      </c>
      <c r="T78" s="27">
        <f>'jeziora 2025'!BZ77</f>
        <v>0.15</v>
      </c>
      <c r="U78" s="27">
        <f>'jeziora 2025'!CB77</f>
        <v>50</v>
      </c>
      <c r="V78" s="27">
        <f>'jeziora 2025'!CD77</f>
        <v>0.01</v>
      </c>
      <c r="W78" s="27">
        <f>'jeziora 2025'!CL77</f>
        <v>2.6</v>
      </c>
      <c r="X78" s="27">
        <f>'jeziora 2025'!CQ77</f>
        <v>1.5</v>
      </c>
      <c r="Y78" s="27">
        <f>'jeziora 2025'!CR77</f>
        <v>0.3</v>
      </c>
      <c r="Z78" s="27">
        <f>'jeziora 2025'!CS77</f>
        <v>5</v>
      </c>
      <c r="AA78" s="27">
        <f>'jeziora 2025'!CT77</f>
        <v>0.5</v>
      </c>
      <c r="AB78" s="27">
        <f>'jeziora 2025'!CU77</f>
        <v>0.5</v>
      </c>
      <c r="AC78" s="27">
        <f>'jeziora 2025'!CX77</f>
        <v>0.05</v>
      </c>
      <c r="AD78" s="27">
        <f>'jeziora 2025'!CZ77</f>
        <v>0.05</v>
      </c>
      <c r="AE78" s="27">
        <f>'jeziora 2025'!DB77</f>
        <v>0.05</v>
      </c>
      <c r="AF78" s="27">
        <f>'jeziora 2025'!DC77</f>
        <v>0.05</v>
      </c>
      <c r="AG78" s="27">
        <f>'jeziora 2025'!DD77</f>
        <v>0.05</v>
      </c>
      <c r="AH78" s="27">
        <f>'jeziora 2025'!DE77</f>
        <v>0.05</v>
      </c>
      <c r="AI78" s="27">
        <f>'jeziora 2025'!DF77</f>
        <v>0.05</v>
      </c>
      <c r="AJ78" s="27">
        <f>'jeziora 2025'!DH77</f>
        <v>0.5</v>
      </c>
      <c r="AK78" s="27">
        <f>'jeziora 2025'!DI77</f>
        <v>0.05</v>
      </c>
      <c r="AL78" s="27">
        <f>'jeziora 2025'!DJ77</f>
        <v>0.25</v>
      </c>
      <c r="AM78" s="27">
        <f>'jeziora 2025'!DK77</f>
        <v>0.25</v>
      </c>
      <c r="AN78" s="27">
        <f>'jeziora 2025'!DL77</f>
        <v>0.05</v>
      </c>
      <c r="AO78" s="103" t="s">
        <v>166</v>
      </c>
      <c r="AP78" s="92"/>
    </row>
    <row r="79" spans="1:42" x14ac:dyDescent="0.2">
      <c r="A79" s="49">
        <f>'jeziora 2025'!B78</f>
        <v>133</v>
      </c>
      <c r="B79" s="117" t="str">
        <f>'jeziora 2025'!D78</f>
        <v>Jez. Kisajno - stan. 02</v>
      </c>
      <c r="C79" s="27">
        <f>'jeziora 2025'!I78</f>
        <v>0.05</v>
      </c>
      <c r="D79" s="27">
        <f>'jeziora 2025'!J78</f>
        <v>3.34</v>
      </c>
      <c r="E79" s="27">
        <f>'jeziora 2025'!L78</f>
        <v>2.5000000000000001E-2</v>
      </c>
      <c r="F79" s="27">
        <f>'jeziora 2025'!N78</f>
        <v>9.14</v>
      </c>
      <c r="G79" s="27">
        <f>'jeziora 2025'!O78</f>
        <v>8.61</v>
      </c>
      <c r="H79" s="27">
        <f>'jeziora 2025'!S78</f>
        <v>5.08</v>
      </c>
      <c r="I79" s="27">
        <f>'jeziora 2025'!T78</f>
        <v>12.7</v>
      </c>
      <c r="J79" s="27">
        <f>'jeziora 2025'!X78</f>
        <v>35.5</v>
      </c>
      <c r="K79" s="27">
        <f>'jeziora 2025'!AH78</f>
        <v>2.5</v>
      </c>
      <c r="L79" s="27">
        <f>'jeziora 2025'!AJ78</f>
        <v>2.5</v>
      </c>
      <c r="M79" s="27">
        <f>'jeziora 2025'!BA78</f>
        <v>295.5</v>
      </c>
      <c r="N79" s="27">
        <f>'jeziora 2025'!BI78</f>
        <v>0.5</v>
      </c>
      <c r="O79" s="48">
        <f>'jeziora 2025'!BJ78</f>
        <v>5.0000000000000001E-3</v>
      </c>
      <c r="P79" s="27">
        <f>'jeziora 2025'!BP78</f>
        <v>0.05</v>
      </c>
      <c r="Q79" s="27">
        <f>'jeziora 2025'!BS78</f>
        <v>0.05</v>
      </c>
      <c r="R79" s="27">
        <f>'jeziora 2025'!BT78</f>
        <v>0.05</v>
      </c>
      <c r="S79" s="27">
        <f>'jeziora 2025'!BU78</f>
        <v>0.1</v>
      </c>
      <c r="T79" s="27">
        <f>'jeziora 2025'!BZ78</f>
        <v>0.15</v>
      </c>
      <c r="U79" s="27">
        <f>'jeziora 2025'!CB78</f>
        <v>0</v>
      </c>
      <c r="V79" s="27">
        <f>'jeziora 2025'!CD78</f>
        <v>0</v>
      </c>
      <c r="W79" s="27">
        <f>'jeziora 2025'!CL78</f>
        <v>0</v>
      </c>
      <c r="X79" s="27">
        <f>'jeziora 2025'!CQ78</f>
        <v>0</v>
      </c>
      <c r="Y79" s="27">
        <f>'jeziora 2025'!CR78</f>
        <v>0</v>
      </c>
      <c r="Z79" s="27">
        <f>'jeziora 2025'!CS78</f>
        <v>0</v>
      </c>
      <c r="AA79" s="27">
        <f>'jeziora 2025'!CT78</f>
        <v>0</v>
      </c>
      <c r="AB79" s="27">
        <f>'jeziora 2025'!CU78</f>
        <v>0</v>
      </c>
      <c r="AC79" s="27">
        <f>'jeziora 2025'!CX78</f>
        <v>0</v>
      </c>
      <c r="AD79" s="27">
        <f>'jeziora 2025'!CZ78</f>
        <v>0</v>
      </c>
      <c r="AE79" s="27">
        <f>'jeziora 2025'!DB78</f>
        <v>0</v>
      </c>
      <c r="AF79" s="27">
        <f>'jeziora 2025'!DC78</f>
        <v>0</v>
      </c>
      <c r="AG79" s="27">
        <f>'jeziora 2025'!DD78</f>
        <v>0</v>
      </c>
      <c r="AH79" s="27">
        <f>'jeziora 2025'!DE78</f>
        <v>0.05</v>
      </c>
      <c r="AI79" s="27">
        <f>'jeziora 2025'!DF78</f>
        <v>0.05</v>
      </c>
      <c r="AJ79" s="27">
        <f>'jeziora 2025'!DH78</f>
        <v>0</v>
      </c>
      <c r="AK79" s="27">
        <f>'jeziora 2025'!DI78</f>
        <v>0</v>
      </c>
      <c r="AL79" s="27">
        <f>'jeziora 2025'!DJ78</f>
        <v>0</v>
      </c>
      <c r="AM79" s="27">
        <f>'jeziora 2025'!DK78</f>
        <v>0</v>
      </c>
      <c r="AN79" s="27">
        <f>'jeziora 2025'!DL78</f>
        <v>0</v>
      </c>
      <c r="AO79" s="103" t="s">
        <v>167</v>
      </c>
      <c r="AP79" s="92"/>
    </row>
    <row r="80" spans="1:42" x14ac:dyDescent="0.2">
      <c r="A80" s="49">
        <f>'jeziora 2025'!B79</f>
        <v>134</v>
      </c>
      <c r="B80" s="117" t="str">
        <f>'jeziora 2025'!D79</f>
        <v>Jez. Kleszczyńskie - głęboczek</v>
      </c>
      <c r="C80" s="27">
        <f>'jeziora 2025'!I79</f>
        <v>0.05</v>
      </c>
      <c r="D80" s="27">
        <f>'jeziora 2025'!J79</f>
        <v>1.5</v>
      </c>
      <c r="E80" s="27">
        <f>'jeziora 2025'!L79</f>
        <v>2.5000000000000001E-2</v>
      </c>
      <c r="F80" s="27">
        <f>'jeziora 2025'!N79</f>
        <v>8.1300000000000008</v>
      </c>
      <c r="G80" s="27">
        <f>'jeziora 2025'!O79</f>
        <v>9.75</v>
      </c>
      <c r="H80" s="27">
        <f>'jeziora 2025'!S79</f>
        <v>5.39</v>
      </c>
      <c r="I80" s="27">
        <f>'jeziora 2025'!T79</f>
        <v>12.9</v>
      </c>
      <c r="J80" s="27">
        <f>'jeziora 2025'!X79</f>
        <v>64.900000000000006</v>
      </c>
      <c r="K80" s="27">
        <f>'jeziora 2025'!AH79</f>
        <v>46</v>
      </c>
      <c r="L80" s="27">
        <f>'jeziora 2025'!AJ79</f>
        <v>47</v>
      </c>
      <c r="M80" s="27">
        <f>'jeziora 2025'!BA79</f>
        <v>1058.5</v>
      </c>
      <c r="N80" s="27">
        <f>'jeziora 2025'!BI79</f>
        <v>0.5</v>
      </c>
      <c r="O80" s="48">
        <f>'jeziora 2025'!BJ79</f>
        <v>5.0000000000000001E-3</v>
      </c>
      <c r="P80" s="27">
        <f>'jeziora 2025'!BP79</f>
        <v>0.05</v>
      </c>
      <c r="Q80" s="27">
        <f>'jeziora 2025'!BS79</f>
        <v>0.05</v>
      </c>
      <c r="R80" s="27">
        <f>'jeziora 2025'!BT79</f>
        <v>0.05</v>
      </c>
      <c r="S80" s="27">
        <f>'jeziora 2025'!BU79</f>
        <v>0.1</v>
      </c>
      <c r="T80" s="27">
        <f>'jeziora 2025'!BZ79</f>
        <v>0.15</v>
      </c>
      <c r="U80" s="27">
        <f>'jeziora 2025'!CB79</f>
        <v>0</v>
      </c>
      <c r="V80" s="27">
        <f>'jeziora 2025'!CD79</f>
        <v>0</v>
      </c>
      <c r="W80" s="27">
        <f>'jeziora 2025'!CL79</f>
        <v>0</v>
      </c>
      <c r="X80" s="27">
        <f>'jeziora 2025'!CQ79</f>
        <v>0</v>
      </c>
      <c r="Y80" s="27">
        <f>'jeziora 2025'!CR79</f>
        <v>0</v>
      </c>
      <c r="Z80" s="27">
        <f>'jeziora 2025'!CS79</f>
        <v>0</v>
      </c>
      <c r="AA80" s="27">
        <f>'jeziora 2025'!CT79</f>
        <v>0</v>
      </c>
      <c r="AB80" s="27">
        <f>'jeziora 2025'!CU79</f>
        <v>0</v>
      </c>
      <c r="AC80" s="27">
        <f>'jeziora 2025'!CX79</f>
        <v>0</v>
      </c>
      <c r="AD80" s="27">
        <f>'jeziora 2025'!CZ79</f>
        <v>0</v>
      </c>
      <c r="AE80" s="27">
        <f>'jeziora 2025'!DB79</f>
        <v>0</v>
      </c>
      <c r="AF80" s="27">
        <f>'jeziora 2025'!DC79</f>
        <v>0</v>
      </c>
      <c r="AG80" s="27">
        <f>'jeziora 2025'!DD79</f>
        <v>0</v>
      </c>
      <c r="AH80" s="27">
        <f>'jeziora 2025'!DE79</f>
        <v>0.05</v>
      </c>
      <c r="AI80" s="27">
        <f>'jeziora 2025'!DF79</f>
        <v>0.05</v>
      </c>
      <c r="AJ80" s="27">
        <f>'jeziora 2025'!DH79</f>
        <v>0</v>
      </c>
      <c r="AK80" s="27">
        <f>'jeziora 2025'!DI79</f>
        <v>0</v>
      </c>
      <c r="AL80" s="27">
        <f>'jeziora 2025'!DJ79</f>
        <v>0</v>
      </c>
      <c r="AM80" s="27">
        <f>'jeziora 2025'!DK79</f>
        <v>0</v>
      </c>
      <c r="AN80" s="27">
        <f>'jeziora 2025'!DL79</f>
        <v>0</v>
      </c>
      <c r="AO80" s="103" t="s">
        <v>167</v>
      </c>
      <c r="AP80" s="92"/>
    </row>
    <row r="81" spans="1:42" x14ac:dyDescent="0.2">
      <c r="A81" s="49">
        <f>'jeziora 2025'!B80</f>
        <v>135</v>
      </c>
      <c r="B81" s="117" t="str">
        <f>'jeziora 2025'!D80</f>
        <v>Jez. Kołdrąbskie-głęboczek</v>
      </c>
      <c r="C81" s="27">
        <f>'jeziora 2025'!I80</f>
        <v>1.02</v>
      </c>
      <c r="D81" s="27">
        <f>'jeziora 2025'!J80</f>
        <v>5.14</v>
      </c>
      <c r="E81" s="27">
        <f>'jeziora 2025'!L80</f>
        <v>0.50700000000000001</v>
      </c>
      <c r="F81" s="27">
        <f>'jeziora 2025'!N80</f>
        <v>6.83</v>
      </c>
      <c r="G81" s="27">
        <f>'jeziora 2025'!O80</f>
        <v>20.399999999999999</v>
      </c>
      <c r="H81" s="27">
        <f>'jeziora 2025'!S80</f>
        <v>5.47</v>
      </c>
      <c r="I81" s="27">
        <f>'jeziora 2025'!T80</f>
        <v>23.8</v>
      </c>
      <c r="J81" s="27">
        <f>'jeziora 2025'!X80</f>
        <v>65</v>
      </c>
      <c r="K81" s="27">
        <f>'jeziora 2025'!AH80</f>
        <v>42</v>
      </c>
      <c r="L81" s="27">
        <f>'jeziora 2025'!AJ80</f>
        <v>236</v>
      </c>
      <c r="M81" s="27">
        <f>'jeziora 2025'!BA80</f>
        <v>4823</v>
      </c>
      <c r="N81" s="27">
        <f>'jeziora 2025'!BI80</f>
        <v>0.5</v>
      </c>
      <c r="O81" s="48">
        <f>'jeziora 2025'!BJ80</f>
        <v>5.0000000000000001E-3</v>
      </c>
      <c r="P81" s="27">
        <f>'jeziora 2025'!BP80</f>
        <v>0.05</v>
      </c>
      <c r="Q81" s="27">
        <f>'jeziora 2025'!BS80</f>
        <v>0.05</v>
      </c>
      <c r="R81" s="27">
        <f>'jeziora 2025'!BT80</f>
        <v>0.05</v>
      </c>
      <c r="S81" s="27">
        <f>'jeziora 2025'!BU80</f>
        <v>0.1</v>
      </c>
      <c r="T81" s="27">
        <f>'jeziora 2025'!BZ80</f>
        <v>0.15</v>
      </c>
      <c r="U81" s="27">
        <f>'jeziora 2025'!CB80</f>
        <v>0</v>
      </c>
      <c r="V81" s="27">
        <f>'jeziora 2025'!CD80</f>
        <v>0</v>
      </c>
      <c r="W81" s="27">
        <f>'jeziora 2025'!CL80</f>
        <v>0</v>
      </c>
      <c r="X81" s="27">
        <f>'jeziora 2025'!CQ80</f>
        <v>0</v>
      </c>
      <c r="Y81" s="27">
        <f>'jeziora 2025'!CR80</f>
        <v>0</v>
      </c>
      <c r="Z81" s="27">
        <f>'jeziora 2025'!CS80</f>
        <v>0</v>
      </c>
      <c r="AA81" s="27">
        <f>'jeziora 2025'!CT80</f>
        <v>0</v>
      </c>
      <c r="AB81" s="27">
        <f>'jeziora 2025'!CU80</f>
        <v>0</v>
      </c>
      <c r="AC81" s="27">
        <f>'jeziora 2025'!CX80</f>
        <v>0</v>
      </c>
      <c r="AD81" s="27">
        <f>'jeziora 2025'!CZ80</f>
        <v>0</v>
      </c>
      <c r="AE81" s="27">
        <f>'jeziora 2025'!DB80</f>
        <v>0</v>
      </c>
      <c r="AF81" s="27">
        <f>'jeziora 2025'!DC80</f>
        <v>0</v>
      </c>
      <c r="AG81" s="27">
        <f>'jeziora 2025'!DD80</f>
        <v>0</v>
      </c>
      <c r="AH81" s="27">
        <f>'jeziora 2025'!DE80</f>
        <v>0.05</v>
      </c>
      <c r="AI81" s="27">
        <f>'jeziora 2025'!DF80</f>
        <v>0.05</v>
      </c>
      <c r="AJ81" s="27">
        <f>'jeziora 2025'!DH80</f>
        <v>0</v>
      </c>
      <c r="AK81" s="27">
        <f>'jeziora 2025'!DI80</f>
        <v>0</v>
      </c>
      <c r="AL81" s="27">
        <f>'jeziora 2025'!DJ80</f>
        <v>0</v>
      </c>
      <c r="AM81" s="27">
        <f>'jeziora 2025'!DK80</f>
        <v>0</v>
      </c>
      <c r="AN81" s="27">
        <f>'jeziora 2025'!DL80</f>
        <v>0</v>
      </c>
      <c r="AO81" s="103" t="s">
        <v>166</v>
      </c>
      <c r="AP81" s="92"/>
    </row>
    <row r="82" spans="1:42" x14ac:dyDescent="0.2">
      <c r="A82" s="49">
        <f>'jeziora 2025'!B81</f>
        <v>136</v>
      </c>
      <c r="B82" s="117" t="str">
        <f>'jeziora 2025'!D81</f>
        <v>Jez. Kołowin - stan. 01</v>
      </c>
      <c r="C82" s="27">
        <f>'jeziora 2025'!I81</f>
        <v>19.2</v>
      </c>
      <c r="D82" s="27">
        <f>'jeziora 2025'!J81</f>
        <v>10.199999999999999</v>
      </c>
      <c r="E82" s="27">
        <f>'jeziora 2025'!L81</f>
        <v>0.65400000000000003</v>
      </c>
      <c r="F82" s="27">
        <f>'jeziora 2025'!N81</f>
        <v>6.28</v>
      </c>
      <c r="G82" s="27">
        <f>'jeziora 2025'!O81</f>
        <v>38.4</v>
      </c>
      <c r="H82" s="27">
        <f>'jeziora 2025'!S81</f>
        <v>4.57</v>
      </c>
      <c r="I82" s="27">
        <f>'jeziora 2025'!T81</f>
        <v>21.8</v>
      </c>
      <c r="J82" s="27">
        <f>'jeziora 2025'!X81</f>
        <v>54.4</v>
      </c>
      <c r="K82" s="27">
        <f>'jeziora 2025'!AH81</f>
        <v>3910</v>
      </c>
      <c r="L82" s="27">
        <f>'jeziora 2025'!AJ81</f>
        <v>2.5</v>
      </c>
      <c r="M82" s="27">
        <f>'jeziora 2025'!BA81</f>
        <v>4315.5</v>
      </c>
      <c r="N82" s="27">
        <f>'jeziora 2025'!BI81</f>
        <v>0.5</v>
      </c>
      <c r="O82" s="48">
        <f>'jeziora 2025'!BJ81</f>
        <v>5.0000000000000001E-3</v>
      </c>
      <c r="P82" s="27">
        <f>'jeziora 2025'!BP81</f>
        <v>0.05</v>
      </c>
      <c r="Q82" s="27">
        <f>'jeziora 2025'!BS81</f>
        <v>0.05</v>
      </c>
      <c r="R82" s="27">
        <f>'jeziora 2025'!BT81</f>
        <v>0.05</v>
      </c>
      <c r="S82" s="27">
        <f>'jeziora 2025'!BU81</f>
        <v>0.1</v>
      </c>
      <c r="T82" s="27">
        <f>'jeziora 2025'!BZ81</f>
        <v>0.15</v>
      </c>
      <c r="U82" s="27">
        <f>'jeziora 2025'!CB81</f>
        <v>50</v>
      </c>
      <c r="V82" s="27">
        <f>'jeziora 2025'!CD81</f>
        <v>0.01</v>
      </c>
      <c r="W82" s="27">
        <f>'jeziora 2025'!CL81</f>
        <v>5.0000000000000001E-3</v>
      </c>
      <c r="X82" s="27">
        <f>'jeziora 2025'!CQ81</f>
        <v>1.5</v>
      </c>
      <c r="Y82" s="27">
        <f>'jeziora 2025'!CR81</f>
        <v>0.3</v>
      </c>
      <c r="Z82" s="27">
        <f>'jeziora 2025'!CS81</f>
        <v>5</v>
      </c>
      <c r="AA82" s="27">
        <f>'jeziora 2025'!CT81</f>
        <v>0.5</v>
      </c>
      <c r="AB82" s="27">
        <f>'jeziora 2025'!CU81</f>
        <v>0.5</v>
      </c>
      <c r="AC82" s="27">
        <f>'jeziora 2025'!CX81</f>
        <v>0.05</v>
      </c>
      <c r="AD82" s="27">
        <f>'jeziora 2025'!CZ81</f>
        <v>0.05</v>
      </c>
      <c r="AE82" s="27">
        <f>'jeziora 2025'!DB81</f>
        <v>0.05</v>
      </c>
      <c r="AF82" s="27">
        <f>'jeziora 2025'!DC81</f>
        <v>0.05</v>
      </c>
      <c r="AG82" s="27">
        <f>'jeziora 2025'!DD81</f>
        <v>0.05</v>
      </c>
      <c r="AH82" s="27">
        <f>'jeziora 2025'!DE81</f>
        <v>0.05</v>
      </c>
      <c r="AI82" s="27">
        <f>'jeziora 2025'!DF81</f>
        <v>0.05</v>
      </c>
      <c r="AJ82" s="27">
        <f>'jeziora 2025'!DH81</f>
        <v>0.5</v>
      </c>
      <c r="AK82" s="27">
        <f>'jeziora 2025'!DI81</f>
        <v>0.05</v>
      </c>
      <c r="AL82" s="27">
        <f>'jeziora 2025'!DJ81</f>
        <v>0.25</v>
      </c>
      <c r="AM82" s="27">
        <f>'jeziora 2025'!DK81</f>
        <v>0.25</v>
      </c>
      <c r="AN82" s="27">
        <f>'jeziora 2025'!DL81</f>
        <v>0.05</v>
      </c>
      <c r="AO82" s="103" t="s">
        <v>166</v>
      </c>
      <c r="AP82" s="92"/>
    </row>
    <row r="83" spans="1:42" x14ac:dyDescent="0.2">
      <c r="A83" s="49">
        <f>'jeziora 2025'!B82</f>
        <v>137</v>
      </c>
      <c r="B83" s="117" t="str">
        <f>'jeziora 2025'!D82</f>
        <v>Jez. Konin - stan. 01</v>
      </c>
      <c r="C83" s="27">
        <f>'jeziora 2025'!I82</f>
        <v>0.05</v>
      </c>
      <c r="D83" s="27">
        <f>'jeziora 2025'!J82</f>
        <v>1.5</v>
      </c>
      <c r="E83" s="27">
        <f>'jeziora 2025'!L82</f>
        <v>0.33800000000000002</v>
      </c>
      <c r="F83" s="27">
        <f>'jeziora 2025'!N82</f>
        <v>2.89</v>
      </c>
      <c r="G83" s="27">
        <f>'jeziora 2025'!O82</f>
        <v>9.4</v>
      </c>
      <c r="H83" s="27">
        <f>'jeziora 2025'!S82</f>
        <v>3.14</v>
      </c>
      <c r="I83" s="27">
        <f>'jeziora 2025'!T82</f>
        <v>13.4</v>
      </c>
      <c r="J83" s="27">
        <f>'jeziora 2025'!X82</f>
        <v>49</v>
      </c>
      <c r="K83" s="27">
        <f>'jeziora 2025'!AH82</f>
        <v>230</v>
      </c>
      <c r="L83" s="27">
        <f>'jeziora 2025'!AJ82</f>
        <v>44</v>
      </c>
      <c r="M83" s="27">
        <f>'jeziora 2025'!BA82</f>
        <v>604</v>
      </c>
      <c r="N83" s="27">
        <f>'jeziora 2025'!BI82</f>
        <v>0.5</v>
      </c>
      <c r="O83" s="48">
        <f>'jeziora 2025'!BJ82</f>
        <v>5.0000000000000001E-3</v>
      </c>
      <c r="P83" s="27">
        <f>'jeziora 2025'!BP82</f>
        <v>0.05</v>
      </c>
      <c r="Q83" s="27">
        <f>'jeziora 2025'!BS82</f>
        <v>0.05</v>
      </c>
      <c r="R83" s="27">
        <f>'jeziora 2025'!BT82</f>
        <v>0.05</v>
      </c>
      <c r="S83" s="27">
        <f>'jeziora 2025'!BU82</f>
        <v>0.1</v>
      </c>
      <c r="T83" s="27">
        <f>'jeziora 2025'!BZ82</f>
        <v>0.15</v>
      </c>
      <c r="U83" s="27">
        <f>'jeziora 2025'!CB82</f>
        <v>0</v>
      </c>
      <c r="V83" s="27">
        <f>'jeziora 2025'!CD82</f>
        <v>0</v>
      </c>
      <c r="W83" s="27">
        <f>'jeziora 2025'!CL82</f>
        <v>0</v>
      </c>
      <c r="X83" s="27">
        <f>'jeziora 2025'!CQ82</f>
        <v>0</v>
      </c>
      <c r="Y83" s="27">
        <f>'jeziora 2025'!CR82</f>
        <v>0</v>
      </c>
      <c r="Z83" s="27">
        <f>'jeziora 2025'!CS82</f>
        <v>0</v>
      </c>
      <c r="AA83" s="27">
        <f>'jeziora 2025'!CT82</f>
        <v>0</v>
      </c>
      <c r="AB83" s="27">
        <f>'jeziora 2025'!CU82</f>
        <v>0</v>
      </c>
      <c r="AC83" s="27">
        <f>'jeziora 2025'!CX82</f>
        <v>0</v>
      </c>
      <c r="AD83" s="27">
        <f>'jeziora 2025'!CZ82</f>
        <v>0</v>
      </c>
      <c r="AE83" s="27">
        <f>'jeziora 2025'!DB82</f>
        <v>0</v>
      </c>
      <c r="AF83" s="27">
        <f>'jeziora 2025'!DC82</f>
        <v>0</v>
      </c>
      <c r="AG83" s="27">
        <f>'jeziora 2025'!DD82</f>
        <v>0</v>
      </c>
      <c r="AH83" s="27">
        <f>'jeziora 2025'!DE82</f>
        <v>0.05</v>
      </c>
      <c r="AI83" s="27">
        <f>'jeziora 2025'!DF82</f>
        <v>0.05</v>
      </c>
      <c r="AJ83" s="27">
        <f>'jeziora 2025'!DH82</f>
        <v>0</v>
      </c>
      <c r="AK83" s="27">
        <f>'jeziora 2025'!DI82</f>
        <v>0</v>
      </c>
      <c r="AL83" s="27">
        <f>'jeziora 2025'!DJ82</f>
        <v>0</v>
      </c>
      <c r="AM83" s="27">
        <f>'jeziora 2025'!DK82</f>
        <v>0</v>
      </c>
      <c r="AN83" s="27">
        <f>'jeziora 2025'!DL82</f>
        <v>0</v>
      </c>
      <c r="AO83" s="103" t="s">
        <v>166</v>
      </c>
      <c r="AP83" s="92"/>
    </row>
    <row r="84" spans="1:42" x14ac:dyDescent="0.2">
      <c r="A84" s="49">
        <f>'jeziora 2025'!B83</f>
        <v>138</v>
      </c>
      <c r="B84" s="117" t="str">
        <f>'jeziora 2025'!D83</f>
        <v>Jez. Kosobudno (Kossobudno) - na SE od m.Czernica</v>
      </c>
      <c r="C84" s="27">
        <f>'jeziora 2025'!I83</f>
        <v>0.05</v>
      </c>
      <c r="D84" s="27">
        <f>'jeziora 2025'!J83</f>
        <v>1.5</v>
      </c>
      <c r="E84" s="27">
        <f>'jeziora 2025'!L83</f>
        <v>0.36499999999999999</v>
      </c>
      <c r="F84" s="27">
        <f>'jeziora 2025'!N83</f>
        <v>14.2</v>
      </c>
      <c r="G84" s="27">
        <f>'jeziora 2025'!O83</f>
        <v>8.4600000000000009</v>
      </c>
      <c r="H84" s="27">
        <f>'jeziora 2025'!S83</f>
        <v>5.79</v>
      </c>
      <c r="I84" s="27">
        <f>'jeziora 2025'!T83</f>
        <v>27.3</v>
      </c>
      <c r="J84" s="27">
        <f>'jeziora 2025'!X83</f>
        <v>41.8</v>
      </c>
      <c r="K84" s="27">
        <f>'jeziora 2025'!AH83</f>
        <v>98</v>
      </c>
      <c r="L84" s="27">
        <f>'jeziora 2025'!AJ83</f>
        <v>2.5</v>
      </c>
      <c r="M84" s="27">
        <f>'jeziora 2025'!BA83</f>
        <v>331.5</v>
      </c>
      <c r="N84" s="27">
        <f>'jeziora 2025'!BI83</f>
        <v>0.5</v>
      </c>
      <c r="O84" s="48">
        <f>'jeziora 2025'!BJ83</f>
        <v>5.0000000000000001E-3</v>
      </c>
      <c r="P84" s="27">
        <f>'jeziora 2025'!BP83</f>
        <v>0.05</v>
      </c>
      <c r="Q84" s="27">
        <f>'jeziora 2025'!BS83</f>
        <v>0.05</v>
      </c>
      <c r="R84" s="27">
        <f>'jeziora 2025'!BT83</f>
        <v>0.05</v>
      </c>
      <c r="S84" s="27">
        <f>'jeziora 2025'!BU83</f>
        <v>0.1</v>
      </c>
      <c r="T84" s="27">
        <f>'jeziora 2025'!BZ83</f>
        <v>0.15</v>
      </c>
      <c r="U84" s="27">
        <f>'jeziora 2025'!CB83</f>
        <v>0</v>
      </c>
      <c r="V84" s="27">
        <f>'jeziora 2025'!CD83</f>
        <v>0</v>
      </c>
      <c r="W84" s="27">
        <f>'jeziora 2025'!CL83</f>
        <v>0</v>
      </c>
      <c r="X84" s="27">
        <f>'jeziora 2025'!CQ83</f>
        <v>0</v>
      </c>
      <c r="Y84" s="27">
        <f>'jeziora 2025'!CR83</f>
        <v>0</v>
      </c>
      <c r="Z84" s="27">
        <f>'jeziora 2025'!CS83</f>
        <v>0</v>
      </c>
      <c r="AA84" s="27">
        <f>'jeziora 2025'!CT83</f>
        <v>0</v>
      </c>
      <c r="AB84" s="27">
        <f>'jeziora 2025'!CU83</f>
        <v>0</v>
      </c>
      <c r="AC84" s="27">
        <f>'jeziora 2025'!CX83</f>
        <v>0</v>
      </c>
      <c r="AD84" s="27">
        <f>'jeziora 2025'!CZ83</f>
        <v>0</v>
      </c>
      <c r="AE84" s="27">
        <f>'jeziora 2025'!DB83</f>
        <v>0</v>
      </c>
      <c r="AF84" s="27">
        <f>'jeziora 2025'!DC83</f>
        <v>0</v>
      </c>
      <c r="AG84" s="27">
        <f>'jeziora 2025'!DD83</f>
        <v>0</v>
      </c>
      <c r="AH84" s="27">
        <f>'jeziora 2025'!DE83</f>
        <v>0.05</v>
      </c>
      <c r="AI84" s="27">
        <f>'jeziora 2025'!DF83</f>
        <v>0.05</v>
      </c>
      <c r="AJ84" s="27">
        <f>'jeziora 2025'!DH83</f>
        <v>0</v>
      </c>
      <c r="AK84" s="27">
        <f>'jeziora 2025'!DI83</f>
        <v>0</v>
      </c>
      <c r="AL84" s="27">
        <f>'jeziora 2025'!DJ83</f>
        <v>0</v>
      </c>
      <c r="AM84" s="27">
        <f>'jeziora 2025'!DK83</f>
        <v>0</v>
      </c>
      <c r="AN84" s="27">
        <f>'jeziora 2025'!DL83</f>
        <v>0</v>
      </c>
      <c r="AO84" s="103" t="s">
        <v>167</v>
      </c>
      <c r="AP84" s="92"/>
    </row>
    <row r="85" spans="1:42" x14ac:dyDescent="0.2">
      <c r="A85" s="49">
        <f>'jeziora 2025'!B84</f>
        <v>139</v>
      </c>
      <c r="B85" s="117" t="str">
        <f>'jeziora 2025'!D84</f>
        <v>Jez. Krąg - Bartoszy Las</v>
      </c>
      <c r="C85" s="27">
        <f>'jeziora 2025'!I84</f>
        <v>0.05</v>
      </c>
      <c r="D85" s="27">
        <f>'jeziora 2025'!J84</f>
        <v>1.5</v>
      </c>
      <c r="E85" s="27">
        <f>'jeziora 2025'!L84</f>
        <v>2.5000000000000001E-2</v>
      </c>
      <c r="F85" s="27">
        <f>'jeziora 2025'!N84</f>
        <v>2.25</v>
      </c>
      <c r="G85" s="27">
        <f>'jeziora 2025'!O84</f>
        <v>5.0999999999999996</v>
      </c>
      <c r="H85" s="27">
        <f>'jeziora 2025'!S84</f>
        <v>0.72399999999999998</v>
      </c>
      <c r="I85" s="27">
        <f>'jeziora 2025'!T84</f>
        <v>4.9000000000000004</v>
      </c>
      <c r="J85" s="27">
        <f>'jeziora 2025'!X84</f>
        <v>28</v>
      </c>
      <c r="K85" s="27">
        <f>'jeziora 2025'!AH84</f>
        <v>71</v>
      </c>
      <c r="L85" s="27">
        <f>'jeziora 2025'!AJ84</f>
        <v>2.5</v>
      </c>
      <c r="M85" s="27">
        <f>'jeziora 2025'!BA84</f>
        <v>137.5</v>
      </c>
      <c r="N85" s="27">
        <f>'jeziora 2025'!BI84</f>
        <v>0.5</v>
      </c>
      <c r="O85" s="48">
        <f>'jeziora 2025'!BJ84</f>
        <v>5.0000000000000001E-3</v>
      </c>
      <c r="P85" s="27">
        <f>'jeziora 2025'!BP84</f>
        <v>0.05</v>
      </c>
      <c r="Q85" s="27">
        <f>'jeziora 2025'!BS84</f>
        <v>0.05</v>
      </c>
      <c r="R85" s="27">
        <f>'jeziora 2025'!BT84</f>
        <v>0.05</v>
      </c>
      <c r="S85" s="27">
        <f>'jeziora 2025'!BU84</f>
        <v>0.1</v>
      </c>
      <c r="T85" s="27">
        <f>'jeziora 2025'!BZ84</f>
        <v>0.15</v>
      </c>
      <c r="U85" s="27">
        <f>'jeziora 2025'!CB84</f>
        <v>0</v>
      </c>
      <c r="V85" s="27">
        <f>'jeziora 2025'!CD84</f>
        <v>0</v>
      </c>
      <c r="W85" s="27">
        <f>'jeziora 2025'!CL84</f>
        <v>0</v>
      </c>
      <c r="X85" s="27">
        <f>'jeziora 2025'!CQ84</f>
        <v>0</v>
      </c>
      <c r="Y85" s="27">
        <f>'jeziora 2025'!CR84</f>
        <v>0</v>
      </c>
      <c r="Z85" s="27">
        <f>'jeziora 2025'!CS84</f>
        <v>0</v>
      </c>
      <c r="AA85" s="27">
        <f>'jeziora 2025'!CT84</f>
        <v>0</v>
      </c>
      <c r="AB85" s="27">
        <f>'jeziora 2025'!CU84</f>
        <v>0</v>
      </c>
      <c r="AC85" s="27">
        <f>'jeziora 2025'!CX84</f>
        <v>0</v>
      </c>
      <c r="AD85" s="27">
        <f>'jeziora 2025'!CZ84</f>
        <v>0</v>
      </c>
      <c r="AE85" s="27">
        <f>'jeziora 2025'!DB84</f>
        <v>0</v>
      </c>
      <c r="AF85" s="27">
        <f>'jeziora 2025'!DC84</f>
        <v>0</v>
      </c>
      <c r="AG85" s="27">
        <f>'jeziora 2025'!DD84</f>
        <v>0</v>
      </c>
      <c r="AH85" s="27">
        <f>'jeziora 2025'!DE84</f>
        <v>0.05</v>
      </c>
      <c r="AI85" s="27">
        <f>'jeziora 2025'!DF84</f>
        <v>0.05</v>
      </c>
      <c r="AJ85" s="27">
        <f>'jeziora 2025'!DH84</f>
        <v>0</v>
      </c>
      <c r="AK85" s="27">
        <f>'jeziora 2025'!DI84</f>
        <v>0</v>
      </c>
      <c r="AL85" s="27">
        <f>'jeziora 2025'!DJ84</f>
        <v>0</v>
      </c>
      <c r="AM85" s="27">
        <f>'jeziora 2025'!DK84</f>
        <v>0</v>
      </c>
      <c r="AN85" s="27">
        <f>'jeziora 2025'!DL84</f>
        <v>0</v>
      </c>
      <c r="AO85" s="103" t="s">
        <v>167</v>
      </c>
      <c r="AP85" s="92"/>
    </row>
    <row r="86" spans="1:42" x14ac:dyDescent="0.2">
      <c r="A86" s="49">
        <f>'jeziora 2025'!B85</f>
        <v>140</v>
      </c>
      <c r="B86" s="117" t="str">
        <f>'jeziora 2025'!D85</f>
        <v>Jez. Krzemień - głęboczek - 29,2m</v>
      </c>
      <c r="C86" s="27">
        <f>'jeziora 2025'!I85</f>
        <v>0.05</v>
      </c>
      <c r="D86" s="27">
        <f>'jeziora 2025'!J85</f>
        <v>8.6999999999999993</v>
      </c>
      <c r="E86" s="27">
        <f>'jeziora 2025'!L85</f>
        <v>0.36499999999999999</v>
      </c>
      <c r="F86" s="27">
        <f>'jeziora 2025'!N85</f>
        <v>2.86</v>
      </c>
      <c r="G86" s="27">
        <f>'jeziora 2025'!O85</f>
        <v>10.7</v>
      </c>
      <c r="H86" s="27">
        <f>'jeziora 2025'!S85</f>
        <v>1.76</v>
      </c>
      <c r="I86" s="27">
        <f>'jeziora 2025'!T85</f>
        <v>9.93</v>
      </c>
      <c r="J86" s="27">
        <f>'jeziora 2025'!X85</f>
        <v>39.5</v>
      </c>
      <c r="K86" s="27">
        <f>'jeziora 2025'!AH85</f>
        <v>2.5</v>
      </c>
      <c r="L86" s="27">
        <f>'jeziora 2025'!AJ85</f>
        <v>122</v>
      </c>
      <c r="M86" s="27">
        <f>'jeziora 2025'!BA85</f>
        <v>550.5</v>
      </c>
      <c r="N86" s="27">
        <f>'jeziora 2025'!BI85</f>
        <v>0.5</v>
      </c>
      <c r="O86" s="48">
        <f>'jeziora 2025'!BJ85</f>
        <v>5.0000000000000001E-3</v>
      </c>
      <c r="P86" s="27">
        <f>'jeziora 2025'!BP85</f>
        <v>0.05</v>
      </c>
      <c r="Q86" s="27">
        <f>'jeziora 2025'!BS85</f>
        <v>0.05</v>
      </c>
      <c r="R86" s="27">
        <f>'jeziora 2025'!BT85</f>
        <v>0.05</v>
      </c>
      <c r="S86" s="27">
        <f>'jeziora 2025'!BU85</f>
        <v>0.1</v>
      </c>
      <c r="T86" s="27">
        <f>'jeziora 2025'!BZ85</f>
        <v>0.15</v>
      </c>
      <c r="U86" s="27">
        <f>'jeziora 2025'!CB85</f>
        <v>50</v>
      </c>
      <c r="V86" s="27">
        <f>'jeziora 2025'!CD85</f>
        <v>0.01</v>
      </c>
      <c r="W86" s="27">
        <f>'jeziora 2025'!CL85</f>
        <v>10</v>
      </c>
      <c r="X86" s="27">
        <f>'jeziora 2025'!CQ85</f>
        <v>1.5</v>
      </c>
      <c r="Y86" s="27">
        <f>'jeziora 2025'!CR85</f>
        <v>0.3</v>
      </c>
      <c r="Z86" s="27">
        <f>'jeziora 2025'!CS85</f>
        <v>5</v>
      </c>
      <c r="AA86" s="27">
        <f>'jeziora 2025'!CT85</f>
        <v>0.5</v>
      </c>
      <c r="AB86" s="27">
        <f>'jeziora 2025'!CU85</f>
        <v>0.5</v>
      </c>
      <c r="AC86" s="27">
        <f>'jeziora 2025'!CX85</f>
        <v>0.05</v>
      </c>
      <c r="AD86" s="27">
        <f>'jeziora 2025'!CZ85</f>
        <v>0.05</v>
      </c>
      <c r="AE86" s="27">
        <f>'jeziora 2025'!DB85</f>
        <v>0.05</v>
      </c>
      <c r="AF86" s="27">
        <f>'jeziora 2025'!DC85</f>
        <v>0.05</v>
      </c>
      <c r="AG86" s="27">
        <f>'jeziora 2025'!DD85</f>
        <v>0.05</v>
      </c>
      <c r="AH86" s="27">
        <f>'jeziora 2025'!DE85</f>
        <v>0.05</v>
      </c>
      <c r="AI86" s="27">
        <f>'jeziora 2025'!DF85</f>
        <v>0.05</v>
      </c>
      <c r="AJ86" s="27">
        <f>'jeziora 2025'!DH85</f>
        <v>0.5</v>
      </c>
      <c r="AK86" s="27">
        <f>'jeziora 2025'!DI85</f>
        <v>0.05</v>
      </c>
      <c r="AL86" s="27">
        <f>'jeziora 2025'!DJ85</f>
        <v>0.25</v>
      </c>
      <c r="AM86" s="27">
        <f>'jeziora 2025'!DK85</f>
        <v>0.25</v>
      </c>
      <c r="AN86" s="27">
        <f>'jeziora 2025'!DL85</f>
        <v>0.05</v>
      </c>
      <c r="AO86" s="103" t="s">
        <v>166</v>
      </c>
      <c r="AP86" s="92"/>
    </row>
    <row r="87" spans="1:42" x14ac:dyDescent="0.2">
      <c r="A87" s="49">
        <f>'jeziora 2025'!B86</f>
        <v>141</v>
      </c>
      <c r="B87" s="117" t="str">
        <f>'jeziora 2025'!D86</f>
        <v>Jez. Krzemno - głęboczek - 36,4m</v>
      </c>
      <c r="C87" s="27">
        <f>'jeziora 2025'!I86</f>
        <v>0.05</v>
      </c>
      <c r="D87" s="27">
        <f>'jeziora 2025'!J86</f>
        <v>12</v>
      </c>
      <c r="E87" s="27">
        <f>'jeziora 2025'!L86</f>
        <v>2.48</v>
      </c>
      <c r="F87" s="27">
        <f>'jeziora 2025'!N86</f>
        <v>16.3</v>
      </c>
      <c r="G87" s="27">
        <f>'jeziora 2025'!O86</f>
        <v>37.700000000000003</v>
      </c>
      <c r="H87" s="27">
        <f>'jeziora 2025'!S86</f>
        <v>11.7</v>
      </c>
      <c r="I87" s="27">
        <f>'jeziora 2025'!T86</f>
        <v>122</v>
      </c>
      <c r="J87" s="27">
        <f>'jeziora 2025'!X86</f>
        <v>165</v>
      </c>
      <c r="K87" s="27">
        <f>'jeziora 2025'!AH86</f>
        <v>200</v>
      </c>
      <c r="L87" s="27">
        <f>'jeziora 2025'!AJ86</f>
        <v>57</v>
      </c>
      <c r="M87" s="27">
        <f>'jeziora 2025'!BA86</f>
        <v>2570</v>
      </c>
      <c r="N87" s="27">
        <f>'jeziora 2025'!BI86</f>
        <v>0.5</v>
      </c>
      <c r="O87" s="48">
        <f>'jeziora 2025'!BJ86</f>
        <v>5.0000000000000001E-3</v>
      </c>
      <c r="P87" s="27">
        <f>'jeziora 2025'!BP86</f>
        <v>0.05</v>
      </c>
      <c r="Q87" s="27">
        <f>'jeziora 2025'!BS86</f>
        <v>0.05</v>
      </c>
      <c r="R87" s="27">
        <f>'jeziora 2025'!BT86</f>
        <v>0.05</v>
      </c>
      <c r="S87" s="27">
        <f>'jeziora 2025'!BU86</f>
        <v>0.1</v>
      </c>
      <c r="T87" s="27">
        <f>'jeziora 2025'!BZ86</f>
        <v>0.15</v>
      </c>
      <c r="U87" s="27">
        <f>'jeziora 2025'!CB86</f>
        <v>50</v>
      </c>
      <c r="V87" s="27">
        <f>'jeziora 2025'!CD86</f>
        <v>0.01</v>
      </c>
      <c r="W87" s="27">
        <f>'jeziora 2025'!CL86</f>
        <v>1.4999999999999999E-2</v>
      </c>
      <c r="X87" s="27">
        <f>'jeziora 2025'!CQ86</f>
        <v>1.5</v>
      </c>
      <c r="Y87" s="27">
        <f>'jeziora 2025'!CR86</f>
        <v>0.3</v>
      </c>
      <c r="Z87" s="27">
        <f>'jeziora 2025'!CS86</f>
        <v>5</v>
      </c>
      <c r="AA87" s="27">
        <f>'jeziora 2025'!CT86</f>
        <v>0.5</v>
      </c>
      <c r="AB87" s="27">
        <f>'jeziora 2025'!CU86</f>
        <v>0.5</v>
      </c>
      <c r="AC87" s="27">
        <f>'jeziora 2025'!CX86</f>
        <v>0.05</v>
      </c>
      <c r="AD87" s="27">
        <f>'jeziora 2025'!CZ86</f>
        <v>0.05</v>
      </c>
      <c r="AE87" s="27">
        <f>'jeziora 2025'!DB86</f>
        <v>0.05</v>
      </c>
      <c r="AF87" s="27">
        <f>'jeziora 2025'!DC86</f>
        <v>0.05</v>
      </c>
      <c r="AG87" s="27">
        <f>'jeziora 2025'!DD86</f>
        <v>0.05</v>
      </c>
      <c r="AH87" s="27">
        <f>'jeziora 2025'!DE86</f>
        <v>0.05</v>
      </c>
      <c r="AI87" s="27">
        <f>'jeziora 2025'!DF86</f>
        <v>0.05</v>
      </c>
      <c r="AJ87" s="27">
        <f>'jeziora 2025'!DH86</f>
        <v>0.5</v>
      </c>
      <c r="AK87" s="27">
        <f>'jeziora 2025'!DI86</f>
        <v>0.05</v>
      </c>
      <c r="AL87" s="27">
        <f>'jeziora 2025'!DJ86</f>
        <v>0.25</v>
      </c>
      <c r="AM87" s="27">
        <f>'jeziora 2025'!DK86</f>
        <v>0.25</v>
      </c>
      <c r="AN87" s="27">
        <f>'jeziora 2025'!DL86</f>
        <v>0.05</v>
      </c>
      <c r="AO87" s="103" t="s">
        <v>166</v>
      </c>
      <c r="AP87" s="92"/>
    </row>
    <row r="88" spans="1:42" x14ac:dyDescent="0.2">
      <c r="A88" s="49">
        <f>'jeziora 2025'!B87</f>
        <v>142</v>
      </c>
      <c r="B88" s="117" t="str">
        <f>'jeziora 2025'!D87</f>
        <v>Jez. Klecewskie - Klecewo</v>
      </c>
      <c r="C88" s="27">
        <f>'jeziora 2025'!I87</f>
        <v>0.05</v>
      </c>
      <c r="D88" s="27">
        <f>'jeziora 2025'!J87</f>
        <v>1.5</v>
      </c>
      <c r="E88" s="27">
        <f>'jeziora 2025'!L87</f>
        <v>0.64</v>
      </c>
      <c r="F88" s="27">
        <f>'jeziora 2025'!N87</f>
        <v>33.799999999999997</v>
      </c>
      <c r="G88" s="27">
        <f>'jeziora 2025'!O87</f>
        <v>19.7</v>
      </c>
      <c r="H88" s="27">
        <f>'jeziora 2025'!S87</f>
        <v>17.7</v>
      </c>
      <c r="I88" s="27">
        <f>'jeziora 2025'!T87</f>
        <v>31.8</v>
      </c>
      <c r="J88" s="27">
        <f>'jeziora 2025'!X87</f>
        <v>116</v>
      </c>
      <c r="K88" s="27">
        <f>'jeziora 2025'!AH87</f>
        <v>110</v>
      </c>
      <c r="L88" s="27">
        <f>'jeziora 2025'!AJ87</f>
        <v>42</v>
      </c>
      <c r="M88" s="27">
        <f>'jeziora 2025'!BA87</f>
        <v>2583.5</v>
      </c>
      <c r="N88" s="27">
        <f>'jeziora 2025'!BI87</f>
        <v>0.5</v>
      </c>
      <c r="O88" s="48">
        <f>'jeziora 2025'!BJ87</f>
        <v>5.0000000000000001E-3</v>
      </c>
      <c r="P88" s="27">
        <f>'jeziora 2025'!BP87</f>
        <v>0.05</v>
      </c>
      <c r="Q88" s="27">
        <f>'jeziora 2025'!BS87</f>
        <v>0.05</v>
      </c>
      <c r="R88" s="27">
        <f>'jeziora 2025'!BT87</f>
        <v>0.05</v>
      </c>
      <c r="S88" s="27">
        <f>'jeziora 2025'!BU87</f>
        <v>0.1</v>
      </c>
      <c r="T88" s="27">
        <f>'jeziora 2025'!BZ87</f>
        <v>0.15</v>
      </c>
      <c r="U88" s="27">
        <f>'jeziora 2025'!CB87</f>
        <v>0</v>
      </c>
      <c r="V88" s="27">
        <f>'jeziora 2025'!CD87</f>
        <v>0</v>
      </c>
      <c r="W88" s="27">
        <f>'jeziora 2025'!CL87</f>
        <v>0</v>
      </c>
      <c r="X88" s="27">
        <f>'jeziora 2025'!CQ87</f>
        <v>0</v>
      </c>
      <c r="Y88" s="27">
        <f>'jeziora 2025'!CR87</f>
        <v>0</v>
      </c>
      <c r="Z88" s="27">
        <f>'jeziora 2025'!CS87</f>
        <v>0</v>
      </c>
      <c r="AA88" s="27">
        <f>'jeziora 2025'!CT87</f>
        <v>0</v>
      </c>
      <c r="AB88" s="27">
        <f>'jeziora 2025'!CU87</f>
        <v>0</v>
      </c>
      <c r="AC88" s="27">
        <f>'jeziora 2025'!CX87</f>
        <v>0</v>
      </c>
      <c r="AD88" s="27">
        <f>'jeziora 2025'!CZ87</f>
        <v>0</v>
      </c>
      <c r="AE88" s="27">
        <f>'jeziora 2025'!DB87</f>
        <v>0</v>
      </c>
      <c r="AF88" s="27">
        <f>'jeziora 2025'!DC87</f>
        <v>0</v>
      </c>
      <c r="AG88" s="27">
        <f>'jeziora 2025'!DD87</f>
        <v>0</v>
      </c>
      <c r="AH88" s="27">
        <f>'jeziora 2025'!DE87</f>
        <v>0.05</v>
      </c>
      <c r="AI88" s="27">
        <f>'jeziora 2025'!DF87</f>
        <v>0.05</v>
      </c>
      <c r="AJ88" s="27">
        <f>'jeziora 2025'!DH87</f>
        <v>0</v>
      </c>
      <c r="AK88" s="27">
        <f>'jeziora 2025'!DI87</f>
        <v>0</v>
      </c>
      <c r="AL88" s="27">
        <f>'jeziora 2025'!DJ87</f>
        <v>0</v>
      </c>
      <c r="AM88" s="27">
        <f>'jeziora 2025'!DK87</f>
        <v>0</v>
      </c>
      <c r="AN88" s="27">
        <f>'jeziora 2025'!DL87</f>
        <v>0</v>
      </c>
      <c r="AO88" s="103" t="s">
        <v>166</v>
      </c>
      <c r="AP88" s="92"/>
    </row>
    <row r="89" spans="1:42" x14ac:dyDescent="0.2">
      <c r="A89" s="49">
        <f>'jeziora 2025'!B88</f>
        <v>143</v>
      </c>
      <c r="B89" s="117" t="str">
        <f>'jeziora 2025'!D88</f>
        <v>Jez. Kursko - stan. 01</v>
      </c>
      <c r="C89" s="27">
        <f>'jeziora 2025'!I88</f>
        <v>0.05</v>
      </c>
      <c r="D89" s="27">
        <f>'jeziora 2025'!J88</f>
        <v>1.5</v>
      </c>
      <c r="E89" s="27">
        <f>'jeziora 2025'!L88</f>
        <v>2.5000000000000001E-2</v>
      </c>
      <c r="F89" s="27">
        <f>'jeziora 2025'!N88</f>
        <v>1.86</v>
      </c>
      <c r="G89" s="27">
        <f>'jeziora 2025'!O88</f>
        <v>7.63</v>
      </c>
      <c r="H89" s="27">
        <f>'jeziora 2025'!S88</f>
        <v>0.95299999999999996</v>
      </c>
      <c r="I89" s="27">
        <f>'jeziora 2025'!T88</f>
        <v>0.5</v>
      </c>
      <c r="J89" s="27">
        <f>'jeziora 2025'!X88</f>
        <v>37.200000000000003</v>
      </c>
      <c r="K89" s="27">
        <f>'jeziora 2025'!AH88</f>
        <v>29</v>
      </c>
      <c r="L89" s="27">
        <f>'jeziora 2025'!AJ88</f>
        <v>133</v>
      </c>
      <c r="M89" s="27">
        <f>'jeziora 2025'!BA88</f>
        <v>409.5</v>
      </c>
      <c r="N89" s="27">
        <f>'jeziora 2025'!BI88</f>
        <v>0.5</v>
      </c>
      <c r="O89" s="48">
        <f>'jeziora 2025'!BJ88</f>
        <v>5.0000000000000001E-3</v>
      </c>
      <c r="P89" s="27">
        <f>'jeziora 2025'!BP88</f>
        <v>0.05</v>
      </c>
      <c r="Q89" s="27">
        <f>'jeziora 2025'!BS88</f>
        <v>0.05</v>
      </c>
      <c r="R89" s="27">
        <f>'jeziora 2025'!BT88</f>
        <v>0.05</v>
      </c>
      <c r="S89" s="27">
        <f>'jeziora 2025'!BU88</f>
        <v>0.1</v>
      </c>
      <c r="T89" s="27">
        <f>'jeziora 2025'!BZ88</f>
        <v>0.15</v>
      </c>
      <c r="U89" s="27">
        <f>'jeziora 2025'!CB88</f>
        <v>0</v>
      </c>
      <c r="V89" s="27">
        <f>'jeziora 2025'!CD88</f>
        <v>0</v>
      </c>
      <c r="W89" s="27">
        <f>'jeziora 2025'!CL88</f>
        <v>0</v>
      </c>
      <c r="X89" s="27">
        <f>'jeziora 2025'!CQ88</f>
        <v>0</v>
      </c>
      <c r="Y89" s="27">
        <f>'jeziora 2025'!CR88</f>
        <v>0</v>
      </c>
      <c r="Z89" s="27">
        <f>'jeziora 2025'!CS88</f>
        <v>0</v>
      </c>
      <c r="AA89" s="27">
        <f>'jeziora 2025'!CT88</f>
        <v>0</v>
      </c>
      <c r="AB89" s="27">
        <f>'jeziora 2025'!CU88</f>
        <v>0</v>
      </c>
      <c r="AC89" s="27">
        <f>'jeziora 2025'!CX88</f>
        <v>0</v>
      </c>
      <c r="AD89" s="27">
        <f>'jeziora 2025'!CZ88</f>
        <v>0</v>
      </c>
      <c r="AE89" s="27">
        <f>'jeziora 2025'!DB88</f>
        <v>0</v>
      </c>
      <c r="AF89" s="27">
        <f>'jeziora 2025'!DC88</f>
        <v>0</v>
      </c>
      <c r="AG89" s="27">
        <f>'jeziora 2025'!DD88</f>
        <v>0</v>
      </c>
      <c r="AH89" s="27">
        <f>'jeziora 2025'!DE88</f>
        <v>0.05</v>
      </c>
      <c r="AI89" s="27">
        <f>'jeziora 2025'!DF88</f>
        <v>0.05</v>
      </c>
      <c r="AJ89" s="27">
        <f>'jeziora 2025'!DH88</f>
        <v>0</v>
      </c>
      <c r="AK89" s="27">
        <f>'jeziora 2025'!DI88</f>
        <v>0</v>
      </c>
      <c r="AL89" s="27">
        <f>'jeziora 2025'!DJ88</f>
        <v>0</v>
      </c>
      <c r="AM89" s="27">
        <f>'jeziora 2025'!DK88</f>
        <v>0</v>
      </c>
      <c r="AN89" s="27">
        <f>'jeziora 2025'!DL88</f>
        <v>0</v>
      </c>
      <c r="AO89" s="103" t="s">
        <v>166</v>
      </c>
      <c r="AP89" s="92"/>
    </row>
    <row r="90" spans="1:42" x14ac:dyDescent="0.2">
      <c r="A90" s="49">
        <f>'jeziora 2025'!B89</f>
        <v>144</v>
      </c>
      <c r="B90" s="117" t="str">
        <f>'jeziora 2025'!D89</f>
        <v>Jez. Lampasz - stan. 01</v>
      </c>
      <c r="C90" s="27">
        <f>'jeziora 2025'!I89</f>
        <v>0.05</v>
      </c>
      <c r="D90" s="27">
        <f>'jeziora 2025'!J89</f>
        <v>1.5</v>
      </c>
      <c r="E90" s="27">
        <f>'jeziora 2025'!L89</f>
        <v>2.5000000000000001E-2</v>
      </c>
      <c r="F90" s="27">
        <f>'jeziora 2025'!N89</f>
        <v>4.66</v>
      </c>
      <c r="G90" s="27">
        <f>'jeziora 2025'!O89</f>
        <v>9.3000000000000007</v>
      </c>
      <c r="H90" s="27">
        <f>'jeziora 2025'!S89</f>
        <v>1.65</v>
      </c>
      <c r="I90" s="27">
        <f>'jeziora 2025'!T89</f>
        <v>5.0999999999999996</v>
      </c>
      <c r="J90" s="27">
        <f>'jeziora 2025'!X89</f>
        <v>35.700000000000003</v>
      </c>
      <c r="K90" s="27">
        <f>'jeziora 2025'!AH89</f>
        <v>2.5</v>
      </c>
      <c r="L90" s="27">
        <f>'jeziora 2025'!AJ89</f>
        <v>79</v>
      </c>
      <c r="M90" s="27">
        <f>'jeziora 2025'!BA89</f>
        <v>1085</v>
      </c>
      <c r="N90" s="27">
        <f>'jeziora 2025'!BI89</f>
        <v>0.5</v>
      </c>
      <c r="O90" s="48">
        <f>'jeziora 2025'!BJ89</f>
        <v>5.0000000000000001E-3</v>
      </c>
      <c r="P90" s="27">
        <f>'jeziora 2025'!BP89</f>
        <v>0.05</v>
      </c>
      <c r="Q90" s="27">
        <f>'jeziora 2025'!BS89</f>
        <v>0.05</v>
      </c>
      <c r="R90" s="27">
        <f>'jeziora 2025'!BT89</f>
        <v>0.05</v>
      </c>
      <c r="S90" s="27">
        <f>'jeziora 2025'!BU89</f>
        <v>0.1</v>
      </c>
      <c r="T90" s="27">
        <f>'jeziora 2025'!BZ89</f>
        <v>0.15</v>
      </c>
      <c r="U90" s="27">
        <f>'jeziora 2025'!CB89</f>
        <v>0</v>
      </c>
      <c r="V90" s="27">
        <f>'jeziora 2025'!CD89</f>
        <v>0</v>
      </c>
      <c r="W90" s="27">
        <f>'jeziora 2025'!CL89</f>
        <v>0</v>
      </c>
      <c r="X90" s="27">
        <f>'jeziora 2025'!CQ89</f>
        <v>0</v>
      </c>
      <c r="Y90" s="27">
        <f>'jeziora 2025'!CR89</f>
        <v>0</v>
      </c>
      <c r="Z90" s="27">
        <f>'jeziora 2025'!CS89</f>
        <v>0</v>
      </c>
      <c r="AA90" s="27">
        <f>'jeziora 2025'!CT89</f>
        <v>0</v>
      </c>
      <c r="AB90" s="27">
        <f>'jeziora 2025'!CU89</f>
        <v>0</v>
      </c>
      <c r="AC90" s="27">
        <f>'jeziora 2025'!CX89</f>
        <v>0</v>
      </c>
      <c r="AD90" s="27">
        <f>'jeziora 2025'!CZ89</f>
        <v>0</v>
      </c>
      <c r="AE90" s="27">
        <f>'jeziora 2025'!DB89</f>
        <v>0</v>
      </c>
      <c r="AF90" s="27">
        <f>'jeziora 2025'!DC89</f>
        <v>0</v>
      </c>
      <c r="AG90" s="27">
        <f>'jeziora 2025'!DD89</f>
        <v>0</v>
      </c>
      <c r="AH90" s="27">
        <f>'jeziora 2025'!DE89</f>
        <v>0.05</v>
      </c>
      <c r="AI90" s="27">
        <f>'jeziora 2025'!DF89</f>
        <v>0.05</v>
      </c>
      <c r="AJ90" s="27">
        <f>'jeziora 2025'!DH89</f>
        <v>0</v>
      </c>
      <c r="AK90" s="27">
        <f>'jeziora 2025'!DI89</f>
        <v>0</v>
      </c>
      <c r="AL90" s="27">
        <f>'jeziora 2025'!DJ89</f>
        <v>0</v>
      </c>
      <c r="AM90" s="27">
        <f>'jeziora 2025'!DK89</f>
        <v>0</v>
      </c>
      <c r="AN90" s="27">
        <f>'jeziora 2025'!DL89</f>
        <v>0</v>
      </c>
      <c r="AO90" s="103" t="s">
        <v>167</v>
      </c>
      <c r="AP90" s="92"/>
    </row>
    <row r="91" spans="1:42" x14ac:dyDescent="0.2">
      <c r="A91" s="49">
        <f>'jeziora 2025'!B90</f>
        <v>145</v>
      </c>
      <c r="B91" s="117" t="str">
        <f>'jeziora 2025'!D90</f>
        <v>Jez. Laska - na W od m.Laska</v>
      </c>
      <c r="C91" s="27">
        <f>'jeziora 2025'!I90</f>
        <v>0.05</v>
      </c>
      <c r="D91" s="27">
        <f>'jeziora 2025'!J90</f>
        <v>11.6</v>
      </c>
      <c r="E91" s="27">
        <f>'jeziora 2025'!L90</f>
        <v>1.67</v>
      </c>
      <c r="F91" s="27">
        <f>'jeziora 2025'!N90</f>
        <v>6.66</v>
      </c>
      <c r="G91" s="27">
        <f>'jeziora 2025'!O90</f>
        <v>16.399999999999999</v>
      </c>
      <c r="H91" s="27">
        <f>'jeziora 2025'!S90</f>
        <v>3.77</v>
      </c>
      <c r="I91" s="27">
        <f>'jeziora 2025'!T90</f>
        <v>52.1</v>
      </c>
      <c r="J91" s="27">
        <f>'jeziora 2025'!X90</f>
        <v>40.799999999999997</v>
      </c>
      <c r="K91" s="27">
        <f>'jeziora 2025'!AH90</f>
        <v>330</v>
      </c>
      <c r="L91" s="27">
        <f>'jeziora 2025'!AJ90</f>
        <v>2.5</v>
      </c>
      <c r="M91" s="27">
        <f>'jeziora 2025'!BA90</f>
        <v>980</v>
      </c>
      <c r="N91" s="27">
        <f>'jeziora 2025'!BI90</f>
        <v>0.5</v>
      </c>
      <c r="O91" s="48">
        <f>'jeziora 2025'!BJ90</f>
        <v>5.0000000000000001E-3</v>
      </c>
      <c r="P91" s="27">
        <f>'jeziora 2025'!BP90</f>
        <v>0.05</v>
      </c>
      <c r="Q91" s="27">
        <f>'jeziora 2025'!BS90</f>
        <v>0.05</v>
      </c>
      <c r="R91" s="27">
        <f>'jeziora 2025'!BT90</f>
        <v>0.05</v>
      </c>
      <c r="S91" s="27">
        <f>'jeziora 2025'!BU90</f>
        <v>0.1</v>
      </c>
      <c r="T91" s="27">
        <f>'jeziora 2025'!BZ90</f>
        <v>0.15</v>
      </c>
      <c r="U91" s="27">
        <f>'jeziora 2025'!CB90</f>
        <v>0</v>
      </c>
      <c r="V91" s="27">
        <f>'jeziora 2025'!CD90</f>
        <v>0</v>
      </c>
      <c r="W91" s="27">
        <f>'jeziora 2025'!CL90</f>
        <v>0</v>
      </c>
      <c r="X91" s="27">
        <f>'jeziora 2025'!CQ90</f>
        <v>0</v>
      </c>
      <c r="Y91" s="27">
        <f>'jeziora 2025'!CR90</f>
        <v>0</v>
      </c>
      <c r="Z91" s="27">
        <f>'jeziora 2025'!CS90</f>
        <v>0</v>
      </c>
      <c r="AA91" s="27">
        <f>'jeziora 2025'!CT90</f>
        <v>0</v>
      </c>
      <c r="AB91" s="27">
        <f>'jeziora 2025'!CU90</f>
        <v>0</v>
      </c>
      <c r="AC91" s="27">
        <f>'jeziora 2025'!CX90</f>
        <v>0</v>
      </c>
      <c r="AD91" s="27">
        <f>'jeziora 2025'!CZ90</f>
        <v>0</v>
      </c>
      <c r="AE91" s="27">
        <f>'jeziora 2025'!DB90</f>
        <v>0</v>
      </c>
      <c r="AF91" s="27">
        <f>'jeziora 2025'!DC90</f>
        <v>0</v>
      </c>
      <c r="AG91" s="27">
        <f>'jeziora 2025'!DD90</f>
        <v>0</v>
      </c>
      <c r="AH91" s="27">
        <f>'jeziora 2025'!DE90</f>
        <v>0.05</v>
      </c>
      <c r="AI91" s="27">
        <f>'jeziora 2025'!DF90</f>
        <v>0.05</v>
      </c>
      <c r="AJ91" s="27">
        <f>'jeziora 2025'!DH90</f>
        <v>0</v>
      </c>
      <c r="AK91" s="27">
        <f>'jeziora 2025'!DI90</f>
        <v>0</v>
      </c>
      <c r="AL91" s="27">
        <f>'jeziora 2025'!DJ90</f>
        <v>0</v>
      </c>
      <c r="AM91" s="27">
        <f>'jeziora 2025'!DK90</f>
        <v>0</v>
      </c>
      <c r="AN91" s="27">
        <f>'jeziora 2025'!DL90</f>
        <v>0</v>
      </c>
      <c r="AO91" s="103" t="s">
        <v>166</v>
      </c>
      <c r="AP91" s="92"/>
    </row>
    <row r="92" spans="1:42" x14ac:dyDescent="0.2">
      <c r="A92" s="49">
        <f>'jeziora 2025'!B91</f>
        <v>146</v>
      </c>
      <c r="B92" s="117" t="str">
        <f>'jeziora 2025'!D91</f>
        <v>Jez. Leźno Wielkie - głęboczek</v>
      </c>
      <c r="C92" s="27">
        <f>'jeziora 2025'!I91</f>
        <v>0.05</v>
      </c>
      <c r="D92" s="27">
        <f>'jeziora 2025'!J91</f>
        <v>10.1</v>
      </c>
      <c r="E92" s="27">
        <f>'jeziora 2025'!L91</f>
        <v>0.72099999999999997</v>
      </c>
      <c r="F92" s="27">
        <f>'jeziora 2025'!N91</f>
        <v>20.5</v>
      </c>
      <c r="G92" s="27">
        <f>'jeziora 2025'!O91</f>
        <v>16.600000000000001</v>
      </c>
      <c r="H92" s="27">
        <f>'jeziora 2025'!S91</f>
        <v>12</v>
      </c>
      <c r="I92" s="27">
        <f>'jeziora 2025'!T91</f>
        <v>35.1</v>
      </c>
      <c r="J92" s="27">
        <f>'jeziora 2025'!X91</f>
        <v>125</v>
      </c>
      <c r="K92" s="27">
        <f>'jeziora 2025'!AH91</f>
        <v>190</v>
      </c>
      <c r="L92" s="27">
        <f>'jeziora 2025'!AJ91</f>
        <v>2.5</v>
      </c>
      <c r="M92" s="27">
        <f>'jeziora 2025'!BA91</f>
        <v>259.5</v>
      </c>
      <c r="N92" s="27">
        <f>'jeziora 2025'!BI91</f>
        <v>0.5</v>
      </c>
      <c r="O92" s="48">
        <f>'jeziora 2025'!BJ91</f>
        <v>5.0000000000000001E-3</v>
      </c>
      <c r="P92" s="27">
        <f>'jeziora 2025'!BP91</f>
        <v>0.05</v>
      </c>
      <c r="Q92" s="27">
        <f>'jeziora 2025'!BS91</f>
        <v>0.05</v>
      </c>
      <c r="R92" s="27">
        <f>'jeziora 2025'!BT91</f>
        <v>0.05</v>
      </c>
      <c r="S92" s="27">
        <f>'jeziora 2025'!BU91</f>
        <v>0.1</v>
      </c>
      <c r="T92" s="27">
        <f>'jeziora 2025'!BZ91</f>
        <v>0.15</v>
      </c>
      <c r="U92" s="27">
        <f>'jeziora 2025'!CB91</f>
        <v>0</v>
      </c>
      <c r="V92" s="27">
        <f>'jeziora 2025'!CD91</f>
        <v>0</v>
      </c>
      <c r="W92" s="27">
        <f>'jeziora 2025'!CL91</f>
        <v>0</v>
      </c>
      <c r="X92" s="27">
        <f>'jeziora 2025'!CQ91</f>
        <v>0</v>
      </c>
      <c r="Y92" s="27">
        <f>'jeziora 2025'!CR91</f>
        <v>0</v>
      </c>
      <c r="Z92" s="27">
        <f>'jeziora 2025'!CS91</f>
        <v>0</v>
      </c>
      <c r="AA92" s="27">
        <f>'jeziora 2025'!CT91</f>
        <v>0</v>
      </c>
      <c r="AB92" s="27">
        <f>'jeziora 2025'!CU91</f>
        <v>0</v>
      </c>
      <c r="AC92" s="27">
        <f>'jeziora 2025'!CX91</f>
        <v>0</v>
      </c>
      <c r="AD92" s="27">
        <f>'jeziora 2025'!CZ91</f>
        <v>0</v>
      </c>
      <c r="AE92" s="27">
        <f>'jeziora 2025'!DB91</f>
        <v>0</v>
      </c>
      <c r="AF92" s="27">
        <f>'jeziora 2025'!DC91</f>
        <v>0</v>
      </c>
      <c r="AG92" s="27">
        <f>'jeziora 2025'!DD91</f>
        <v>0</v>
      </c>
      <c r="AH92" s="27">
        <f>'jeziora 2025'!DE91</f>
        <v>0.05</v>
      </c>
      <c r="AI92" s="27">
        <f>'jeziora 2025'!DF91</f>
        <v>0.05</v>
      </c>
      <c r="AJ92" s="27">
        <f>'jeziora 2025'!DH91</f>
        <v>0</v>
      </c>
      <c r="AK92" s="27">
        <f>'jeziora 2025'!DI91</f>
        <v>0</v>
      </c>
      <c r="AL92" s="27">
        <f>'jeziora 2025'!DJ91</f>
        <v>0</v>
      </c>
      <c r="AM92" s="27">
        <f>'jeziora 2025'!DK91</f>
        <v>0</v>
      </c>
      <c r="AN92" s="27">
        <f>'jeziora 2025'!DL91</f>
        <v>0</v>
      </c>
      <c r="AO92" s="103" t="s">
        <v>166</v>
      </c>
      <c r="AP92" s="92"/>
    </row>
    <row r="93" spans="1:42" x14ac:dyDescent="0.2">
      <c r="A93" s="49">
        <f>'jeziora 2025'!B92</f>
        <v>147</v>
      </c>
      <c r="B93" s="117" t="str">
        <f>'jeziora 2025'!D92</f>
        <v>Jez. Limajno - stan. 02</v>
      </c>
      <c r="C93" s="27">
        <f>'jeziora 2025'!I92</f>
        <v>0.05</v>
      </c>
      <c r="D93" s="27">
        <f>'jeziora 2025'!J92</f>
        <v>1.5</v>
      </c>
      <c r="E93" s="27">
        <f>'jeziora 2025'!L92</f>
        <v>0.13700000000000001</v>
      </c>
      <c r="F93" s="27">
        <f>'jeziora 2025'!N92</f>
        <v>9</v>
      </c>
      <c r="G93" s="27">
        <f>'jeziora 2025'!O92</f>
        <v>11.2</v>
      </c>
      <c r="H93" s="27">
        <f>'jeziora 2025'!S92</f>
        <v>5.59</v>
      </c>
      <c r="I93" s="27">
        <f>'jeziora 2025'!T92</f>
        <v>15.1</v>
      </c>
      <c r="J93" s="27">
        <f>'jeziora 2025'!X92</f>
        <v>67.099999999999994</v>
      </c>
      <c r="K93" s="27">
        <f>'jeziora 2025'!AH92</f>
        <v>150</v>
      </c>
      <c r="L93" s="27">
        <f>'jeziora 2025'!AJ92</f>
        <v>45</v>
      </c>
      <c r="M93" s="27">
        <f>'jeziora 2025'!BA92</f>
        <v>1379</v>
      </c>
      <c r="N93" s="27">
        <f>'jeziora 2025'!BI92</f>
        <v>0.5</v>
      </c>
      <c r="O93" s="48">
        <f>'jeziora 2025'!BJ92</f>
        <v>5.0000000000000001E-3</v>
      </c>
      <c r="P93" s="27">
        <f>'jeziora 2025'!BP92</f>
        <v>0.05</v>
      </c>
      <c r="Q93" s="27">
        <f>'jeziora 2025'!BS92</f>
        <v>0.05</v>
      </c>
      <c r="R93" s="27">
        <f>'jeziora 2025'!BT92</f>
        <v>0.05</v>
      </c>
      <c r="S93" s="27">
        <f>'jeziora 2025'!BU92</f>
        <v>0.1</v>
      </c>
      <c r="T93" s="27">
        <f>'jeziora 2025'!BZ92</f>
        <v>0.15</v>
      </c>
      <c r="U93" s="27">
        <f>'jeziora 2025'!CB92</f>
        <v>0</v>
      </c>
      <c r="V93" s="27">
        <f>'jeziora 2025'!CD92</f>
        <v>0</v>
      </c>
      <c r="W93" s="27">
        <f>'jeziora 2025'!CL92</f>
        <v>0</v>
      </c>
      <c r="X93" s="27">
        <f>'jeziora 2025'!CQ92</f>
        <v>0</v>
      </c>
      <c r="Y93" s="27">
        <f>'jeziora 2025'!CR92</f>
        <v>0</v>
      </c>
      <c r="Z93" s="27">
        <f>'jeziora 2025'!CS92</f>
        <v>0</v>
      </c>
      <c r="AA93" s="27">
        <f>'jeziora 2025'!CT92</f>
        <v>0</v>
      </c>
      <c r="AB93" s="27">
        <f>'jeziora 2025'!CU92</f>
        <v>0</v>
      </c>
      <c r="AC93" s="27">
        <f>'jeziora 2025'!CX92</f>
        <v>0</v>
      </c>
      <c r="AD93" s="27">
        <f>'jeziora 2025'!CZ92</f>
        <v>0</v>
      </c>
      <c r="AE93" s="27">
        <f>'jeziora 2025'!DB92</f>
        <v>0</v>
      </c>
      <c r="AF93" s="27">
        <f>'jeziora 2025'!DC92</f>
        <v>0</v>
      </c>
      <c r="AG93" s="27">
        <f>'jeziora 2025'!DD92</f>
        <v>0</v>
      </c>
      <c r="AH93" s="27">
        <f>'jeziora 2025'!DE92</f>
        <v>0.05</v>
      </c>
      <c r="AI93" s="27">
        <f>'jeziora 2025'!DF92</f>
        <v>0.05</v>
      </c>
      <c r="AJ93" s="27">
        <f>'jeziora 2025'!DH92</f>
        <v>0</v>
      </c>
      <c r="AK93" s="27">
        <f>'jeziora 2025'!DI92</f>
        <v>0</v>
      </c>
      <c r="AL93" s="27">
        <f>'jeziora 2025'!DJ92</f>
        <v>0</v>
      </c>
      <c r="AM93" s="27">
        <f>'jeziora 2025'!DK92</f>
        <v>0</v>
      </c>
      <c r="AN93" s="27">
        <f>'jeziora 2025'!DL92</f>
        <v>0</v>
      </c>
      <c r="AO93" s="103" t="s">
        <v>166</v>
      </c>
      <c r="AP93" s="92"/>
    </row>
    <row r="94" spans="1:42" x14ac:dyDescent="0.2">
      <c r="A94" s="49">
        <f>'jeziora 2025'!B93</f>
        <v>148</v>
      </c>
      <c r="B94" s="117" t="str">
        <f>'jeziora 2025'!D93</f>
        <v>Jez. Lipińskie - stan. 02</v>
      </c>
      <c r="C94" s="27">
        <f>'jeziora 2025'!I93</f>
        <v>0.05</v>
      </c>
      <c r="D94" s="27">
        <f>'jeziora 2025'!J93</f>
        <v>5.89</v>
      </c>
      <c r="E94" s="27">
        <f>'jeziora 2025'!L93</f>
        <v>0.26900000000000002</v>
      </c>
      <c r="F94" s="27">
        <f>'jeziora 2025'!N93</f>
        <v>2</v>
      </c>
      <c r="G94" s="27">
        <f>'jeziora 2025'!O93</f>
        <v>11.7</v>
      </c>
      <c r="H94" s="27">
        <f>'jeziora 2025'!S93</f>
        <v>2.99</v>
      </c>
      <c r="I94" s="27">
        <f>'jeziora 2025'!T93</f>
        <v>8.43</v>
      </c>
      <c r="J94" s="27">
        <f>'jeziora 2025'!X93</f>
        <v>29.1</v>
      </c>
      <c r="K94" s="27">
        <f>'jeziora 2025'!AH93</f>
        <v>2.5</v>
      </c>
      <c r="L94" s="27">
        <f>'jeziora 2025'!AJ93</f>
        <v>70</v>
      </c>
      <c r="M94" s="27">
        <f>'jeziora 2025'!BA93</f>
        <v>575.5</v>
      </c>
      <c r="N94" s="27">
        <f>'jeziora 2025'!BI93</f>
        <v>0.5</v>
      </c>
      <c r="O94" s="48">
        <f>'jeziora 2025'!BJ93</f>
        <v>5.0000000000000001E-3</v>
      </c>
      <c r="P94" s="27">
        <f>'jeziora 2025'!BP93</f>
        <v>0.05</v>
      </c>
      <c r="Q94" s="27">
        <f>'jeziora 2025'!BS93</f>
        <v>0.05</v>
      </c>
      <c r="R94" s="27">
        <f>'jeziora 2025'!BT93</f>
        <v>0.05</v>
      </c>
      <c r="S94" s="27">
        <f>'jeziora 2025'!BU93</f>
        <v>0.1</v>
      </c>
      <c r="T94" s="27">
        <f>'jeziora 2025'!BZ93</f>
        <v>0.15</v>
      </c>
      <c r="U94" s="27">
        <f>'jeziora 2025'!CB93</f>
        <v>0</v>
      </c>
      <c r="V94" s="27">
        <f>'jeziora 2025'!CD93</f>
        <v>0</v>
      </c>
      <c r="W94" s="27">
        <f>'jeziora 2025'!CL93</f>
        <v>0</v>
      </c>
      <c r="X94" s="27">
        <f>'jeziora 2025'!CQ93</f>
        <v>0</v>
      </c>
      <c r="Y94" s="27">
        <f>'jeziora 2025'!CR93</f>
        <v>0</v>
      </c>
      <c r="Z94" s="27">
        <f>'jeziora 2025'!CS93</f>
        <v>0</v>
      </c>
      <c r="AA94" s="27">
        <f>'jeziora 2025'!CT93</f>
        <v>0</v>
      </c>
      <c r="AB94" s="27">
        <f>'jeziora 2025'!CU93</f>
        <v>0</v>
      </c>
      <c r="AC94" s="27">
        <f>'jeziora 2025'!CX93</f>
        <v>0</v>
      </c>
      <c r="AD94" s="27">
        <f>'jeziora 2025'!CZ93</f>
        <v>0</v>
      </c>
      <c r="AE94" s="27">
        <f>'jeziora 2025'!DB93</f>
        <v>0</v>
      </c>
      <c r="AF94" s="27">
        <f>'jeziora 2025'!DC93</f>
        <v>0</v>
      </c>
      <c r="AG94" s="27">
        <f>'jeziora 2025'!DD93</f>
        <v>0</v>
      </c>
      <c r="AH94" s="27">
        <f>'jeziora 2025'!DE93</f>
        <v>0.05</v>
      </c>
      <c r="AI94" s="27">
        <f>'jeziora 2025'!DF93</f>
        <v>0.05</v>
      </c>
      <c r="AJ94" s="27">
        <f>'jeziora 2025'!DH93</f>
        <v>0</v>
      </c>
      <c r="AK94" s="27">
        <f>'jeziora 2025'!DI93</f>
        <v>0</v>
      </c>
      <c r="AL94" s="27">
        <f>'jeziora 2025'!DJ93</f>
        <v>0</v>
      </c>
      <c r="AM94" s="27">
        <f>'jeziora 2025'!DK93</f>
        <v>0</v>
      </c>
      <c r="AN94" s="27">
        <f>'jeziora 2025'!DL93</f>
        <v>0</v>
      </c>
      <c r="AO94" s="103" t="s">
        <v>167</v>
      </c>
      <c r="AP94" s="92"/>
    </row>
    <row r="95" spans="1:42" x14ac:dyDescent="0.2">
      <c r="A95" s="49">
        <f>'jeziora 2025'!B94</f>
        <v>149</v>
      </c>
      <c r="B95" s="117" t="str">
        <f>'jeziora 2025'!D94</f>
        <v>Jez. Lubiąż - stan. 04</v>
      </c>
      <c r="C95" s="27">
        <f>'jeziora 2025'!I94</f>
        <v>0.05</v>
      </c>
      <c r="D95" s="27">
        <f>'jeziora 2025'!J94</f>
        <v>6.23</v>
      </c>
      <c r="E95" s="27">
        <f>'jeziora 2025'!L94</f>
        <v>0.66800000000000004</v>
      </c>
      <c r="F95" s="27">
        <f>'jeziora 2025'!N94</f>
        <v>4.72</v>
      </c>
      <c r="G95" s="27">
        <f>'jeziora 2025'!O94</f>
        <v>19.899999999999999</v>
      </c>
      <c r="H95" s="27">
        <f>'jeziora 2025'!S94</f>
        <v>2.93</v>
      </c>
      <c r="I95" s="27">
        <f>'jeziora 2025'!T94</f>
        <v>28.5</v>
      </c>
      <c r="J95" s="27">
        <f>'jeziora 2025'!X94</f>
        <v>103</v>
      </c>
      <c r="K95" s="27">
        <f>'jeziora 2025'!AH94</f>
        <v>230</v>
      </c>
      <c r="L95" s="27">
        <f>'jeziora 2025'!AJ94</f>
        <v>1860</v>
      </c>
      <c r="M95" s="27">
        <f>'jeziora 2025'!BA94</f>
        <v>5820.5</v>
      </c>
      <c r="N95" s="27">
        <f>'jeziora 2025'!BI94</f>
        <v>0.5</v>
      </c>
      <c r="O95" s="48">
        <f>'jeziora 2025'!BJ94</f>
        <v>5.0000000000000001E-3</v>
      </c>
      <c r="P95" s="27">
        <f>'jeziora 2025'!BP94</f>
        <v>0.05</v>
      </c>
      <c r="Q95" s="27">
        <f>'jeziora 2025'!BS94</f>
        <v>0.05</v>
      </c>
      <c r="R95" s="27">
        <f>'jeziora 2025'!BT94</f>
        <v>0.05</v>
      </c>
      <c r="S95" s="27">
        <f>'jeziora 2025'!BU94</f>
        <v>0.1</v>
      </c>
      <c r="T95" s="27">
        <f>'jeziora 2025'!BZ94</f>
        <v>0.15</v>
      </c>
      <c r="U95" s="27">
        <f>'jeziora 2025'!CB94</f>
        <v>50</v>
      </c>
      <c r="V95" s="27">
        <f>'jeziora 2025'!CD94</f>
        <v>0.01</v>
      </c>
      <c r="W95" s="27">
        <f>'jeziora 2025'!CL94</f>
        <v>0.21</v>
      </c>
      <c r="X95" s="27">
        <f>'jeziora 2025'!CQ94</f>
        <v>1.5</v>
      </c>
      <c r="Y95" s="27">
        <f>'jeziora 2025'!CR94</f>
        <v>0.3</v>
      </c>
      <c r="Z95" s="27">
        <f>'jeziora 2025'!CS94</f>
        <v>5</v>
      </c>
      <c r="AA95" s="27">
        <f>'jeziora 2025'!CT94</f>
        <v>0.5</v>
      </c>
      <c r="AB95" s="27">
        <f>'jeziora 2025'!CU94</f>
        <v>0.5</v>
      </c>
      <c r="AC95" s="27">
        <f>'jeziora 2025'!CX94</f>
        <v>0.05</v>
      </c>
      <c r="AD95" s="27">
        <f>'jeziora 2025'!CZ94</f>
        <v>0.05</v>
      </c>
      <c r="AE95" s="27">
        <f>'jeziora 2025'!DB94</f>
        <v>0.05</v>
      </c>
      <c r="AF95" s="27">
        <f>'jeziora 2025'!DC94</f>
        <v>0.05</v>
      </c>
      <c r="AG95" s="27">
        <f>'jeziora 2025'!DD94</f>
        <v>0.05</v>
      </c>
      <c r="AH95" s="27">
        <f>'jeziora 2025'!DE94</f>
        <v>0.05</v>
      </c>
      <c r="AI95" s="27">
        <f>'jeziora 2025'!DF94</f>
        <v>0.05</v>
      </c>
      <c r="AJ95" s="27">
        <f>'jeziora 2025'!DH94</f>
        <v>0.5</v>
      </c>
      <c r="AK95" s="27">
        <f>'jeziora 2025'!DI94</f>
        <v>0.05</v>
      </c>
      <c r="AL95" s="27">
        <f>'jeziora 2025'!DJ94</f>
        <v>0.25</v>
      </c>
      <c r="AM95" s="27">
        <f>'jeziora 2025'!DK94</f>
        <v>0.25</v>
      </c>
      <c r="AN95" s="27">
        <f>'jeziora 2025'!DL94</f>
        <v>0.05</v>
      </c>
      <c r="AO95" s="103" t="s">
        <v>166</v>
      </c>
      <c r="AP95" s="92"/>
    </row>
    <row r="96" spans="1:42" x14ac:dyDescent="0.2">
      <c r="A96" s="49">
        <f>'jeziora 2025'!B95</f>
        <v>150</v>
      </c>
      <c r="B96" s="117" t="str">
        <f>'jeziora 2025'!D95</f>
        <v>jez. Lubinieckie (Poznańskie) - stan. 02</v>
      </c>
      <c r="C96" s="27">
        <f>'jeziora 2025'!I95</f>
        <v>0.05</v>
      </c>
      <c r="D96" s="27">
        <f>'jeziora 2025'!J95</f>
        <v>1.5</v>
      </c>
      <c r="E96" s="27">
        <f>'jeziora 2025'!L95</f>
        <v>0.82499999999999996</v>
      </c>
      <c r="F96" s="27">
        <f>'jeziora 2025'!N95</f>
        <v>5.57</v>
      </c>
      <c r="G96" s="27">
        <f>'jeziora 2025'!O95</f>
        <v>33.6</v>
      </c>
      <c r="H96" s="27">
        <f>'jeziora 2025'!S95</f>
        <v>4.63</v>
      </c>
      <c r="I96" s="27">
        <f>'jeziora 2025'!T95</f>
        <v>1.19</v>
      </c>
      <c r="J96" s="27">
        <f>'jeziora 2025'!X95</f>
        <v>110</v>
      </c>
      <c r="K96" s="27">
        <f>'jeziora 2025'!AH95</f>
        <v>95</v>
      </c>
      <c r="L96" s="27">
        <f>'jeziora 2025'!AJ95</f>
        <v>163</v>
      </c>
      <c r="M96" s="27">
        <f>'jeziora 2025'!BA95</f>
        <v>1549</v>
      </c>
      <c r="N96" s="27">
        <f>'jeziora 2025'!BI95</f>
        <v>0.5</v>
      </c>
      <c r="O96" s="48">
        <f>'jeziora 2025'!BJ95</f>
        <v>5.0000000000000001E-3</v>
      </c>
      <c r="P96" s="27">
        <f>'jeziora 2025'!BP95</f>
        <v>0.05</v>
      </c>
      <c r="Q96" s="27">
        <f>'jeziora 2025'!BS95</f>
        <v>0.05</v>
      </c>
      <c r="R96" s="27">
        <f>'jeziora 2025'!BT95</f>
        <v>0.05</v>
      </c>
      <c r="S96" s="27">
        <f>'jeziora 2025'!BU95</f>
        <v>0.1</v>
      </c>
      <c r="T96" s="27">
        <f>'jeziora 2025'!BZ95</f>
        <v>0.15</v>
      </c>
      <c r="U96" s="27">
        <f>'jeziora 2025'!CB95</f>
        <v>0</v>
      </c>
      <c r="V96" s="27">
        <f>'jeziora 2025'!CD95</f>
        <v>0</v>
      </c>
      <c r="W96" s="27">
        <f>'jeziora 2025'!CL95</f>
        <v>0</v>
      </c>
      <c r="X96" s="27">
        <f>'jeziora 2025'!CQ95</f>
        <v>0</v>
      </c>
      <c r="Y96" s="27">
        <f>'jeziora 2025'!CR95</f>
        <v>0</v>
      </c>
      <c r="Z96" s="27">
        <f>'jeziora 2025'!CS95</f>
        <v>0</v>
      </c>
      <c r="AA96" s="27">
        <f>'jeziora 2025'!CT95</f>
        <v>0</v>
      </c>
      <c r="AB96" s="27">
        <f>'jeziora 2025'!CU95</f>
        <v>0</v>
      </c>
      <c r="AC96" s="27">
        <f>'jeziora 2025'!CX95</f>
        <v>0</v>
      </c>
      <c r="AD96" s="27">
        <f>'jeziora 2025'!CZ95</f>
        <v>0</v>
      </c>
      <c r="AE96" s="27">
        <f>'jeziora 2025'!DB95</f>
        <v>0</v>
      </c>
      <c r="AF96" s="27">
        <f>'jeziora 2025'!DC95</f>
        <v>0</v>
      </c>
      <c r="AG96" s="27">
        <f>'jeziora 2025'!DD95</f>
        <v>0</v>
      </c>
      <c r="AH96" s="27">
        <f>'jeziora 2025'!DE95</f>
        <v>0.05</v>
      </c>
      <c r="AI96" s="27">
        <f>'jeziora 2025'!DF95</f>
        <v>0.05</v>
      </c>
      <c r="AJ96" s="27">
        <f>'jeziora 2025'!DH95</f>
        <v>0</v>
      </c>
      <c r="AK96" s="27">
        <f>'jeziora 2025'!DI95</f>
        <v>0</v>
      </c>
      <c r="AL96" s="27">
        <f>'jeziora 2025'!DJ95</f>
        <v>0</v>
      </c>
      <c r="AM96" s="27">
        <f>'jeziora 2025'!DK95</f>
        <v>0</v>
      </c>
      <c r="AN96" s="27">
        <f>'jeziora 2025'!DL95</f>
        <v>0</v>
      </c>
      <c r="AO96" s="103" t="s">
        <v>166</v>
      </c>
      <c r="AP96" s="92"/>
    </row>
    <row r="97" spans="1:42" x14ac:dyDescent="0.2">
      <c r="A97" s="49">
        <f>'jeziora 2025'!B96</f>
        <v>151</v>
      </c>
      <c r="B97" s="117" t="str">
        <f>'jeziora 2025'!D96</f>
        <v>Jez. Lubniewsko - stan. 04</v>
      </c>
      <c r="C97" s="27">
        <f>'jeziora 2025'!I96</f>
        <v>0.05</v>
      </c>
      <c r="D97" s="27">
        <f>'jeziora 2025'!J96</f>
        <v>1.5</v>
      </c>
      <c r="E97" s="27">
        <f>'jeziora 2025'!L96</f>
        <v>0.21299999999999999</v>
      </c>
      <c r="F97" s="27">
        <f>'jeziora 2025'!N96</f>
        <v>5.93</v>
      </c>
      <c r="G97" s="27">
        <f>'jeziora 2025'!O96</f>
        <v>12.2</v>
      </c>
      <c r="H97" s="27">
        <f>'jeziora 2025'!S96</f>
        <v>3.09</v>
      </c>
      <c r="I97" s="27">
        <f>'jeziora 2025'!T96</f>
        <v>10.5</v>
      </c>
      <c r="J97" s="27">
        <f>'jeziora 2025'!X96</f>
        <v>61.2</v>
      </c>
      <c r="K97" s="27">
        <f>'jeziora 2025'!AH96</f>
        <v>260</v>
      </c>
      <c r="L97" s="27">
        <f>'jeziora 2025'!AJ96</f>
        <v>2.5</v>
      </c>
      <c r="M97" s="27">
        <f>'jeziora 2025'!BA96</f>
        <v>1542.5</v>
      </c>
      <c r="N97" s="27">
        <f>'jeziora 2025'!BI96</f>
        <v>0.5</v>
      </c>
      <c r="O97" s="48">
        <f>'jeziora 2025'!BJ96</f>
        <v>5.0000000000000001E-3</v>
      </c>
      <c r="P97" s="27">
        <f>'jeziora 2025'!BP96</f>
        <v>0.05</v>
      </c>
      <c r="Q97" s="27">
        <f>'jeziora 2025'!BS96</f>
        <v>0.05</v>
      </c>
      <c r="R97" s="27">
        <f>'jeziora 2025'!BT96</f>
        <v>0.05</v>
      </c>
      <c r="S97" s="27">
        <f>'jeziora 2025'!BU96</f>
        <v>0.1</v>
      </c>
      <c r="T97" s="27">
        <f>'jeziora 2025'!BZ96</f>
        <v>0.15</v>
      </c>
      <c r="U97" s="27">
        <f>'jeziora 2025'!CB96</f>
        <v>50</v>
      </c>
      <c r="V97" s="27">
        <f>'jeziora 2025'!CD96</f>
        <v>0.01</v>
      </c>
      <c r="W97" s="27">
        <f>'jeziora 2025'!CL96</f>
        <v>6.1</v>
      </c>
      <c r="X97" s="27">
        <f>'jeziora 2025'!CQ96</f>
        <v>1.5</v>
      </c>
      <c r="Y97" s="27">
        <f>'jeziora 2025'!CR96</f>
        <v>0.3</v>
      </c>
      <c r="Z97" s="27">
        <f>'jeziora 2025'!CS96</f>
        <v>5</v>
      </c>
      <c r="AA97" s="27">
        <f>'jeziora 2025'!CT96</f>
        <v>0.5</v>
      </c>
      <c r="AB97" s="27">
        <f>'jeziora 2025'!CU96</f>
        <v>0.5</v>
      </c>
      <c r="AC97" s="27">
        <f>'jeziora 2025'!CX96</f>
        <v>0.05</v>
      </c>
      <c r="AD97" s="27">
        <f>'jeziora 2025'!CZ96</f>
        <v>0.05</v>
      </c>
      <c r="AE97" s="27">
        <f>'jeziora 2025'!DB96</f>
        <v>0.05</v>
      </c>
      <c r="AF97" s="27">
        <f>'jeziora 2025'!DC96</f>
        <v>0.05</v>
      </c>
      <c r="AG97" s="27">
        <f>'jeziora 2025'!DD96</f>
        <v>0.05</v>
      </c>
      <c r="AH97" s="27">
        <f>'jeziora 2025'!DE96</f>
        <v>0.05</v>
      </c>
      <c r="AI97" s="27">
        <f>'jeziora 2025'!DF96</f>
        <v>0.05</v>
      </c>
      <c r="AJ97" s="27">
        <f>'jeziora 2025'!DH96</f>
        <v>0.5</v>
      </c>
      <c r="AK97" s="27">
        <f>'jeziora 2025'!DI96</f>
        <v>0.05</v>
      </c>
      <c r="AL97" s="27">
        <f>'jeziora 2025'!DJ96</f>
        <v>0.25</v>
      </c>
      <c r="AM97" s="27">
        <f>'jeziora 2025'!DK96</f>
        <v>0.25</v>
      </c>
      <c r="AN97" s="27">
        <f>'jeziora 2025'!DL96</f>
        <v>0.05</v>
      </c>
      <c r="AO97" s="103" t="s">
        <v>166</v>
      </c>
      <c r="AP97" s="92"/>
    </row>
    <row r="98" spans="1:42" x14ac:dyDescent="0.2">
      <c r="A98" s="49">
        <f>'jeziora 2025'!B97</f>
        <v>152</v>
      </c>
      <c r="B98" s="117" t="str">
        <f>'jeziora 2025'!D97</f>
        <v>Jez. Dobrzyczno (Lubosz Wielki) - stan. 01</v>
      </c>
      <c r="C98" s="27">
        <f>'jeziora 2025'!I97</f>
        <v>0.05</v>
      </c>
      <c r="D98" s="27">
        <f>'jeziora 2025'!J97</f>
        <v>14.2</v>
      </c>
      <c r="E98" s="27">
        <f>'jeziora 2025'!L97</f>
        <v>1.27</v>
      </c>
      <c r="F98" s="27">
        <f>'jeziora 2025'!N97</f>
        <v>9.23</v>
      </c>
      <c r="G98" s="27">
        <f>'jeziora 2025'!O97</f>
        <v>37.799999999999997</v>
      </c>
      <c r="H98" s="27">
        <f>'jeziora 2025'!S97</f>
        <v>8</v>
      </c>
      <c r="I98" s="27">
        <f>'jeziora 2025'!T97</f>
        <v>63.3</v>
      </c>
      <c r="J98" s="27">
        <f>'jeziora 2025'!X97</f>
        <v>142</v>
      </c>
      <c r="K98" s="27">
        <f>'jeziora 2025'!AH97</f>
        <v>2.5</v>
      </c>
      <c r="L98" s="27">
        <f>'jeziora 2025'!AJ97</f>
        <v>126</v>
      </c>
      <c r="M98" s="27">
        <f>'jeziora 2025'!BA97</f>
        <v>207.5</v>
      </c>
      <c r="N98" s="27">
        <f>'jeziora 2025'!BI97</f>
        <v>0.5</v>
      </c>
      <c r="O98" s="48">
        <f>'jeziora 2025'!BJ97</f>
        <v>5.0000000000000001E-3</v>
      </c>
      <c r="P98" s="27">
        <f>'jeziora 2025'!BP97</f>
        <v>0.05</v>
      </c>
      <c r="Q98" s="27">
        <f>'jeziora 2025'!BS97</f>
        <v>0.05</v>
      </c>
      <c r="R98" s="27">
        <f>'jeziora 2025'!BT97</f>
        <v>0.05</v>
      </c>
      <c r="S98" s="27">
        <f>'jeziora 2025'!BU97</f>
        <v>0.1</v>
      </c>
      <c r="T98" s="27">
        <f>'jeziora 2025'!BZ97</f>
        <v>0.15</v>
      </c>
      <c r="U98" s="27">
        <f>'jeziora 2025'!CB97</f>
        <v>0</v>
      </c>
      <c r="V98" s="27">
        <f>'jeziora 2025'!CD97</f>
        <v>0</v>
      </c>
      <c r="W98" s="27">
        <f>'jeziora 2025'!CL97</f>
        <v>0</v>
      </c>
      <c r="X98" s="27">
        <f>'jeziora 2025'!CQ97</f>
        <v>0</v>
      </c>
      <c r="Y98" s="27">
        <f>'jeziora 2025'!CR97</f>
        <v>0</v>
      </c>
      <c r="Z98" s="27">
        <f>'jeziora 2025'!CS97</f>
        <v>0</v>
      </c>
      <c r="AA98" s="27">
        <f>'jeziora 2025'!CT97</f>
        <v>0</v>
      </c>
      <c r="AB98" s="27">
        <f>'jeziora 2025'!CU97</f>
        <v>0</v>
      </c>
      <c r="AC98" s="27">
        <f>'jeziora 2025'!CX97</f>
        <v>0</v>
      </c>
      <c r="AD98" s="27">
        <f>'jeziora 2025'!CZ97</f>
        <v>0</v>
      </c>
      <c r="AE98" s="27">
        <f>'jeziora 2025'!DB97</f>
        <v>0</v>
      </c>
      <c r="AF98" s="27">
        <f>'jeziora 2025'!DC97</f>
        <v>0</v>
      </c>
      <c r="AG98" s="27">
        <f>'jeziora 2025'!DD97</f>
        <v>0</v>
      </c>
      <c r="AH98" s="27">
        <f>'jeziora 2025'!DE97</f>
        <v>0.05</v>
      </c>
      <c r="AI98" s="27">
        <f>'jeziora 2025'!DF97</f>
        <v>0.05</v>
      </c>
      <c r="AJ98" s="27">
        <f>'jeziora 2025'!DH97</f>
        <v>0</v>
      </c>
      <c r="AK98" s="27">
        <f>'jeziora 2025'!DI97</f>
        <v>0</v>
      </c>
      <c r="AL98" s="27">
        <f>'jeziora 2025'!DJ97</f>
        <v>0</v>
      </c>
      <c r="AM98" s="27">
        <f>'jeziora 2025'!DK97</f>
        <v>0</v>
      </c>
      <c r="AN98" s="27">
        <f>'jeziora 2025'!DL97</f>
        <v>0</v>
      </c>
      <c r="AO98" s="103" t="s">
        <v>166</v>
      </c>
      <c r="AP98" s="92"/>
    </row>
    <row r="99" spans="1:42" x14ac:dyDescent="0.2">
      <c r="A99" s="49">
        <f>'jeziora 2025'!B98</f>
        <v>153</v>
      </c>
      <c r="B99" s="117" t="str">
        <f>'jeziora 2025'!D98</f>
        <v>Jez. Lubowo - stan. 01</v>
      </c>
      <c r="C99" s="27">
        <f>'jeziora 2025'!I98</f>
        <v>0.05</v>
      </c>
      <c r="D99" s="27">
        <f>'jeziora 2025'!J98</f>
        <v>1.5</v>
      </c>
      <c r="E99" s="27">
        <f>'jeziora 2025'!L98</f>
        <v>0.87</v>
      </c>
      <c r="F99" s="27">
        <f>'jeziora 2025'!N98</f>
        <v>3.78</v>
      </c>
      <c r="G99" s="27">
        <f>'jeziora 2025'!O98</f>
        <v>12.1</v>
      </c>
      <c r="H99" s="27">
        <f>'jeziora 2025'!S98</f>
        <v>2.3199999999999998</v>
      </c>
      <c r="I99" s="27">
        <f>'jeziora 2025'!T98</f>
        <v>31.9</v>
      </c>
      <c r="J99" s="27">
        <f>'jeziora 2025'!X98</f>
        <v>75.400000000000006</v>
      </c>
      <c r="K99" s="27">
        <f>'jeziora 2025'!AH98</f>
        <v>50</v>
      </c>
      <c r="L99" s="27">
        <f>'jeziora 2025'!AJ98</f>
        <v>365</v>
      </c>
      <c r="M99" s="27">
        <f>'jeziora 2025'!BA98</f>
        <v>3963</v>
      </c>
      <c r="N99" s="27">
        <f>'jeziora 2025'!BI98</f>
        <v>0.5</v>
      </c>
      <c r="O99" s="48">
        <f>'jeziora 2025'!BJ98</f>
        <v>5.0000000000000001E-3</v>
      </c>
      <c r="P99" s="27">
        <f>'jeziora 2025'!BP98</f>
        <v>0.05</v>
      </c>
      <c r="Q99" s="27">
        <f>'jeziora 2025'!BS98</f>
        <v>0.05</v>
      </c>
      <c r="R99" s="27">
        <f>'jeziora 2025'!BT98</f>
        <v>0.05</v>
      </c>
      <c r="S99" s="27">
        <f>'jeziora 2025'!BU98</f>
        <v>0.1</v>
      </c>
      <c r="T99" s="27">
        <f>'jeziora 2025'!BZ98</f>
        <v>0.15</v>
      </c>
      <c r="U99" s="27">
        <f>'jeziora 2025'!CB98</f>
        <v>50</v>
      </c>
      <c r="V99" s="27">
        <f>'jeziora 2025'!CD98</f>
        <v>0.01</v>
      </c>
      <c r="W99" s="27">
        <f>'jeziora 2025'!CL98</f>
        <v>5.0000000000000001E-3</v>
      </c>
      <c r="X99" s="27">
        <f>'jeziora 2025'!CQ98</f>
        <v>1.5</v>
      </c>
      <c r="Y99" s="27">
        <f>'jeziora 2025'!CR98</f>
        <v>0.3</v>
      </c>
      <c r="Z99" s="27">
        <f>'jeziora 2025'!CS98</f>
        <v>5</v>
      </c>
      <c r="AA99" s="27">
        <f>'jeziora 2025'!CT98</f>
        <v>0.5</v>
      </c>
      <c r="AB99" s="27">
        <f>'jeziora 2025'!CU98</f>
        <v>0.5</v>
      </c>
      <c r="AC99" s="27">
        <f>'jeziora 2025'!CX98</f>
        <v>0.05</v>
      </c>
      <c r="AD99" s="27">
        <f>'jeziora 2025'!CZ98</f>
        <v>0.05</v>
      </c>
      <c r="AE99" s="27">
        <f>'jeziora 2025'!DB98</f>
        <v>0.05</v>
      </c>
      <c r="AF99" s="27">
        <f>'jeziora 2025'!DC98</f>
        <v>0.05</v>
      </c>
      <c r="AG99" s="27">
        <f>'jeziora 2025'!DD98</f>
        <v>0.05</v>
      </c>
      <c r="AH99" s="27">
        <f>'jeziora 2025'!DE98</f>
        <v>0.05</v>
      </c>
      <c r="AI99" s="27">
        <f>'jeziora 2025'!DF98</f>
        <v>0.05</v>
      </c>
      <c r="AJ99" s="27">
        <f>'jeziora 2025'!DH98</f>
        <v>0.5</v>
      </c>
      <c r="AK99" s="27">
        <f>'jeziora 2025'!DI98</f>
        <v>0.05</v>
      </c>
      <c r="AL99" s="27">
        <f>'jeziora 2025'!DJ98</f>
        <v>0.25</v>
      </c>
      <c r="AM99" s="27">
        <f>'jeziora 2025'!DK98</f>
        <v>0.25</v>
      </c>
      <c r="AN99" s="27">
        <f>'jeziora 2025'!DL98</f>
        <v>0.05</v>
      </c>
      <c r="AO99" s="103" t="s">
        <v>166</v>
      </c>
      <c r="AP99" s="92"/>
    </row>
    <row r="100" spans="1:42" x14ac:dyDescent="0.2">
      <c r="A100" s="49">
        <f>'jeziora 2025'!B99</f>
        <v>154</v>
      </c>
      <c r="B100" s="117" t="str">
        <f>'jeziora 2025'!D99</f>
        <v>Jez. Lucieńskie - głęboczek</v>
      </c>
      <c r="C100" s="27">
        <f>'jeziora 2025'!I99</f>
        <v>2.5099999999999998</v>
      </c>
      <c r="D100" s="27">
        <f>'jeziora 2025'!J99</f>
        <v>11.9</v>
      </c>
      <c r="E100" s="27">
        <f>'jeziora 2025'!L99</f>
        <v>2.5000000000000001E-2</v>
      </c>
      <c r="F100" s="27">
        <f>'jeziora 2025'!N99</f>
        <v>6.95</v>
      </c>
      <c r="G100" s="27">
        <f>'jeziora 2025'!O99</f>
        <v>38.200000000000003</v>
      </c>
      <c r="H100" s="27">
        <f>'jeziora 2025'!S99</f>
        <v>8.0299999999999994</v>
      </c>
      <c r="I100" s="27">
        <f>'jeziora 2025'!T99</f>
        <v>8.3800000000000008</v>
      </c>
      <c r="J100" s="27">
        <f>'jeziora 2025'!X99</f>
        <v>81.2</v>
      </c>
      <c r="K100" s="27">
        <f>'jeziora 2025'!AH99</f>
        <v>65</v>
      </c>
      <c r="L100" s="27">
        <f>'jeziora 2025'!AJ99</f>
        <v>162</v>
      </c>
      <c r="M100" s="27">
        <f>'jeziora 2025'!BA99</f>
        <v>1162</v>
      </c>
      <c r="N100" s="27">
        <f>'jeziora 2025'!BI99</f>
        <v>0.5</v>
      </c>
      <c r="O100" s="48">
        <f>'jeziora 2025'!BJ99</f>
        <v>5.0000000000000001E-3</v>
      </c>
      <c r="P100" s="27">
        <f>'jeziora 2025'!BP99</f>
        <v>0.05</v>
      </c>
      <c r="Q100" s="27">
        <f>'jeziora 2025'!BS99</f>
        <v>0.05</v>
      </c>
      <c r="R100" s="27">
        <f>'jeziora 2025'!BT99</f>
        <v>0.05</v>
      </c>
      <c r="S100" s="27">
        <f>'jeziora 2025'!BU99</f>
        <v>0.1</v>
      </c>
      <c r="T100" s="27">
        <f>'jeziora 2025'!BZ99</f>
        <v>0.15</v>
      </c>
      <c r="U100" s="27">
        <f>'jeziora 2025'!CB99</f>
        <v>0</v>
      </c>
      <c r="V100" s="27">
        <f>'jeziora 2025'!CD99</f>
        <v>0</v>
      </c>
      <c r="W100" s="27">
        <f>'jeziora 2025'!CL99</f>
        <v>0</v>
      </c>
      <c r="X100" s="27">
        <f>'jeziora 2025'!CQ99</f>
        <v>0</v>
      </c>
      <c r="Y100" s="27">
        <f>'jeziora 2025'!CR99</f>
        <v>0</v>
      </c>
      <c r="Z100" s="27">
        <f>'jeziora 2025'!CS99</f>
        <v>0</v>
      </c>
      <c r="AA100" s="27">
        <f>'jeziora 2025'!CT99</f>
        <v>0</v>
      </c>
      <c r="AB100" s="27">
        <f>'jeziora 2025'!CU99</f>
        <v>0</v>
      </c>
      <c r="AC100" s="27">
        <f>'jeziora 2025'!CX99</f>
        <v>0</v>
      </c>
      <c r="AD100" s="27">
        <f>'jeziora 2025'!CZ99</f>
        <v>0</v>
      </c>
      <c r="AE100" s="27">
        <f>'jeziora 2025'!DB99</f>
        <v>0</v>
      </c>
      <c r="AF100" s="27">
        <f>'jeziora 2025'!DC99</f>
        <v>0</v>
      </c>
      <c r="AG100" s="27">
        <f>'jeziora 2025'!DD99</f>
        <v>0</v>
      </c>
      <c r="AH100" s="27">
        <f>'jeziora 2025'!DE99</f>
        <v>0.05</v>
      </c>
      <c r="AI100" s="27">
        <f>'jeziora 2025'!DF99</f>
        <v>0.05</v>
      </c>
      <c r="AJ100" s="27">
        <f>'jeziora 2025'!DH99</f>
        <v>0</v>
      </c>
      <c r="AK100" s="27">
        <f>'jeziora 2025'!DI99</f>
        <v>0</v>
      </c>
      <c r="AL100" s="27">
        <f>'jeziora 2025'!DJ99</f>
        <v>0</v>
      </c>
      <c r="AM100" s="27">
        <f>'jeziora 2025'!DK99</f>
        <v>0</v>
      </c>
      <c r="AN100" s="27">
        <f>'jeziora 2025'!DL99</f>
        <v>0</v>
      </c>
      <c r="AO100" s="103" t="s">
        <v>166</v>
      </c>
      <c r="AP100" s="92"/>
    </row>
    <row r="101" spans="1:42" x14ac:dyDescent="0.2">
      <c r="A101" s="49">
        <f>'jeziora 2025'!B100</f>
        <v>155</v>
      </c>
      <c r="B101" s="117" t="str">
        <f>'jeziora 2025'!D100</f>
        <v>Jez. Lutol - stan. 02</v>
      </c>
      <c r="C101" s="27">
        <f>'jeziora 2025'!I100</f>
        <v>0.05</v>
      </c>
      <c r="D101" s="27">
        <f>'jeziora 2025'!J100</f>
        <v>3.74</v>
      </c>
      <c r="E101" s="27">
        <f>'jeziora 2025'!L100</f>
        <v>2.5000000000000001E-2</v>
      </c>
      <c r="F101" s="27">
        <f>'jeziora 2025'!N100</f>
        <v>5.22</v>
      </c>
      <c r="G101" s="27">
        <f>'jeziora 2025'!O100</f>
        <v>6.33</v>
      </c>
      <c r="H101" s="27">
        <f>'jeziora 2025'!S100</f>
        <v>3.32</v>
      </c>
      <c r="I101" s="27">
        <f>'jeziora 2025'!T100</f>
        <v>1.62</v>
      </c>
      <c r="J101" s="27">
        <f>'jeziora 2025'!X100</f>
        <v>41.6</v>
      </c>
      <c r="K101" s="27">
        <f>'jeziora 2025'!AH100</f>
        <v>96</v>
      </c>
      <c r="L101" s="27">
        <f>'jeziora 2025'!AJ100</f>
        <v>96</v>
      </c>
      <c r="M101" s="27">
        <f>'jeziora 2025'!BA100</f>
        <v>600</v>
      </c>
      <c r="N101" s="27">
        <f>'jeziora 2025'!BI100</f>
        <v>0.5</v>
      </c>
      <c r="O101" s="48">
        <f>'jeziora 2025'!BJ100</f>
        <v>5.0000000000000001E-3</v>
      </c>
      <c r="P101" s="27">
        <f>'jeziora 2025'!BP100</f>
        <v>0.05</v>
      </c>
      <c r="Q101" s="27">
        <f>'jeziora 2025'!BS100</f>
        <v>0.05</v>
      </c>
      <c r="R101" s="27">
        <f>'jeziora 2025'!BT100</f>
        <v>0.05</v>
      </c>
      <c r="S101" s="27">
        <f>'jeziora 2025'!BU100</f>
        <v>0.1</v>
      </c>
      <c r="T101" s="27">
        <f>'jeziora 2025'!BZ100</f>
        <v>0.15</v>
      </c>
      <c r="U101" s="27">
        <f>'jeziora 2025'!CB100</f>
        <v>0</v>
      </c>
      <c r="V101" s="27">
        <f>'jeziora 2025'!CD100</f>
        <v>0</v>
      </c>
      <c r="W101" s="27">
        <f>'jeziora 2025'!CL100</f>
        <v>0</v>
      </c>
      <c r="X101" s="27">
        <f>'jeziora 2025'!CQ100</f>
        <v>0</v>
      </c>
      <c r="Y101" s="27">
        <f>'jeziora 2025'!CR100</f>
        <v>0</v>
      </c>
      <c r="Z101" s="27">
        <f>'jeziora 2025'!CS100</f>
        <v>0</v>
      </c>
      <c r="AA101" s="27">
        <f>'jeziora 2025'!CT100</f>
        <v>0</v>
      </c>
      <c r="AB101" s="27">
        <f>'jeziora 2025'!CU100</f>
        <v>0</v>
      </c>
      <c r="AC101" s="27">
        <f>'jeziora 2025'!CX100</f>
        <v>0</v>
      </c>
      <c r="AD101" s="27">
        <f>'jeziora 2025'!CZ100</f>
        <v>0</v>
      </c>
      <c r="AE101" s="27">
        <f>'jeziora 2025'!DB100</f>
        <v>0</v>
      </c>
      <c r="AF101" s="27">
        <f>'jeziora 2025'!DC100</f>
        <v>0</v>
      </c>
      <c r="AG101" s="27">
        <f>'jeziora 2025'!DD100</f>
        <v>0</v>
      </c>
      <c r="AH101" s="27">
        <f>'jeziora 2025'!DE100</f>
        <v>0.05</v>
      </c>
      <c r="AI101" s="27">
        <f>'jeziora 2025'!DF100</f>
        <v>0.05</v>
      </c>
      <c r="AJ101" s="27">
        <f>'jeziora 2025'!DH100</f>
        <v>0</v>
      </c>
      <c r="AK101" s="27">
        <f>'jeziora 2025'!DI100</f>
        <v>0</v>
      </c>
      <c r="AL101" s="27">
        <f>'jeziora 2025'!DJ100</f>
        <v>0</v>
      </c>
      <c r="AM101" s="27">
        <f>'jeziora 2025'!DK100</f>
        <v>0</v>
      </c>
      <c r="AN101" s="27">
        <f>'jeziora 2025'!DL100</f>
        <v>0</v>
      </c>
      <c r="AO101" s="103" t="s">
        <v>167</v>
      </c>
      <c r="AP101" s="92"/>
    </row>
    <row r="102" spans="1:42" x14ac:dyDescent="0.2">
      <c r="A102" s="49">
        <f>'jeziora 2025'!B101</f>
        <v>156</v>
      </c>
      <c r="B102" s="117" t="str">
        <f>'jeziora 2025'!D101</f>
        <v>Jez. Lutowskie - głęboczek</v>
      </c>
      <c r="C102" s="27">
        <f>'jeziora 2025'!I101</f>
        <v>0.05</v>
      </c>
      <c r="D102" s="27">
        <f>'jeziora 2025'!J101</f>
        <v>1.5</v>
      </c>
      <c r="E102" s="27">
        <f>'jeziora 2025'!L101</f>
        <v>0.25800000000000001</v>
      </c>
      <c r="F102" s="27">
        <f>'jeziora 2025'!N101</f>
        <v>5.03</v>
      </c>
      <c r="G102" s="27">
        <f>'jeziora 2025'!O101</f>
        <v>12.1</v>
      </c>
      <c r="H102" s="27">
        <f>'jeziora 2025'!S101</f>
        <v>4.07</v>
      </c>
      <c r="I102" s="27">
        <f>'jeziora 2025'!T101</f>
        <v>8.4700000000000006</v>
      </c>
      <c r="J102" s="27">
        <f>'jeziora 2025'!X101</f>
        <v>45.3</v>
      </c>
      <c r="K102" s="27">
        <f>'jeziora 2025'!AH101</f>
        <v>140</v>
      </c>
      <c r="L102" s="27">
        <f>'jeziora 2025'!AJ101</f>
        <v>95</v>
      </c>
      <c r="M102" s="27">
        <f>'jeziora 2025'!BA101</f>
        <v>1301.5</v>
      </c>
      <c r="N102" s="27">
        <f>'jeziora 2025'!BI101</f>
        <v>0.5</v>
      </c>
      <c r="O102" s="48">
        <f>'jeziora 2025'!BJ101</f>
        <v>5.0000000000000001E-3</v>
      </c>
      <c r="P102" s="27">
        <f>'jeziora 2025'!BP101</f>
        <v>0.05</v>
      </c>
      <c r="Q102" s="27">
        <f>'jeziora 2025'!BS101</f>
        <v>0.05</v>
      </c>
      <c r="R102" s="27">
        <f>'jeziora 2025'!BT101</f>
        <v>0.05</v>
      </c>
      <c r="S102" s="27">
        <f>'jeziora 2025'!BU101</f>
        <v>0.1</v>
      </c>
      <c r="T102" s="27">
        <f>'jeziora 2025'!BZ101</f>
        <v>0.15</v>
      </c>
      <c r="U102" s="27">
        <f>'jeziora 2025'!CB101</f>
        <v>50</v>
      </c>
      <c r="V102" s="27">
        <f>'jeziora 2025'!CD101</f>
        <v>0.01</v>
      </c>
      <c r="W102" s="27">
        <f>'jeziora 2025'!CL101</f>
        <v>5.0000000000000001E-3</v>
      </c>
      <c r="X102" s="27">
        <f>'jeziora 2025'!CQ101</f>
        <v>1.5</v>
      </c>
      <c r="Y102" s="27">
        <f>'jeziora 2025'!CR101</f>
        <v>0.3</v>
      </c>
      <c r="Z102" s="27">
        <f>'jeziora 2025'!CS101</f>
        <v>5</v>
      </c>
      <c r="AA102" s="27">
        <f>'jeziora 2025'!CT101</f>
        <v>0.5</v>
      </c>
      <c r="AB102" s="27">
        <f>'jeziora 2025'!CU101</f>
        <v>0.5</v>
      </c>
      <c r="AC102" s="27">
        <f>'jeziora 2025'!CX101</f>
        <v>0.05</v>
      </c>
      <c r="AD102" s="27">
        <f>'jeziora 2025'!CZ101</f>
        <v>0.05</v>
      </c>
      <c r="AE102" s="27">
        <f>'jeziora 2025'!DB101</f>
        <v>0.05</v>
      </c>
      <c r="AF102" s="27">
        <f>'jeziora 2025'!DC101</f>
        <v>0.05</v>
      </c>
      <c r="AG102" s="27">
        <f>'jeziora 2025'!DD101</f>
        <v>0.05</v>
      </c>
      <c r="AH102" s="27">
        <f>'jeziora 2025'!DE101</f>
        <v>0.05</v>
      </c>
      <c r="AI102" s="27">
        <f>'jeziora 2025'!DF101</f>
        <v>0.05</v>
      </c>
      <c r="AJ102" s="27">
        <f>'jeziora 2025'!DH101</f>
        <v>0.5</v>
      </c>
      <c r="AK102" s="27">
        <f>'jeziora 2025'!DI101</f>
        <v>0.05</v>
      </c>
      <c r="AL102" s="27">
        <f>'jeziora 2025'!DJ101</f>
        <v>0.25</v>
      </c>
      <c r="AM102" s="27">
        <f>'jeziora 2025'!DK101</f>
        <v>0.25</v>
      </c>
      <c r="AN102" s="27">
        <f>'jeziora 2025'!DL101</f>
        <v>0.05</v>
      </c>
      <c r="AO102" s="103" t="s">
        <v>166</v>
      </c>
      <c r="AP102" s="92"/>
    </row>
    <row r="103" spans="1:42" x14ac:dyDescent="0.2">
      <c r="A103" s="49">
        <f>'jeziora 2025'!B102</f>
        <v>157</v>
      </c>
      <c r="B103" s="117" t="str">
        <f>'jeziora 2025'!D102</f>
        <v>Jez. Łagowskie - stan. 05</v>
      </c>
      <c r="C103" s="27">
        <f>'jeziora 2025'!I102</f>
        <v>0.05</v>
      </c>
      <c r="D103" s="27">
        <f>'jeziora 2025'!J102</f>
        <v>11.1</v>
      </c>
      <c r="E103" s="27">
        <f>'jeziora 2025'!L102</f>
        <v>1.3</v>
      </c>
      <c r="F103" s="27">
        <f>'jeziora 2025'!N102</f>
        <v>7.1</v>
      </c>
      <c r="G103" s="27">
        <f>'jeziora 2025'!O102</f>
        <v>27.4</v>
      </c>
      <c r="H103" s="27">
        <f>'jeziora 2025'!S102</f>
        <v>5.8</v>
      </c>
      <c r="I103" s="27">
        <f>'jeziora 2025'!T102</f>
        <v>55.7</v>
      </c>
      <c r="J103" s="27">
        <f>'jeziora 2025'!X102</f>
        <v>159</v>
      </c>
      <c r="K103" s="27">
        <f>'jeziora 2025'!AH102</f>
        <v>2.5</v>
      </c>
      <c r="L103" s="27">
        <f>'jeziora 2025'!AJ102</f>
        <v>462</v>
      </c>
      <c r="M103" s="27">
        <f>'jeziora 2025'!BA102</f>
        <v>4443.5</v>
      </c>
      <c r="N103" s="27">
        <f>'jeziora 2025'!BI102</f>
        <v>0.5</v>
      </c>
      <c r="O103" s="48">
        <f>'jeziora 2025'!BJ102</f>
        <v>5.0000000000000001E-3</v>
      </c>
      <c r="P103" s="27">
        <f>'jeziora 2025'!BP102</f>
        <v>0.05</v>
      </c>
      <c r="Q103" s="27">
        <f>'jeziora 2025'!BS102</f>
        <v>0.05</v>
      </c>
      <c r="R103" s="27">
        <f>'jeziora 2025'!BT102</f>
        <v>0.05</v>
      </c>
      <c r="S103" s="27">
        <f>'jeziora 2025'!BU102</f>
        <v>0.1</v>
      </c>
      <c r="T103" s="27">
        <f>'jeziora 2025'!BZ102</f>
        <v>0.15</v>
      </c>
      <c r="U103" s="27">
        <f>'jeziora 2025'!CB102</f>
        <v>50</v>
      </c>
      <c r="V103" s="27">
        <f>'jeziora 2025'!CD102</f>
        <v>0.01</v>
      </c>
      <c r="W103" s="27">
        <f>'jeziora 2025'!CL102</f>
        <v>6.5</v>
      </c>
      <c r="X103" s="27">
        <f>'jeziora 2025'!CQ102</f>
        <v>1.5</v>
      </c>
      <c r="Y103" s="27">
        <f>'jeziora 2025'!CR102</f>
        <v>0.3</v>
      </c>
      <c r="Z103" s="27">
        <f>'jeziora 2025'!CS102</f>
        <v>5</v>
      </c>
      <c r="AA103" s="27">
        <f>'jeziora 2025'!CT102</f>
        <v>0.5</v>
      </c>
      <c r="AB103" s="27">
        <f>'jeziora 2025'!CU102</f>
        <v>0.5</v>
      </c>
      <c r="AC103" s="27">
        <f>'jeziora 2025'!CX102</f>
        <v>0.05</v>
      </c>
      <c r="AD103" s="27">
        <f>'jeziora 2025'!CZ102</f>
        <v>0.05</v>
      </c>
      <c r="AE103" s="27">
        <f>'jeziora 2025'!DB102</f>
        <v>0.05</v>
      </c>
      <c r="AF103" s="27">
        <f>'jeziora 2025'!DC102</f>
        <v>0.05</v>
      </c>
      <c r="AG103" s="27">
        <f>'jeziora 2025'!DD102</f>
        <v>0.05</v>
      </c>
      <c r="AH103" s="27">
        <f>'jeziora 2025'!DE102</f>
        <v>0.05</v>
      </c>
      <c r="AI103" s="27">
        <f>'jeziora 2025'!DF102</f>
        <v>0.05</v>
      </c>
      <c r="AJ103" s="27">
        <f>'jeziora 2025'!DH102</f>
        <v>0.5</v>
      </c>
      <c r="AK103" s="27">
        <f>'jeziora 2025'!DI102</f>
        <v>0.05</v>
      </c>
      <c r="AL103" s="27">
        <f>'jeziora 2025'!DJ102</f>
        <v>0.25</v>
      </c>
      <c r="AM103" s="27">
        <f>'jeziora 2025'!DK102</f>
        <v>0.25</v>
      </c>
      <c r="AN103" s="27">
        <f>'jeziora 2025'!DL102</f>
        <v>0.05</v>
      </c>
      <c r="AO103" s="103" t="s">
        <v>166</v>
      </c>
      <c r="AP103" s="92"/>
    </row>
    <row r="104" spans="1:42" x14ac:dyDescent="0.2">
      <c r="A104" s="49">
        <f>'jeziora 2025'!B103</f>
        <v>158</v>
      </c>
      <c r="B104" s="117" t="str">
        <f>'jeziora 2025'!D103</f>
        <v>Jez. Łanowicze - st.01</v>
      </c>
      <c r="C104" s="27">
        <f>'jeziora 2025'!I103</f>
        <v>0.76900000000000002</v>
      </c>
      <c r="D104" s="27">
        <f>'jeziora 2025'!J103</f>
        <v>6.21</v>
      </c>
      <c r="E104" s="27">
        <f>'jeziora 2025'!L103</f>
        <v>0.45</v>
      </c>
      <c r="F104" s="27">
        <f>'jeziora 2025'!N103</f>
        <v>5.17</v>
      </c>
      <c r="G104" s="27">
        <f>'jeziora 2025'!O103</f>
        <v>17.899999999999999</v>
      </c>
      <c r="H104" s="27">
        <f>'jeziora 2025'!S103</f>
        <v>4.54</v>
      </c>
      <c r="I104" s="27">
        <f>'jeziora 2025'!T103</f>
        <v>18.399999999999999</v>
      </c>
      <c r="J104" s="27">
        <f>'jeziora 2025'!X103</f>
        <v>58.4</v>
      </c>
      <c r="K104" s="27">
        <f>'jeziora 2025'!AH103</f>
        <v>2.5</v>
      </c>
      <c r="L104" s="27">
        <f>'jeziora 2025'!AJ103</f>
        <v>2.5</v>
      </c>
      <c r="M104" s="27">
        <f>'jeziora 2025'!BA103</f>
        <v>120.5</v>
      </c>
      <c r="N104" s="27">
        <f>'jeziora 2025'!BI103</f>
        <v>0.5</v>
      </c>
      <c r="O104" s="48">
        <f>'jeziora 2025'!BJ103</f>
        <v>5.0000000000000001E-3</v>
      </c>
      <c r="P104" s="27">
        <f>'jeziora 2025'!BP103</f>
        <v>0.05</v>
      </c>
      <c r="Q104" s="27">
        <f>'jeziora 2025'!BS103</f>
        <v>0.05</v>
      </c>
      <c r="R104" s="27">
        <f>'jeziora 2025'!BT103</f>
        <v>0.05</v>
      </c>
      <c r="S104" s="27">
        <f>'jeziora 2025'!BU103</f>
        <v>0.1</v>
      </c>
      <c r="T104" s="27">
        <f>'jeziora 2025'!BZ103</f>
        <v>0.15</v>
      </c>
      <c r="U104" s="27">
        <f>'jeziora 2025'!CB103</f>
        <v>0</v>
      </c>
      <c r="V104" s="27">
        <f>'jeziora 2025'!CD103</f>
        <v>0</v>
      </c>
      <c r="W104" s="27">
        <f>'jeziora 2025'!CL103</f>
        <v>0</v>
      </c>
      <c r="X104" s="27">
        <f>'jeziora 2025'!CQ103</f>
        <v>0</v>
      </c>
      <c r="Y104" s="27">
        <f>'jeziora 2025'!CR103</f>
        <v>0</v>
      </c>
      <c r="Z104" s="27">
        <f>'jeziora 2025'!CS103</f>
        <v>0</v>
      </c>
      <c r="AA104" s="27">
        <f>'jeziora 2025'!CT103</f>
        <v>0</v>
      </c>
      <c r="AB104" s="27">
        <f>'jeziora 2025'!CU103</f>
        <v>0</v>
      </c>
      <c r="AC104" s="27">
        <f>'jeziora 2025'!CX103</f>
        <v>0</v>
      </c>
      <c r="AD104" s="27">
        <f>'jeziora 2025'!CZ103</f>
        <v>0</v>
      </c>
      <c r="AE104" s="27">
        <f>'jeziora 2025'!DB103</f>
        <v>0</v>
      </c>
      <c r="AF104" s="27">
        <f>'jeziora 2025'!DC103</f>
        <v>0</v>
      </c>
      <c r="AG104" s="27">
        <f>'jeziora 2025'!DD103</f>
        <v>0</v>
      </c>
      <c r="AH104" s="27">
        <f>'jeziora 2025'!DE103</f>
        <v>0.05</v>
      </c>
      <c r="AI104" s="27">
        <f>'jeziora 2025'!DF103</f>
        <v>0.05</v>
      </c>
      <c r="AJ104" s="27">
        <f>'jeziora 2025'!DH103</f>
        <v>0</v>
      </c>
      <c r="AK104" s="27">
        <f>'jeziora 2025'!DI103</f>
        <v>0</v>
      </c>
      <c r="AL104" s="27">
        <f>'jeziora 2025'!DJ103</f>
        <v>0</v>
      </c>
      <c r="AM104" s="27">
        <f>'jeziora 2025'!DK103</f>
        <v>0</v>
      </c>
      <c r="AN104" s="27">
        <f>'jeziora 2025'!DL103</f>
        <v>0</v>
      </c>
      <c r="AO104" s="103" t="s">
        <v>167</v>
      </c>
      <c r="AP104" s="92"/>
    </row>
    <row r="105" spans="1:42" x14ac:dyDescent="0.2">
      <c r="A105" s="49">
        <f>'jeziora 2025'!B104</f>
        <v>159</v>
      </c>
      <c r="B105" s="117" t="str">
        <f>'jeziora 2025'!D104</f>
        <v>Jez. Łaśmiady - stan. 01</v>
      </c>
      <c r="C105" s="27">
        <f>'jeziora 2025'!I104</f>
        <v>0.05</v>
      </c>
      <c r="D105" s="27">
        <f>'jeziora 2025'!J104</f>
        <v>12.2</v>
      </c>
      <c r="E105" s="27">
        <f>'jeziora 2025'!L104</f>
        <v>0.59299999999999997</v>
      </c>
      <c r="F105" s="27">
        <f>'jeziora 2025'!N104</f>
        <v>9.07</v>
      </c>
      <c r="G105" s="27">
        <f>'jeziora 2025'!O104</f>
        <v>11.8</v>
      </c>
      <c r="H105" s="27">
        <f>'jeziora 2025'!S104</f>
        <v>4.97</v>
      </c>
      <c r="I105" s="27">
        <f>'jeziora 2025'!T104</f>
        <v>14.3</v>
      </c>
      <c r="J105" s="27">
        <f>'jeziora 2025'!X104</f>
        <v>44.1</v>
      </c>
      <c r="K105" s="27">
        <f>'jeziora 2025'!AH104</f>
        <v>2.5</v>
      </c>
      <c r="L105" s="27">
        <f>'jeziora 2025'!AJ104</f>
        <v>2.5</v>
      </c>
      <c r="M105" s="27">
        <f>'jeziora 2025'!BA104</f>
        <v>404</v>
      </c>
      <c r="N105" s="27">
        <f>'jeziora 2025'!BI104</f>
        <v>0.5</v>
      </c>
      <c r="O105" s="48">
        <f>'jeziora 2025'!BJ104</f>
        <v>5.0000000000000001E-3</v>
      </c>
      <c r="P105" s="27">
        <f>'jeziora 2025'!BP104</f>
        <v>0.05</v>
      </c>
      <c r="Q105" s="27">
        <f>'jeziora 2025'!BS104</f>
        <v>0.05</v>
      </c>
      <c r="R105" s="27">
        <f>'jeziora 2025'!BT104</f>
        <v>0.05</v>
      </c>
      <c r="S105" s="27">
        <f>'jeziora 2025'!BU104</f>
        <v>0.1</v>
      </c>
      <c r="T105" s="27">
        <f>'jeziora 2025'!BZ104</f>
        <v>0.15</v>
      </c>
      <c r="U105" s="27">
        <f>'jeziora 2025'!CB104</f>
        <v>0</v>
      </c>
      <c r="V105" s="27">
        <f>'jeziora 2025'!CD104</f>
        <v>0</v>
      </c>
      <c r="W105" s="27">
        <f>'jeziora 2025'!CL104</f>
        <v>0</v>
      </c>
      <c r="X105" s="27">
        <f>'jeziora 2025'!CQ104</f>
        <v>0</v>
      </c>
      <c r="Y105" s="27">
        <f>'jeziora 2025'!CR104</f>
        <v>0</v>
      </c>
      <c r="Z105" s="27">
        <f>'jeziora 2025'!CS104</f>
        <v>0</v>
      </c>
      <c r="AA105" s="27">
        <f>'jeziora 2025'!CT104</f>
        <v>0</v>
      </c>
      <c r="AB105" s="27">
        <f>'jeziora 2025'!CU104</f>
        <v>0</v>
      </c>
      <c r="AC105" s="27">
        <f>'jeziora 2025'!CX104</f>
        <v>0</v>
      </c>
      <c r="AD105" s="27">
        <f>'jeziora 2025'!CZ104</f>
        <v>0</v>
      </c>
      <c r="AE105" s="27">
        <f>'jeziora 2025'!DB104</f>
        <v>0</v>
      </c>
      <c r="AF105" s="27">
        <f>'jeziora 2025'!DC104</f>
        <v>0</v>
      </c>
      <c r="AG105" s="27">
        <f>'jeziora 2025'!DD104</f>
        <v>0</v>
      </c>
      <c r="AH105" s="27">
        <f>'jeziora 2025'!DE104</f>
        <v>0.05</v>
      </c>
      <c r="AI105" s="27">
        <f>'jeziora 2025'!DF104</f>
        <v>0.05</v>
      </c>
      <c r="AJ105" s="27">
        <f>'jeziora 2025'!DH104</f>
        <v>0</v>
      </c>
      <c r="AK105" s="27">
        <f>'jeziora 2025'!DI104</f>
        <v>0</v>
      </c>
      <c r="AL105" s="27">
        <f>'jeziora 2025'!DJ104</f>
        <v>0</v>
      </c>
      <c r="AM105" s="27">
        <f>'jeziora 2025'!DK104</f>
        <v>0</v>
      </c>
      <c r="AN105" s="27">
        <f>'jeziora 2025'!DL104</f>
        <v>0</v>
      </c>
      <c r="AO105" s="103" t="s">
        <v>166</v>
      </c>
      <c r="AP105" s="92"/>
    </row>
    <row r="106" spans="1:42" x14ac:dyDescent="0.2">
      <c r="A106" s="49">
        <f>'jeziora 2025'!B105</f>
        <v>160</v>
      </c>
      <c r="B106" s="117" t="str">
        <f>'jeziora 2025'!D105</f>
        <v>Jez. Łaźno - stan. 01</v>
      </c>
      <c r="C106" s="27">
        <f>'jeziora 2025'!I105</f>
        <v>0.05</v>
      </c>
      <c r="D106" s="27">
        <f>'jeziora 2025'!J105</f>
        <v>5.83</v>
      </c>
      <c r="E106" s="27">
        <f>'jeziora 2025'!L105</f>
        <v>0.65300000000000002</v>
      </c>
      <c r="F106" s="27">
        <f>'jeziora 2025'!N105</f>
        <v>10.7</v>
      </c>
      <c r="G106" s="27">
        <f>'jeziora 2025'!O105</f>
        <v>17.100000000000001</v>
      </c>
      <c r="H106" s="27">
        <f>'jeziora 2025'!S105</f>
        <v>8.07</v>
      </c>
      <c r="I106" s="27">
        <f>'jeziora 2025'!T105</f>
        <v>17.399999999999999</v>
      </c>
      <c r="J106" s="27">
        <f>'jeziora 2025'!X105</f>
        <v>58.5</v>
      </c>
      <c r="K106" s="27">
        <f>'jeziora 2025'!AH105</f>
        <v>39</v>
      </c>
      <c r="L106" s="27">
        <f>'jeziora 2025'!AJ105</f>
        <v>2.5</v>
      </c>
      <c r="M106" s="27">
        <f>'jeziora 2025'!BA105</f>
        <v>785</v>
      </c>
      <c r="N106" s="27">
        <f>'jeziora 2025'!BI105</f>
        <v>0.5</v>
      </c>
      <c r="O106" s="48">
        <f>'jeziora 2025'!BJ105</f>
        <v>5.0000000000000001E-3</v>
      </c>
      <c r="P106" s="27">
        <f>'jeziora 2025'!BP105</f>
        <v>0.05</v>
      </c>
      <c r="Q106" s="27">
        <f>'jeziora 2025'!BS105</f>
        <v>0.05</v>
      </c>
      <c r="R106" s="27">
        <f>'jeziora 2025'!BT105</f>
        <v>0.05</v>
      </c>
      <c r="S106" s="27">
        <f>'jeziora 2025'!BU105</f>
        <v>0.1</v>
      </c>
      <c r="T106" s="27">
        <f>'jeziora 2025'!BZ105</f>
        <v>0.15</v>
      </c>
      <c r="U106" s="27">
        <f>'jeziora 2025'!CB105</f>
        <v>0</v>
      </c>
      <c r="V106" s="27">
        <f>'jeziora 2025'!CD105</f>
        <v>0</v>
      </c>
      <c r="W106" s="27">
        <f>'jeziora 2025'!CL105</f>
        <v>0</v>
      </c>
      <c r="X106" s="27">
        <f>'jeziora 2025'!CQ105</f>
        <v>0</v>
      </c>
      <c r="Y106" s="27">
        <f>'jeziora 2025'!CR105</f>
        <v>0</v>
      </c>
      <c r="Z106" s="27">
        <f>'jeziora 2025'!CS105</f>
        <v>0</v>
      </c>
      <c r="AA106" s="27">
        <f>'jeziora 2025'!CT105</f>
        <v>0</v>
      </c>
      <c r="AB106" s="27">
        <f>'jeziora 2025'!CU105</f>
        <v>0</v>
      </c>
      <c r="AC106" s="27">
        <f>'jeziora 2025'!CX105</f>
        <v>0</v>
      </c>
      <c r="AD106" s="27">
        <f>'jeziora 2025'!CZ105</f>
        <v>0</v>
      </c>
      <c r="AE106" s="27">
        <f>'jeziora 2025'!DB105</f>
        <v>0</v>
      </c>
      <c r="AF106" s="27">
        <f>'jeziora 2025'!DC105</f>
        <v>0</v>
      </c>
      <c r="AG106" s="27">
        <f>'jeziora 2025'!DD105</f>
        <v>0</v>
      </c>
      <c r="AH106" s="27">
        <f>'jeziora 2025'!DE105</f>
        <v>0.05</v>
      </c>
      <c r="AI106" s="27">
        <f>'jeziora 2025'!DF105</f>
        <v>0.05</v>
      </c>
      <c r="AJ106" s="27">
        <f>'jeziora 2025'!DH105</f>
        <v>0</v>
      </c>
      <c r="AK106" s="27">
        <f>'jeziora 2025'!DI105</f>
        <v>0</v>
      </c>
      <c r="AL106" s="27">
        <f>'jeziora 2025'!DJ105</f>
        <v>0</v>
      </c>
      <c r="AM106" s="27">
        <f>'jeziora 2025'!DK105</f>
        <v>0</v>
      </c>
      <c r="AN106" s="27">
        <f>'jeziora 2025'!DL105</f>
        <v>0</v>
      </c>
      <c r="AO106" s="103" t="s">
        <v>167</v>
      </c>
      <c r="AP106" s="92"/>
    </row>
    <row r="107" spans="1:42" x14ac:dyDescent="0.2">
      <c r="A107" s="49">
        <f>'jeziora 2025'!B106</f>
        <v>161</v>
      </c>
      <c r="B107" s="117" t="str">
        <f>'jeziora 2025'!D106</f>
        <v>Jez. Łoniewskie - stan. 01</v>
      </c>
      <c r="C107" s="27">
        <f>'jeziora 2025'!I106</f>
        <v>0.05</v>
      </c>
      <c r="D107" s="27">
        <f>'jeziora 2025'!J106</f>
        <v>1.5</v>
      </c>
      <c r="E107" s="27">
        <f>'jeziora 2025'!L106</f>
        <v>2.5000000000000001E-2</v>
      </c>
      <c r="F107" s="27">
        <f>'jeziora 2025'!N106</f>
        <v>3.18</v>
      </c>
      <c r="G107" s="27">
        <f>'jeziora 2025'!O106</f>
        <v>12.4</v>
      </c>
      <c r="H107" s="27">
        <f>'jeziora 2025'!S106</f>
        <v>3.13</v>
      </c>
      <c r="I107" s="27">
        <f>'jeziora 2025'!T106</f>
        <v>0.5</v>
      </c>
      <c r="J107" s="27">
        <f>'jeziora 2025'!X106</f>
        <v>55.3</v>
      </c>
      <c r="K107" s="27">
        <f>'jeziora 2025'!AH106</f>
        <v>43</v>
      </c>
      <c r="L107" s="27">
        <f>'jeziora 2025'!AJ106</f>
        <v>2.5</v>
      </c>
      <c r="M107" s="27">
        <f>'jeziora 2025'!BA106</f>
        <v>592.5</v>
      </c>
      <c r="N107" s="27">
        <f>'jeziora 2025'!BI106</f>
        <v>0.5</v>
      </c>
      <c r="O107" s="48">
        <f>'jeziora 2025'!BJ106</f>
        <v>5.0000000000000001E-3</v>
      </c>
      <c r="P107" s="27">
        <f>'jeziora 2025'!BP106</f>
        <v>0.05</v>
      </c>
      <c r="Q107" s="27">
        <f>'jeziora 2025'!BS106</f>
        <v>0.05</v>
      </c>
      <c r="R107" s="27">
        <f>'jeziora 2025'!BT106</f>
        <v>0.05</v>
      </c>
      <c r="S107" s="27">
        <f>'jeziora 2025'!BU106</f>
        <v>0.1</v>
      </c>
      <c r="T107" s="27">
        <f>'jeziora 2025'!BZ106</f>
        <v>0.15</v>
      </c>
      <c r="U107" s="27">
        <f>'jeziora 2025'!CB106</f>
        <v>0</v>
      </c>
      <c r="V107" s="27">
        <f>'jeziora 2025'!CD106</f>
        <v>0</v>
      </c>
      <c r="W107" s="27">
        <f>'jeziora 2025'!CL106</f>
        <v>0</v>
      </c>
      <c r="X107" s="27">
        <f>'jeziora 2025'!CQ106</f>
        <v>0</v>
      </c>
      <c r="Y107" s="27">
        <f>'jeziora 2025'!CR106</f>
        <v>0</v>
      </c>
      <c r="Z107" s="27">
        <f>'jeziora 2025'!CS106</f>
        <v>0</v>
      </c>
      <c r="AA107" s="27">
        <f>'jeziora 2025'!CT106</f>
        <v>0</v>
      </c>
      <c r="AB107" s="27">
        <f>'jeziora 2025'!CU106</f>
        <v>0</v>
      </c>
      <c r="AC107" s="27">
        <f>'jeziora 2025'!CX106</f>
        <v>0</v>
      </c>
      <c r="AD107" s="27">
        <f>'jeziora 2025'!CZ106</f>
        <v>0</v>
      </c>
      <c r="AE107" s="27">
        <f>'jeziora 2025'!DB106</f>
        <v>0</v>
      </c>
      <c r="AF107" s="27">
        <f>'jeziora 2025'!DC106</f>
        <v>0</v>
      </c>
      <c r="AG107" s="27">
        <f>'jeziora 2025'!DD106</f>
        <v>0</v>
      </c>
      <c r="AH107" s="27">
        <f>'jeziora 2025'!DE106</f>
        <v>0.05</v>
      </c>
      <c r="AI107" s="27">
        <f>'jeziora 2025'!DF106</f>
        <v>0.05</v>
      </c>
      <c r="AJ107" s="27">
        <f>'jeziora 2025'!DH106</f>
        <v>0</v>
      </c>
      <c r="AK107" s="27">
        <f>'jeziora 2025'!DI106</f>
        <v>0</v>
      </c>
      <c r="AL107" s="27">
        <f>'jeziora 2025'!DJ106</f>
        <v>0</v>
      </c>
      <c r="AM107" s="27">
        <f>'jeziora 2025'!DK106</f>
        <v>0</v>
      </c>
      <c r="AN107" s="27">
        <f>'jeziora 2025'!DL106</f>
        <v>0</v>
      </c>
      <c r="AO107" s="103" t="s">
        <v>167</v>
      </c>
      <c r="AP107" s="92"/>
    </row>
    <row r="108" spans="1:42" x14ac:dyDescent="0.2">
      <c r="A108" s="49">
        <f>'jeziora 2025'!B107</f>
        <v>162</v>
      </c>
      <c r="B108" s="117" t="str">
        <f>'jeziora 2025'!D107</f>
        <v>Jez. Majcz Wielki - stan. 01</v>
      </c>
      <c r="C108" s="27">
        <f>'jeziora 2025'!I107</f>
        <v>0.05</v>
      </c>
      <c r="D108" s="27">
        <f>'jeziora 2025'!J107</f>
        <v>16.5</v>
      </c>
      <c r="E108" s="27">
        <f>'jeziora 2025'!L107</f>
        <v>1.17</v>
      </c>
      <c r="F108" s="27">
        <f>'jeziora 2025'!N107</f>
        <v>2.97</v>
      </c>
      <c r="G108" s="27">
        <f>'jeziora 2025'!O107</f>
        <v>10.199999999999999</v>
      </c>
      <c r="H108" s="27">
        <f>'jeziora 2025'!S107</f>
        <v>3.64</v>
      </c>
      <c r="I108" s="27">
        <f>'jeziora 2025'!T107</f>
        <v>33.700000000000003</v>
      </c>
      <c r="J108" s="27">
        <f>'jeziora 2025'!X107</f>
        <v>65</v>
      </c>
      <c r="K108" s="27">
        <f>'jeziora 2025'!AH107</f>
        <v>1820</v>
      </c>
      <c r="L108" s="27">
        <f>'jeziora 2025'!AJ107</f>
        <v>2.5</v>
      </c>
      <c r="M108" s="27">
        <f>'jeziora 2025'!BA107</f>
        <v>3091</v>
      </c>
      <c r="N108" s="27">
        <f>'jeziora 2025'!BI107</f>
        <v>0.5</v>
      </c>
      <c r="O108" s="48">
        <f>'jeziora 2025'!BJ107</f>
        <v>5.0000000000000001E-3</v>
      </c>
      <c r="P108" s="27">
        <f>'jeziora 2025'!BP107</f>
        <v>0.05</v>
      </c>
      <c r="Q108" s="27">
        <f>'jeziora 2025'!BS107</f>
        <v>0.05</v>
      </c>
      <c r="R108" s="27">
        <f>'jeziora 2025'!BT107</f>
        <v>0.05</v>
      </c>
      <c r="S108" s="27">
        <f>'jeziora 2025'!BU107</f>
        <v>0.1</v>
      </c>
      <c r="T108" s="27">
        <f>'jeziora 2025'!BZ107</f>
        <v>0.15</v>
      </c>
      <c r="U108" s="27">
        <f>'jeziora 2025'!CB107</f>
        <v>0</v>
      </c>
      <c r="V108" s="27">
        <f>'jeziora 2025'!CD107</f>
        <v>0</v>
      </c>
      <c r="W108" s="27">
        <f>'jeziora 2025'!CL107</f>
        <v>0</v>
      </c>
      <c r="X108" s="27">
        <f>'jeziora 2025'!CQ107</f>
        <v>0</v>
      </c>
      <c r="Y108" s="27">
        <f>'jeziora 2025'!CR107</f>
        <v>0</v>
      </c>
      <c r="Z108" s="27">
        <f>'jeziora 2025'!CS107</f>
        <v>0</v>
      </c>
      <c r="AA108" s="27">
        <f>'jeziora 2025'!CT107</f>
        <v>0</v>
      </c>
      <c r="AB108" s="27">
        <f>'jeziora 2025'!CU107</f>
        <v>0</v>
      </c>
      <c r="AC108" s="27">
        <f>'jeziora 2025'!CX107</f>
        <v>0</v>
      </c>
      <c r="AD108" s="27">
        <f>'jeziora 2025'!CZ107</f>
        <v>0</v>
      </c>
      <c r="AE108" s="27">
        <f>'jeziora 2025'!DB107</f>
        <v>0</v>
      </c>
      <c r="AF108" s="27">
        <f>'jeziora 2025'!DC107</f>
        <v>0</v>
      </c>
      <c r="AG108" s="27">
        <f>'jeziora 2025'!DD107</f>
        <v>0</v>
      </c>
      <c r="AH108" s="27">
        <f>'jeziora 2025'!DE107</f>
        <v>0.05</v>
      </c>
      <c r="AI108" s="27">
        <f>'jeziora 2025'!DF107</f>
        <v>0.05</v>
      </c>
      <c r="AJ108" s="27">
        <f>'jeziora 2025'!DH107</f>
        <v>0</v>
      </c>
      <c r="AK108" s="27">
        <f>'jeziora 2025'!DI107</f>
        <v>0</v>
      </c>
      <c r="AL108" s="27">
        <f>'jeziora 2025'!DJ107</f>
        <v>0</v>
      </c>
      <c r="AM108" s="27">
        <f>'jeziora 2025'!DK107</f>
        <v>0</v>
      </c>
      <c r="AN108" s="27">
        <f>'jeziora 2025'!DL107</f>
        <v>0</v>
      </c>
      <c r="AO108" s="103" t="s">
        <v>166</v>
      </c>
      <c r="AP108" s="92"/>
    </row>
    <row r="109" spans="1:42" x14ac:dyDescent="0.2">
      <c r="A109" s="49">
        <f>'jeziora 2025'!B108</f>
        <v>163</v>
      </c>
      <c r="B109" s="117" t="str">
        <f>'jeziora 2025'!D108</f>
        <v>Jez. Marwicko (Roztocz) - stan. 01</v>
      </c>
      <c r="C109" s="27">
        <f>'jeziora 2025'!I108</f>
        <v>0.05</v>
      </c>
      <c r="D109" s="27">
        <f>'jeziora 2025'!J108</f>
        <v>1.5</v>
      </c>
      <c r="E109" s="27">
        <f>'jeziora 2025'!L108</f>
        <v>0.30299999999999999</v>
      </c>
      <c r="F109" s="27">
        <f>'jeziora 2025'!N108</f>
        <v>3.61</v>
      </c>
      <c r="G109" s="27">
        <f>'jeziora 2025'!O108</f>
        <v>8.33</v>
      </c>
      <c r="H109" s="27">
        <f>'jeziora 2025'!S108</f>
        <v>3.69</v>
      </c>
      <c r="I109" s="27">
        <f>'jeziora 2025'!T108</f>
        <v>15.7</v>
      </c>
      <c r="J109" s="27">
        <f>'jeziora 2025'!X108</f>
        <v>153</v>
      </c>
      <c r="K109" s="27">
        <f>'jeziora 2025'!AH108</f>
        <v>2.5</v>
      </c>
      <c r="L109" s="27">
        <f>'jeziora 2025'!AJ108</f>
        <v>2.5</v>
      </c>
      <c r="M109" s="27">
        <f>'jeziora 2025'!BA108</f>
        <v>31.5</v>
      </c>
      <c r="N109" s="27">
        <f>'jeziora 2025'!BI108</f>
        <v>0.5</v>
      </c>
      <c r="O109" s="48">
        <f>'jeziora 2025'!BJ108</f>
        <v>5.0000000000000001E-3</v>
      </c>
      <c r="P109" s="27">
        <f>'jeziora 2025'!BP108</f>
        <v>0.05</v>
      </c>
      <c r="Q109" s="27">
        <f>'jeziora 2025'!BS108</f>
        <v>0.05</v>
      </c>
      <c r="R109" s="27">
        <f>'jeziora 2025'!BT108</f>
        <v>0.05</v>
      </c>
      <c r="S109" s="27">
        <f>'jeziora 2025'!BU108</f>
        <v>0.1</v>
      </c>
      <c r="T109" s="27">
        <f>'jeziora 2025'!BZ108</f>
        <v>0.15</v>
      </c>
      <c r="U109" s="27">
        <f>'jeziora 2025'!CB108</f>
        <v>50</v>
      </c>
      <c r="V109" s="27">
        <f>'jeziora 2025'!CD108</f>
        <v>0.01</v>
      </c>
      <c r="W109" s="27">
        <f>'jeziora 2025'!CL108</f>
        <v>0.04</v>
      </c>
      <c r="X109" s="27">
        <f>'jeziora 2025'!CQ108</f>
        <v>1.5</v>
      </c>
      <c r="Y109" s="27">
        <f>'jeziora 2025'!CR108</f>
        <v>0.3</v>
      </c>
      <c r="Z109" s="27">
        <f>'jeziora 2025'!CS108</f>
        <v>5</v>
      </c>
      <c r="AA109" s="27">
        <f>'jeziora 2025'!CT108</f>
        <v>0.5</v>
      </c>
      <c r="AB109" s="27">
        <f>'jeziora 2025'!CU108</f>
        <v>0.5</v>
      </c>
      <c r="AC109" s="27">
        <f>'jeziora 2025'!CX108</f>
        <v>0.05</v>
      </c>
      <c r="AD109" s="27">
        <f>'jeziora 2025'!CZ108</f>
        <v>0.05</v>
      </c>
      <c r="AE109" s="27">
        <f>'jeziora 2025'!DB108</f>
        <v>0.05</v>
      </c>
      <c r="AF109" s="27">
        <f>'jeziora 2025'!DC108</f>
        <v>0.05</v>
      </c>
      <c r="AG109" s="27">
        <f>'jeziora 2025'!DD108</f>
        <v>0.05</v>
      </c>
      <c r="AH109" s="27">
        <f>'jeziora 2025'!DE108</f>
        <v>0.05</v>
      </c>
      <c r="AI109" s="27">
        <f>'jeziora 2025'!DF108</f>
        <v>0.05</v>
      </c>
      <c r="AJ109" s="27">
        <f>'jeziora 2025'!DH108</f>
        <v>0.5</v>
      </c>
      <c r="AK109" s="27">
        <f>'jeziora 2025'!DI108</f>
        <v>0.05</v>
      </c>
      <c r="AL109" s="27">
        <f>'jeziora 2025'!DJ108</f>
        <v>0.25</v>
      </c>
      <c r="AM109" s="27">
        <f>'jeziora 2025'!DK108</f>
        <v>0.25</v>
      </c>
      <c r="AN109" s="27">
        <f>'jeziora 2025'!DL108</f>
        <v>0.05</v>
      </c>
      <c r="AO109" s="103" t="s">
        <v>166</v>
      </c>
      <c r="AP109" s="92"/>
    </row>
    <row r="110" spans="1:42" x14ac:dyDescent="0.2">
      <c r="A110" s="49">
        <f>'jeziora 2025'!B109</f>
        <v>164</v>
      </c>
      <c r="B110" s="117" t="str">
        <f>'jeziora 2025'!D109</f>
        <v>Jez. Mądrzechowskie - na S od m.Mądrzechowo</v>
      </c>
      <c r="C110" s="27">
        <f>'jeziora 2025'!I109</f>
        <v>0.05</v>
      </c>
      <c r="D110" s="27">
        <f>'jeziora 2025'!J109</f>
        <v>7.14</v>
      </c>
      <c r="E110" s="27">
        <f>'jeziora 2025'!L109</f>
        <v>0.35799999999999998</v>
      </c>
      <c r="F110" s="27">
        <f>'jeziora 2025'!N109</f>
        <v>23.8</v>
      </c>
      <c r="G110" s="27">
        <f>'jeziora 2025'!O109</f>
        <v>18.600000000000001</v>
      </c>
      <c r="H110" s="27">
        <f>'jeziora 2025'!S109</f>
        <v>15.6</v>
      </c>
      <c r="I110" s="27">
        <f>'jeziora 2025'!T109</f>
        <v>14.2</v>
      </c>
      <c r="J110" s="27">
        <f>'jeziora 2025'!X109</f>
        <v>102</v>
      </c>
      <c r="K110" s="27">
        <f>'jeziora 2025'!AH109</f>
        <v>2.5</v>
      </c>
      <c r="L110" s="27">
        <f>'jeziora 2025'!AJ109</f>
        <v>23</v>
      </c>
      <c r="M110" s="27">
        <f>'jeziora 2025'!BA109</f>
        <v>674</v>
      </c>
      <c r="N110" s="27">
        <f>'jeziora 2025'!BI109</f>
        <v>0.5</v>
      </c>
      <c r="O110" s="48">
        <f>'jeziora 2025'!BJ109</f>
        <v>5.0000000000000001E-3</v>
      </c>
      <c r="P110" s="27">
        <f>'jeziora 2025'!BP109</f>
        <v>0.05</v>
      </c>
      <c r="Q110" s="27">
        <f>'jeziora 2025'!BS109</f>
        <v>0.05</v>
      </c>
      <c r="R110" s="27">
        <f>'jeziora 2025'!BT109</f>
        <v>0.05</v>
      </c>
      <c r="S110" s="27">
        <f>'jeziora 2025'!BU109</f>
        <v>0.1</v>
      </c>
      <c r="T110" s="27">
        <f>'jeziora 2025'!BZ109</f>
        <v>0.15</v>
      </c>
      <c r="U110" s="27">
        <f>'jeziora 2025'!CB109</f>
        <v>0</v>
      </c>
      <c r="V110" s="27">
        <f>'jeziora 2025'!CD109</f>
        <v>0</v>
      </c>
      <c r="W110" s="27">
        <f>'jeziora 2025'!CL109</f>
        <v>0</v>
      </c>
      <c r="X110" s="27">
        <f>'jeziora 2025'!CQ109</f>
        <v>0</v>
      </c>
      <c r="Y110" s="27">
        <f>'jeziora 2025'!CR109</f>
        <v>0</v>
      </c>
      <c r="Z110" s="27">
        <f>'jeziora 2025'!CS109</f>
        <v>0</v>
      </c>
      <c r="AA110" s="27">
        <f>'jeziora 2025'!CT109</f>
        <v>0</v>
      </c>
      <c r="AB110" s="27">
        <f>'jeziora 2025'!CU109</f>
        <v>0</v>
      </c>
      <c r="AC110" s="27">
        <f>'jeziora 2025'!CX109</f>
        <v>0</v>
      </c>
      <c r="AD110" s="27">
        <f>'jeziora 2025'!CZ109</f>
        <v>0</v>
      </c>
      <c r="AE110" s="27">
        <f>'jeziora 2025'!DB109</f>
        <v>0</v>
      </c>
      <c r="AF110" s="27">
        <f>'jeziora 2025'!DC109</f>
        <v>0</v>
      </c>
      <c r="AG110" s="27">
        <f>'jeziora 2025'!DD109</f>
        <v>0</v>
      </c>
      <c r="AH110" s="27">
        <f>'jeziora 2025'!DE109</f>
        <v>0.05</v>
      </c>
      <c r="AI110" s="27">
        <f>'jeziora 2025'!DF109</f>
        <v>0.05</v>
      </c>
      <c r="AJ110" s="27">
        <f>'jeziora 2025'!DH109</f>
        <v>0</v>
      </c>
      <c r="AK110" s="27">
        <f>'jeziora 2025'!DI109</f>
        <v>0</v>
      </c>
      <c r="AL110" s="27">
        <f>'jeziora 2025'!DJ109</f>
        <v>0</v>
      </c>
      <c r="AM110" s="27">
        <f>'jeziora 2025'!DK109</f>
        <v>0</v>
      </c>
      <c r="AN110" s="27">
        <f>'jeziora 2025'!DL109</f>
        <v>0</v>
      </c>
      <c r="AO110" s="103" t="s">
        <v>167</v>
      </c>
      <c r="AP110" s="92"/>
    </row>
    <row r="111" spans="1:42" x14ac:dyDescent="0.2">
      <c r="A111" s="49">
        <f>'jeziora 2025'!B110</f>
        <v>165</v>
      </c>
      <c r="B111" s="117" t="str">
        <f>'jeziora 2025'!D110</f>
        <v>Jez. Mieliwo - głęboczek</v>
      </c>
      <c r="C111" s="27">
        <f>'jeziora 2025'!I110</f>
        <v>0.05</v>
      </c>
      <c r="D111" s="27">
        <f>'jeziora 2025'!J110</f>
        <v>9.5299999999999994</v>
      </c>
      <c r="E111" s="27">
        <f>'jeziora 2025'!L110</f>
        <v>2.5000000000000001E-2</v>
      </c>
      <c r="F111" s="27">
        <f>'jeziora 2025'!N110</f>
        <v>13.4</v>
      </c>
      <c r="G111" s="27">
        <f>'jeziora 2025'!O110</f>
        <v>13.1</v>
      </c>
      <c r="H111" s="27">
        <f>'jeziora 2025'!S110</f>
        <v>7.9</v>
      </c>
      <c r="I111" s="27">
        <f>'jeziora 2025'!T110</f>
        <v>30.6</v>
      </c>
      <c r="J111" s="27">
        <f>'jeziora 2025'!X110</f>
        <v>64.7</v>
      </c>
      <c r="K111" s="27">
        <f>'jeziora 2025'!AH110</f>
        <v>520</v>
      </c>
      <c r="L111" s="27">
        <f>'jeziora 2025'!AJ110</f>
        <v>2.5</v>
      </c>
      <c r="M111" s="27">
        <f>'jeziora 2025'!BA110</f>
        <v>1488.5</v>
      </c>
      <c r="N111" s="27">
        <f>'jeziora 2025'!BI110</f>
        <v>0.5</v>
      </c>
      <c r="O111" s="48">
        <f>'jeziora 2025'!BJ110</f>
        <v>5.0000000000000001E-3</v>
      </c>
      <c r="P111" s="27">
        <f>'jeziora 2025'!BP110</f>
        <v>0.05</v>
      </c>
      <c r="Q111" s="27">
        <f>'jeziora 2025'!BS110</f>
        <v>0.05</v>
      </c>
      <c r="R111" s="27">
        <f>'jeziora 2025'!BT110</f>
        <v>0.05</v>
      </c>
      <c r="S111" s="27">
        <f>'jeziora 2025'!BU110</f>
        <v>0.1</v>
      </c>
      <c r="T111" s="27">
        <f>'jeziora 2025'!BZ110</f>
        <v>0.15</v>
      </c>
      <c r="U111" s="27">
        <f>'jeziora 2025'!CB110</f>
        <v>0</v>
      </c>
      <c r="V111" s="27">
        <f>'jeziora 2025'!CD110</f>
        <v>0</v>
      </c>
      <c r="W111" s="27">
        <f>'jeziora 2025'!CL110</f>
        <v>0</v>
      </c>
      <c r="X111" s="27">
        <f>'jeziora 2025'!CQ110</f>
        <v>0</v>
      </c>
      <c r="Y111" s="27">
        <f>'jeziora 2025'!CR110</f>
        <v>0</v>
      </c>
      <c r="Z111" s="27">
        <f>'jeziora 2025'!CS110</f>
        <v>0</v>
      </c>
      <c r="AA111" s="27">
        <f>'jeziora 2025'!CT110</f>
        <v>0</v>
      </c>
      <c r="AB111" s="27">
        <f>'jeziora 2025'!CU110</f>
        <v>0</v>
      </c>
      <c r="AC111" s="27">
        <f>'jeziora 2025'!CX110</f>
        <v>0</v>
      </c>
      <c r="AD111" s="27">
        <f>'jeziora 2025'!CZ110</f>
        <v>0</v>
      </c>
      <c r="AE111" s="27">
        <f>'jeziora 2025'!DB110</f>
        <v>0</v>
      </c>
      <c r="AF111" s="27">
        <f>'jeziora 2025'!DC110</f>
        <v>0</v>
      </c>
      <c r="AG111" s="27">
        <f>'jeziora 2025'!DD110</f>
        <v>0</v>
      </c>
      <c r="AH111" s="27">
        <f>'jeziora 2025'!DE110</f>
        <v>0.05</v>
      </c>
      <c r="AI111" s="27">
        <f>'jeziora 2025'!DF110</f>
        <v>0.05</v>
      </c>
      <c r="AJ111" s="27">
        <f>'jeziora 2025'!DH110</f>
        <v>0</v>
      </c>
      <c r="AK111" s="27">
        <f>'jeziora 2025'!DI110</f>
        <v>0</v>
      </c>
      <c r="AL111" s="27">
        <f>'jeziora 2025'!DJ110</f>
        <v>0</v>
      </c>
      <c r="AM111" s="27">
        <f>'jeziora 2025'!DK110</f>
        <v>0</v>
      </c>
      <c r="AN111" s="27">
        <f>'jeziora 2025'!DL110</f>
        <v>0</v>
      </c>
      <c r="AO111" s="103" t="s">
        <v>166</v>
      </c>
      <c r="AP111" s="92"/>
    </row>
    <row r="112" spans="1:42" x14ac:dyDescent="0.2">
      <c r="A112" s="49">
        <f>'jeziora 2025'!B111</f>
        <v>166</v>
      </c>
      <c r="B112" s="117" t="str">
        <f>'jeziora 2025'!D111</f>
        <v>Jez. Mochel - głęboczek</v>
      </c>
      <c r="C112" s="27">
        <f>'jeziora 2025'!I111</f>
        <v>0.05</v>
      </c>
      <c r="D112" s="27">
        <f>'jeziora 2025'!J111</f>
        <v>5.58</v>
      </c>
      <c r="E112" s="27">
        <f>'jeziora 2025'!L111</f>
        <v>2.5000000000000001E-2</v>
      </c>
      <c r="F112" s="27">
        <f>'jeziora 2025'!N111</f>
        <v>4.6900000000000004</v>
      </c>
      <c r="G112" s="27">
        <f>'jeziora 2025'!O111</f>
        <v>6.86</v>
      </c>
      <c r="H112" s="27">
        <f>'jeziora 2025'!S111</f>
        <v>2.4700000000000002</v>
      </c>
      <c r="I112" s="27">
        <f>'jeziora 2025'!T111</f>
        <v>3.76</v>
      </c>
      <c r="J112" s="27">
        <f>'jeziora 2025'!X111</f>
        <v>68.2</v>
      </c>
      <c r="K112" s="27">
        <f>'jeziora 2025'!AH111</f>
        <v>2.5</v>
      </c>
      <c r="L112" s="27">
        <f>'jeziora 2025'!AJ111</f>
        <v>2.5</v>
      </c>
      <c r="M112" s="27">
        <f>'jeziora 2025'!BA111</f>
        <v>517.5</v>
      </c>
      <c r="N112" s="27">
        <f>'jeziora 2025'!BI111</f>
        <v>0.5</v>
      </c>
      <c r="O112" s="48">
        <f>'jeziora 2025'!BJ111</f>
        <v>5.0000000000000001E-3</v>
      </c>
      <c r="P112" s="27">
        <f>'jeziora 2025'!BP111</f>
        <v>0.05</v>
      </c>
      <c r="Q112" s="27">
        <f>'jeziora 2025'!BS111</f>
        <v>0.05</v>
      </c>
      <c r="R112" s="27">
        <f>'jeziora 2025'!BT111</f>
        <v>0.05</v>
      </c>
      <c r="S112" s="27">
        <f>'jeziora 2025'!BU111</f>
        <v>0.1</v>
      </c>
      <c r="T112" s="27">
        <f>'jeziora 2025'!BZ111</f>
        <v>0.15</v>
      </c>
      <c r="U112" s="27">
        <f>'jeziora 2025'!CB111</f>
        <v>0</v>
      </c>
      <c r="V112" s="27">
        <f>'jeziora 2025'!CD111</f>
        <v>0</v>
      </c>
      <c r="W112" s="27">
        <f>'jeziora 2025'!CL111</f>
        <v>0</v>
      </c>
      <c r="X112" s="27">
        <f>'jeziora 2025'!CQ111</f>
        <v>0</v>
      </c>
      <c r="Y112" s="27">
        <f>'jeziora 2025'!CR111</f>
        <v>0</v>
      </c>
      <c r="Z112" s="27">
        <f>'jeziora 2025'!CS111</f>
        <v>0</v>
      </c>
      <c r="AA112" s="27">
        <f>'jeziora 2025'!CT111</f>
        <v>0</v>
      </c>
      <c r="AB112" s="27">
        <f>'jeziora 2025'!CU111</f>
        <v>0</v>
      </c>
      <c r="AC112" s="27">
        <f>'jeziora 2025'!CX111</f>
        <v>0</v>
      </c>
      <c r="AD112" s="27">
        <f>'jeziora 2025'!CZ111</f>
        <v>0</v>
      </c>
      <c r="AE112" s="27">
        <f>'jeziora 2025'!DB111</f>
        <v>0</v>
      </c>
      <c r="AF112" s="27">
        <f>'jeziora 2025'!DC111</f>
        <v>0</v>
      </c>
      <c r="AG112" s="27">
        <f>'jeziora 2025'!DD111</f>
        <v>0</v>
      </c>
      <c r="AH112" s="27">
        <f>'jeziora 2025'!DE111</f>
        <v>0.05</v>
      </c>
      <c r="AI112" s="27">
        <f>'jeziora 2025'!DF111</f>
        <v>0.05</v>
      </c>
      <c r="AJ112" s="27">
        <f>'jeziora 2025'!DH111</f>
        <v>0</v>
      </c>
      <c r="AK112" s="27">
        <f>'jeziora 2025'!DI111</f>
        <v>0</v>
      </c>
      <c r="AL112" s="27">
        <f>'jeziora 2025'!DJ111</f>
        <v>0</v>
      </c>
      <c r="AM112" s="27">
        <f>'jeziora 2025'!DK111</f>
        <v>0</v>
      </c>
      <c r="AN112" s="27">
        <f>'jeziora 2025'!DL111</f>
        <v>0</v>
      </c>
      <c r="AO112" s="103" t="s">
        <v>167</v>
      </c>
      <c r="AP112" s="92"/>
    </row>
    <row r="113" spans="1:42" x14ac:dyDescent="0.2">
      <c r="A113" s="49">
        <f>'jeziora 2025'!B112</f>
        <v>167</v>
      </c>
      <c r="B113" s="117" t="str">
        <f>'jeziora 2025'!D112</f>
        <v>Jez. Moszczonne - głęboczek</v>
      </c>
      <c r="C113" s="27">
        <f>'jeziora 2025'!I112</f>
        <v>0.05</v>
      </c>
      <c r="D113" s="27">
        <f>'jeziora 2025'!J112</f>
        <v>21.7</v>
      </c>
      <c r="E113" s="27">
        <f>'jeziora 2025'!L112</f>
        <v>2.5000000000000001E-2</v>
      </c>
      <c r="F113" s="27">
        <f>'jeziora 2025'!N112</f>
        <v>9.67</v>
      </c>
      <c r="G113" s="27">
        <f>'jeziora 2025'!O112</f>
        <v>11.9</v>
      </c>
      <c r="H113" s="27">
        <f>'jeziora 2025'!S112</f>
        <v>5.52</v>
      </c>
      <c r="I113" s="27">
        <f>'jeziora 2025'!T112</f>
        <v>20</v>
      </c>
      <c r="J113" s="27">
        <f>'jeziora 2025'!X112</f>
        <v>76.099999999999994</v>
      </c>
      <c r="K113" s="27">
        <f>'jeziora 2025'!AH112</f>
        <v>74</v>
      </c>
      <c r="L113" s="27">
        <f>'jeziora 2025'!AJ112</f>
        <v>39</v>
      </c>
      <c r="M113" s="27">
        <f>'jeziora 2025'!BA112</f>
        <v>1264.5</v>
      </c>
      <c r="N113" s="27">
        <f>'jeziora 2025'!BI112</f>
        <v>0.5</v>
      </c>
      <c r="O113" s="48">
        <f>'jeziora 2025'!BJ112</f>
        <v>5.0000000000000001E-3</v>
      </c>
      <c r="P113" s="27">
        <f>'jeziora 2025'!BP112</f>
        <v>0.05</v>
      </c>
      <c r="Q113" s="27">
        <f>'jeziora 2025'!BS112</f>
        <v>0.05</v>
      </c>
      <c r="R113" s="27">
        <f>'jeziora 2025'!BT112</f>
        <v>0.05</v>
      </c>
      <c r="S113" s="27">
        <f>'jeziora 2025'!BU112</f>
        <v>0.1</v>
      </c>
      <c r="T113" s="27">
        <f>'jeziora 2025'!BZ112</f>
        <v>0.15</v>
      </c>
      <c r="U113" s="27">
        <f>'jeziora 2025'!CB112</f>
        <v>0</v>
      </c>
      <c r="V113" s="27">
        <f>'jeziora 2025'!CD112</f>
        <v>0</v>
      </c>
      <c r="W113" s="27">
        <f>'jeziora 2025'!CL112</f>
        <v>0</v>
      </c>
      <c r="X113" s="27">
        <f>'jeziora 2025'!CQ112</f>
        <v>0</v>
      </c>
      <c r="Y113" s="27">
        <f>'jeziora 2025'!CR112</f>
        <v>0</v>
      </c>
      <c r="Z113" s="27">
        <f>'jeziora 2025'!CS112</f>
        <v>0</v>
      </c>
      <c r="AA113" s="27">
        <f>'jeziora 2025'!CT112</f>
        <v>0</v>
      </c>
      <c r="AB113" s="27">
        <f>'jeziora 2025'!CU112</f>
        <v>0</v>
      </c>
      <c r="AC113" s="27">
        <f>'jeziora 2025'!CX112</f>
        <v>0</v>
      </c>
      <c r="AD113" s="27">
        <f>'jeziora 2025'!CZ112</f>
        <v>0</v>
      </c>
      <c r="AE113" s="27">
        <f>'jeziora 2025'!DB112</f>
        <v>0</v>
      </c>
      <c r="AF113" s="27">
        <f>'jeziora 2025'!DC112</f>
        <v>0</v>
      </c>
      <c r="AG113" s="27">
        <f>'jeziora 2025'!DD112</f>
        <v>0</v>
      </c>
      <c r="AH113" s="27">
        <f>'jeziora 2025'!DE112</f>
        <v>0.05</v>
      </c>
      <c r="AI113" s="27">
        <f>'jeziora 2025'!DF112</f>
        <v>0.05</v>
      </c>
      <c r="AJ113" s="27">
        <f>'jeziora 2025'!DH112</f>
        <v>0</v>
      </c>
      <c r="AK113" s="27">
        <f>'jeziora 2025'!DI112</f>
        <v>0</v>
      </c>
      <c r="AL113" s="27">
        <f>'jeziora 2025'!DJ112</f>
        <v>0</v>
      </c>
      <c r="AM113" s="27">
        <f>'jeziora 2025'!DK112</f>
        <v>0</v>
      </c>
      <c r="AN113" s="27">
        <f>'jeziora 2025'!DL112</f>
        <v>0</v>
      </c>
      <c r="AO113" s="103" t="s">
        <v>166</v>
      </c>
      <c r="AP113" s="92"/>
    </row>
    <row r="114" spans="1:42" x14ac:dyDescent="0.2">
      <c r="A114" s="49">
        <f>'jeziora 2025'!B113</f>
        <v>168</v>
      </c>
      <c r="B114" s="117" t="str">
        <f>'jeziora 2025'!D113</f>
        <v>Jez. Niedackie - Twardy Dół</v>
      </c>
      <c r="C114" s="27">
        <f>'jeziora 2025'!I113</f>
        <v>0.05</v>
      </c>
      <c r="D114" s="27">
        <f>'jeziora 2025'!J113</f>
        <v>14.8</v>
      </c>
      <c r="E114" s="27">
        <f>'jeziora 2025'!L113</f>
        <v>2.5000000000000001E-2</v>
      </c>
      <c r="F114" s="27">
        <f>'jeziora 2025'!N113</f>
        <v>5.13</v>
      </c>
      <c r="G114" s="27">
        <f>'jeziora 2025'!O113</f>
        <v>7.02</v>
      </c>
      <c r="H114" s="27">
        <f>'jeziora 2025'!S113</f>
        <v>2.35</v>
      </c>
      <c r="I114" s="27">
        <f>'jeziora 2025'!T113</f>
        <v>24</v>
      </c>
      <c r="J114" s="27">
        <f>'jeziora 2025'!X113</f>
        <v>68.7</v>
      </c>
      <c r="K114" s="27">
        <f>'jeziora 2025'!AH113</f>
        <v>2.5</v>
      </c>
      <c r="L114" s="27">
        <f>'jeziora 2025'!AJ113</f>
        <v>83</v>
      </c>
      <c r="M114" s="27">
        <f>'jeziora 2025'!BA113</f>
        <v>518.5</v>
      </c>
      <c r="N114" s="27">
        <f>'jeziora 2025'!BI113</f>
        <v>0.5</v>
      </c>
      <c r="O114" s="48">
        <f>'jeziora 2025'!BJ113</f>
        <v>5.0000000000000001E-3</v>
      </c>
      <c r="P114" s="27">
        <f>'jeziora 2025'!BP113</f>
        <v>0.05</v>
      </c>
      <c r="Q114" s="27">
        <f>'jeziora 2025'!BS113</f>
        <v>0.05</v>
      </c>
      <c r="R114" s="27">
        <f>'jeziora 2025'!BT113</f>
        <v>0.05</v>
      </c>
      <c r="S114" s="27">
        <f>'jeziora 2025'!BU113</f>
        <v>0.1</v>
      </c>
      <c r="T114" s="27">
        <f>'jeziora 2025'!BZ113</f>
        <v>0.15</v>
      </c>
      <c r="U114" s="27">
        <f>'jeziora 2025'!CB113</f>
        <v>0</v>
      </c>
      <c r="V114" s="27">
        <f>'jeziora 2025'!CD113</f>
        <v>0</v>
      </c>
      <c r="W114" s="27">
        <f>'jeziora 2025'!CL113</f>
        <v>0</v>
      </c>
      <c r="X114" s="27">
        <f>'jeziora 2025'!CQ113</f>
        <v>0</v>
      </c>
      <c r="Y114" s="27">
        <f>'jeziora 2025'!CR113</f>
        <v>0</v>
      </c>
      <c r="Z114" s="27">
        <f>'jeziora 2025'!CS113</f>
        <v>0</v>
      </c>
      <c r="AA114" s="27">
        <f>'jeziora 2025'!CT113</f>
        <v>0</v>
      </c>
      <c r="AB114" s="27">
        <f>'jeziora 2025'!CU113</f>
        <v>0</v>
      </c>
      <c r="AC114" s="27">
        <f>'jeziora 2025'!CX113</f>
        <v>0</v>
      </c>
      <c r="AD114" s="27">
        <f>'jeziora 2025'!CZ113</f>
        <v>0</v>
      </c>
      <c r="AE114" s="27">
        <f>'jeziora 2025'!DB113</f>
        <v>0</v>
      </c>
      <c r="AF114" s="27">
        <f>'jeziora 2025'!DC113</f>
        <v>0</v>
      </c>
      <c r="AG114" s="27">
        <f>'jeziora 2025'!DD113</f>
        <v>0</v>
      </c>
      <c r="AH114" s="27">
        <f>'jeziora 2025'!DE113</f>
        <v>0.05</v>
      </c>
      <c r="AI114" s="27">
        <f>'jeziora 2025'!DF113</f>
        <v>0.05</v>
      </c>
      <c r="AJ114" s="27">
        <f>'jeziora 2025'!DH113</f>
        <v>0</v>
      </c>
      <c r="AK114" s="27">
        <f>'jeziora 2025'!DI113</f>
        <v>0</v>
      </c>
      <c r="AL114" s="27">
        <f>'jeziora 2025'!DJ113</f>
        <v>0</v>
      </c>
      <c r="AM114" s="27">
        <f>'jeziora 2025'!DK113</f>
        <v>0</v>
      </c>
      <c r="AN114" s="27">
        <f>'jeziora 2025'!DL113</f>
        <v>0</v>
      </c>
      <c r="AO114" s="103" t="s">
        <v>166</v>
      </c>
      <c r="AP114" s="92"/>
    </row>
    <row r="115" spans="1:42" x14ac:dyDescent="0.2">
      <c r="A115" s="49">
        <f>'jeziora 2025'!B114</f>
        <v>169</v>
      </c>
      <c r="B115" s="117" t="str">
        <f>'jeziora 2025'!D114</f>
        <v>Jez. Obłęże-na płd.zachód od m.Obłęże</v>
      </c>
      <c r="C115" s="27">
        <f>'jeziora 2025'!I114</f>
        <v>0.05</v>
      </c>
      <c r="D115" s="27">
        <f>'jeziora 2025'!J114</f>
        <v>7.84</v>
      </c>
      <c r="E115" s="27">
        <f>'jeziora 2025'!L114</f>
        <v>2.5000000000000001E-2</v>
      </c>
      <c r="F115" s="27">
        <f>'jeziora 2025'!N114</f>
        <v>12.7</v>
      </c>
      <c r="G115" s="27">
        <f>'jeziora 2025'!O114</f>
        <v>10.6</v>
      </c>
      <c r="H115" s="27">
        <f>'jeziora 2025'!S114</f>
        <v>4.5</v>
      </c>
      <c r="I115" s="27">
        <f>'jeziora 2025'!T114</f>
        <v>19.3</v>
      </c>
      <c r="J115" s="27">
        <f>'jeziora 2025'!X114</f>
        <v>122</v>
      </c>
      <c r="K115" s="27">
        <f>'jeziora 2025'!AH114</f>
        <v>76</v>
      </c>
      <c r="L115" s="27">
        <f>'jeziora 2025'!AJ114</f>
        <v>86</v>
      </c>
      <c r="M115" s="27">
        <f>'jeziora 2025'!BA114</f>
        <v>491.5</v>
      </c>
      <c r="N115" s="27">
        <f>'jeziora 2025'!BI114</f>
        <v>0.5</v>
      </c>
      <c r="O115" s="48">
        <f>'jeziora 2025'!BJ114</f>
        <v>5.0000000000000001E-3</v>
      </c>
      <c r="P115" s="27">
        <f>'jeziora 2025'!BP114</f>
        <v>0.05</v>
      </c>
      <c r="Q115" s="27">
        <f>'jeziora 2025'!BS114</f>
        <v>0.05</v>
      </c>
      <c r="R115" s="27">
        <f>'jeziora 2025'!BT114</f>
        <v>0.05</v>
      </c>
      <c r="S115" s="27">
        <f>'jeziora 2025'!BU114</f>
        <v>0.1</v>
      </c>
      <c r="T115" s="27">
        <f>'jeziora 2025'!BZ114</f>
        <v>0.15</v>
      </c>
      <c r="U115" s="27">
        <f>'jeziora 2025'!CB114</f>
        <v>50</v>
      </c>
      <c r="V115" s="27">
        <f>'jeziora 2025'!CD114</f>
        <v>0.01</v>
      </c>
      <c r="W115" s="27">
        <f>'jeziora 2025'!CL114</f>
        <v>5.0000000000000001E-3</v>
      </c>
      <c r="X115" s="27">
        <f>'jeziora 2025'!CQ114</f>
        <v>1.5</v>
      </c>
      <c r="Y115" s="27">
        <f>'jeziora 2025'!CR114</f>
        <v>0.3</v>
      </c>
      <c r="Z115" s="27">
        <f>'jeziora 2025'!CS114</f>
        <v>5</v>
      </c>
      <c r="AA115" s="27">
        <f>'jeziora 2025'!CT114</f>
        <v>0.5</v>
      </c>
      <c r="AB115" s="27">
        <f>'jeziora 2025'!CU114</f>
        <v>0.5</v>
      </c>
      <c r="AC115" s="27">
        <f>'jeziora 2025'!CX114</f>
        <v>0.05</v>
      </c>
      <c r="AD115" s="27">
        <f>'jeziora 2025'!CZ114</f>
        <v>0.05</v>
      </c>
      <c r="AE115" s="27">
        <f>'jeziora 2025'!DB114</f>
        <v>0.05</v>
      </c>
      <c r="AF115" s="27">
        <f>'jeziora 2025'!DC114</f>
        <v>0.05</v>
      </c>
      <c r="AG115" s="27">
        <f>'jeziora 2025'!DD114</f>
        <v>0.05</v>
      </c>
      <c r="AH115" s="27">
        <f>'jeziora 2025'!DE114</f>
        <v>0.05</v>
      </c>
      <c r="AI115" s="27">
        <f>'jeziora 2025'!DF114</f>
        <v>0.05</v>
      </c>
      <c r="AJ115" s="27">
        <f>'jeziora 2025'!DH114</f>
        <v>0.5</v>
      </c>
      <c r="AK115" s="27">
        <f>'jeziora 2025'!DI114</f>
        <v>0.05</v>
      </c>
      <c r="AL115" s="27">
        <f>'jeziora 2025'!DJ114</f>
        <v>0.25</v>
      </c>
      <c r="AM115" s="27">
        <f>'jeziora 2025'!DK114</f>
        <v>0.25</v>
      </c>
      <c r="AN115" s="27">
        <f>'jeziora 2025'!DL114</f>
        <v>0.05</v>
      </c>
      <c r="AO115" s="103" t="s">
        <v>166</v>
      </c>
      <c r="AP115" s="92"/>
    </row>
    <row r="116" spans="1:42" x14ac:dyDescent="0.2">
      <c r="A116" s="49">
        <f>'jeziora 2025'!B115</f>
        <v>170</v>
      </c>
      <c r="B116" s="117" t="str">
        <f>'jeziora 2025'!D115</f>
        <v>Jez. Oćwieckie Wsch. - stanowisko 01</v>
      </c>
      <c r="C116" s="27">
        <f>'jeziora 2025'!I115</f>
        <v>0.05</v>
      </c>
      <c r="D116" s="27">
        <f>'jeziora 2025'!J115</f>
        <v>4.49</v>
      </c>
      <c r="E116" s="27">
        <f>'jeziora 2025'!L115</f>
        <v>2.5000000000000001E-2</v>
      </c>
      <c r="F116" s="27">
        <f>'jeziora 2025'!N115</f>
        <v>2.7</v>
      </c>
      <c r="G116" s="27">
        <f>'jeziora 2025'!O115</f>
        <v>7.44</v>
      </c>
      <c r="H116" s="27">
        <f>'jeziora 2025'!S115</f>
        <v>1.97</v>
      </c>
      <c r="I116" s="27">
        <f>'jeziora 2025'!T115</f>
        <v>0.5</v>
      </c>
      <c r="J116" s="27">
        <f>'jeziora 2025'!X115</f>
        <v>28.3</v>
      </c>
      <c r="K116" s="27">
        <f>'jeziora 2025'!AH115</f>
        <v>2.5</v>
      </c>
      <c r="L116" s="27">
        <f>'jeziora 2025'!AJ115</f>
        <v>42</v>
      </c>
      <c r="M116" s="27">
        <f>'jeziora 2025'!BA115</f>
        <v>414</v>
      </c>
      <c r="N116" s="27">
        <f>'jeziora 2025'!BI115</f>
        <v>0.5</v>
      </c>
      <c r="O116" s="48">
        <f>'jeziora 2025'!BJ115</f>
        <v>5.0000000000000001E-3</v>
      </c>
      <c r="P116" s="27">
        <f>'jeziora 2025'!BP115</f>
        <v>0.05</v>
      </c>
      <c r="Q116" s="27">
        <f>'jeziora 2025'!BS115</f>
        <v>0.05</v>
      </c>
      <c r="R116" s="27">
        <f>'jeziora 2025'!BT115</f>
        <v>0.05</v>
      </c>
      <c r="S116" s="27">
        <f>'jeziora 2025'!BU115</f>
        <v>0.1</v>
      </c>
      <c r="T116" s="27">
        <f>'jeziora 2025'!BZ115</f>
        <v>0.15</v>
      </c>
      <c r="U116" s="27">
        <f>'jeziora 2025'!CB115</f>
        <v>0</v>
      </c>
      <c r="V116" s="27">
        <f>'jeziora 2025'!CD115</f>
        <v>0</v>
      </c>
      <c r="W116" s="27">
        <f>'jeziora 2025'!CL115</f>
        <v>0</v>
      </c>
      <c r="X116" s="27">
        <f>'jeziora 2025'!CQ115</f>
        <v>0</v>
      </c>
      <c r="Y116" s="27">
        <f>'jeziora 2025'!CR115</f>
        <v>0</v>
      </c>
      <c r="Z116" s="27">
        <f>'jeziora 2025'!CS115</f>
        <v>0</v>
      </c>
      <c r="AA116" s="27">
        <f>'jeziora 2025'!CT115</f>
        <v>0</v>
      </c>
      <c r="AB116" s="27">
        <f>'jeziora 2025'!CU115</f>
        <v>0</v>
      </c>
      <c r="AC116" s="27">
        <f>'jeziora 2025'!CX115</f>
        <v>0</v>
      </c>
      <c r="AD116" s="27">
        <f>'jeziora 2025'!CZ115</f>
        <v>0</v>
      </c>
      <c r="AE116" s="27">
        <f>'jeziora 2025'!DB115</f>
        <v>0</v>
      </c>
      <c r="AF116" s="27">
        <f>'jeziora 2025'!DC115</f>
        <v>0</v>
      </c>
      <c r="AG116" s="27">
        <f>'jeziora 2025'!DD115</f>
        <v>0</v>
      </c>
      <c r="AH116" s="27">
        <f>'jeziora 2025'!DE115</f>
        <v>0.05</v>
      </c>
      <c r="AI116" s="27">
        <f>'jeziora 2025'!DF115</f>
        <v>0.05</v>
      </c>
      <c r="AJ116" s="27">
        <f>'jeziora 2025'!DH115</f>
        <v>0</v>
      </c>
      <c r="AK116" s="27">
        <f>'jeziora 2025'!DI115</f>
        <v>0</v>
      </c>
      <c r="AL116" s="27">
        <f>'jeziora 2025'!DJ115</f>
        <v>0</v>
      </c>
      <c r="AM116" s="27">
        <f>'jeziora 2025'!DK115</f>
        <v>0</v>
      </c>
      <c r="AN116" s="27">
        <f>'jeziora 2025'!DL115</f>
        <v>0</v>
      </c>
      <c r="AO116" s="103" t="s">
        <v>167</v>
      </c>
      <c r="AP116" s="92"/>
    </row>
    <row r="117" spans="1:42" x14ac:dyDescent="0.2">
      <c r="A117" s="49">
        <f>'jeziora 2025'!B116</f>
        <v>171</v>
      </c>
      <c r="B117" s="117" t="str">
        <f>'jeziora 2025'!D116</f>
        <v>Jez. Oćwieckie Zach. - stanowisko 02</v>
      </c>
      <c r="C117" s="27">
        <f>'jeziora 2025'!I116</f>
        <v>1.76</v>
      </c>
      <c r="D117" s="27">
        <f>'jeziora 2025'!J116</f>
        <v>4.2</v>
      </c>
      <c r="E117" s="27">
        <f>'jeziora 2025'!L116</f>
        <v>0.13100000000000001</v>
      </c>
      <c r="F117" s="27">
        <f>'jeziora 2025'!N116</f>
        <v>2.5</v>
      </c>
      <c r="G117" s="27">
        <f>'jeziora 2025'!O116</f>
        <v>15.3</v>
      </c>
      <c r="H117" s="27">
        <f>'jeziora 2025'!S116</f>
        <v>3.32</v>
      </c>
      <c r="I117" s="27">
        <f>'jeziora 2025'!T116</f>
        <v>0.5</v>
      </c>
      <c r="J117" s="27">
        <f>'jeziora 2025'!X116</f>
        <v>22.2</v>
      </c>
      <c r="K117" s="27">
        <f>'jeziora 2025'!AH116</f>
        <v>64</v>
      </c>
      <c r="L117" s="27">
        <f>'jeziora 2025'!AJ116</f>
        <v>257</v>
      </c>
      <c r="M117" s="27">
        <f>'jeziora 2025'!BA116</f>
        <v>1053.5</v>
      </c>
      <c r="N117" s="27">
        <f>'jeziora 2025'!BI116</f>
        <v>0.5</v>
      </c>
      <c r="O117" s="48">
        <f>'jeziora 2025'!BJ116</f>
        <v>5.0000000000000001E-3</v>
      </c>
      <c r="P117" s="27">
        <f>'jeziora 2025'!BP116</f>
        <v>0.05</v>
      </c>
      <c r="Q117" s="27">
        <f>'jeziora 2025'!BS116</f>
        <v>0.05</v>
      </c>
      <c r="R117" s="27">
        <f>'jeziora 2025'!BT116</f>
        <v>0.05</v>
      </c>
      <c r="S117" s="27">
        <f>'jeziora 2025'!BU116</f>
        <v>0.1</v>
      </c>
      <c r="T117" s="27">
        <f>'jeziora 2025'!BZ116</f>
        <v>0.15</v>
      </c>
      <c r="U117" s="27">
        <f>'jeziora 2025'!CB116</f>
        <v>0</v>
      </c>
      <c r="V117" s="27">
        <f>'jeziora 2025'!CD116</f>
        <v>0</v>
      </c>
      <c r="W117" s="27">
        <f>'jeziora 2025'!CL116</f>
        <v>0</v>
      </c>
      <c r="X117" s="27">
        <f>'jeziora 2025'!CQ116</f>
        <v>0</v>
      </c>
      <c r="Y117" s="27">
        <f>'jeziora 2025'!CR116</f>
        <v>0</v>
      </c>
      <c r="Z117" s="27">
        <f>'jeziora 2025'!CS116</f>
        <v>0</v>
      </c>
      <c r="AA117" s="27">
        <f>'jeziora 2025'!CT116</f>
        <v>0</v>
      </c>
      <c r="AB117" s="27">
        <f>'jeziora 2025'!CU116</f>
        <v>0</v>
      </c>
      <c r="AC117" s="27">
        <f>'jeziora 2025'!CX116</f>
        <v>0</v>
      </c>
      <c r="AD117" s="27">
        <f>'jeziora 2025'!CZ116</f>
        <v>0</v>
      </c>
      <c r="AE117" s="27">
        <f>'jeziora 2025'!DB116</f>
        <v>0</v>
      </c>
      <c r="AF117" s="27">
        <f>'jeziora 2025'!DC116</f>
        <v>0</v>
      </c>
      <c r="AG117" s="27">
        <f>'jeziora 2025'!DD116</f>
        <v>0</v>
      </c>
      <c r="AH117" s="27">
        <f>'jeziora 2025'!DE116</f>
        <v>0.05</v>
      </c>
      <c r="AI117" s="27">
        <f>'jeziora 2025'!DF116</f>
        <v>0.05</v>
      </c>
      <c r="AJ117" s="27">
        <f>'jeziora 2025'!DH116</f>
        <v>0</v>
      </c>
      <c r="AK117" s="27">
        <f>'jeziora 2025'!DI116</f>
        <v>0</v>
      </c>
      <c r="AL117" s="27">
        <f>'jeziora 2025'!DJ116</f>
        <v>0</v>
      </c>
      <c r="AM117" s="27">
        <f>'jeziora 2025'!DK116</f>
        <v>0</v>
      </c>
      <c r="AN117" s="27">
        <f>'jeziora 2025'!DL116</f>
        <v>0</v>
      </c>
      <c r="AO117" s="103" t="s">
        <v>166</v>
      </c>
      <c r="AP117" s="92"/>
    </row>
    <row r="118" spans="1:42" x14ac:dyDescent="0.2">
      <c r="A118" s="49">
        <f>'jeziora 2025'!B117</f>
        <v>172</v>
      </c>
      <c r="B118" s="117" t="str">
        <f>'jeziora 2025'!D117</f>
        <v>Jez. Oleckie Wielkie - stan. 01</v>
      </c>
      <c r="C118" s="27">
        <f>'jeziora 2025'!I117</f>
        <v>0.05</v>
      </c>
      <c r="D118" s="27">
        <f>'jeziora 2025'!J117</f>
        <v>8.16</v>
      </c>
      <c r="E118" s="27">
        <f>'jeziora 2025'!L117</f>
        <v>2.14</v>
      </c>
      <c r="F118" s="27">
        <f>'jeziora 2025'!N117</f>
        <v>36.200000000000003</v>
      </c>
      <c r="G118" s="27">
        <f>'jeziora 2025'!O117</f>
        <v>64.7</v>
      </c>
      <c r="H118" s="27">
        <f>'jeziora 2025'!S117</f>
        <v>24.3</v>
      </c>
      <c r="I118" s="27">
        <f>'jeziora 2025'!T117</f>
        <v>40.1</v>
      </c>
      <c r="J118" s="27">
        <f>'jeziora 2025'!X117</f>
        <v>3250</v>
      </c>
      <c r="K118" s="27">
        <f>'jeziora 2025'!AH117</f>
        <v>2.5</v>
      </c>
      <c r="L118" s="27">
        <f>'jeziora 2025'!AJ117</f>
        <v>2.5</v>
      </c>
      <c r="M118" s="27">
        <f>'jeziora 2025'!BA117</f>
        <v>717.5</v>
      </c>
      <c r="N118" s="27">
        <f>'jeziora 2025'!BI117</f>
        <v>0.5</v>
      </c>
      <c r="O118" s="48">
        <f>'jeziora 2025'!BJ117</f>
        <v>5.0000000000000001E-3</v>
      </c>
      <c r="P118" s="27">
        <f>'jeziora 2025'!BP117</f>
        <v>0.05</v>
      </c>
      <c r="Q118" s="27">
        <f>'jeziora 2025'!BS117</f>
        <v>0.05</v>
      </c>
      <c r="R118" s="27">
        <f>'jeziora 2025'!BT117</f>
        <v>0.05</v>
      </c>
      <c r="S118" s="27">
        <f>'jeziora 2025'!BU117</f>
        <v>0.1</v>
      </c>
      <c r="T118" s="27">
        <f>'jeziora 2025'!BZ117</f>
        <v>0.15</v>
      </c>
      <c r="U118" s="27">
        <f>'jeziora 2025'!CB117</f>
        <v>0</v>
      </c>
      <c r="V118" s="27">
        <f>'jeziora 2025'!CD117</f>
        <v>0</v>
      </c>
      <c r="W118" s="27">
        <f>'jeziora 2025'!CL117</f>
        <v>0</v>
      </c>
      <c r="X118" s="27">
        <f>'jeziora 2025'!CQ117</f>
        <v>0</v>
      </c>
      <c r="Y118" s="27">
        <f>'jeziora 2025'!CR117</f>
        <v>0</v>
      </c>
      <c r="Z118" s="27">
        <f>'jeziora 2025'!CS117</f>
        <v>0</v>
      </c>
      <c r="AA118" s="27">
        <f>'jeziora 2025'!CT117</f>
        <v>0</v>
      </c>
      <c r="AB118" s="27">
        <f>'jeziora 2025'!CU117</f>
        <v>0</v>
      </c>
      <c r="AC118" s="27">
        <f>'jeziora 2025'!CX117</f>
        <v>0</v>
      </c>
      <c r="AD118" s="27">
        <f>'jeziora 2025'!CZ117</f>
        <v>0</v>
      </c>
      <c r="AE118" s="27">
        <f>'jeziora 2025'!DB117</f>
        <v>0</v>
      </c>
      <c r="AF118" s="27">
        <f>'jeziora 2025'!DC117</f>
        <v>0</v>
      </c>
      <c r="AG118" s="27">
        <f>'jeziora 2025'!DD117</f>
        <v>0</v>
      </c>
      <c r="AH118" s="27">
        <f>'jeziora 2025'!DE117</f>
        <v>0.05</v>
      </c>
      <c r="AI118" s="27">
        <f>'jeziora 2025'!DF117</f>
        <v>0.05</v>
      </c>
      <c r="AJ118" s="27">
        <f>'jeziora 2025'!DH117</f>
        <v>0</v>
      </c>
      <c r="AK118" s="27">
        <f>'jeziora 2025'!DI117</f>
        <v>0</v>
      </c>
      <c r="AL118" s="27">
        <f>'jeziora 2025'!DJ117</f>
        <v>0</v>
      </c>
      <c r="AM118" s="27">
        <f>'jeziora 2025'!DK117</f>
        <v>0</v>
      </c>
      <c r="AN118" s="27">
        <f>'jeziora 2025'!DL117</f>
        <v>0</v>
      </c>
      <c r="AO118" s="103" t="s">
        <v>166</v>
      </c>
      <c r="AP118" s="92"/>
    </row>
    <row r="119" spans="1:42" x14ac:dyDescent="0.2">
      <c r="A119" s="49">
        <f>'jeziora 2025'!B118</f>
        <v>173</v>
      </c>
      <c r="B119" s="117" t="str">
        <f>'jeziora 2025'!D118</f>
        <v>Jez. Ostrowite_głęboczek</v>
      </c>
      <c r="C119" s="27">
        <f>'jeziora 2025'!I118</f>
        <v>0.05</v>
      </c>
      <c r="D119" s="27">
        <f>'jeziora 2025'!J118</f>
        <v>7.73</v>
      </c>
      <c r="E119" s="27">
        <f>'jeziora 2025'!L118</f>
        <v>1.07</v>
      </c>
      <c r="F119" s="27">
        <f>'jeziora 2025'!N118</f>
        <v>8.9499999999999993</v>
      </c>
      <c r="G119" s="27">
        <f>'jeziora 2025'!O118</f>
        <v>17</v>
      </c>
      <c r="H119" s="27">
        <f>'jeziora 2025'!S118</f>
        <v>5.81</v>
      </c>
      <c r="I119" s="27">
        <f>'jeziora 2025'!T118</f>
        <v>39.1</v>
      </c>
      <c r="J119" s="27">
        <f>'jeziora 2025'!X118</f>
        <v>78.7</v>
      </c>
      <c r="K119" s="27">
        <f>'jeziora 2025'!AH118</f>
        <v>86</v>
      </c>
      <c r="L119" s="27">
        <f>'jeziora 2025'!AJ118</f>
        <v>41</v>
      </c>
      <c r="M119" s="27">
        <f>'jeziora 2025'!BA118</f>
        <v>417.5</v>
      </c>
      <c r="N119" s="27">
        <f>'jeziora 2025'!BI118</f>
        <v>0.5</v>
      </c>
      <c r="O119" s="48">
        <f>'jeziora 2025'!BJ118</f>
        <v>5.0000000000000001E-3</v>
      </c>
      <c r="P119" s="27">
        <f>'jeziora 2025'!BP118</f>
        <v>0.05</v>
      </c>
      <c r="Q119" s="27">
        <f>'jeziora 2025'!BS118</f>
        <v>0.05</v>
      </c>
      <c r="R119" s="27">
        <f>'jeziora 2025'!BT118</f>
        <v>0.05</v>
      </c>
      <c r="S119" s="27">
        <f>'jeziora 2025'!BU118</f>
        <v>0.1</v>
      </c>
      <c r="T119" s="27">
        <f>'jeziora 2025'!BZ118</f>
        <v>0.15</v>
      </c>
      <c r="U119" s="27">
        <f>'jeziora 2025'!CB118</f>
        <v>50</v>
      </c>
      <c r="V119" s="27">
        <f>'jeziora 2025'!CD118</f>
        <v>0.01</v>
      </c>
      <c r="W119" s="27">
        <f>'jeziora 2025'!CL118</f>
        <v>3.1</v>
      </c>
      <c r="X119" s="27">
        <f>'jeziora 2025'!CQ118</f>
        <v>1.5</v>
      </c>
      <c r="Y119" s="27">
        <f>'jeziora 2025'!CR118</f>
        <v>0.3</v>
      </c>
      <c r="Z119" s="27">
        <f>'jeziora 2025'!CS118</f>
        <v>5</v>
      </c>
      <c r="AA119" s="27">
        <f>'jeziora 2025'!CT118</f>
        <v>0.5</v>
      </c>
      <c r="AB119" s="27">
        <f>'jeziora 2025'!CU118</f>
        <v>0.5</v>
      </c>
      <c r="AC119" s="27">
        <f>'jeziora 2025'!CX118</f>
        <v>0.05</v>
      </c>
      <c r="AD119" s="27">
        <f>'jeziora 2025'!CZ118</f>
        <v>0.05</v>
      </c>
      <c r="AE119" s="27">
        <f>'jeziora 2025'!DB118</f>
        <v>0.05</v>
      </c>
      <c r="AF119" s="27">
        <f>'jeziora 2025'!DC118</f>
        <v>0.05</v>
      </c>
      <c r="AG119" s="27">
        <f>'jeziora 2025'!DD118</f>
        <v>0.05</v>
      </c>
      <c r="AH119" s="27">
        <f>'jeziora 2025'!DE118</f>
        <v>0.05</v>
      </c>
      <c r="AI119" s="27">
        <f>'jeziora 2025'!DF118</f>
        <v>0.05</v>
      </c>
      <c r="AJ119" s="27">
        <f>'jeziora 2025'!DH118</f>
        <v>0.5</v>
      </c>
      <c r="AK119" s="27">
        <f>'jeziora 2025'!DI118</f>
        <v>0.05</v>
      </c>
      <c r="AL119" s="27">
        <f>'jeziora 2025'!DJ118</f>
        <v>0.25</v>
      </c>
      <c r="AM119" s="27">
        <f>'jeziora 2025'!DK118</f>
        <v>0.25</v>
      </c>
      <c r="AN119" s="27">
        <f>'jeziora 2025'!DL118</f>
        <v>0.05</v>
      </c>
      <c r="AO119" s="103" t="s">
        <v>166</v>
      </c>
      <c r="AP119" s="92"/>
    </row>
    <row r="120" spans="1:42" x14ac:dyDescent="0.2">
      <c r="A120" s="49">
        <f>'jeziora 2025'!B119</f>
        <v>174</v>
      </c>
      <c r="B120" s="117" t="str">
        <f>'jeziora 2025'!D119</f>
        <v>Jez. Pątnowskie - stan. 01</v>
      </c>
      <c r="C120" s="27">
        <f>'jeziora 2025'!I119</f>
        <v>1.4</v>
      </c>
      <c r="D120" s="27">
        <f>'jeziora 2025'!J119</f>
        <v>4.26</v>
      </c>
      <c r="E120" s="27">
        <f>'jeziora 2025'!L119</f>
        <v>0.11600000000000001</v>
      </c>
      <c r="F120" s="27">
        <f>'jeziora 2025'!N119</f>
        <v>7.94</v>
      </c>
      <c r="G120" s="27">
        <f>'jeziora 2025'!O119</f>
        <v>569</v>
      </c>
      <c r="H120" s="27">
        <f>'jeziora 2025'!S119</f>
        <v>30</v>
      </c>
      <c r="I120" s="27">
        <f>'jeziora 2025'!T119</f>
        <v>3.55</v>
      </c>
      <c r="J120" s="27">
        <f>'jeziora 2025'!X119</f>
        <v>79.8</v>
      </c>
      <c r="K120" s="27">
        <f>'jeziora 2025'!AH119</f>
        <v>47</v>
      </c>
      <c r="L120" s="27">
        <f>'jeziora 2025'!AJ119</f>
        <v>2.5</v>
      </c>
      <c r="M120" s="27">
        <f>'jeziora 2025'!BA119</f>
        <v>153</v>
      </c>
      <c r="N120" s="27">
        <f>'jeziora 2025'!BI119</f>
        <v>0.5</v>
      </c>
      <c r="O120" s="48">
        <f>'jeziora 2025'!BJ119</f>
        <v>5.0000000000000001E-3</v>
      </c>
      <c r="P120" s="27">
        <f>'jeziora 2025'!BP119</f>
        <v>0.05</v>
      </c>
      <c r="Q120" s="27">
        <f>'jeziora 2025'!BS119</f>
        <v>0.05</v>
      </c>
      <c r="R120" s="27">
        <f>'jeziora 2025'!BT119</f>
        <v>0.05</v>
      </c>
      <c r="S120" s="27">
        <f>'jeziora 2025'!BU119</f>
        <v>0.1</v>
      </c>
      <c r="T120" s="27">
        <f>'jeziora 2025'!BZ119</f>
        <v>0.15</v>
      </c>
      <c r="U120" s="27">
        <f>'jeziora 2025'!CB119</f>
        <v>0</v>
      </c>
      <c r="V120" s="27">
        <f>'jeziora 2025'!CD119</f>
        <v>0</v>
      </c>
      <c r="W120" s="27">
        <f>'jeziora 2025'!CL119</f>
        <v>0</v>
      </c>
      <c r="X120" s="27">
        <f>'jeziora 2025'!CQ119</f>
        <v>0</v>
      </c>
      <c r="Y120" s="27">
        <f>'jeziora 2025'!CR119</f>
        <v>0</v>
      </c>
      <c r="Z120" s="27">
        <f>'jeziora 2025'!CS119</f>
        <v>0</v>
      </c>
      <c r="AA120" s="27">
        <f>'jeziora 2025'!CT119</f>
        <v>0</v>
      </c>
      <c r="AB120" s="27">
        <f>'jeziora 2025'!CU119</f>
        <v>0</v>
      </c>
      <c r="AC120" s="27">
        <f>'jeziora 2025'!CX119</f>
        <v>0</v>
      </c>
      <c r="AD120" s="27">
        <f>'jeziora 2025'!CZ119</f>
        <v>0</v>
      </c>
      <c r="AE120" s="27">
        <f>'jeziora 2025'!DB119</f>
        <v>0</v>
      </c>
      <c r="AF120" s="27">
        <f>'jeziora 2025'!DC119</f>
        <v>0</v>
      </c>
      <c r="AG120" s="27">
        <f>'jeziora 2025'!DD119</f>
        <v>0</v>
      </c>
      <c r="AH120" s="27">
        <f>'jeziora 2025'!DE119</f>
        <v>0.05</v>
      </c>
      <c r="AI120" s="27">
        <f>'jeziora 2025'!DF119</f>
        <v>0.05</v>
      </c>
      <c r="AJ120" s="27">
        <f>'jeziora 2025'!DH119</f>
        <v>0</v>
      </c>
      <c r="AK120" s="27">
        <f>'jeziora 2025'!DI119</f>
        <v>0</v>
      </c>
      <c r="AL120" s="27">
        <f>'jeziora 2025'!DJ119</f>
        <v>0</v>
      </c>
      <c r="AM120" s="27">
        <f>'jeziora 2025'!DK119</f>
        <v>0</v>
      </c>
      <c r="AN120" s="27">
        <f>'jeziora 2025'!DL119</f>
        <v>0</v>
      </c>
      <c r="AO120" s="103" t="s">
        <v>166</v>
      </c>
      <c r="AP120" s="92"/>
    </row>
    <row r="121" spans="1:42" x14ac:dyDescent="0.2">
      <c r="A121" s="49">
        <f>'jeziora 2025'!B120</f>
        <v>175</v>
      </c>
      <c r="B121" s="117" t="str">
        <f>'jeziora 2025'!D120</f>
        <v>Jez. Płaskie koło Rygola - st.01</v>
      </c>
      <c r="C121" s="27">
        <f>'jeziora 2025'!I120</f>
        <v>0.05</v>
      </c>
      <c r="D121" s="27">
        <f>'jeziora 2025'!J120</f>
        <v>7.77</v>
      </c>
      <c r="E121" s="27">
        <f>'jeziora 2025'!L120</f>
        <v>1.41</v>
      </c>
      <c r="F121" s="27">
        <f>'jeziora 2025'!N120</f>
        <v>6.57</v>
      </c>
      <c r="G121" s="27">
        <f>'jeziora 2025'!O120</f>
        <v>16</v>
      </c>
      <c r="H121" s="27">
        <f>'jeziora 2025'!S120</f>
        <v>3.43</v>
      </c>
      <c r="I121" s="27">
        <f>'jeziora 2025'!T120</f>
        <v>63.6</v>
      </c>
      <c r="J121" s="27">
        <f>'jeziora 2025'!X120</f>
        <v>119</v>
      </c>
      <c r="K121" s="27">
        <f>'jeziora 2025'!AH120</f>
        <v>2.5</v>
      </c>
      <c r="L121" s="27">
        <f>'jeziora 2025'!AJ120</f>
        <v>2.5</v>
      </c>
      <c r="M121" s="27">
        <f>'jeziora 2025'!BA120</f>
        <v>344.5</v>
      </c>
      <c r="N121" s="27">
        <f>'jeziora 2025'!BI120</f>
        <v>0.5</v>
      </c>
      <c r="O121" s="48">
        <f>'jeziora 2025'!BJ120</f>
        <v>5.0000000000000001E-3</v>
      </c>
      <c r="P121" s="27">
        <f>'jeziora 2025'!BP120</f>
        <v>0.05</v>
      </c>
      <c r="Q121" s="27">
        <f>'jeziora 2025'!BS120</f>
        <v>0.05</v>
      </c>
      <c r="R121" s="27">
        <f>'jeziora 2025'!BT120</f>
        <v>0.05</v>
      </c>
      <c r="S121" s="27">
        <f>'jeziora 2025'!BU120</f>
        <v>0.1</v>
      </c>
      <c r="T121" s="27">
        <f>'jeziora 2025'!BZ120</f>
        <v>0.15</v>
      </c>
      <c r="U121" s="27">
        <f>'jeziora 2025'!CB120</f>
        <v>0</v>
      </c>
      <c r="V121" s="27">
        <f>'jeziora 2025'!CD120</f>
        <v>0</v>
      </c>
      <c r="W121" s="27">
        <f>'jeziora 2025'!CL120</f>
        <v>0</v>
      </c>
      <c r="X121" s="27">
        <f>'jeziora 2025'!CQ120</f>
        <v>0</v>
      </c>
      <c r="Y121" s="27">
        <f>'jeziora 2025'!CR120</f>
        <v>0</v>
      </c>
      <c r="Z121" s="27">
        <f>'jeziora 2025'!CS120</f>
        <v>0</v>
      </c>
      <c r="AA121" s="27">
        <f>'jeziora 2025'!CT120</f>
        <v>0</v>
      </c>
      <c r="AB121" s="27">
        <f>'jeziora 2025'!CU120</f>
        <v>0</v>
      </c>
      <c r="AC121" s="27">
        <f>'jeziora 2025'!CX120</f>
        <v>0</v>
      </c>
      <c r="AD121" s="27">
        <f>'jeziora 2025'!CZ120</f>
        <v>0</v>
      </c>
      <c r="AE121" s="27">
        <f>'jeziora 2025'!DB120</f>
        <v>0</v>
      </c>
      <c r="AF121" s="27">
        <f>'jeziora 2025'!DC120</f>
        <v>0</v>
      </c>
      <c r="AG121" s="27">
        <f>'jeziora 2025'!DD120</f>
        <v>0</v>
      </c>
      <c r="AH121" s="27">
        <f>'jeziora 2025'!DE120</f>
        <v>0.05</v>
      </c>
      <c r="AI121" s="27">
        <f>'jeziora 2025'!DF120</f>
        <v>0.05</v>
      </c>
      <c r="AJ121" s="27">
        <f>'jeziora 2025'!DH120</f>
        <v>0</v>
      </c>
      <c r="AK121" s="27">
        <f>'jeziora 2025'!DI120</f>
        <v>0</v>
      </c>
      <c r="AL121" s="27">
        <f>'jeziora 2025'!DJ120</f>
        <v>0</v>
      </c>
      <c r="AM121" s="27">
        <f>'jeziora 2025'!DK120</f>
        <v>0</v>
      </c>
      <c r="AN121" s="27">
        <f>'jeziora 2025'!DL120</f>
        <v>0</v>
      </c>
      <c r="AO121" s="103" t="s">
        <v>166</v>
      </c>
      <c r="AP121" s="92"/>
    </row>
    <row r="122" spans="1:42" x14ac:dyDescent="0.2">
      <c r="A122" s="49">
        <f>'jeziora 2025'!B121</f>
        <v>176</v>
      </c>
      <c r="B122" s="117" t="str">
        <f>'jeziora 2025'!D121</f>
        <v>Jez. Przytoczno - głęboczek -  12,5 m</v>
      </c>
      <c r="C122" s="27">
        <f>'jeziora 2025'!I121</f>
        <v>0.05</v>
      </c>
      <c r="D122" s="27">
        <f>'jeziora 2025'!J121</f>
        <v>9.84</v>
      </c>
      <c r="E122" s="27">
        <f>'jeziora 2025'!L121</f>
        <v>1.2</v>
      </c>
      <c r="F122" s="27">
        <f>'jeziora 2025'!N121</f>
        <v>6.54</v>
      </c>
      <c r="G122" s="27">
        <f>'jeziora 2025'!O121</f>
        <v>16.8</v>
      </c>
      <c r="H122" s="27">
        <f>'jeziora 2025'!S121</f>
        <v>6.28</v>
      </c>
      <c r="I122" s="27">
        <f>'jeziora 2025'!T121</f>
        <v>66.2</v>
      </c>
      <c r="J122" s="27">
        <f>'jeziora 2025'!X121</f>
        <v>125</v>
      </c>
      <c r="K122" s="27">
        <f>'jeziora 2025'!AH121</f>
        <v>380</v>
      </c>
      <c r="L122" s="27">
        <f>'jeziora 2025'!AJ121</f>
        <v>620</v>
      </c>
      <c r="M122" s="27">
        <f>'jeziora 2025'!BA121</f>
        <v>4962</v>
      </c>
      <c r="N122" s="27">
        <f>'jeziora 2025'!BI121</f>
        <v>0.5</v>
      </c>
      <c r="O122" s="48">
        <f>'jeziora 2025'!BJ121</f>
        <v>5.0000000000000001E-3</v>
      </c>
      <c r="P122" s="27">
        <f>'jeziora 2025'!BP121</f>
        <v>0.05</v>
      </c>
      <c r="Q122" s="27">
        <f>'jeziora 2025'!BS121</f>
        <v>0.05</v>
      </c>
      <c r="R122" s="27">
        <f>'jeziora 2025'!BT121</f>
        <v>0.05</v>
      </c>
      <c r="S122" s="27">
        <f>'jeziora 2025'!BU121</f>
        <v>0.1</v>
      </c>
      <c r="T122" s="27">
        <f>'jeziora 2025'!BZ121</f>
        <v>0.15</v>
      </c>
      <c r="U122" s="27">
        <f>'jeziora 2025'!CB121</f>
        <v>0</v>
      </c>
      <c r="V122" s="27">
        <f>'jeziora 2025'!CD121</f>
        <v>0</v>
      </c>
      <c r="W122" s="27">
        <f>'jeziora 2025'!CL121</f>
        <v>0</v>
      </c>
      <c r="X122" s="27">
        <f>'jeziora 2025'!CQ121</f>
        <v>0</v>
      </c>
      <c r="Y122" s="27">
        <f>'jeziora 2025'!CR121</f>
        <v>0</v>
      </c>
      <c r="Z122" s="27">
        <f>'jeziora 2025'!CS121</f>
        <v>0</v>
      </c>
      <c r="AA122" s="27">
        <f>'jeziora 2025'!CT121</f>
        <v>0</v>
      </c>
      <c r="AB122" s="27">
        <f>'jeziora 2025'!CU121</f>
        <v>0</v>
      </c>
      <c r="AC122" s="27">
        <f>'jeziora 2025'!CX121</f>
        <v>0</v>
      </c>
      <c r="AD122" s="27">
        <f>'jeziora 2025'!CZ121</f>
        <v>0</v>
      </c>
      <c r="AE122" s="27">
        <f>'jeziora 2025'!DB121</f>
        <v>0</v>
      </c>
      <c r="AF122" s="27">
        <f>'jeziora 2025'!DC121</f>
        <v>0</v>
      </c>
      <c r="AG122" s="27">
        <f>'jeziora 2025'!DD121</f>
        <v>0</v>
      </c>
      <c r="AH122" s="27">
        <f>'jeziora 2025'!DE121</f>
        <v>0.05</v>
      </c>
      <c r="AI122" s="27">
        <f>'jeziora 2025'!DF121</f>
        <v>0.05</v>
      </c>
      <c r="AJ122" s="27">
        <f>'jeziora 2025'!DH121</f>
        <v>0</v>
      </c>
      <c r="AK122" s="27">
        <f>'jeziora 2025'!DI121</f>
        <v>0</v>
      </c>
      <c r="AL122" s="27">
        <f>'jeziora 2025'!DJ121</f>
        <v>0</v>
      </c>
      <c r="AM122" s="27">
        <f>'jeziora 2025'!DK121</f>
        <v>0</v>
      </c>
      <c r="AN122" s="27">
        <f>'jeziora 2025'!DL121</f>
        <v>0</v>
      </c>
      <c r="AO122" s="103" t="s">
        <v>166</v>
      </c>
      <c r="AP122" s="92"/>
    </row>
    <row r="123" spans="1:42" x14ac:dyDescent="0.2">
      <c r="A123" s="49">
        <f>'jeziora 2025'!B122</f>
        <v>177</v>
      </c>
      <c r="B123" s="117" t="str">
        <f>'jeziora 2025'!D122</f>
        <v>Jez. Przytonko - głęboczek - 20,3m</v>
      </c>
      <c r="C123" s="27">
        <f>'jeziora 2025'!I122</f>
        <v>0.05</v>
      </c>
      <c r="D123" s="27">
        <f>'jeziora 2025'!J122</f>
        <v>9.24</v>
      </c>
      <c r="E123" s="27">
        <f>'jeziora 2025'!L122</f>
        <v>2.19</v>
      </c>
      <c r="F123" s="27">
        <f>'jeziora 2025'!N122</f>
        <v>35.5</v>
      </c>
      <c r="G123" s="27">
        <f>'jeziora 2025'!O122</f>
        <v>64.400000000000006</v>
      </c>
      <c r="H123" s="27">
        <f>'jeziora 2025'!S122</f>
        <v>23.9</v>
      </c>
      <c r="I123" s="27">
        <f>'jeziora 2025'!T122</f>
        <v>40.4</v>
      </c>
      <c r="J123" s="27">
        <f>'jeziora 2025'!X122</f>
        <v>376</v>
      </c>
      <c r="K123" s="27">
        <f>'jeziora 2025'!AH122</f>
        <v>150</v>
      </c>
      <c r="L123" s="27">
        <f>'jeziora 2025'!AJ122</f>
        <v>94</v>
      </c>
      <c r="M123" s="27">
        <f>'jeziora 2025'!BA122</f>
        <v>2996</v>
      </c>
      <c r="N123" s="27">
        <f>'jeziora 2025'!BI122</f>
        <v>0.5</v>
      </c>
      <c r="O123" s="48">
        <f>'jeziora 2025'!BJ122</f>
        <v>5.0000000000000001E-3</v>
      </c>
      <c r="P123" s="27">
        <f>'jeziora 2025'!BP122</f>
        <v>0.05</v>
      </c>
      <c r="Q123" s="27">
        <f>'jeziora 2025'!BS122</f>
        <v>0.05</v>
      </c>
      <c r="R123" s="27">
        <f>'jeziora 2025'!BT122</f>
        <v>0.05</v>
      </c>
      <c r="S123" s="27">
        <f>'jeziora 2025'!BU122</f>
        <v>0.1</v>
      </c>
      <c r="T123" s="27">
        <f>'jeziora 2025'!BZ122</f>
        <v>0.15</v>
      </c>
      <c r="U123" s="27">
        <f>'jeziora 2025'!CB122</f>
        <v>50</v>
      </c>
      <c r="V123" s="27">
        <f>'jeziora 2025'!CD122</f>
        <v>0.01</v>
      </c>
      <c r="W123" s="27">
        <f>'jeziora 2025'!CL122</f>
        <v>9.1</v>
      </c>
      <c r="X123" s="27">
        <f>'jeziora 2025'!CQ122</f>
        <v>1.5</v>
      </c>
      <c r="Y123" s="27">
        <f>'jeziora 2025'!CR122</f>
        <v>0.3</v>
      </c>
      <c r="Z123" s="27">
        <f>'jeziora 2025'!CS122</f>
        <v>5</v>
      </c>
      <c r="AA123" s="27">
        <f>'jeziora 2025'!CT122</f>
        <v>0.5</v>
      </c>
      <c r="AB123" s="27">
        <f>'jeziora 2025'!CU122</f>
        <v>0.5</v>
      </c>
      <c r="AC123" s="27">
        <f>'jeziora 2025'!CX122</f>
        <v>0.05</v>
      </c>
      <c r="AD123" s="27">
        <f>'jeziora 2025'!CZ122</f>
        <v>0.05</v>
      </c>
      <c r="AE123" s="27">
        <f>'jeziora 2025'!DB122</f>
        <v>0.05</v>
      </c>
      <c r="AF123" s="27">
        <f>'jeziora 2025'!DC122</f>
        <v>0.05</v>
      </c>
      <c r="AG123" s="27">
        <f>'jeziora 2025'!DD122</f>
        <v>0.05</v>
      </c>
      <c r="AH123" s="27">
        <f>'jeziora 2025'!DE122</f>
        <v>0.05</v>
      </c>
      <c r="AI123" s="27">
        <f>'jeziora 2025'!DF122</f>
        <v>0.05</v>
      </c>
      <c r="AJ123" s="27">
        <f>'jeziora 2025'!DH122</f>
        <v>0.5</v>
      </c>
      <c r="AK123" s="27">
        <f>'jeziora 2025'!DI122</f>
        <v>0.05</v>
      </c>
      <c r="AL123" s="27">
        <f>'jeziora 2025'!DJ122</f>
        <v>0.25</v>
      </c>
      <c r="AM123" s="27">
        <f>'jeziora 2025'!DK122</f>
        <v>0.25</v>
      </c>
      <c r="AN123" s="27">
        <f>'jeziora 2025'!DL122</f>
        <v>0.05</v>
      </c>
      <c r="AO123" s="103" t="s">
        <v>166</v>
      </c>
      <c r="AP123" s="92"/>
    </row>
    <row r="124" spans="1:42" x14ac:dyDescent="0.2">
      <c r="A124" s="49">
        <f>'jeziora 2025'!B123</f>
        <v>178</v>
      </c>
      <c r="B124" s="117" t="str">
        <f>'jeziora 2025'!D123</f>
        <v>Jez. Przywidzkie Wielkie - Przywidz</v>
      </c>
      <c r="C124" s="27">
        <f>'jeziora 2025'!I123</f>
        <v>0.05</v>
      </c>
      <c r="D124" s="27">
        <f>'jeziora 2025'!J123</f>
        <v>6.17</v>
      </c>
      <c r="E124" s="27">
        <f>'jeziora 2025'!L123</f>
        <v>0.81799999999999995</v>
      </c>
      <c r="F124" s="27">
        <f>'jeziora 2025'!N123</f>
        <v>38.6</v>
      </c>
      <c r="G124" s="27">
        <f>'jeziora 2025'!O123</f>
        <v>24.1</v>
      </c>
      <c r="H124" s="27">
        <f>'jeziora 2025'!S123</f>
        <v>23.7</v>
      </c>
      <c r="I124" s="27">
        <f>'jeziora 2025'!T123</f>
        <v>39.9</v>
      </c>
      <c r="J124" s="27">
        <f>'jeziora 2025'!X123</f>
        <v>140</v>
      </c>
      <c r="K124" s="27">
        <f>'jeziora 2025'!AH123</f>
        <v>2.5</v>
      </c>
      <c r="L124" s="27">
        <f>'jeziora 2025'!AJ123</f>
        <v>30</v>
      </c>
      <c r="M124" s="27">
        <f>'jeziora 2025'!BA123</f>
        <v>1351</v>
      </c>
      <c r="N124" s="27">
        <f>'jeziora 2025'!BI123</f>
        <v>0.5</v>
      </c>
      <c r="O124" s="48">
        <f>'jeziora 2025'!BJ123</f>
        <v>5.0000000000000001E-3</v>
      </c>
      <c r="P124" s="27">
        <f>'jeziora 2025'!BP123</f>
        <v>0.05</v>
      </c>
      <c r="Q124" s="27">
        <f>'jeziora 2025'!BS123</f>
        <v>0.05</v>
      </c>
      <c r="R124" s="27">
        <f>'jeziora 2025'!BT123</f>
        <v>0.05</v>
      </c>
      <c r="S124" s="27">
        <f>'jeziora 2025'!BU123</f>
        <v>0.1</v>
      </c>
      <c r="T124" s="27">
        <f>'jeziora 2025'!BZ123</f>
        <v>0.15</v>
      </c>
      <c r="U124" s="27">
        <f>'jeziora 2025'!CB123</f>
        <v>50</v>
      </c>
      <c r="V124" s="27">
        <f>'jeziora 2025'!CD123</f>
        <v>0.01</v>
      </c>
      <c r="W124" s="27">
        <f>'jeziora 2025'!CL123</f>
        <v>320</v>
      </c>
      <c r="X124" s="27">
        <f>'jeziora 2025'!CQ123</f>
        <v>1.5</v>
      </c>
      <c r="Y124" s="27">
        <f>'jeziora 2025'!CR123</f>
        <v>0.3</v>
      </c>
      <c r="Z124" s="27">
        <f>'jeziora 2025'!CS123</f>
        <v>5</v>
      </c>
      <c r="AA124" s="27">
        <f>'jeziora 2025'!CT123</f>
        <v>0.5</v>
      </c>
      <c r="AB124" s="27">
        <f>'jeziora 2025'!CU123</f>
        <v>0.5</v>
      </c>
      <c r="AC124" s="27">
        <f>'jeziora 2025'!CX123</f>
        <v>0.05</v>
      </c>
      <c r="AD124" s="27">
        <f>'jeziora 2025'!CZ123</f>
        <v>0.05</v>
      </c>
      <c r="AE124" s="27">
        <f>'jeziora 2025'!DB123</f>
        <v>0.05</v>
      </c>
      <c r="AF124" s="27">
        <f>'jeziora 2025'!DC123</f>
        <v>0.05</v>
      </c>
      <c r="AG124" s="27">
        <f>'jeziora 2025'!DD123</f>
        <v>0.05</v>
      </c>
      <c r="AH124" s="27">
        <f>'jeziora 2025'!DE123</f>
        <v>0.05</v>
      </c>
      <c r="AI124" s="27">
        <f>'jeziora 2025'!DF123</f>
        <v>0.05</v>
      </c>
      <c r="AJ124" s="27">
        <f>'jeziora 2025'!DH123</f>
        <v>0.5</v>
      </c>
      <c r="AK124" s="27">
        <f>'jeziora 2025'!DI123</f>
        <v>0.05</v>
      </c>
      <c r="AL124" s="27">
        <f>'jeziora 2025'!DJ123</f>
        <v>0.25</v>
      </c>
      <c r="AM124" s="27">
        <f>'jeziora 2025'!DK123</f>
        <v>0.25</v>
      </c>
      <c r="AN124" s="27">
        <f>'jeziora 2025'!DL123</f>
        <v>0.05</v>
      </c>
      <c r="AO124" s="103" t="s">
        <v>166</v>
      </c>
      <c r="AP124" s="92"/>
    </row>
    <row r="125" spans="1:42" x14ac:dyDescent="0.2">
      <c r="A125" s="49">
        <f>'jeziora 2025'!B124</f>
        <v>179</v>
      </c>
      <c r="B125" s="117" t="str">
        <f>'jeziora 2025'!D124</f>
        <v>Jez. Radodzierz - głęboczek</v>
      </c>
      <c r="C125" s="27">
        <f>'jeziora 2025'!I124</f>
        <v>0.05</v>
      </c>
      <c r="D125" s="27">
        <f>'jeziora 2025'!J124</f>
        <v>7.96</v>
      </c>
      <c r="E125" s="27">
        <f>'jeziora 2025'!L124</f>
        <v>2.5000000000000001E-2</v>
      </c>
      <c r="F125" s="27">
        <f>'jeziora 2025'!N124</f>
        <v>8.98</v>
      </c>
      <c r="G125" s="27">
        <f>'jeziora 2025'!O124</f>
        <v>19.600000000000001</v>
      </c>
      <c r="H125" s="27">
        <f>'jeziora 2025'!S124</f>
        <v>5.97</v>
      </c>
      <c r="I125" s="27">
        <f>'jeziora 2025'!T124</f>
        <v>8.1199999999999992</v>
      </c>
      <c r="J125" s="27">
        <f>'jeziora 2025'!X124</f>
        <v>47.5</v>
      </c>
      <c r="K125" s="27">
        <f>'jeziora 2025'!AH124</f>
        <v>2.5</v>
      </c>
      <c r="L125" s="27">
        <f>'jeziora 2025'!AJ124</f>
        <v>2.5</v>
      </c>
      <c r="M125" s="27">
        <f>'jeziora 2025'!BA124</f>
        <v>2479.5</v>
      </c>
      <c r="N125" s="27">
        <f>'jeziora 2025'!BI124</f>
        <v>0.5</v>
      </c>
      <c r="O125" s="48">
        <f>'jeziora 2025'!BJ124</f>
        <v>5.0000000000000001E-3</v>
      </c>
      <c r="P125" s="27">
        <f>'jeziora 2025'!BP124</f>
        <v>0.05</v>
      </c>
      <c r="Q125" s="27">
        <f>'jeziora 2025'!BS124</f>
        <v>0.05</v>
      </c>
      <c r="R125" s="27">
        <f>'jeziora 2025'!BT124</f>
        <v>0.05</v>
      </c>
      <c r="S125" s="27">
        <f>'jeziora 2025'!BU124</f>
        <v>0.1</v>
      </c>
      <c r="T125" s="27">
        <f>'jeziora 2025'!BZ124</f>
        <v>0.15</v>
      </c>
      <c r="U125" s="27">
        <f>'jeziora 2025'!CB124</f>
        <v>0</v>
      </c>
      <c r="V125" s="27">
        <f>'jeziora 2025'!CD124</f>
        <v>0</v>
      </c>
      <c r="W125" s="27">
        <f>'jeziora 2025'!CL124</f>
        <v>0</v>
      </c>
      <c r="X125" s="27">
        <f>'jeziora 2025'!CQ124</f>
        <v>0</v>
      </c>
      <c r="Y125" s="27">
        <f>'jeziora 2025'!CR124</f>
        <v>0</v>
      </c>
      <c r="Z125" s="27">
        <f>'jeziora 2025'!CS124</f>
        <v>0</v>
      </c>
      <c r="AA125" s="27">
        <f>'jeziora 2025'!CT124</f>
        <v>0</v>
      </c>
      <c r="AB125" s="27">
        <f>'jeziora 2025'!CU124</f>
        <v>0</v>
      </c>
      <c r="AC125" s="27">
        <f>'jeziora 2025'!CX124</f>
        <v>0</v>
      </c>
      <c r="AD125" s="27">
        <f>'jeziora 2025'!CZ124</f>
        <v>0</v>
      </c>
      <c r="AE125" s="27">
        <f>'jeziora 2025'!DB124</f>
        <v>0</v>
      </c>
      <c r="AF125" s="27">
        <f>'jeziora 2025'!DC124</f>
        <v>0</v>
      </c>
      <c r="AG125" s="27">
        <f>'jeziora 2025'!DD124</f>
        <v>0</v>
      </c>
      <c r="AH125" s="27">
        <f>'jeziora 2025'!DE124</f>
        <v>0.05</v>
      </c>
      <c r="AI125" s="27">
        <f>'jeziora 2025'!DF124</f>
        <v>0.05</v>
      </c>
      <c r="AJ125" s="27">
        <f>'jeziora 2025'!DH124</f>
        <v>0</v>
      </c>
      <c r="AK125" s="27">
        <f>'jeziora 2025'!DI124</f>
        <v>0</v>
      </c>
      <c r="AL125" s="27">
        <f>'jeziora 2025'!DJ124</f>
        <v>0</v>
      </c>
      <c r="AM125" s="27">
        <f>'jeziora 2025'!DK124</f>
        <v>0</v>
      </c>
      <c r="AN125" s="27">
        <f>'jeziora 2025'!DL124</f>
        <v>0</v>
      </c>
      <c r="AO125" s="103" t="s">
        <v>166</v>
      </c>
      <c r="AP125" s="92"/>
    </row>
    <row r="126" spans="1:42" x14ac:dyDescent="0.2">
      <c r="A126" s="49">
        <f>'jeziora 2025'!B125</f>
        <v>180</v>
      </c>
      <c r="B126" s="117" t="str">
        <f>'jeziora 2025'!D125</f>
        <v>Jez. Rekąty - stan. 01</v>
      </c>
      <c r="C126" s="27">
        <f>'jeziora 2025'!I125</f>
        <v>0.05</v>
      </c>
      <c r="D126" s="27">
        <f>'jeziora 2025'!J125</f>
        <v>6.62</v>
      </c>
      <c r="E126" s="27">
        <f>'jeziora 2025'!L125</f>
        <v>0.38300000000000001</v>
      </c>
      <c r="F126" s="27">
        <f>'jeziora 2025'!N125</f>
        <v>7.79</v>
      </c>
      <c r="G126" s="27">
        <f>'jeziora 2025'!O125</f>
        <v>14.4</v>
      </c>
      <c r="H126" s="27">
        <f>'jeziora 2025'!S125</f>
        <v>5.32</v>
      </c>
      <c r="I126" s="27">
        <f>'jeziora 2025'!T125</f>
        <v>8.52</v>
      </c>
      <c r="J126" s="27">
        <f>'jeziora 2025'!X125</f>
        <v>61.5</v>
      </c>
      <c r="K126" s="27">
        <f>'jeziora 2025'!AH125</f>
        <v>2.5</v>
      </c>
      <c r="L126" s="27">
        <f>'jeziora 2025'!AJ125</f>
        <v>2.5</v>
      </c>
      <c r="M126" s="27">
        <f>'jeziora 2025'!BA125</f>
        <v>994.5</v>
      </c>
      <c r="N126" s="27">
        <f>'jeziora 2025'!BI125</f>
        <v>0.5</v>
      </c>
      <c r="O126" s="48">
        <f>'jeziora 2025'!BJ125</f>
        <v>5.0000000000000001E-3</v>
      </c>
      <c r="P126" s="27">
        <f>'jeziora 2025'!BP125</f>
        <v>0.05</v>
      </c>
      <c r="Q126" s="27">
        <f>'jeziora 2025'!BS125</f>
        <v>0.05</v>
      </c>
      <c r="R126" s="27">
        <f>'jeziora 2025'!BT125</f>
        <v>0.05</v>
      </c>
      <c r="S126" s="27">
        <f>'jeziora 2025'!BU125</f>
        <v>0.1</v>
      </c>
      <c r="T126" s="27">
        <f>'jeziora 2025'!BZ125</f>
        <v>0.15</v>
      </c>
      <c r="U126" s="27">
        <f>'jeziora 2025'!CB125</f>
        <v>0</v>
      </c>
      <c r="V126" s="27">
        <f>'jeziora 2025'!CD125</f>
        <v>0</v>
      </c>
      <c r="W126" s="27">
        <f>'jeziora 2025'!CL125</f>
        <v>0</v>
      </c>
      <c r="X126" s="27">
        <f>'jeziora 2025'!CQ125</f>
        <v>0</v>
      </c>
      <c r="Y126" s="27">
        <f>'jeziora 2025'!CR125</f>
        <v>0</v>
      </c>
      <c r="Z126" s="27">
        <f>'jeziora 2025'!CS125</f>
        <v>0</v>
      </c>
      <c r="AA126" s="27">
        <f>'jeziora 2025'!CT125</f>
        <v>0</v>
      </c>
      <c r="AB126" s="27">
        <f>'jeziora 2025'!CU125</f>
        <v>0</v>
      </c>
      <c r="AC126" s="27">
        <f>'jeziora 2025'!CX125</f>
        <v>0</v>
      </c>
      <c r="AD126" s="27">
        <f>'jeziora 2025'!CZ125</f>
        <v>0</v>
      </c>
      <c r="AE126" s="27">
        <f>'jeziora 2025'!DB125</f>
        <v>0</v>
      </c>
      <c r="AF126" s="27">
        <f>'jeziora 2025'!DC125</f>
        <v>0</v>
      </c>
      <c r="AG126" s="27">
        <f>'jeziora 2025'!DD125</f>
        <v>0</v>
      </c>
      <c r="AH126" s="27">
        <f>'jeziora 2025'!DE125</f>
        <v>0.05</v>
      </c>
      <c r="AI126" s="27">
        <f>'jeziora 2025'!DF125</f>
        <v>0.05</v>
      </c>
      <c r="AJ126" s="27">
        <f>'jeziora 2025'!DH125</f>
        <v>0</v>
      </c>
      <c r="AK126" s="27">
        <f>'jeziora 2025'!DI125</f>
        <v>0</v>
      </c>
      <c r="AL126" s="27">
        <f>'jeziora 2025'!DJ125</f>
        <v>0</v>
      </c>
      <c r="AM126" s="27">
        <f>'jeziora 2025'!DK125</f>
        <v>0</v>
      </c>
      <c r="AN126" s="27">
        <f>'jeziora 2025'!DL125</f>
        <v>0</v>
      </c>
      <c r="AO126" s="103" t="s">
        <v>167</v>
      </c>
      <c r="AP126" s="92"/>
    </row>
    <row r="127" spans="1:42" x14ac:dyDescent="0.2">
      <c r="A127" s="49">
        <f>'jeziora 2025'!B126</f>
        <v>181</v>
      </c>
      <c r="B127" s="117" t="str">
        <f>'jeziora 2025'!D126</f>
        <v>Jez. Remierzewo - głęboczek - 24,9m</v>
      </c>
      <c r="C127" s="27">
        <f>'jeziora 2025'!I126</f>
        <v>0.05</v>
      </c>
      <c r="D127" s="27">
        <f>'jeziora 2025'!J126</f>
        <v>4.0999999999999996</v>
      </c>
      <c r="E127" s="27">
        <f>'jeziora 2025'!L126</f>
        <v>2.5000000000000001E-2</v>
      </c>
      <c r="F127" s="27">
        <f>'jeziora 2025'!N126</f>
        <v>2.0299999999999998</v>
      </c>
      <c r="G127" s="27">
        <f>'jeziora 2025'!O126</f>
        <v>9.61</v>
      </c>
      <c r="H127" s="27">
        <f>'jeziora 2025'!S126</f>
        <v>2.82</v>
      </c>
      <c r="I127" s="27">
        <f>'jeziora 2025'!T126</f>
        <v>11.2</v>
      </c>
      <c r="J127" s="27">
        <f>'jeziora 2025'!X126</f>
        <v>55.8</v>
      </c>
      <c r="K127" s="27">
        <f>'jeziora 2025'!AH126</f>
        <v>89</v>
      </c>
      <c r="L127" s="27">
        <f>'jeziora 2025'!AJ126</f>
        <v>2.5</v>
      </c>
      <c r="M127" s="27">
        <f>'jeziora 2025'!BA126</f>
        <v>746</v>
      </c>
      <c r="N127" s="27">
        <f>'jeziora 2025'!BI126</f>
        <v>0.5</v>
      </c>
      <c r="O127" s="48">
        <f>'jeziora 2025'!BJ126</f>
        <v>5.0000000000000001E-3</v>
      </c>
      <c r="P127" s="27">
        <f>'jeziora 2025'!BP126</f>
        <v>0.05</v>
      </c>
      <c r="Q127" s="27">
        <f>'jeziora 2025'!BS126</f>
        <v>0.05</v>
      </c>
      <c r="R127" s="27">
        <f>'jeziora 2025'!BT126</f>
        <v>0.05</v>
      </c>
      <c r="S127" s="27">
        <f>'jeziora 2025'!BU126</f>
        <v>0.1</v>
      </c>
      <c r="T127" s="27">
        <f>'jeziora 2025'!BZ126</f>
        <v>0.15</v>
      </c>
      <c r="U127" s="27">
        <f>'jeziora 2025'!CB126</f>
        <v>0</v>
      </c>
      <c r="V127" s="27">
        <f>'jeziora 2025'!CD126</f>
        <v>0</v>
      </c>
      <c r="W127" s="27">
        <f>'jeziora 2025'!CL126</f>
        <v>0</v>
      </c>
      <c r="X127" s="27">
        <f>'jeziora 2025'!CQ126</f>
        <v>0</v>
      </c>
      <c r="Y127" s="27">
        <f>'jeziora 2025'!CR126</f>
        <v>0</v>
      </c>
      <c r="Z127" s="27">
        <f>'jeziora 2025'!CS126</f>
        <v>0</v>
      </c>
      <c r="AA127" s="27">
        <f>'jeziora 2025'!CT126</f>
        <v>0</v>
      </c>
      <c r="AB127" s="27">
        <f>'jeziora 2025'!CU126</f>
        <v>0</v>
      </c>
      <c r="AC127" s="27">
        <f>'jeziora 2025'!CX126</f>
        <v>0</v>
      </c>
      <c r="AD127" s="27">
        <f>'jeziora 2025'!CZ126</f>
        <v>0</v>
      </c>
      <c r="AE127" s="27">
        <f>'jeziora 2025'!DB126</f>
        <v>0</v>
      </c>
      <c r="AF127" s="27">
        <f>'jeziora 2025'!DC126</f>
        <v>0</v>
      </c>
      <c r="AG127" s="27">
        <f>'jeziora 2025'!DD126</f>
        <v>0</v>
      </c>
      <c r="AH127" s="27">
        <f>'jeziora 2025'!DE126</f>
        <v>0.05</v>
      </c>
      <c r="AI127" s="27">
        <f>'jeziora 2025'!DF126</f>
        <v>0.05</v>
      </c>
      <c r="AJ127" s="27">
        <f>'jeziora 2025'!DH126</f>
        <v>0</v>
      </c>
      <c r="AK127" s="27">
        <f>'jeziora 2025'!DI126</f>
        <v>0</v>
      </c>
      <c r="AL127" s="27">
        <f>'jeziora 2025'!DJ126</f>
        <v>0</v>
      </c>
      <c r="AM127" s="27">
        <f>'jeziora 2025'!DK126</f>
        <v>0</v>
      </c>
      <c r="AN127" s="27">
        <f>'jeziora 2025'!DL126</f>
        <v>0</v>
      </c>
      <c r="AO127" s="103" t="s">
        <v>167</v>
      </c>
      <c r="AP127" s="92"/>
    </row>
    <row r="128" spans="1:42" x14ac:dyDescent="0.2">
      <c r="A128" s="49">
        <f>'jeziora 2025'!B127</f>
        <v>182</v>
      </c>
      <c r="B128" s="117" t="str">
        <f>'jeziora 2025'!D127</f>
        <v>Jez. Rogowskie - głęboczek</v>
      </c>
      <c r="C128" s="27">
        <f>'jeziora 2025'!I127</f>
        <v>1.53</v>
      </c>
      <c r="D128" s="27">
        <f>'jeziora 2025'!J127</f>
        <v>5.69</v>
      </c>
      <c r="E128" s="27">
        <f>'jeziora 2025'!L127</f>
        <v>6.5000000000000002E-2</v>
      </c>
      <c r="F128" s="27">
        <f>'jeziora 2025'!N127</f>
        <v>9.09</v>
      </c>
      <c r="G128" s="27">
        <f>'jeziora 2025'!O127</f>
        <v>18.2</v>
      </c>
      <c r="H128" s="27">
        <f>'jeziora 2025'!S127</f>
        <v>5.14</v>
      </c>
      <c r="I128" s="27">
        <f>'jeziora 2025'!T127</f>
        <v>0.5</v>
      </c>
      <c r="J128" s="27">
        <f>'jeziora 2025'!X127</f>
        <v>31.7</v>
      </c>
      <c r="K128" s="27">
        <f>'jeziora 2025'!AH127</f>
        <v>780</v>
      </c>
      <c r="L128" s="27">
        <f>'jeziora 2025'!AJ127</f>
        <v>102</v>
      </c>
      <c r="M128" s="27">
        <f>'jeziora 2025'!BA127</f>
        <v>1363</v>
      </c>
      <c r="N128" s="27">
        <f>'jeziora 2025'!BI127</f>
        <v>0.5</v>
      </c>
      <c r="O128" s="48">
        <f>'jeziora 2025'!BJ127</f>
        <v>5.0000000000000001E-3</v>
      </c>
      <c r="P128" s="27">
        <f>'jeziora 2025'!BP127</f>
        <v>0.05</v>
      </c>
      <c r="Q128" s="27">
        <f>'jeziora 2025'!BS127</f>
        <v>0.05</v>
      </c>
      <c r="R128" s="27">
        <f>'jeziora 2025'!BT127</f>
        <v>0.05</v>
      </c>
      <c r="S128" s="27">
        <f>'jeziora 2025'!BU127</f>
        <v>0.1</v>
      </c>
      <c r="T128" s="27">
        <f>'jeziora 2025'!BZ127</f>
        <v>0.15</v>
      </c>
      <c r="U128" s="27">
        <f>'jeziora 2025'!CB127</f>
        <v>0</v>
      </c>
      <c r="V128" s="27">
        <f>'jeziora 2025'!CD127</f>
        <v>0</v>
      </c>
      <c r="W128" s="27">
        <f>'jeziora 2025'!CL127</f>
        <v>0</v>
      </c>
      <c r="X128" s="27">
        <f>'jeziora 2025'!CQ127</f>
        <v>0</v>
      </c>
      <c r="Y128" s="27">
        <f>'jeziora 2025'!CR127</f>
        <v>0</v>
      </c>
      <c r="Z128" s="27">
        <f>'jeziora 2025'!CS127</f>
        <v>0</v>
      </c>
      <c r="AA128" s="27">
        <f>'jeziora 2025'!CT127</f>
        <v>0</v>
      </c>
      <c r="AB128" s="27">
        <f>'jeziora 2025'!CU127</f>
        <v>0</v>
      </c>
      <c r="AC128" s="27">
        <f>'jeziora 2025'!CX127</f>
        <v>0</v>
      </c>
      <c r="AD128" s="27">
        <f>'jeziora 2025'!CZ127</f>
        <v>0</v>
      </c>
      <c r="AE128" s="27">
        <f>'jeziora 2025'!DB127</f>
        <v>0</v>
      </c>
      <c r="AF128" s="27">
        <f>'jeziora 2025'!DC127</f>
        <v>0</v>
      </c>
      <c r="AG128" s="27">
        <f>'jeziora 2025'!DD127</f>
        <v>0</v>
      </c>
      <c r="AH128" s="27">
        <f>'jeziora 2025'!DE127</f>
        <v>0.05</v>
      </c>
      <c r="AI128" s="27">
        <f>'jeziora 2025'!DF127</f>
        <v>0.05</v>
      </c>
      <c r="AJ128" s="27">
        <f>'jeziora 2025'!DH127</f>
        <v>0</v>
      </c>
      <c r="AK128" s="27">
        <f>'jeziora 2025'!DI127</f>
        <v>0</v>
      </c>
      <c r="AL128" s="27">
        <f>'jeziora 2025'!DJ127</f>
        <v>0</v>
      </c>
      <c r="AM128" s="27">
        <f>'jeziora 2025'!DK127</f>
        <v>0</v>
      </c>
      <c r="AN128" s="27">
        <f>'jeziora 2025'!DL127</f>
        <v>0</v>
      </c>
      <c r="AO128" s="103" t="s">
        <v>166</v>
      </c>
      <c r="AP128" s="92"/>
    </row>
    <row r="129" spans="1:42" x14ac:dyDescent="0.2">
      <c r="A129" s="49">
        <f>'jeziora 2025'!B128</f>
        <v>183</v>
      </c>
      <c r="B129" s="117" t="str">
        <f>'jeziora 2025'!D128</f>
        <v>Jez. Rospuda Filipowska - st.02</v>
      </c>
      <c r="C129" s="27">
        <f>'jeziora 2025'!I128</f>
        <v>0.05</v>
      </c>
      <c r="D129" s="27">
        <f>'jeziora 2025'!J128</f>
        <v>8.3699999999999992</v>
      </c>
      <c r="E129" s="27">
        <f>'jeziora 2025'!L128</f>
        <v>1.1499999999999999</v>
      </c>
      <c r="F129" s="27">
        <f>'jeziora 2025'!N128</f>
        <v>13.5</v>
      </c>
      <c r="G129" s="27">
        <f>'jeziora 2025'!O128</f>
        <v>12.5</v>
      </c>
      <c r="H129" s="27">
        <f>'jeziora 2025'!S128</f>
        <v>7.54</v>
      </c>
      <c r="I129" s="27">
        <f>'jeziora 2025'!T128</f>
        <v>22.3</v>
      </c>
      <c r="J129" s="27">
        <f>'jeziora 2025'!X128</f>
        <v>69.3</v>
      </c>
      <c r="K129" s="27">
        <f>'jeziora 2025'!AH128</f>
        <v>2.5</v>
      </c>
      <c r="L129" s="27">
        <f>'jeziora 2025'!AJ128</f>
        <v>2.5</v>
      </c>
      <c r="M129" s="27">
        <f>'jeziora 2025'!BA128</f>
        <v>479.5</v>
      </c>
      <c r="N129" s="27">
        <f>'jeziora 2025'!BI128</f>
        <v>0.5</v>
      </c>
      <c r="O129" s="48">
        <f>'jeziora 2025'!BJ128</f>
        <v>5.0000000000000001E-3</v>
      </c>
      <c r="P129" s="27">
        <f>'jeziora 2025'!BP128</f>
        <v>0.05</v>
      </c>
      <c r="Q129" s="27">
        <f>'jeziora 2025'!BS128</f>
        <v>0.05</v>
      </c>
      <c r="R129" s="27">
        <f>'jeziora 2025'!BT128</f>
        <v>0.05</v>
      </c>
      <c r="S129" s="27">
        <f>'jeziora 2025'!BU128</f>
        <v>0.1</v>
      </c>
      <c r="T129" s="27">
        <f>'jeziora 2025'!BZ128</f>
        <v>0.15</v>
      </c>
      <c r="U129" s="27">
        <f>'jeziora 2025'!CB128</f>
        <v>50</v>
      </c>
      <c r="V129" s="27">
        <f>'jeziora 2025'!CD128</f>
        <v>0.01</v>
      </c>
      <c r="W129" s="27">
        <f>'jeziora 2025'!CL128</f>
        <v>0.47</v>
      </c>
      <c r="X129" s="27">
        <f>'jeziora 2025'!CQ128</f>
        <v>1.5</v>
      </c>
      <c r="Y129" s="27">
        <f>'jeziora 2025'!CR128</f>
        <v>0.3</v>
      </c>
      <c r="Z129" s="27">
        <f>'jeziora 2025'!CS128</f>
        <v>5</v>
      </c>
      <c r="AA129" s="27">
        <f>'jeziora 2025'!CT128</f>
        <v>0.5</v>
      </c>
      <c r="AB129" s="27">
        <f>'jeziora 2025'!CU128</f>
        <v>0.5</v>
      </c>
      <c r="AC129" s="27">
        <f>'jeziora 2025'!CX128</f>
        <v>0.05</v>
      </c>
      <c r="AD129" s="27">
        <f>'jeziora 2025'!CZ128</f>
        <v>0.05</v>
      </c>
      <c r="AE129" s="27">
        <f>'jeziora 2025'!DB128</f>
        <v>0.05</v>
      </c>
      <c r="AF129" s="27">
        <f>'jeziora 2025'!DC128</f>
        <v>0.05</v>
      </c>
      <c r="AG129" s="27">
        <f>'jeziora 2025'!DD128</f>
        <v>0.05</v>
      </c>
      <c r="AH129" s="27">
        <f>'jeziora 2025'!DE128</f>
        <v>0.05</v>
      </c>
      <c r="AI129" s="27">
        <f>'jeziora 2025'!DF128</f>
        <v>0.05</v>
      </c>
      <c r="AJ129" s="27">
        <f>'jeziora 2025'!DH128</f>
        <v>0.5</v>
      </c>
      <c r="AK129" s="27">
        <f>'jeziora 2025'!DI128</f>
        <v>0.05</v>
      </c>
      <c r="AL129" s="27">
        <f>'jeziora 2025'!DJ128</f>
        <v>0.25</v>
      </c>
      <c r="AM129" s="27">
        <f>'jeziora 2025'!DK128</f>
        <v>0.25</v>
      </c>
      <c r="AN129" s="27">
        <f>'jeziora 2025'!DL128</f>
        <v>0.05</v>
      </c>
      <c r="AO129" s="103" t="s">
        <v>166</v>
      </c>
      <c r="AP129" s="92"/>
    </row>
    <row r="130" spans="1:42" x14ac:dyDescent="0.2">
      <c r="A130" s="49">
        <f>'jeziora 2025'!B129</f>
        <v>184</v>
      </c>
      <c r="B130" s="117" t="str">
        <f>'jeziora 2025'!D129</f>
        <v>Jez. Roś - stan. 01</v>
      </c>
      <c r="C130" s="27">
        <f>'jeziora 2025'!I129</f>
        <v>0.05</v>
      </c>
      <c r="D130" s="27">
        <f>'jeziora 2025'!J129</f>
        <v>20.6</v>
      </c>
      <c r="E130" s="27">
        <f>'jeziora 2025'!L129</f>
        <v>0.86199999999999999</v>
      </c>
      <c r="F130" s="27">
        <f>'jeziora 2025'!N129</f>
        <v>5.77</v>
      </c>
      <c r="G130" s="27">
        <f>'jeziora 2025'!O129</f>
        <v>9.64</v>
      </c>
      <c r="H130" s="27">
        <f>'jeziora 2025'!S129</f>
        <v>4.37</v>
      </c>
      <c r="I130" s="27">
        <f>'jeziora 2025'!T129</f>
        <v>12.5</v>
      </c>
      <c r="J130" s="27">
        <f>'jeziora 2025'!X129</f>
        <v>42.3</v>
      </c>
      <c r="K130" s="27">
        <f>'jeziora 2025'!AH129</f>
        <v>2.5</v>
      </c>
      <c r="L130" s="27">
        <f>'jeziora 2025'!AJ129</f>
        <v>2.5</v>
      </c>
      <c r="M130" s="27">
        <f>'jeziora 2025'!BA129</f>
        <v>538</v>
      </c>
      <c r="N130" s="27">
        <f>'jeziora 2025'!BI129</f>
        <v>0.5</v>
      </c>
      <c r="O130" s="48">
        <f>'jeziora 2025'!BJ129</f>
        <v>5.0000000000000001E-3</v>
      </c>
      <c r="P130" s="27">
        <f>'jeziora 2025'!BP129</f>
        <v>0.05</v>
      </c>
      <c r="Q130" s="27">
        <f>'jeziora 2025'!BS129</f>
        <v>0.05</v>
      </c>
      <c r="R130" s="27">
        <f>'jeziora 2025'!BT129</f>
        <v>0.05</v>
      </c>
      <c r="S130" s="27">
        <f>'jeziora 2025'!BU129</f>
        <v>0.1</v>
      </c>
      <c r="T130" s="27">
        <f>'jeziora 2025'!BZ129</f>
        <v>0.15</v>
      </c>
      <c r="U130" s="27">
        <f>'jeziora 2025'!CB129</f>
        <v>50</v>
      </c>
      <c r="V130" s="27">
        <f>'jeziora 2025'!CD129</f>
        <v>0.01</v>
      </c>
      <c r="W130" s="27">
        <f>'jeziora 2025'!CL129</f>
        <v>5.0000000000000001E-3</v>
      </c>
      <c r="X130" s="27">
        <f>'jeziora 2025'!CQ129</f>
        <v>1.5</v>
      </c>
      <c r="Y130" s="27">
        <f>'jeziora 2025'!CR129</f>
        <v>0.3</v>
      </c>
      <c r="Z130" s="27">
        <f>'jeziora 2025'!CS129</f>
        <v>5</v>
      </c>
      <c r="AA130" s="27">
        <f>'jeziora 2025'!CT129</f>
        <v>0.5</v>
      </c>
      <c r="AB130" s="27">
        <f>'jeziora 2025'!CU129</f>
        <v>0.5</v>
      </c>
      <c r="AC130" s="27">
        <f>'jeziora 2025'!CX129</f>
        <v>0.05</v>
      </c>
      <c r="AD130" s="27">
        <f>'jeziora 2025'!CZ129</f>
        <v>0.05</v>
      </c>
      <c r="AE130" s="27">
        <f>'jeziora 2025'!DB129</f>
        <v>0.05</v>
      </c>
      <c r="AF130" s="27">
        <f>'jeziora 2025'!DC129</f>
        <v>0.05</v>
      </c>
      <c r="AG130" s="27">
        <f>'jeziora 2025'!DD129</f>
        <v>0.05</v>
      </c>
      <c r="AH130" s="27">
        <f>'jeziora 2025'!DE129</f>
        <v>0.05</v>
      </c>
      <c r="AI130" s="27">
        <f>'jeziora 2025'!DF129</f>
        <v>0.05</v>
      </c>
      <c r="AJ130" s="27">
        <f>'jeziora 2025'!DH129</f>
        <v>0.5</v>
      </c>
      <c r="AK130" s="27">
        <f>'jeziora 2025'!DI129</f>
        <v>0.05</v>
      </c>
      <c r="AL130" s="27">
        <f>'jeziora 2025'!DJ129</f>
        <v>0.25</v>
      </c>
      <c r="AM130" s="27">
        <f>'jeziora 2025'!DK129</f>
        <v>0.25</v>
      </c>
      <c r="AN130" s="27">
        <f>'jeziora 2025'!DL129</f>
        <v>0.05</v>
      </c>
      <c r="AO130" s="103" t="s">
        <v>166</v>
      </c>
      <c r="AP130" s="92"/>
    </row>
    <row r="131" spans="1:42" x14ac:dyDescent="0.2">
      <c r="A131" s="49">
        <f>'jeziora 2025'!B130</f>
        <v>185</v>
      </c>
      <c r="B131" s="117" t="str">
        <f>'jeziora 2025'!D130</f>
        <v>Jez. Rumiańskie - stan. 01</v>
      </c>
      <c r="C131" s="27">
        <f>'jeziora 2025'!I130</f>
        <v>0.05</v>
      </c>
      <c r="D131" s="27">
        <f>'jeziora 2025'!J130</f>
        <v>3.9</v>
      </c>
      <c r="E131" s="27">
        <f>'jeziora 2025'!L130</f>
        <v>2.5000000000000001E-2</v>
      </c>
      <c r="F131" s="27">
        <f>'jeziora 2025'!N130</f>
        <v>4.47</v>
      </c>
      <c r="G131" s="27">
        <f>'jeziora 2025'!O130</f>
        <v>4.5999999999999996</v>
      </c>
      <c r="H131" s="27">
        <f>'jeziora 2025'!S130</f>
        <v>0.2</v>
      </c>
      <c r="I131" s="27">
        <f>'jeziora 2025'!T130</f>
        <v>1.37</v>
      </c>
      <c r="J131" s="27">
        <f>'jeziora 2025'!X130</f>
        <v>24</v>
      </c>
      <c r="K131" s="27">
        <f>'jeziora 2025'!AH130</f>
        <v>58</v>
      </c>
      <c r="L131" s="27">
        <f>'jeziora 2025'!AJ130</f>
        <v>21</v>
      </c>
      <c r="M131" s="27">
        <f>'jeziora 2025'!BA130</f>
        <v>386.5</v>
      </c>
      <c r="N131" s="27">
        <f>'jeziora 2025'!BI130</f>
        <v>0.5</v>
      </c>
      <c r="O131" s="48">
        <f>'jeziora 2025'!BJ130</f>
        <v>5.0000000000000001E-3</v>
      </c>
      <c r="P131" s="27">
        <f>'jeziora 2025'!BP130</f>
        <v>0.05</v>
      </c>
      <c r="Q131" s="27">
        <f>'jeziora 2025'!BS130</f>
        <v>0.05</v>
      </c>
      <c r="R131" s="27">
        <f>'jeziora 2025'!BT130</f>
        <v>0.05</v>
      </c>
      <c r="S131" s="27">
        <f>'jeziora 2025'!BU130</f>
        <v>0.1</v>
      </c>
      <c r="T131" s="27">
        <f>'jeziora 2025'!BZ130</f>
        <v>0.15</v>
      </c>
      <c r="U131" s="27">
        <f>'jeziora 2025'!CB130</f>
        <v>0</v>
      </c>
      <c r="V131" s="27">
        <f>'jeziora 2025'!CD130</f>
        <v>0</v>
      </c>
      <c r="W131" s="27">
        <f>'jeziora 2025'!CL130</f>
        <v>0</v>
      </c>
      <c r="X131" s="27">
        <f>'jeziora 2025'!CQ130</f>
        <v>0</v>
      </c>
      <c r="Y131" s="27">
        <f>'jeziora 2025'!CR130</f>
        <v>0</v>
      </c>
      <c r="Z131" s="27">
        <f>'jeziora 2025'!CS130</f>
        <v>0</v>
      </c>
      <c r="AA131" s="27">
        <f>'jeziora 2025'!CT130</f>
        <v>0</v>
      </c>
      <c r="AB131" s="27">
        <f>'jeziora 2025'!CU130</f>
        <v>0</v>
      </c>
      <c r="AC131" s="27">
        <f>'jeziora 2025'!CX130</f>
        <v>0</v>
      </c>
      <c r="AD131" s="27">
        <f>'jeziora 2025'!CZ130</f>
        <v>0</v>
      </c>
      <c r="AE131" s="27">
        <f>'jeziora 2025'!DB130</f>
        <v>0</v>
      </c>
      <c r="AF131" s="27">
        <f>'jeziora 2025'!DC130</f>
        <v>0</v>
      </c>
      <c r="AG131" s="27">
        <f>'jeziora 2025'!DD130</f>
        <v>0</v>
      </c>
      <c r="AH131" s="27">
        <f>'jeziora 2025'!DE130</f>
        <v>0.05</v>
      </c>
      <c r="AI131" s="27">
        <f>'jeziora 2025'!DF130</f>
        <v>0.05</v>
      </c>
      <c r="AJ131" s="27">
        <f>'jeziora 2025'!DH130</f>
        <v>0</v>
      </c>
      <c r="AK131" s="27">
        <f>'jeziora 2025'!DI130</f>
        <v>0</v>
      </c>
      <c r="AL131" s="27">
        <f>'jeziora 2025'!DJ130</f>
        <v>0</v>
      </c>
      <c r="AM131" s="27">
        <f>'jeziora 2025'!DK130</f>
        <v>0</v>
      </c>
      <c r="AN131" s="27">
        <f>'jeziora 2025'!DL130</f>
        <v>0</v>
      </c>
      <c r="AO131" s="103" t="s">
        <v>167</v>
      </c>
      <c r="AP131" s="92"/>
    </row>
    <row r="132" spans="1:42" x14ac:dyDescent="0.2">
      <c r="A132" s="49">
        <f>'jeziora 2025'!B131</f>
        <v>186</v>
      </c>
      <c r="B132" s="117" t="str">
        <f>'jeziora 2025'!D131</f>
        <v>Jez. Ryńskie - stan. 02</v>
      </c>
      <c r="C132" s="27">
        <f>'jeziora 2025'!I131</f>
        <v>0.05</v>
      </c>
      <c r="D132" s="27">
        <f>'jeziora 2025'!J131</f>
        <v>18.8</v>
      </c>
      <c r="E132" s="27">
        <f>'jeziora 2025'!L131</f>
        <v>1.35</v>
      </c>
      <c r="F132" s="27">
        <f>'jeziora 2025'!N131</f>
        <v>16.399999999999999</v>
      </c>
      <c r="G132" s="27">
        <f>'jeziora 2025'!O131</f>
        <v>10.5</v>
      </c>
      <c r="H132" s="27">
        <f>'jeziora 2025'!S131</f>
        <v>8.02</v>
      </c>
      <c r="I132" s="27">
        <f>'jeziora 2025'!T131</f>
        <v>31.4</v>
      </c>
      <c r="J132" s="27">
        <f>'jeziora 2025'!X131</f>
        <v>75.599999999999994</v>
      </c>
      <c r="K132" s="27">
        <f>'jeziora 2025'!AH131</f>
        <v>2.5</v>
      </c>
      <c r="L132" s="27">
        <f>'jeziora 2025'!AJ131</f>
        <v>333</v>
      </c>
      <c r="M132" s="27">
        <f>'jeziora 2025'!BA131</f>
        <v>1166</v>
      </c>
      <c r="N132" s="27">
        <f>'jeziora 2025'!BI131</f>
        <v>0.5</v>
      </c>
      <c r="O132" s="48">
        <f>'jeziora 2025'!BJ131</f>
        <v>5.0000000000000001E-3</v>
      </c>
      <c r="P132" s="27">
        <f>'jeziora 2025'!BP131</f>
        <v>0.05</v>
      </c>
      <c r="Q132" s="27">
        <f>'jeziora 2025'!BS131</f>
        <v>0.05</v>
      </c>
      <c r="R132" s="27">
        <f>'jeziora 2025'!BT131</f>
        <v>0.05</v>
      </c>
      <c r="S132" s="27">
        <f>'jeziora 2025'!BU131</f>
        <v>0.1</v>
      </c>
      <c r="T132" s="27">
        <f>'jeziora 2025'!BZ131</f>
        <v>0.15</v>
      </c>
      <c r="U132" s="27">
        <f>'jeziora 2025'!CB131</f>
        <v>50</v>
      </c>
      <c r="V132" s="27">
        <f>'jeziora 2025'!CD131</f>
        <v>0.01</v>
      </c>
      <c r="W132" s="27">
        <f>'jeziora 2025'!CL131</f>
        <v>15</v>
      </c>
      <c r="X132" s="27">
        <f>'jeziora 2025'!CQ131</f>
        <v>1.5</v>
      </c>
      <c r="Y132" s="27">
        <f>'jeziora 2025'!CR131</f>
        <v>0.3</v>
      </c>
      <c r="Z132" s="27">
        <f>'jeziora 2025'!CS131</f>
        <v>5</v>
      </c>
      <c r="AA132" s="27">
        <f>'jeziora 2025'!CT131</f>
        <v>0.5</v>
      </c>
      <c r="AB132" s="27">
        <f>'jeziora 2025'!CU131</f>
        <v>0.5</v>
      </c>
      <c r="AC132" s="27">
        <f>'jeziora 2025'!CX131</f>
        <v>0.05</v>
      </c>
      <c r="AD132" s="27">
        <f>'jeziora 2025'!CZ131</f>
        <v>0.05</v>
      </c>
      <c r="AE132" s="27">
        <f>'jeziora 2025'!DB131</f>
        <v>0.05</v>
      </c>
      <c r="AF132" s="27">
        <f>'jeziora 2025'!DC131</f>
        <v>0.05</v>
      </c>
      <c r="AG132" s="27">
        <f>'jeziora 2025'!DD131</f>
        <v>0.05</v>
      </c>
      <c r="AH132" s="27">
        <f>'jeziora 2025'!DE131</f>
        <v>0.05</v>
      </c>
      <c r="AI132" s="27">
        <f>'jeziora 2025'!DF131</f>
        <v>0.05</v>
      </c>
      <c r="AJ132" s="27">
        <f>'jeziora 2025'!DH131</f>
        <v>0.5</v>
      </c>
      <c r="AK132" s="27">
        <f>'jeziora 2025'!DI131</f>
        <v>0.05</v>
      </c>
      <c r="AL132" s="27">
        <f>'jeziora 2025'!DJ131</f>
        <v>0.25</v>
      </c>
      <c r="AM132" s="27">
        <f>'jeziora 2025'!DK131</f>
        <v>0.25</v>
      </c>
      <c r="AN132" s="27">
        <f>'jeziora 2025'!DL131</f>
        <v>0.05</v>
      </c>
      <c r="AO132" s="103" t="s">
        <v>166</v>
      </c>
      <c r="AP132" s="92"/>
    </row>
    <row r="133" spans="1:42" x14ac:dyDescent="0.2">
      <c r="A133" s="49">
        <f>'jeziora 2025'!B132</f>
        <v>187</v>
      </c>
      <c r="B133" s="117" t="str">
        <f>'jeziora 2025'!D132</f>
        <v>Jez. Salęt Wielki - stan. 02</v>
      </c>
      <c r="C133" s="27">
        <f>'jeziora 2025'!I132</f>
        <v>0.05</v>
      </c>
      <c r="D133" s="27">
        <f>'jeziora 2025'!J132</f>
        <v>4.76</v>
      </c>
      <c r="E133" s="27">
        <f>'jeziora 2025'!L132</f>
        <v>2.5000000000000001E-2</v>
      </c>
      <c r="F133" s="27">
        <f>'jeziora 2025'!N132</f>
        <v>12.6</v>
      </c>
      <c r="G133" s="27">
        <f>'jeziora 2025'!O132</f>
        <v>13.8</v>
      </c>
      <c r="H133" s="27">
        <f>'jeziora 2025'!S132</f>
        <v>7.35</v>
      </c>
      <c r="I133" s="27">
        <f>'jeziora 2025'!T132</f>
        <v>9.0500000000000007</v>
      </c>
      <c r="J133" s="27">
        <f>'jeziora 2025'!X132</f>
        <v>55.2</v>
      </c>
      <c r="K133" s="27">
        <f>'jeziora 2025'!AH132</f>
        <v>2.5</v>
      </c>
      <c r="L133" s="27">
        <f>'jeziora 2025'!AJ132</f>
        <v>98</v>
      </c>
      <c r="M133" s="27">
        <f>'jeziora 2025'!BA132</f>
        <v>2363</v>
      </c>
      <c r="N133" s="27">
        <f>'jeziora 2025'!BI132</f>
        <v>0.5</v>
      </c>
      <c r="O133" s="48">
        <f>'jeziora 2025'!BJ132</f>
        <v>5.0000000000000001E-3</v>
      </c>
      <c r="P133" s="27">
        <f>'jeziora 2025'!BP132</f>
        <v>0.05</v>
      </c>
      <c r="Q133" s="27">
        <f>'jeziora 2025'!BS132</f>
        <v>0.05</v>
      </c>
      <c r="R133" s="27">
        <f>'jeziora 2025'!BT132</f>
        <v>0.05</v>
      </c>
      <c r="S133" s="27">
        <f>'jeziora 2025'!BU132</f>
        <v>0.1</v>
      </c>
      <c r="T133" s="27">
        <f>'jeziora 2025'!BZ132</f>
        <v>0.15</v>
      </c>
      <c r="U133" s="27">
        <f>'jeziora 2025'!CB132</f>
        <v>0</v>
      </c>
      <c r="V133" s="27">
        <f>'jeziora 2025'!CD132</f>
        <v>0</v>
      </c>
      <c r="W133" s="27">
        <f>'jeziora 2025'!CL132</f>
        <v>0</v>
      </c>
      <c r="X133" s="27">
        <f>'jeziora 2025'!CQ132</f>
        <v>0</v>
      </c>
      <c r="Y133" s="27">
        <f>'jeziora 2025'!CR132</f>
        <v>0</v>
      </c>
      <c r="Z133" s="27">
        <f>'jeziora 2025'!CS132</f>
        <v>0</v>
      </c>
      <c r="AA133" s="27">
        <f>'jeziora 2025'!CT132</f>
        <v>0</v>
      </c>
      <c r="AB133" s="27">
        <f>'jeziora 2025'!CU132</f>
        <v>0</v>
      </c>
      <c r="AC133" s="27">
        <f>'jeziora 2025'!CX132</f>
        <v>0</v>
      </c>
      <c r="AD133" s="27">
        <f>'jeziora 2025'!CZ132</f>
        <v>0</v>
      </c>
      <c r="AE133" s="27">
        <f>'jeziora 2025'!DB132</f>
        <v>0</v>
      </c>
      <c r="AF133" s="27">
        <f>'jeziora 2025'!DC132</f>
        <v>0</v>
      </c>
      <c r="AG133" s="27">
        <f>'jeziora 2025'!DD132</f>
        <v>0</v>
      </c>
      <c r="AH133" s="27">
        <f>'jeziora 2025'!DE132</f>
        <v>0.05</v>
      </c>
      <c r="AI133" s="27">
        <f>'jeziora 2025'!DF132</f>
        <v>0.05</v>
      </c>
      <c r="AJ133" s="27">
        <f>'jeziora 2025'!DH132</f>
        <v>0</v>
      </c>
      <c r="AK133" s="27">
        <f>'jeziora 2025'!DI132</f>
        <v>0</v>
      </c>
      <c r="AL133" s="27">
        <f>'jeziora 2025'!DJ132</f>
        <v>0</v>
      </c>
      <c r="AM133" s="27">
        <f>'jeziora 2025'!DK132</f>
        <v>0</v>
      </c>
      <c r="AN133" s="27">
        <f>'jeziora 2025'!DL132</f>
        <v>0</v>
      </c>
      <c r="AO133" s="103" t="s">
        <v>166</v>
      </c>
      <c r="AP133" s="92"/>
    </row>
    <row r="134" spans="1:42" x14ac:dyDescent="0.2">
      <c r="A134" s="49">
        <f>'jeziora 2025'!B133</f>
        <v>188</v>
      </c>
      <c r="B134" s="117" t="str">
        <f>'jeziora 2025'!D133</f>
        <v>Jez. Schodno - Schodno</v>
      </c>
      <c r="C134" s="27">
        <f>'jeziora 2025'!I133</f>
        <v>0.05</v>
      </c>
      <c r="D134" s="27">
        <f>'jeziora 2025'!J133</f>
        <v>27.5</v>
      </c>
      <c r="E134" s="27">
        <f>'jeziora 2025'!L133</f>
        <v>2.5000000000000001E-2</v>
      </c>
      <c r="F134" s="27">
        <f>'jeziora 2025'!N133</f>
        <v>9.0500000000000007</v>
      </c>
      <c r="G134" s="27">
        <f>'jeziora 2025'!O133</f>
        <v>10.6</v>
      </c>
      <c r="H134" s="27">
        <f>'jeziora 2025'!S133</f>
        <v>4.5199999999999996</v>
      </c>
      <c r="I134" s="27">
        <f>'jeziora 2025'!T133</f>
        <v>23.5</v>
      </c>
      <c r="J134" s="27">
        <f>'jeziora 2025'!X133</f>
        <v>112</v>
      </c>
      <c r="K134" s="27">
        <f>'jeziora 2025'!AH133</f>
        <v>79</v>
      </c>
      <c r="L134" s="27">
        <f>'jeziora 2025'!AJ133</f>
        <v>2.5</v>
      </c>
      <c r="M134" s="27">
        <f>'jeziora 2025'!BA133</f>
        <v>1006</v>
      </c>
      <c r="N134" s="27">
        <f>'jeziora 2025'!BI133</f>
        <v>0.5</v>
      </c>
      <c r="O134" s="48">
        <f>'jeziora 2025'!BJ133</f>
        <v>5.0000000000000001E-3</v>
      </c>
      <c r="P134" s="27">
        <f>'jeziora 2025'!BP133</f>
        <v>0.05</v>
      </c>
      <c r="Q134" s="27">
        <f>'jeziora 2025'!BS133</f>
        <v>0.05</v>
      </c>
      <c r="R134" s="27">
        <f>'jeziora 2025'!BT133</f>
        <v>0.05</v>
      </c>
      <c r="S134" s="27">
        <f>'jeziora 2025'!BU133</f>
        <v>0.1</v>
      </c>
      <c r="T134" s="27">
        <f>'jeziora 2025'!BZ133</f>
        <v>0.15</v>
      </c>
      <c r="U134" s="27">
        <f>'jeziora 2025'!CB133</f>
        <v>0</v>
      </c>
      <c r="V134" s="27">
        <f>'jeziora 2025'!CD133</f>
        <v>0</v>
      </c>
      <c r="W134" s="27">
        <f>'jeziora 2025'!CL133</f>
        <v>0</v>
      </c>
      <c r="X134" s="27">
        <f>'jeziora 2025'!CQ133</f>
        <v>0</v>
      </c>
      <c r="Y134" s="27">
        <f>'jeziora 2025'!CR133</f>
        <v>0</v>
      </c>
      <c r="Z134" s="27">
        <f>'jeziora 2025'!CS133</f>
        <v>0</v>
      </c>
      <c r="AA134" s="27">
        <f>'jeziora 2025'!CT133</f>
        <v>0</v>
      </c>
      <c r="AB134" s="27">
        <f>'jeziora 2025'!CU133</f>
        <v>0</v>
      </c>
      <c r="AC134" s="27">
        <f>'jeziora 2025'!CX133</f>
        <v>0</v>
      </c>
      <c r="AD134" s="27">
        <f>'jeziora 2025'!CZ133</f>
        <v>0</v>
      </c>
      <c r="AE134" s="27">
        <f>'jeziora 2025'!DB133</f>
        <v>0</v>
      </c>
      <c r="AF134" s="27">
        <f>'jeziora 2025'!DC133</f>
        <v>0</v>
      </c>
      <c r="AG134" s="27">
        <f>'jeziora 2025'!DD133</f>
        <v>0</v>
      </c>
      <c r="AH134" s="27">
        <f>'jeziora 2025'!DE133</f>
        <v>0.05</v>
      </c>
      <c r="AI134" s="27">
        <f>'jeziora 2025'!DF133</f>
        <v>0.05</v>
      </c>
      <c r="AJ134" s="27">
        <f>'jeziora 2025'!DH133</f>
        <v>0</v>
      </c>
      <c r="AK134" s="27">
        <f>'jeziora 2025'!DI133</f>
        <v>0</v>
      </c>
      <c r="AL134" s="27">
        <f>'jeziora 2025'!DJ133</f>
        <v>0</v>
      </c>
      <c r="AM134" s="27">
        <f>'jeziora 2025'!DK133</f>
        <v>0</v>
      </c>
      <c r="AN134" s="27">
        <f>'jeziora 2025'!DL133</f>
        <v>0</v>
      </c>
      <c r="AO134" s="103" t="s">
        <v>166</v>
      </c>
      <c r="AP134" s="92"/>
    </row>
    <row r="135" spans="1:42" x14ac:dyDescent="0.2">
      <c r="A135" s="49">
        <f>'jeziora 2025'!B134</f>
        <v>189</v>
      </c>
      <c r="B135" s="117" t="str">
        <f>'jeziora 2025'!D134</f>
        <v>Jez. Sedraneckie - stan. 01</v>
      </c>
      <c r="C135" s="27">
        <f>'jeziora 2025'!I134</f>
        <v>0.05</v>
      </c>
      <c r="D135" s="27">
        <f>'jeziora 2025'!J134</f>
        <v>4.7699999999999996</v>
      </c>
      <c r="E135" s="27">
        <f>'jeziora 2025'!L134</f>
        <v>0.53800000000000003</v>
      </c>
      <c r="F135" s="27">
        <f>'jeziora 2025'!N134</f>
        <v>10.4</v>
      </c>
      <c r="G135" s="27">
        <f>'jeziora 2025'!O134</f>
        <v>17.3</v>
      </c>
      <c r="H135" s="27">
        <f>'jeziora 2025'!S134</f>
        <v>8.3699999999999992</v>
      </c>
      <c r="I135" s="27">
        <f>'jeziora 2025'!T134</f>
        <v>10.6</v>
      </c>
      <c r="J135" s="27">
        <f>'jeziora 2025'!X134</f>
        <v>48.2</v>
      </c>
      <c r="K135" s="27">
        <f>'jeziora 2025'!AH134</f>
        <v>2.5</v>
      </c>
      <c r="L135" s="27">
        <f>'jeziora 2025'!AJ134</f>
        <v>74</v>
      </c>
      <c r="M135" s="27">
        <f>'jeziora 2025'!BA134</f>
        <v>2472</v>
      </c>
      <c r="N135" s="27">
        <f>'jeziora 2025'!BI134</f>
        <v>0.5</v>
      </c>
      <c r="O135" s="48">
        <f>'jeziora 2025'!BJ134</f>
        <v>5.0000000000000001E-3</v>
      </c>
      <c r="P135" s="27">
        <f>'jeziora 2025'!BP134</f>
        <v>0.05</v>
      </c>
      <c r="Q135" s="27">
        <f>'jeziora 2025'!BS134</f>
        <v>0.05</v>
      </c>
      <c r="R135" s="27">
        <f>'jeziora 2025'!BT134</f>
        <v>0.05</v>
      </c>
      <c r="S135" s="27">
        <f>'jeziora 2025'!BU134</f>
        <v>0.1</v>
      </c>
      <c r="T135" s="27">
        <f>'jeziora 2025'!BZ134</f>
        <v>0.15</v>
      </c>
      <c r="U135" s="27">
        <f>'jeziora 2025'!CB134</f>
        <v>50</v>
      </c>
      <c r="V135" s="27">
        <f>'jeziora 2025'!CD134</f>
        <v>0.01</v>
      </c>
      <c r="W135" s="27">
        <f>'jeziora 2025'!CL134</f>
        <v>0.15</v>
      </c>
      <c r="X135" s="27">
        <f>'jeziora 2025'!CQ134</f>
        <v>1.5</v>
      </c>
      <c r="Y135" s="27">
        <f>'jeziora 2025'!CR134</f>
        <v>0.3</v>
      </c>
      <c r="Z135" s="27">
        <f>'jeziora 2025'!CS134</f>
        <v>5</v>
      </c>
      <c r="AA135" s="27">
        <f>'jeziora 2025'!CT134</f>
        <v>0.5</v>
      </c>
      <c r="AB135" s="27">
        <f>'jeziora 2025'!CU134</f>
        <v>0.5</v>
      </c>
      <c r="AC135" s="27">
        <f>'jeziora 2025'!CX134</f>
        <v>0.05</v>
      </c>
      <c r="AD135" s="27">
        <f>'jeziora 2025'!CZ134</f>
        <v>0.05</v>
      </c>
      <c r="AE135" s="27">
        <f>'jeziora 2025'!DB134</f>
        <v>0.05</v>
      </c>
      <c r="AF135" s="27">
        <f>'jeziora 2025'!DC134</f>
        <v>0.05</v>
      </c>
      <c r="AG135" s="27">
        <f>'jeziora 2025'!DD134</f>
        <v>0.05</v>
      </c>
      <c r="AH135" s="27">
        <f>'jeziora 2025'!DE134</f>
        <v>0.05</v>
      </c>
      <c r="AI135" s="27">
        <f>'jeziora 2025'!DF134</f>
        <v>0.05</v>
      </c>
      <c r="AJ135" s="27">
        <f>'jeziora 2025'!DH134</f>
        <v>0.5</v>
      </c>
      <c r="AK135" s="27">
        <f>'jeziora 2025'!DI134</f>
        <v>0.05</v>
      </c>
      <c r="AL135" s="27">
        <f>'jeziora 2025'!DJ134</f>
        <v>0.25</v>
      </c>
      <c r="AM135" s="27">
        <f>'jeziora 2025'!DK134</f>
        <v>0.25</v>
      </c>
      <c r="AN135" s="27">
        <f>'jeziora 2025'!DL134</f>
        <v>0.05</v>
      </c>
      <c r="AO135" s="103" t="s">
        <v>166</v>
      </c>
      <c r="AP135" s="92"/>
    </row>
    <row r="136" spans="1:42" x14ac:dyDescent="0.2">
      <c r="A136" s="49">
        <f>'jeziora 2025'!B135</f>
        <v>190</v>
      </c>
      <c r="B136" s="117" t="str">
        <f>'jeziora 2025'!D135</f>
        <v>Jez. Serwy - st.02</v>
      </c>
      <c r="C136" s="27">
        <f>'jeziora 2025'!I135</f>
        <v>0.05</v>
      </c>
      <c r="D136" s="27">
        <f>'jeziora 2025'!J135</f>
        <v>5.54</v>
      </c>
      <c r="E136" s="27">
        <f>'jeziora 2025'!L135</f>
        <v>0.377</v>
      </c>
      <c r="F136" s="27">
        <f>'jeziora 2025'!N135</f>
        <v>4.8499999999999996</v>
      </c>
      <c r="G136" s="27">
        <f>'jeziora 2025'!O135</f>
        <v>9.5500000000000007</v>
      </c>
      <c r="H136" s="27">
        <f>'jeziora 2025'!S135</f>
        <v>4.58</v>
      </c>
      <c r="I136" s="27">
        <f>'jeziora 2025'!T135</f>
        <v>7.13</v>
      </c>
      <c r="J136" s="27">
        <f>'jeziora 2025'!X135</f>
        <v>30.9</v>
      </c>
      <c r="K136" s="27">
        <f>'jeziora 2025'!AH135</f>
        <v>2.5</v>
      </c>
      <c r="L136" s="27">
        <f>'jeziora 2025'!AJ135</f>
        <v>2.5</v>
      </c>
      <c r="M136" s="27">
        <f>'jeziora 2025'!BA135</f>
        <v>652.5</v>
      </c>
      <c r="N136" s="27">
        <f>'jeziora 2025'!BI135</f>
        <v>0.5</v>
      </c>
      <c r="O136" s="48">
        <f>'jeziora 2025'!BJ135</f>
        <v>5.0000000000000001E-3</v>
      </c>
      <c r="P136" s="27">
        <f>'jeziora 2025'!BP135</f>
        <v>0.05</v>
      </c>
      <c r="Q136" s="27">
        <f>'jeziora 2025'!BS135</f>
        <v>0.05</v>
      </c>
      <c r="R136" s="27">
        <f>'jeziora 2025'!BT135</f>
        <v>0.05</v>
      </c>
      <c r="S136" s="27">
        <f>'jeziora 2025'!BU135</f>
        <v>0.1</v>
      </c>
      <c r="T136" s="27">
        <f>'jeziora 2025'!BZ135</f>
        <v>0.15</v>
      </c>
      <c r="U136" s="27">
        <f>'jeziora 2025'!CB135</f>
        <v>50</v>
      </c>
      <c r="V136" s="27">
        <f>'jeziora 2025'!CD135</f>
        <v>0.01</v>
      </c>
      <c r="W136" s="27">
        <f>'jeziora 2025'!CL135</f>
        <v>5.0000000000000001E-3</v>
      </c>
      <c r="X136" s="27">
        <f>'jeziora 2025'!CQ135</f>
        <v>1.5</v>
      </c>
      <c r="Y136" s="27">
        <f>'jeziora 2025'!CR135</f>
        <v>0.3</v>
      </c>
      <c r="Z136" s="27">
        <f>'jeziora 2025'!CS135</f>
        <v>5</v>
      </c>
      <c r="AA136" s="27">
        <f>'jeziora 2025'!CT135</f>
        <v>0.5</v>
      </c>
      <c r="AB136" s="27">
        <f>'jeziora 2025'!CU135</f>
        <v>0.5</v>
      </c>
      <c r="AC136" s="27">
        <f>'jeziora 2025'!CX135</f>
        <v>0.05</v>
      </c>
      <c r="AD136" s="27">
        <f>'jeziora 2025'!CZ135</f>
        <v>0.05</v>
      </c>
      <c r="AE136" s="27">
        <f>'jeziora 2025'!DB135</f>
        <v>0.05</v>
      </c>
      <c r="AF136" s="27">
        <f>'jeziora 2025'!DC135</f>
        <v>0.05</v>
      </c>
      <c r="AG136" s="27">
        <f>'jeziora 2025'!DD135</f>
        <v>0.05</v>
      </c>
      <c r="AH136" s="27">
        <f>'jeziora 2025'!DE135</f>
        <v>0.05</v>
      </c>
      <c r="AI136" s="27">
        <f>'jeziora 2025'!DF135</f>
        <v>0.05</v>
      </c>
      <c r="AJ136" s="27">
        <f>'jeziora 2025'!DH135</f>
        <v>0.5</v>
      </c>
      <c r="AK136" s="27">
        <f>'jeziora 2025'!DI135</f>
        <v>0.05</v>
      </c>
      <c r="AL136" s="27">
        <f>'jeziora 2025'!DJ135</f>
        <v>0.25</v>
      </c>
      <c r="AM136" s="27">
        <f>'jeziora 2025'!DK135</f>
        <v>0.25</v>
      </c>
      <c r="AN136" s="27">
        <f>'jeziora 2025'!DL135</f>
        <v>0.05</v>
      </c>
      <c r="AO136" s="103" t="s">
        <v>167</v>
      </c>
      <c r="AP136" s="92"/>
    </row>
    <row r="137" spans="1:42" x14ac:dyDescent="0.2">
      <c r="A137" s="49">
        <f>'jeziora 2025'!B136</f>
        <v>191</v>
      </c>
      <c r="B137" s="117" t="str">
        <f>'jeziora 2025'!D136</f>
        <v>Jez. Sędańskie - stan. 01</v>
      </c>
      <c r="C137" s="27">
        <f>'jeziora 2025'!I136</f>
        <v>0.05</v>
      </c>
      <c r="D137" s="27">
        <f>'jeziora 2025'!J136</f>
        <v>4.04</v>
      </c>
      <c r="E137" s="27">
        <f>'jeziora 2025'!L136</f>
        <v>0.23799999999999999</v>
      </c>
      <c r="F137" s="27">
        <f>'jeziora 2025'!N136</f>
        <v>3.55</v>
      </c>
      <c r="G137" s="27">
        <f>'jeziora 2025'!O136</f>
        <v>7.15</v>
      </c>
      <c r="H137" s="27">
        <f>'jeziora 2025'!S136</f>
        <v>2.04</v>
      </c>
      <c r="I137" s="27">
        <f>'jeziora 2025'!T136</f>
        <v>3.8</v>
      </c>
      <c r="J137" s="27">
        <f>'jeziora 2025'!X136</f>
        <v>28.4</v>
      </c>
      <c r="K137" s="27">
        <f>'jeziora 2025'!AH136</f>
        <v>72</v>
      </c>
      <c r="L137" s="27">
        <f>'jeziora 2025'!AJ136</f>
        <v>2.5</v>
      </c>
      <c r="M137" s="27">
        <f>'jeziora 2025'!BA136</f>
        <v>372.5</v>
      </c>
      <c r="N137" s="27">
        <f>'jeziora 2025'!BI136</f>
        <v>0.5</v>
      </c>
      <c r="O137" s="48">
        <f>'jeziora 2025'!BJ136</f>
        <v>5.0000000000000001E-3</v>
      </c>
      <c r="P137" s="27">
        <f>'jeziora 2025'!BP136</f>
        <v>0.05</v>
      </c>
      <c r="Q137" s="27">
        <f>'jeziora 2025'!BS136</f>
        <v>0.05</v>
      </c>
      <c r="R137" s="27">
        <f>'jeziora 2025'!BT136</f>
        <v>0.05</v>
      </c>
      <c r="S137" s="27">
        <f>'jeziora 2025'!BU136</f>
        <v>0.1</v>
      </c>
      <c r="T137" s="27">
        <f>'jeziora 2025'!BZ136</f>
        <v>0.15</v>
      </c>
      <c r="U137" s="27">
        <f>'jeziora 2025'!CB136</f>
        <v>0</v>
      </c>
      <c r="V137" s="27">
        <f>'jeziora 2025'!CD136</f>
        <v>0</v>
      </c>
      <c r="W137" s="27">
        <f>'jeziora 2025'!CL136</f>
        <v>0</v>
      </c>
      <c r="X137" s="27">
        <f>'jeziora 2025'!CQ136</f>
        <v>0</v>
      </c>
      <c r="Y137" s="27">
        <f>'jeziora 2025'!CR136</f>
        <v>0</v>
      </c>
      <c r="Z137" s="27">
        <f>'jeziora 2025'!CS136</f>
        <v>0</v>
      </c>
      <c r="AA137" s="27">
        <f>'jeziora 2025'!CT136</f>
        <v>0</v>
      </c>
      <c r="AB137" s="27">
        <f>'jeziora 2025'!CU136</f>
        <v>0</v>
      </c>
      <c r="AC137" s="27">
        <f>'jeziora 2025'!CX136</f>
        <v>0</v>
      </c>
      <c r="AD137" s="27">
        <f>'jeziora 2025'!CZ136</f>
        <v>0</v>
      </c>
      <c r="AE137" s="27">
        <f>'jeziora 2025'!DB136</f>
        <v>0</v>
      </c>
      <c r="AF137" s="27">
        <f>'jeziora 2025'!DC136</f>
        <v>0</v>
      </c>
      <c r="AG137" s="27">
        <f>'jeziora 2025'!DD136</f>
        <v>0</v>
      </c>
      <c r="AH137" s="27">
        <f>'jeziora 2025'!DE136</f>
        <v>0.05</v>
      </c>
      <c r="AI137" s="27">
        <f>'jeziora 2025'!DF136</f>
        <v>0.05</v>
      </c>
      <c r="AJ137" s="27">
        <f>'jeziora 2025'!DH136</f>
        <v>0</v>
      </c>
      <c r="AK137" s="27">
        <f>'jeziora 2025'!DI136</f>
        <v>0</v>
      </c>
      <c r="AL137" s="27">
        <f>'jeziora 2025'!DJ136</f>
        <v>0</v>
      </c>
      <c r="AM137" s="27">
        <f>'jeziora 2025'!DK136</f>
        <v>0</v>
      </c>
      <c r="AN137" s="27">
        <f>'jeziora 2025'!DL136</f>
        <v>0</v>
      </c>
      <c r="AO137" s="103" t="s">
        <v>167</v>
      </c>
      <c r="AP137" s="92"/>
    </row>
    <row r="138" spans="1:42" x14ac:dyDescent="0.2">
      <c r="A138" s="49">
        <f>'jeziora 2025'!B137</f>
        <v>192</v>
      </c>
      <c r="B138" s="117" t="str">
        <f>'jeziora 2025'!D137</f>
        <v>Jez. Słupowskie - głęboczek</v>
      </c>
      <c r="C138" s="27">
        <f>'jeziora 2025'!I137</f>
        <v>0.05</v>
      </c>
      <c r="D138" s="27">
        <f>'jeziora 2025'!J137</f>
        <v>6.57</v>
      </c>
      <c r="E138" s="27">
        <f>'jeziora 2025'!L137</f>
        <v>2.5000000000000001E-2</v>
      </c>
      <c r="F138" s="27">
        <f>'jeziora 2025'!N137</f>
        <v>3.19</v>
      </c>
      <c r="G138" s="27">
        <f>'jeziora 2025'!O137</f>
        <v>8.32</v>
      </c>
      <c r="H138" s="27">
        <f>'jeziora 2025'!S137</f>
        <v>3.17</v>
      </c>
      <c r="I138" s="27">
        <f>'jeziora 2025'!T137</f>
        <v>0.5</v>
      </c>
      <c r="J138" s="27">
        <f>'jeziora 2025'!X137</f>
        <v>33.1</v>
      </c>
      <c r="K138" s="27">
        <f>'jeziora 2025'!AH137</f>
        <v>2.5</v>
      </c>
      <c r="L138" s="27">
        <f>'jeziora 2025'!AJ137</f>
        <v>33</v>
      </c>
      <c r="M138" s="27">
        <f>'jeziora 2025'!BA137</f>
        <v>304</v>
      </c>
      <c r="N138" s="27">
        <f>'jeziora 2025'!BI137</f>
        <v>0.5</v>
      </c>
      <c r="O138" s="48">
        <f>'jeziora 2025'!BJ137</f>
        <v>5.0000000000000001E-3</v>
      </c>
      <c r="P138" s="27">
        <f>'jeziora 2025'!BP137</f>
        <v>0.05</v>
      </c>
      <c r="Q138" s="27">
        <f>'jeziora 2025'!BS137</f>
        <v>0.05</v>
      </c>
      <c r="R138" s="27">
        <f>'jeziora 2025'!BT137</f>
        <v>0.05</v>
      </c>
      <c r="S138" s="27">
        <f>'jeziora 2025'!BU137</f>
        <v>0.1</v>
      </c>
      <c r="T138" s="27">
        <f>'jeziora 2025'!BZ137</f>
        <v>0.15</v>
      </c>
      <c r="U138" s="27">
        <f>'jeziora 2025'!CB137</f>
        <v>0</v>
      </c>
      <c r="V138" s="27">
        <f>'jeziora 2025'!CD137</f>
        <v>0</v>
      </c>
      <c r="W138" s="27">
        <f>'jeziora 2025'!CL137</f>
        <v>0</v>
      </c>
      <c r="X138" s="27">
        <f>'jeziora 2025'!CQ137</f>
        <v>0</v>
      </c>
      <c r="Y138" s="27">
        <f>'jeziora 2025'!CR137</f>
        <v>0</v>
      </c>
      <c r="Z138" s="27">
        <f>'jeziora 2025'!CS137</f>
        <v>0</v>
      </c>
      <c r="AA138" s="27">
        <f>'jeziora 2025'!CT137</f>
        <v>0</v>
      </c>
      <c r="AB138" s="27">
        <f>'jeziora 2025'!CU137</f>
        <v>0</v>
      </c>
      <c r="AC138" s="27">
        <f>'jeziora 2025'!CX137</f>
        <v>0</v>
      </c>
      <c r="AD138" s="27">
        <f>'jeziora 2025'!CZ137</f>
        <v>0</v>
      </c>
      <c r="AE138" s="27">
        <f>'jeziora 2025'!DB137</f>
        <v>0</v>
      </c>
      <c r="AF138" s="27">
        <f>'jeziora 2025'!DC137</f>
        <v>0</v>
      </c>
      <c r="AG138" s="27">
        <f>'jeziora 2025'!DD137</f>
        <v>0</v>
      </c>
      <c r="AH138" s="27">
        <f>'jeziora 2025'!DE137</f>
        <v>0.05</v>
      </c>
      <c r="AI138" s="27">
        <f>'jeziora 2025'!DF137</f>
        <v>0.05</v>
      </c>
      <c r="AJ138" s="27">
        <f>'jeziora 2025'!DH137</f>
        <v>0</v>
      </c>
      <c r="AK138" s="27">
        <f>'jeziora 2025'!DI137</f>
        <v>0</v>
      </c>
      <c r="AL138" s="27">
        <f>'jeziora 2025'!DJ137</f>
        <v>0</v>
      </c>
      <c r="AM138" s="27">
        <f>'jeziora 2025'!DK137</f>
        <v>0</v>
      </c>
      <c r="AN138" s="27">
        <f>'jeziora 2025'!DL137</f>
        <v>0</v>
      </c>
      <c r="AO138" s="103" t="s">
        <v>167</v>
      </c>
      <c r="AP138" s="92"/>
    </row>
    <row r="139" spans="1:42" x14ac:dyDescent="0.2">
      <c r="A139" s="49">
        <f>'jeziora 2025'!B138</f>
        <v>193</v>
      </c>
      <c r="B139" s="117" t="str">
        <f>'jeziora 2025'!D138</f>
        <v>Jez. Sobiejuskie - głęboczek</v>
      </c>
      <c r="C139" s="27">
        <f>'jeziora 2025'!I138</f>
        <v>0.05</v>
      </c>
      <c r="D139" s="27">
        <f>'jeziora 2025'!J138</f>
        <v>1.5</v>
      </c>
      <c r="E139" s="27">
        <f>'jeziora 2025'!L138</f>
        <v>2.5000000000000001E-2</v>
      </c>
      <c r="F139" s="27">
        <f>'jeziora 2025'!N138</f>
        <v>4</v>
      </c>
      <c r="G139" s="27">
        <f>'jeziora 2025'!O138</f>
        <v>10.3</v>
      </c>
      <c r="H139" s="27">
        <f>'jeziora 2025'!S138</f>
        <v>3.23</v>
      </c>
      <c r="I139" s="27">
        <f>'jeziora 2025'!T138</f>
        <v>0.5</v>
      </c>
      <c r="J139" s="27">
        <f>'jeziora 2025'!X138</f>
        <v>40.5</v>
      </c>
      <c r="K139" s="27">
        <f>'jeziora 2025'!AH138</f>
        <v>2.5</v>
      </c>
      <c r="L139" s="27">
        <f>'jeziora 2025'!AJ138</f>
        <v>88</v>
      </c>
      <c r="M139" s="27">
        <f>'jeziora 2025'!BA138</f>
        <v>173.5</v>
      </c>
      <c r="N139" s="27">
        <f>'jeziora 2025'!BI138</f>
        <v>0.5</v>
      </c>
      <c r="O139" s="48">
        <f>'jeziora 2025'!BJ138</f>
        <v>5.0000000000000001E-3</v>
      </c>
      <c r="P139" s="27">
        <f>'jeziora 2025'!BP138</f>
        <v>0.05</v>
      </c>
      <c r="Q139" s="27">
        <f>'jeziora 2025'!BS138</f>
        <v>0.05</v>
      </c>
      <c r="R139" s="27">
        <f>'jeziora 2025'!BT138</f>
        <v>0.05</v>
      </c>
      <c r="S139" s="27">
        <f>'jeziora 2025'!BU138</f>
        <v>0.1</v>
      </c>
      <c r="T139" s="27">
        <f>'jeziora 2025'!BZ138</f>
        <v>0.15</v>
      </c>
      <c r="U139" s="27">
        <f>'jeziora 2025'!CB138</f>
        <v>0</v>
      </c>
      <c r="V139" s="27">
        <f>'jeziora 2025'!CD138</f>
        <v>0</v>
      </c>
      <c r="W139" s="27">
        <f>'jeziora 2025'!CL138</f>
        <v>0</v>
      </c>
      <c r="X139" s="27">
        <f>'jeziora 2025'!CQ138</f>
        <v>0</v>
      </c>
      <c r="Y139" s="27">
        <f>'jeziora 2025'!CR138</f>
        <v>0</v>
      </c>
      <c r="Z139" s="27">
        <f>'jeziora 2025'!CS138</f>
        <v>0</v>
      </c>
      <c r="AA139" s="27">
        <f>'jeziora 2025'!CT138</f>
        <v>0</v>
      </c>
      <c r="AB139" s="27">
        <f>'jeziora 2025'!CU138</f>
        <v>0</v>
      </c>
      <c r="AC139" s="27">
        <f>'jeziora 2025'!CX138</f>
        <v>0</v>
      </c>
      <c r="AD139" s="27">
        <f>'jeziora 2025'!CZ138</f>
        <v>0</v>
      </c>
      <c r="AE139" s="27">
        <f>'jeziora 2025'!DB138</f>
        <v>0</v>
      </c>
      <c r="AF139" s="27">
        <f>'jeziora 2025'!DC138</f>
        <v>0</v>
      </c>
      <c r="AG139" s="27">
        <f>'jeziora 2025'!DD138</f>
        <v>0</v>
      </c>
      <c r="AH139" s="27">
        <f>'jeziora 2025'!DE138</f>
        <v>0.05</v>
      </c>
      <c r="AI139" s="27">
        <f>'jeziora 2025'!DF138</f>
        <v>0.05</v>
      </c>
      <c r="AJ139" s="27">
        <f>'jeziora 2025'!DH138</f>
        <v>0</v>
      </c>
      <c r="AK139" s="27">
        <f>'jeziora 2025'!DI138</f>
        <v>0</v>
      </c>
      <c r="AL139" s="27">
        <f>'jeziora 2025'!DJ138</f>
        <v>0</v>
      </c>
      <c r="AM139" s="27">
        <f>'jeziora 2025'!DK138</f>
        <v>0</v>
      </c>
      <c r="AN139" s="27">
        <f>'jeziora 2025'!DL138</f>
        <v>0</v>
      </c>
      <c r="AO139" s="103" t="s">
        <v>167</v>
      </c>
      <c r="AP139" s="92"/>
    </row>
    <row r="140" spans="1:42" x14ac:dyDescent="0.2">
      <c r="A140" s="49">
        <f>'jeziora 2025'!B139</f>
        <v>194</v>
      </c>
      <c r="B140" s="117" t="str">
        <f>'jeziora 2025'!D139</f>
        <v>Jez. Strażym - głęboczek</v>
      </c>
      <c r="C140" s="27">
        <f>'jeziora 2025'!I139</f>
        <v>0.05</v>
      </c>
      <c r="D140" s="27">
        <f>'jeziora 2025'!J139</f>
        <v>1.5</v>
      </c>
      <c r="E140" s="27">
        <f>'jeziora 2025'!L139</f>
        <v>1.61</v>
      </c>
      <c r="F140" s="27">
        <f>'jeziora 2025'!N139</f>
        <v>32.4</v>
      </c>
      <c r="G140" s="27">
        <f>'jeziora 2025'!O139</f>
        <v>22.4</v>
      </c>
      <c r="H140" s="27">
        <f>'jeziora 2025'!S139</f>
        <v>16.899999999999999</v>
      </c>
      <c r="I140" s="27">
        <f>'jeziora 2025'!T139</f>
        <v>63.6</v>
      </c>
      <c r="J140" s="27">
        <f>'jeziora 2025'!X139</f>
        <v>155</v>
      </c>
      <c r="K140" s="27">
        <f>'jeziora 2025'!AH139</f>
        <v>130</v>
      </c>
      <c r="L140" s="27">
        <f>'jeziora 2025'!AJ139</f>
        <v>2.5</v>
      </c>
      <c r="M140" s="27">
        <f>'jeziora 2025'!BA139</f>
        <v>2473</v>
      </c>
      <c r="N140" s="27">
        <f>'jeziora 2025'!BI139</f>
        <v>0.5</v>
      </c>
      <c r="O140" s="48">
        <f>'jeziora 2025'!BJ139</f>
        <v>5.0000000000000001E-3</v>
      </c>
      <c r="P140" s="27">
        <f>'jeziora 2025'!BP139</f>
        <v>0.05</v>
      </c>
      <c r="Q140" s="27">
        <f>'jeziora 2025'!BS139</f>
        <v>0.05</v>
      </c>
      <c r="R140" s="27">
        <f>'jeziora 2025'!BT139</f>
        <v>0.05</v>
      </c>
      <c r="S140" s="27">
        <f>'jeziora 2025'!BU139</f>
        <v>0.1</v>
      </c>
      <c r="T140" s="27">
        <f>'jeziora 2025'!BZ139</f>
        <v>0.15</v>
      </c>
      <c r="U140" s="27">
        <f>'jeziora 2025'!CB139</f>
        <v>0</v>
      </c>
      <c r="V140" s="27">
        <f>'jeziora 2025'!CD139</f>
        <v>0</v>
      </c>
      <c r="W140" s="27">
        <f>'jeziora 2025'!CL139</f>
        <v>0</v>
      </c>
      <c r="X140" s="27">
        <f>'jeziora 2025'!CQ139</f>
        <v>0</v>
      </c>
      <c r="Y140" s="27">
        <f>'jeziora 2025'!CR139</f>
        <v>0</v>
      </c>
      <c r="Z140" s="27">
        <f>'jeziora 2025'!CS139</f>
        <v>0</v>
      </c>
      <c r="AA140" s="27">
        <f>'jeziora 2025'!CT139</f>
        <v>0</v>
      </c>
      <c r="AB140" s="27">
        <f>'jeziora 2025'!CU139</f>
        <v>0</v>
      </c>
      <c r="AC140" s="27">
        <f>'jeziora 2025'!CX139</f>
        <v>0</v>
      </c>
      <c r="AD140" s="27">
        <f>'jeziora 2025'!CZ139</f>
        <v>0</v>
      </c>
      <c r="AE140" s="27">
        <f>'jeziora 2025'!DB139</f>
        <v>0</v>
      </c>
      <c r="AF140" s="27">
        <f>'jeziora 2025'!DC139</f>
        <v>0</v>
      </c>
      <c r="AG140" s="27">
        <f>'jeziora 2025'!DD139</f>
        <v>0</v>
      </c>
      <c r="AH140" s="27">
        <f>'jeziora 2025'!DE139</f>
        <v>0.05</v>
      </c>
      <c r="AI140" s="27">
        <f>'jeziora 2025'!DF139</f>
        <v>0.05</v>
      </c>
      <c r="AJ140" s="27">
        <f>'jeziora 2025'!DH139</f>
        <v>0</v>
      </c>
      <c r="AK140" s="27">
        <f>'jeziora 2025'!DI139</f>
        <v>0</v>
      </c>
      <c r="AL140" s="27">
        <f>'jeziora 2025'!DJ139</f>
        <v>0</v>
      </c>
      <c r="AM140" s="27">
        <f>'jeziora 2025'!DK139</f>
        <v>0</v>
      </c>
      <c r="AN140" s="27">
        <f>'jeziora 2025'!DL139</f>
        <v>0</v>
      </c>
      <c r="AO140" s="103" t="s">
        <v>166</v>
      </c>
      <c r="AP140" s="92"/>
    </row>
    <row r="141" spans="1:42" x14ac:dyDescent="0.2">
      <c r="A141" s="49">
        <f>'jeziora 2025'!B140</f>
        <v>195</v>
      </c>
      <c r="B141" s="117" t="str">
        <f>'jeziora 2025'!D140</f>
        <v>Jez. Stryjewskie - stan. 01</v>
      </c>
      <c r="C141" s="27">
        <f>'jeziora 2025'!I140</f>
        <v>0.05</v>
      </c>
      <c r="D141" s="27">
        <f>'jeziora 2025'!J140</f>
        <v>4.7699999999999996</v>
      </c>
      <c r="E141" s="27">
        <f>'jeziora 2025'!L140</f>
        <v>1.34</v>
      </c>
      <c r="F141" s="27">
        <f>'jeziora 2025'!N140</f>
        <v>20.7</v>
      </c>
      <c r="G141" s="27">
        <f>'jeziora 2025'!O140</f>
        <v>19.600000000000001</v>
      </c>
      <c r="H141" s="27">
        <f>'jeziora 2025'!S140</f>
        <v>15.8</v>
      </c>
      <c r="I141" s="27">
        <f>'jeziora 2025'!T140</f>
        <v>29.2</v>
      </c>
      <c r="J141" s="27">
        <f>'jeziora 2025'!X140</f>
        <v>145</v>
      </c>
      <c r="K141" s="27">
        <f>'jeziora 2025'!AH140</f>
        <v>94</v>
      </c>
      <c r="L141" s="27">
        <f>'jeziora 2025'!AJ140</f>
        <v>2.5</v>
      </c>
      <c r="M141" s="27">
        <f>'jeziora 2025'!BA140</f>
        <v>1344</v>
      </c>
      <c r="N141" s="27">
        <f>'jeziora 2025'!BI140</f>
        <v>0.5</v>
      </c>
      <c r="O141" s="48">
        <f>'jeziora 2025'!BJ140</f>
        <v>5.0000000000000001E-3</v>
      </c>
      <c r="P141" s="27">
        <f>'jeziora 2025'!BP140</f>
        <v>0.05</v>
      </c>
      <c r="Q141" s="27">
        <f>'jeziora 2025'!BS140</f>
        <v>0.05</v>
      </c>
      <c r="R141" s="27">
        <f>'jeziora 2025'!BT140</f>
        <v>0.05</v>
      </c>
      <c r="S141" s="27">
        <f>'jeziora 2025'!BU140</f>
        <v>0.1</v>
      </c>
      <c r="T141" s="27">
        <f>'jeziora 2025'!BZ140</f>
        <v>0.15</v>
      </c>
      <c r="U141" s="27">
        <f>'jeziora 2025'!CB140</f>
        <v>0</v>
      </c>
      <c r="V141" s="27">
        <f>'jeziora 2025'!CD140</f>
        <v>0</v>
      </c>
      <c r="W141" s="27">
        <f>'jeziora 2025'!CL140</f>
        <v>0</v>
      </c>
      <c r="X141" s="27">
        <f>'jeziora 2025'!CQ140</f>
        <v>0</v>
      </c>
      <c r="Y141" s="27">
        <f>'jeziora 2025'!CR140</f>
        <v>0</v>
      </c>
      <c r="Z141" s="27">
        <f>'jeziora 2025'!CS140</f>
        <v>0</v>
      </c>
      <c r="AA141" s="27">
        <f>'jeziora 2025'!CT140</f>
        <v>0</v>
      </c>
      <c r="AB141" s="27">
        <f>'jeziora 2025'!CU140</f>
        <v>0</v>
      </c>
      <c r="AC141" s="27">
        <f>'jeziora 2025'!CX140</f>
        <v>0</v>
      </c>
      <c r="AD141" s="27">
        <f>'jeziora 2025'!CZ140</f>
        <v>0</v>
      </c>
      <c r="AE141" s="27">
        <f>'jeziora 2025'!DB140</f>
        <v>0</v>
      </c>
      <c r="AF141" s="27">
        <f>'jeziora 2025'!DC140</f>
        <v>0</v>
      </c>
      <c r="AG141" s="27">
        <f>'jeziora 2025'!DD140</f>
        <v>0</v>
      </c>
      <c r="AH141" s="27">
        <f>'jeziora 2025'!DE140</f>
        <v>0.05</v>
      </c>
      <c r="AI141" s="27">
        <f>'jeziora 2025'!DF140</f>
        <v>0.05</v>
      </c>
      <c r="AJ141" s="27">
        <f>'jeziora 2025'!DH140</f>
        <v>0</v>
      </c>
      <c r="AK141" s="27">
        <f>'jeziora 2025'!DI140</f>
        <v>0</v>
      </c>
      <c r="AL141" s="27">
        <f>'jeziora 2025'!DJ140</f>
        <v>0</v>
      </c>
      <c r="AM141" s="27">
        <f>'jeziora 2025'!DK140</f>
        <v>0</v>
      </c>
      <c r="AN141" s="27">
        <f>'jeziora 2025'!DL140</f>
        <v>0</v>
      </c>
      <c r="AO141" s="103" t="s">
        <v>166</v>
      </c>
      <c r="AP141" s="92"/>
    </row>
    <row r="142" spans="1:42" x14ac:dyDescent="0.2">
      <c r="A142" s="49">
        <f>'jeziora 2025'!B141</f>
        <v>196</v>
      </c>
      <c r="B142" s="117" t="str">
        <f>'jeziora 2025'!D141</f>
        <v>Jez. Studzieniczne - st.01</v>
      </c>
      <c r="C142" s="27">
        <f>'jeziora 2025'!I141</f>
        <v>0.05</v>
      </c>
      <c r="D142" s="27">
        <f>'jeziora 2025'!J141</f>
        <v>20</v>
      </c>
      <c r="E142" s="27">
        <f>'jeziora 2025'!L141</f>
        <v>1.27</v>
      </c>
      <c r="F142" s="27">
        <f>'jeziora 2025'!N141</f>
        <v>8.4499999999999993</v>
      </c>
      <c r="G142" s="27">
        <f>'jeziora 2025'!O141</f>
        <v>17.100000000000001</v>
      </c>
      <c r="H142" s="27">
        <f>'jeziora 2025'!S141</f>
        <v>6.06</v>
      </c>
      <c r="I142" s="27">
        <f>'jeziora 2025'!T141</f>
        <v>43.4</v>
      </c>
      <c r="J142" s="27">
        <f>'jeziora 2025'!X141</f>
        <v>81.8</v>
      </c>
      <c r="K142" s="27">
        <f>'jeziora 2025'!AH141</f>
        <v>2.5</v>
      </c>
      <c r="L142" s="27">
        <f>'jeziora 2025'!AJ141</f>
        <v>2.5</v>
      </c>
      <c r="M142" s="27">
        <f>'jeziora 2025'!BA141</f>
        <v>1359.5</v>
      </c>
      <c r="N142" s="27">
        <f>'jeziora 2025'!BI141</f>
        <v>0.5</v>
      </c>
      <c r="O142" s="48">
        <f>'jeziora 2025'!BJ141</f>
        <v>5.0000000000000001E-3</v>
      </c>
      <c r="P142" s="27">
        <f>'jeziora 2025'!BP141</f>
        <v>0.05</v>
      </c>
      <c r="Q142" s="27">
        <f>'jeziora 2025'!BS141</f>
        <v>0.05</v>
      </c>
      <c r="R142" s="27">
        <f>'jeziora 2025'!BT141</f>
        <v>0.05</v>
      </c>
      <c r="S142" s="27">
        <f>'jeziora 2025'!BU141</f>
        <v>0.1</v>
      </c>
      <c r="T142" s="27">
        <f>'jeziora 2025'!BZ141</f>
        <v>0.15</v>
      </c>
      <c r="U142" s="27">
        <f>'jeziora 2025'!CB141</f>
        <v>0</v>
      </c>
      <c r="V142" s="27">
        <f>'jeziora 2025'!CD141</f>
        <v>0</v>
      </c>
      <c r="W142" s="27">
        <f>'jeziora 2025'!CL141</f>
        <v>0</v>
      </c>
      <c r="X142" s="27">
        <f>'jeziora 2025'!CQ141</f>
        <v>0</v>
      </c>
      <c r="Y142" s="27">
        <f>'jeziora 2025'!CR141</f>
        <v>0</v>
      </c>
      <c r="Z142" s="27">
        <f>'jeziora 2025'!CS141</f>
        <v>0</v>
      </c>
      <c r="AA142" s="27">
        <f>'jeziora 2025'!CT141</f>
        <v>0</v>
      </c>
      <c r="AB142" s="27">
        <f>'jeziora 2025'!CU141</f>
        <v>0</v>
      </c>
      <c r="AC142" s="27">
        <f>'jeziora 2025'!CX141</f>
        <v>0</v>
      </c>
      <c r="AD142" s="27">
        <f>'jeziora 2025'!CZ141</f>
        <v>0</v>
      </c>
      <c r="AE142" s="27">
        <f>'jeziora 2025'!DB141</f>
        <v>0</v>
      </c>
      <c r="AF142" s="27">
        <f>'jeziora 2025'!DC141</f>
        <v>0</v>
      </c>
      <c r="AG142" s="27">
        <f>'jeziora 2025'!DD141</f>
        <v>0</v>
      </c>
      <c r="AH142" s="27">
        <f>'jeziora 2025'!DE141</f>
        <v>0.05</v>
      </c>
      <c r="AI142" s="27">
        <f>'jeziora 2025'!DF141</f>
        <v>0.05</v>
      </c>
      <c r="AJ142" s="27">
        <f>'jeziora 2025'!DH141</f>
        <v>0</v>
      </c>
      <c r="AK142" s="27">
        <f>'jeziora 2025'!DI141</f>
        <v>0</v>
      </c>
      <c r="AL142" s="27">
        <f>'jeziora 2025'!DJ141</f>
        <v>0</v>
      </c>
      <c r="AM142" s="27">
        <f>'jeziora 2025'!DK141</f>
        <v>0</v>
      </c>
      <c r="AN142" s="27">
        <f>'jeziora 2025'!DL141</f>
        <v>0</v>
      </c>
      <c r="AO142" s="103" t="s">
        <v>166</v>
      </c>
      <c r="AP142" s="92"/>
    </row>
    <row r="143" spans="1:42" x14ac:dyDescent="0.2">
      <c r="A143" s="49">
        <f>'jeziora 2025'!B142</f>
        <v>197</v>
      </c>
      <c r="B143" s="117" t="str">
        <f>'jeziora 2025'!D142</f>
        <v>Jez. Sumowo Bakałarzewskie (Sumowo) - st.01</v>
      </c>
      <c r="C143" s="27">
        <f>'jeziora 2025'!I142</f>
        <v>1.95</v>
      </c>
      <c r="D143" s="27">
        <f>'jeziora 2025'!J142</f>
        <v>13.7</v>
      </c>
      <c r="E143" s="27">
        <f>'jeziora 2025'!L142</f>
        <v>2.5000000000000001E-2</v>
      </c>
      <c r="F143" s="27">
        <f>'jeziora 2025'!N142</f>
        <v>7.43</v>
      </c>
      <c r="G143" s="27">
        <f>'jeziora 2025'!O142</f>
        <v>29.2</v>
      </c>
      <c r="H143" s="27">
        <f>'jeziora 2025'!S142</f>
        <v>6</v>
      </c>
      <c r="I143" s="27">
        <f>'jeziora 2025'!T142</f>
        <v>9.92</v>
      </c>
      <c r="J143" s="27">
        <f>'jeziora 2025'!X142</f>
        <v>54.5</v>
      </c>
      <c r="K143" s="27">
        <f>'jeziora 2025'!AH142</f>
        <v>130</v>
      </c>
      <c r="L143" s="27">
        <f>'jeziora 2025'!AJ142</f>
        <v>32</v>
      </c>
      <c r="M143" s="27">
        <f>'jeziora 2025'!BA142</f>
        <v>1362.5</v>
      </c>
      <c r="N143" s="27">
        <f>'jeziora 2025'!BI142</f>
        <v>0.5</v>
      </c>
      <c r="O143" s="48">
        <f>'jeziora 2025'!BJ142</f>
        <v>5.0000000000000001E-3</v>
      </c>
      <c r="P143" s="27">
        <f>'jeziora 2025'!BP142</f>
        <v>0.05</v>
      </c>
      <c r="Q143" s="27">
        <f>'jeziora 2025'!BS142</f>
        <v>0.05</v>
      </c>
      <c r="R143" s="27">
        <f>'jeziora 2025'!BT142</f>
        <v>0.05</v>
      </c>
      <c r="S143" s="27">
        <f>'jeziora 2025'!BU142</f>
        <v>0.1</v>
      </c>
      <c r="T143" s="27">
        <f>'jeziora 2025'!BZ142</f>
        <v>0.15</v>
      </c>
      <c r="U143" s="27">
        <f>'jeziora 2025'!CB142</f>
        <v>50</v>
      </c>
      <c r="V143" s="27">
        <f>'jeziora 2025'!CD142</f>
        <v>0.01</v>
      </c>
      <c r="W143" s="27">
        <f>'jeziora 2025'!CL142</f>
        <v>7.0000000000000007E-2</v>
      </c>
      <c r="X143" s="27">
        <f>'jeziora 2025'!CQ142</f>
        <v>1.5</v>
      </c>
      <c r="Y143" s="27">
        <f>'jeziora 2025'!CR142</f>
        <v>0.3</v>
      </c>
      <c r="Z143" s="27">
        <f>'jeziora 2025'!CS142</f>
        <v>5</v>
      </c>
      <c r="AA143" s="27">
        <f>'jeziora 2025'!CT142</f>
        <v>0.5</v>
      </c>
      <c r="AB143" s="27">
        <f>'jeziora 2025'!CU142</f>
        <v>0.5</v>
      </c>
      <c r="AC143" s="27">
        <f>'jeziora 2025'!CX142</f>
        <v>0.05</v>
      </c>
      <c r="AD143" s="27">
        <f>'jeziora 2025'!CZ142</f>
        <v>0.05</v>
      </c>
      <c r="AE143" s="27">
        <f>'jeziora 2025'!DB142</f>
        <v>0.05</v>
      </c>
      <c r="AF143" s="27">
        <f>'jeziora 2025'!DC142</f>
        <v>0.05</v>
      </c>
      <c r="AG143" s="27">
        <f>'jeziora 2025'!DD142</f>
        <v>0.05</v>
      </c>
      <c r="AH143" s="27">
        <f>'jeziora 2025'!DE142</f>
        <v>0.05</v>
      </c>
      <c r="AI143" s="27">
        <f>'jeziora 2025'!DF142</f>
        <v>0.05</v>
      </c>
      <c r="AJ143" s="27">
        <f>'jeziora 2025'!DH142</f>
        <v>0.5</v>
      </c>
      <c r="AK143" s="27">
        <f>'jeziora 2025'!DI142</f>
        <v>0.05</v>
      </c>
      <c r="AL143" s="27">
        <f>'jeziora 2025'!DJ142</f>
        <v>0.25</v>
      </c>
      <c r="AM143" s="27">
        <f>'jeziora 2025'!DK142</f>
        <v>0.25</v>
      </c>
      <c r="AN143" s="27">
        <f>'jeziora 2025'!DL142</f>
        <v>0.05</v>
      </c>
      <c r="AO143" s="103" t="s">
        <v>166</v>
      </c>
      <c r="AP143" s="92"/>
    </row>
    <row r="144" spans="1:42" x14ac:dyDescent="0.2">
      <c r="A144" s="49">
        <f>'jeziora 2025'!B143</f>
        <v>198</v>
      </c>
      <c r="B144" s="117" t="str">
        <f>'jeziora 2025'!D143</f>
        <v>Jez. Sunia - stan. 01</v>
      </c>
      <c r="C144" s="27">
        <f>'jeziora 2025'!I143</f>
        <v>0.05</v>
      </c>
      <c r="D144" s="27">
        <f>'jeziora 2025'!J143</f>
        <v>1.5</v>
      </c>
      <c r="E144" s="27">
        <f>'jeziora 2025'!L143</f>
        <v>2.5000000000000001E-2</v>
      </c>
      <c r="F144" s="27">
        <f>'jeziora 2025'!N143</f>
        <v>21.2</v>
      </c>
      <c r="G144" s="27">
        <f>'jeziora 2025'!O143</f>
        <v>15.5</v>
      </c>
      <c r="H144" s="27">
        <f>'jeziora 2025'!S143</f>
        <v>10.7</v>
      </c>
      <c r="I144" s="27">
        <f>'jeziora 2025'!T143</f>
        <v>18.600000000000001</v>
      </c>
      <c r="J144" s="27">
        <f>'jeziora 2025'!X143</f>
        <v>74.099999999999994</v>
      </c>
      <c r="K144" s="27">
        <f>'jeziora 2025'!AH143</f>
        <v>790</v>
      </c>
      <c r="L144" s="27">
        <f>'jeziora 2025'!AJ143</f>
        <v>2.5</v>
      </c>
      <c r="M144" s="27">
        <f>'jeziora 2025'!BA143</f>
        <v>2173.5</v>
      </c>
      <c r="N144" s="27">
        <f>'jeziora 2025'!BI143</f>
        <v>0.5</v>
      </c>
      <c r="O144" s="48">
        <f>'jeziora 2025'!BJ143</f>
        <v>5.0000000000000001E-3</v>
      </c>
      <c r="P144" s="27">
        <f>'jeziora 2025'!BP143</f>
        <v>0.05</v>
      </c>
      <c r="Q144" s="27">
        <f>'jeziora 2025'!BS143</f>
        <v>0.05</v>
      </c>
      <c r="R144" s="27">
        <f>'jeziora 2025'!BT143</f>
        <v>0.05</v>
      </c>
      <c r="S144" s="27">
        <f>'jeziora 2025'!BU143</f>
        <v>0.1</v>
      </c>
      <c r="T144" s="27">
        <f>'jeziora 2025'!BZ143</f>
        <v>0.15</v>
      </c>
      <c r="U144" s="27">
        <f>'jeziora 2025'!CB143</f>
        <v>50</v>
      </c>
      <c r="V144" s="27">
        <f>'jeziora 2025'!CD143</f>
        <v>0.01</v>
      </c>
      <c r="W144" s="27">
        <f>'jeziora 2025'!CL143</f>
        <v>5.0000000000000001E-3</v>
      </c>
      <c r="X144" s="27">
        <f>'jeziora 2025'!CQ143</f>
        <v>1.5</v>
      </c>
      <c r="Y144" s="27">
        <f>'jeziora 2025'!CR143</f>
        <v>0.3</v>
      </c>
      <c r="Z144" s="27">
        <f>'jeziora 2025'!CS143</f>
        <v>5</v>
      </c>
      <c r="AA144" s="27">
        <f>'jeziora 2025'!CT143</f>
        <v>0.5</v>
      </c>
      <c r="AB144" s="27">
        <f>'jeziora 2025'!CU143</f>
        <v>0.5</v>
      </c>
      <c r="AC144" s="27">
        <f>'jeziora 2025'!CX143</f>
        <v>0.05</v>
      </c>
      <c r="AD144" s="27">
        <f>'jeziora 2025'!CZ143</f>
        <v>0.05</v>
      </c>
      <c r="AE144" s="27">
        <f>'jeziora 2025'!DB143</f>
        <v>0.05</v>
      </c>
      <c r="AF144" s="27">
        <f>'jeziora 2025'!DC143</f>
        <v>0.05</v>
      </c>
      <c r="AG144" s="27">
        <f>'jeziora 2025'!DD143</f>
        <v>0.05</v>
      </c>
      <c r="AH144" s="27">
        <f>'jeziora 2025'!DE143</f>
        <v>0.05</v>
      </c>
      <c r="AI144" s="27">
        <f>'jeziora 2025'!DF143</f>
        <v>0.05</v>
      </c>
      <c r="AJ144" s="27">
        <f>'jeziora 2025'!DH143</f>
        <v>0.5</v>
      </c>
      <c r="AK144" s="27">
        <f>'jeziora 2025'!DI143</f>
        <v>0.05</v>
      </c>
      <c r="AL144" s="27">
        <f>'jeziora 2025'!DJ143</f>
        <v>0.25</v>
      </c>
      <c r="AM144" s="27">
        <f>'jeziora 2025'!DK143</f>
        <v>0.25</v>
      </c>
      <c r="AN144" s="27">
        <f>'jeziora 2025'!DL143</f>
        <v>0.05</v>
      </c>
      <c r="AO144" s="103" t="s">
        <v>166</v>
      </c>
      <c r="AP144" s="92"/>
    </row>
    <row r="145" spans="1:42" x14ac:dyDescent="0.2">
      <c r="A145" s="49">
        <f>'jeziora 2025'!B144</f>
        <v>199</v>
      </c>
      <c r="B145" s="117" t="str">
        <f>'jeziora 2025'!D144</f>
        <v>Jez. Szczytnowskie - głęboczek</v>
      </c>
      <c r="C145" s="27">
        <f>'jeziora 2025'!I144</f>
        <v>2.15</v>
      </c>
      <c r="D145" s="27">
        <f>'jeziora 2025'!J144</f>
        <v>6.39</v>
      </c>
      <c r="E145" s="27">
        <f>'jeziora 2025'!L144</f>
        <v>2.5000000000000001E-2</v>
      </c>
      <c r="F145" s="27">
        <f>'jeziora 2025'!N144</f>
        <v>3.65</v>
      </c>
      <c r="G145" s="27">
        <f>'jeziora 2025'!O144</f>
        <v>14.9</v>
      </c>
      <c r="H145" s="27">
        <f>'jeziora 2025'!S144</f>
        <v>3.35</v>
      </c>
      <c r="I145" s="27">
        <f>'jeziora 2025'!T144</f>
        <v>2.98</v>
      </c>
      <c r="J145" s="27">
        <f>'jeziora 2025'!X144</f>
        <v>32</v>
      </c>
      <c r="K145" s="27">
        <f>'jeziora 2025'!AH144</f>
        <v>30</v>
      </c>
      <c r="L145" s="27">
        <f>'jeziora 2025'!AJ144</f>
        <v>94</v>
      </c>
      <c r="M145" s="27">
        <f>'jeziora 2025'!BA144</f>
        <v>825.5</v>
      </c>
      <c r="N145" s="27">
        <f>'jeziora 2025'!BI144</f>
        <v>0.5</v>
      </c>
      <c r="O145" s="48">
        <f>'jeziora 2025'!BJ144</f>
        <v>5.0000000000000001E-3</v>
      </c>
      <c r="P145" s="27">
        <f>'jeziora 2025'!BP144</f>
        <v>0.05</v>
      </c>
      <c r="Q145" s="27">
        <f>'jeziora 2025'!BS144</f>
        <v>0.05</v>
      </c>
      <c r="R145" s="27">
        <f>'jeziora 2025'!BT144</f>
        <v>0.05</v>
      </c>
      <c r="S145" s="27">
        <f>'jeziora 2025'!BU144</f>
        <v>0.1</v>
      </c>
      <c r="T145" s="27">
        <f>'jeziora 2025'!BZ144</f>
        <v>0.15</v>
      </c>
      <c r="U145" s="27">
        <f>'jeziora 2025'!CB144</f>
        <v>0</v>
      </c>
      <c r="V145" s="27">
        <f>'jeziora 2025'!CD144</f>
        <v>0</v>
      </c>
      <c r="W145" s="27">
        <f>'jeziora 2025'!CL144</f>
        <v>0</v>
      </c>
      <c r="X145" s="27">
        <f>'jeziora 2025'!CQ144</f>
        <v>0</v>
      </c>
      <c r="Y145" s="27">
        <f>'jeziora 2025'!CR144</f>
        <v>0</v>
      </c>
      <c r="Z145" s="27">
        <f>'jeziora 2025'!CS144</f>
        <v>0</v>
      </c>
      <c r="AA145" s="27">
        <f>'jeziora 2025'!CT144</f>
        <v>0</v>
      </c>
      <c r="AB145" s="27">
        <f>'jeziora 2025'!CU144</f>
        <v>0</v>
      </c>
      <c r="AC145" s="27">
        <f>'jeziora 2025'!CX144</f>
        <v>0</v>
      </c>
      <c r="AD145" s="27">
        <f>'jeziora 2025'!CZ144</f>
        <v>0</v>
      </c>
      <c r="AE145" s="27">
        <f>'jeziora 2025'!DB144</f>
        <v>0</v>
      </c>
      <c r="AF145" s="27">
        <f>'jeziora 2025'!DC144</f>
        <v>0</v>
      </c>
      <c r="AG145" s="27">
        <f>'jeziora 2025'!DD144</f>
        <v>0</v>
      </c>
      <c r="AH145" s="27">
        <f>'jeziora 2025'!DE144</f>
        <v>0.05</v>
      </c>
      <c r="AI145" s="27">
        <f>'jeziora 2025'!DF144</f>
        <v>0.05</v>
      </c>
      <c r="AJ145" s="27">
        <f>'jeziora 2025'!DH144</f>
        <v>0</v>
      </c>
      <c r="AK145" s="27">
        <f>'jeziora 2025'!DI144</f>
        <v>0</v>
      </c>
      <c r="AL145" s="27">
        <f>'jeziora 2025'!DJ144</f>
        <v>0</v>
      </c>
      <c r="AM145" s="27">
        <f>'jeziora 2025'!DK144</f>
        <v>0</v>
      </c>
      <c r="AN145" s="27">
        <f>'jeziora 2025'!DL144</f>
        <v>0</v>
      </c>
      <c r="AO145" s="103" t="s">
        <v>166</v>
      </c>
      <c r="AP145" s="92"/>
    </row>
    <row r="146" spans="1:42" x14ac:dyDescent="0.2">
      <c r="A146" s="49">
        <f>'jeziora 2025'!B145</f>
        <v>200</v>
      </c>
      <c r="B146" s="117" t="str">
        <f>'jeziora 2025'!D145</f>
        <v>Jez. Szlamy - st.01</v>
      </c>
      <c r="C146" s="27">
        <f>'jeziora 2025'!I145</f>
        <v>0.05</v>
      </c>
      <c r="D146" s="27">
        <f>'jeziora 2025'!J145</f>
        <v>5.6</v>
      </c>
      <c r="E146" s="27">
        <f>'jeziora 2025'!L145</f>
        <v>0.42699999999999999</v>
      </c>
      <c r="F146" s="27">
        <f>'jeziora 2025'!N145</f>
        <v>7.89</v>
      </c>
      <c r="G146" s="27">
        <f>'jeziora 2025'!O145</f>
        <v>8.5399999999999991</v>
      </c>
      <c r="H146" s="27">
        <f>'jeziora 2025'!S145</f>
        <v>4.54</v>
      </c>
      <c r="I146" s="27">
        <f>'jeziora 2025'!T145</f>
        <v>2.72</v>
      </c>
      <c r="J146" s="27">
        <f>'jeziora 2025'!X145</f>
        <v>34.200000000000003</v>
      </c>
      <c r="K146" s="27">
        <f>'jeziora 2025'!AH145</f>
        <v>2.5</v>
      </c>
      <c r="L146" s="27">
        <f>'jeziora 2025'!AJ145</f>
        <v>2.5</v>
      </c>
      <c r="M146" s="27">
        <f>'jeziora 2025'!BA145</f>
        <v>252</v>
      </c>
      <c r="N146" s="27">
        <f>'jeziora 2025'!BI145</f>
        <v>0.5</v>
      </c>
      <c r="O146" s="48">
        <f>'jeziora 2025'!BJ145</f>
        <v>5.0000000000000001E-3</v>
      </c>
      <c r="P146" s="27">
        <f>'jeziora 2025'!BP145</f>
        <v>0.05</v>
      </c>
      <c r="Q146" s="27">
        <f>'jeziora 2025'!BS145</f>
        <v>0.05</v>
      </c>
      <c r="R146" s="27">
        <f>'jeziora 2025'!BT145</f>
        <v>0.05</v>
      </c>
      <c r="S146" s="27">
        <f>'jeziora 2025'!BU145</f>
        <v>0.1</v>
      </c>
      <c r="T146" s="27">
        <f>'jeziora 2025'!BZ145</f>
        <v>0.15</v>
      </c>
      <c r="U146" s="27">
        <f>'jeziora 2025'!CB145</f>
        <v>0</v>
      </c>
      <c r="V146" s="27">
        <f>'jeziora 2025'!CD145</f>
        <v>0</v>
      </c>
      <c r="W146" s="27">
        <f>'jeziora 2025'!CL145</f>
        <v>0</v>
      </c>
      <c r="X146" s="27">
        <f>'jeziora 2025'!CQ145</f>
        <v>0</v>
      </c>
      <c r="Y146" s="27">
        <f>'jeziora 2025'!CR145</f>
        <v>0</v>
      </c>
      <c r="Z146" s="27">
        <f>'jeziora 2025'!CS145</f>
        <v>0</v>
      </c>
      <c r="AA146" s="27">
        <f>'jeziora 2025'!CT145</f>
        <v>0</v>
      </c>
      <c r="AB146" s="27">
        <f>'jeziora 2025'!CU145</f>
        <v>0</v>
      </c>
      <c r="AC146" s="27">
        <f>'jeziora 2025'!CX145</f>
        <v>0</v>
      </c>
      <c r="AD146" s="27">
        <f>'jeziora 2025'!CZ145</f>
        <v>0</v>
      </c>
      <c r="AE146" s="27">
        <f>'jeziora 2025'!DB145</f>
        <v>0</v>
      </c>
      <c r="AF146" s="27">
        <f>'jeziora 2025'!DC145</f>
        <v>0</v>
      </c>
      <c r="AG146" s="27">
        <f>'jeziora 2025'!DD145</f>
        <v>0</v>
      </c>
      <c r="AH146" s="27">
        <f>'jeziora 2025'!DE145</f>
        <v>0.05</v>
      </c>
      <c r="AI146" s="27">
        <f>'jeziora 2025'!DF145</f>
        <v>0.05</v>
      </c>
      <c r="AJ146" s="27">
        <f>'jeziora 2025'!DH145</f>
        <v>0</v>
      </c>
      <c r="AK146" s="27">
        <f>'jeziora 2025'!DI145</f>
        <v>0</v>
      </c>
      <c r="AL146" s="27">
        <f>'jeziora 2025'!DJ145</f>
        <v>0</v>
      </c>
      <c r="AM146" s="27">
        <f>'jeziora 2025'!DK145</f>
        <v>0</v>
      </c>
      <c r="AN146" s="27">
        <f>'jeziora 2025'!DL145</f>
        <v>0</v>
      </c>
      <c r="AO146" s="103" t="s">
        <v>167</v>
      </c>
      <c r="AP146" s="92"/>
    </row>
    <row r="147" spans="1:42" x14ac:dyDescent="0.2">
      <c r="A147" s="49">
        <f>'jeziora 2025'!B146</f>
        <v>201</v>
      </c>
      <c r="B147" s="117" t="str">
        <f>'jeziora 2025'!D146</f>
        <v>Jez. Szurpiły - st.04</v>
      </c>
      <c r="C147" s="27">
        <f>'jeziora 2025'!I146</f>
        <v>0.05</v>
      </c>
      <c r="D147" s="27">
        <f>'jeziora 2025'!J146</f>
        <v>1.5</v>
      </c>
      <c r="E147" s="27">
        <f>'jeziora 2025'!L146</f>
        <v>0.49399999999999999</v>
      </c>
      <c r="F147" s="27">
        <f>'jeziora 2025'!N146</f>
        <v>17.899999999999999</v>
      </c>
      <c r="G147" s="27">
        <f>'jeziora 2025'!O146</f>
        <v>15.4</v>
      </c>
      <c r="H147" s="27">
        <f>'jeziora 2025'!S146</f>
        <v>23.4</v>
      </c>
      <c r="I147" s="27">
        <f>'jeziora 2025'!T146</f>
        <v>8.19</v>
      </c>
      <c r="J147" s="27">
        <f>'jeziora 2025'!X146</f>
        <v>47</v>
      </c>
      <c r="K147" s="27">
        <f>'jeziora 2025'!AH146</f>
        <v>1670</v>
      </c>
      <c r="L147" s="27">
        <f>'jeziora 2025'!AJ146</f>
        <v>33</v>
      </c>
      <c r="M147" s="27">
        <f>'jeziora 2025'!BA146</f>
        <v>3327</v>
      </c>
      <c r="N147" s="27">
        <f>'jeziora 2025'!BI146</f>
        <v>0.5</v>
      </c>
      <c r="O147" s="48">
        <f>'jeziora 2025'!BJ146</f>
        <v>5.0000000000000001E-3</v>
      </c>
      <c r="P147" s="27">
        <f>'jeziora 2025'!BP146</f>
        <v>0.05</v>
      </c>
      <c r="Q147" s="27">
        <f>'jeziora 2025'!BS146</f>
        <v>0.05</v>
      </c>
      <c r="R147" s="27">
        <f>'jeziora 2025'!BT146</f>
        <v>0.05</v>
      </c>
      <c r="S147" s="27">
        <f>'jeziora 2025'!BU146</f>
        <v>0.1</v>
      </c>
      <c r="T147" s="27">
        <f>'jeziora 2025'!BZ146</f>
        <v>0.15</v>
      </c>
      <c r="U147" s="27">
        <f>'jeziora 2025'!CB146</f>
        <v>50</v>
      </c>
      <c r="V147" s="27">
        <f>'jeziora 2025'!CD146</f>
        <v>0.01</v>
      </c>
      <c r="W147" s="27">
        <f>'jeziora 2025'!CL146</f>
        <v>0.12</v>
      </c>
      <c r="X147" s="27">
        <f>'jeziora 2025'!CQ146</f>
        <v>1.5</v>
      </c>
      <c r="Y147" s="27">
        <f>'jeziora 2025'!CR146</f>
        <v>0.3</v>
      </c>
      <c r="Z147" s="27">
        <f>'jeziora 2025'!CS146</f>
        <v>5</v>
      </c>
      <c r="AA147" s="27">
        <f>'jeziora 2025'!CT146</f>
        <v>0.5</v>
      </c>
      <c r="AB147" s="27">
        <f>'jeziora 2025'!CU146</f>
        <v>0.5</v>
      </c>
      <c r="AC147" s="27">
        <f>'jeziora 2025'!CX146</f>
        <v>0.05</v>
      </c>
      <c r="AD147" s="27">
        <f>'jeziora 2025'!CZ146</f>
        <v>0.05</v>
      </c>
      <c r="AE147" s="27">
        <f>'jeziora 2025'!DB146</f>
        <v>0.05</v>
      </c>
      <c r="AF147" s="27">
        <f>'jeziora 2025'!DC146</f>
        <v>0.05</v>
      </c>
      <c r="AG147" s="27">
        <f>'jeziora 2025'!DD146</f>
        <v>0.05</v>
      </c>
      <c r="AH147" s="27">
        <f>'jeziora 2025'!DE146</f>
        <v>0.05</v>
      </c>
      <c r="AI147" s="27">
        <f>'jeziora 2025'!DF146</f>
        <v>0.05</v>
      </c>
      <c r="AJ147" s="27">
        <f>'jeziora 2025'!DH146</f>
        <v>0.5</v>
      </c>
      <c r="AK147" s="27">
        <f>'jeziora 2025'!DI146</f>
        <v>0.05</v>
      </c>
      <c r="AL147" s="27">
        <f>'jeziora 2025'!DJ146</f>
        <v>0.25</v>
      </c>
      <c r="AM147" s="27">
        <f>'jeziora 2025'!DK146</f>
        <v>0.25</v>
      </c>
      <c r="AN147" s="27">
        <f>'jeziora 2025'!DL146</f>
        <v>0.05</v>
      </c>
      <c r="AO147" s="103" t="s">
        <v>166</v>
      </c>
      <c r="AP147" s="92"/>
    </row>
    <row r="148" spans="1:42" x14ac:dyDescent="0.2">
      <c r="A148" s="49">
        <f>'jeziora 2025'!B147</f>
        <v>202</v>
      </c>
      <c r="B148" s="117" t="str">
        <f>'jeziora 2025'!D147</f>
        <v>Jez. Świętajno - stan. 01</v>
      </c>
      <c r="C148" s="27">
        <f>'jeziora 2025'!I147</f>
        <v>0.05</v>
      </c>
      <c r="D148" s="27">
        <f>'jeziora 2025'!J147</f>
        <v>5.95</v>
      </c>
      <c r="E148" s="27">
        <f>'jeziora 2025'!L147</f>
        <v>1.47</v>
      </c>
      <c r="F148" s="27">
        <f>'jeziora 2025'!N147</f>
        <v>5.9</v>
      </c>
      <c r="G148" s="27">
        <f>'jeziora 2025'!O147</f>
        <v>17.899999999999999</v>
      </c>
      <c r="H148" s="27">
        <f>'jeziora 2025'!S147</f>
        <v>3.18</v>
      </c>
      <c r="I148" s="27">
        <f>'jeziora 2025'!T147</f>
        <v>36.799999999999997</v>
      </c>
      <c r="J148" s="27">
        <f>'jeziora 2025'!X147</f>
        <v>104</v>
      </c>
      <c r="K148" s="27">
        <f>'jeziora 2025'!AH147</f>
        <v>2.5</v>
      </c>
      <c r="L148" s="27">
        <f>'jeziora 2025'!AJ147</f>
        <v>2.5</v>
      </c>
      <c r="M148" s="27">
        <f>'jeziora 2025'!BA147</f>
        <v>1200.5</v>
      </c>
      <c r="N148" s="27">
        <f>'jeziora 2025'!BI147</f>
        <v>0.5</v>
      </c>
      <c r="O148" s="48">
        <f>'jeziora 2025'!BJ147</f>
        <v>5.0000000000000001E-3</v>
      </c>
      <c r="P148" s="27">
        <f>'jeziora 2025'!BP147</f>
        <v>0.05</v>
      </c>
      <c r="Q148" s="27">
        <f>'jeziora 2025'!BS147</f>
        <v>0.05</v>
      </c>
      <c r="R148" s="27">
        <f>'jeziora 2025'!BT147</f>
        <v>0.05</v>
      </c>
      <c r="S148" s="27">
        <f>'jeziora 2025'!BU147</f>
        <v>0.1</v>
      </c>
      <c r="T148" s="27">
        <f>'jeziora 2025'!BZ147</f>
        <v>0.15</v>
      </c>
      <c r="U148" s="27">
        <f>'jeziora 2025'!CB147</f>
        <v>0</v>
      </c>
      <c r="V148" s="27">
        <f>'jeziora 2025'!CD147</f>
        <v>0</v>
      </c>
      <c r="W148" s="27">
        <f>'jeziora 2025'!CL147</f>
        <v>0</v>
      </c>
      <c r="X148" s="27">
        <f>'jeziora 2025'!CQ147</f>
        <v>0</v>
      </c>
      <c r="Y148" s="27">
        <f>'jeziora 2025'!CR147</f>
        <v>0</v>
      </c>
      <c r="Z148" s="27">
        <f>'jeziora 2025'!CS147</f>
        <v>0</v>
      </c>
      <c r="AA148" s="27">
        <f>'jeziora 2025'!CT147</f>
        <v>0</v>
      </c>
      <c r="AB148" s="27">
        <f>'jeziora 2025'!CU147</f>
        <v>0</v>
      </c>
      <c r="AC148" s="27">
        <f>'jeziora 2025'!CX147</f>
        <v>0</v>
      </c>
      <c r="AD148" s="27">
        <f>'jeziora 2025'!CZ147</f>
        <v>0</v>
      </c>
      <c r="AE148" s="27">
        <f>'jeziora 2025'!DB147</f>
        <v>0</v>
      </c>
      <c r="AF148" s="27">
        <f>'jeziora 2025'!DC147</f>
        <v>0</v>
      </c>
      <c r="AG148" s="27">
        <f>'jeziora 2025'!DD147</f>
        <v>0</v>
      </c>
      <c r="AH148" s="27">
        <f>'jeziora 2025'!DE147</f>
        <v>0.05</v>
      </c>
      <c r="AI148" s="27">
        <f>'jeziora 2025'!DF147</f>
        <v>0.05</v>
      </c>
      <c r="AJ148" s="27">
        <f>'jeziora 2025'!DH147</f>
        <v>0</v>
      </c>
      <c r="AK148" s="27">
        <f>'jeziora 2025'!DI147</f>
        <v>0</v>
      </c>
      <c r="AL148" s="27">
        <f>'jeziora 2025'!DJ147</f>
        <v>0</v>
      </c>
      <c r="AM148" s="27">
        <f>'jeziora 2025'!DK147</f>
        <v>0</v>
      </c>
      <c r="AN148" s="27">
        <f>'jeziora 2025'!DL147</f>
        <v>0</v>
      </c>
      <c r="AO148" s="103" t="s">
        <v>167</v>
      </c>
      <c r="AP148" s="92"/>
    </row>
    <row r="149" spans="1:42" x14ac:dyDescent="0.2">
      <c r="A149" s="49">
        <f>'jeziora 2025'!B148</f>
        <v>203</v>
      </c>
      <c r="B149" s="117" t="str">
        <f>'jeziora 2025'!D148</f>
        <v>Jez. Tajno - st.01</v>
      </c>
      <c r="C149" s="27">
        <f>'jeziora 2025'!I148</f>
        <v>0.05</v>
      </c>
      <c r="D149" s="27">
        <f>'jeziora 2025'!J148</f>
        <v>5.93</v>
      </c>
      <c r="E149" s="27">
        <f>'jeziora 2025'!L148</f>
        <v>0.66200000000000003</v>
      </c>
      <c r="F149" s="27">
        <f>'jeziora 2025'!N148</f>
        <v>7.26</v>
      </c>
      <c r="G149" s="27">
        <f>'jeziora 2025'!O148</f>
        <v>14.2</v>
      </c>
      <c r="H149" s="27">
        <f>'jeziora 2025'!S148</f>
        <v>6.98</v>
      </c>
      <c r="I149" s="27">
        <f>'jeziora 2025'!T148</f>
        <v>15.8</v>
      </c>
      <c r="J149" s="27">
        <f>'jeziora 2025'!X148</f>
        <v>50.8</v>
      </c>
      <c r="K149" s="27">
        <f>'jeziora 2025'!AH148</f>
        <v>95</v>
      </c>
      <c r="L149" s="27">
        <f>'jeziora 2025'!AJ148</f>
        <v>55</v>
      </c>
      <c r="M149" s="27">
        <f>'jeziora 2025'!BA148</f>
        <v>895.5</v>
      </c>
      <c r="N149" s="27">
        <f>'jeziora 2025'!BI148</f>
        <v>0.5</v>
      </c>
      <c r="O149" s="48">
        <f>'jeziora 2025'!BJ148</f>
        <v>5.0000000000000001E-3</v>
      </c>
      <c r="P149" s="27">
        <f>'jeziora 2025'!BP148</f>
        <v>0.05</v>
      </c>
      <c r="Q149" s="27">
        <f>'jeziora 2025'!BS148</f>
        <v>0.05</v>
      </c>
      <c r="R149" s="27">
        <f>'jeziora 2025'!BT148</f>
        <v>0.05</v>
      </c>
      <c r="S149" s="27">
        <f>'jeziora 2025'!BU148</f>
        <v>0.1</v>
      </c>
      <c r="T149" s="27">
        <f>'jeziora 2025'!BZ148</f>
        <v>0.15</v>
      </c>
      <c r="U149" s="27">
        <f>'jeziora 2025'!CB148</f>
        <v>0</v>
      </c>
      <c r="V149" s="27">
        <f>'jeziora 2025'!CD148</f>
        <v>0</v>
      </c>
      <c r="W149" s="27">
        <f>'jeziora 2025'!CL148</f>
        <v>0</v>
      </c>
      <c r="X149" s="27">
        <f>'jeziora 2025'!CQ148</f>
        <v>0</v>
      </c>
      <c r="Y149" s="27">
        <f>'jeziora 2025'!CR148</f>
        <v>0</v>
      </c>
      <c r="Z149" s="27">
        <f>'jeziora 2025'!CS148</f>
        <v>0</v>
      </c>
      <c r="AA149" s="27">
        <f>'jeziora 2025'!CT148</f>
        <v>0</v>
      </c>
      <c r="AB149" s="27">
        <f>'jeziora 2025'!CU148</f>
        <v>0</v>
      </c>
      <c r="AC149" s="27">
        <f>'jeziora 2025'!CX148</f>
        <v>0</v>
      </c>
      <c r="AD149" s="27">
        <f>'jeziora 2025'!CZ148</f>
        <v>0</v>
      </c>
      <c r="AE149" s="27">
        <f>'jeziora 2025'!DB148</f>
        <v>0</v>
      </c>
      <c r="AF149" s="27">
        <f>'jeziora 2025'!DC148</f>
        <v>0</v>
      </c>
      <c r="AG149" s="27">
        <f>'jeziora 2025'!DD148</f>
        <v>0</v>
      </c>
      <c r="AH149" s="27">
        <f>'jeziora 2025'!DE148</f>
        <v>0.05</v>
      </c>
      <c r="AI149" s="27">
        <f>'jeziora 2025'!DF148</f>
        <v>0.05</v>
      </c>
      <c r="AJ149" s="27">
        <f>'jeziora 2025'!DH148</f>
        <v>0</v>
      </c>
      <c r="AK149" s="27">
        <f>'jeziora 2025'!DI148</f>
        <v>0</v>
      </c>
      <c r="AL149" s="27">
        <f>'jeziora 2025'!DJ148</f>
        <v>0</v>
      </c>
      <c r="AM149" s="27">
        <f>'jeziora 2025'!DK148</f>
        <v>0</v>
      </c>
      <c r="AN149" s="27">
        <f>'jeziora 2025'!DL148</f>
        <v>0</v>
      </c>
      <c r="AO149" s="103" t="s">
        <v>167</v>
      </c>
      <c r="AP149" s="92"/>
    </row>
    <row r="150" spans="1:42" x14ac:dyDescent="0.2">
      <c r="A150" s="49">
        <f>'jeziora 2025'!B149</f>
        <v>204</v>
      </c>
      <c r="B150" s="117" t="str">
        <f>'jeziora 2025'!D149</f>
        <v>Jez. Tajty - stan. 01</v>
      </c>
      <c r="C150" s="27">
        <f>'jeziora 2025'!I149</f>
        <v>0.05</v>
      </c>
      <c r="D150" s="27">
        <f>'jeziora 2025'!J149</f>
        <v>1.5</v>
      </c>
      <c r="E150" s="27">
        <f>'jeziora 2025'!L149</f>
        <v>0.38</v>
      </c>
      <c r="F150" s="27">
        <f>'jeziora 2025'!N149</f>
        <v>9.5399999999999991</v>
      </c>
      <c r="G150" s="27">
        <f>'jeziora 2025'!O149</f>
        <v>8.0399999999999991</v>
      </c>
      <c r="H150" s="27">
        <f>'jeziora 2025'!S149</f>
        <v>11</v>
      </c>
      <c r="I150" s="27">
        <f>'jeziora 2025'!T149</f>
        <v>6.85</v>
      </c>
      <c r="J150" s="27">
        <f>'jeziora 2025'!X149</f>
        <v>37.9</v>
      </c>
      <c r="K150" s="27">
        <f>'jeziora 2025'!AH149</f>
        <v>2.5</v>
      </c>
      <c r="L150" s="27">
        <f>'jeziora 2025'!AJ149</f>
        <v>146</v>
      </c>
      <c r="M150" s="27">
        <f>'jeziora 2025'!BA149</f>
        <v>1294</v>
      </c>
      <c r="N150" s="27">
        <f>'jeziora 2025'!BI149</f>
        <v>0.5</v>
      </c>
      <c r="O150" s="48">
        <f>'jeziora 2025'!BJ149</f>
        <v>5.0000000000000001E-3</v>
      </c>
      <c r="P150" s="27">
        <f>'jeziora 2025'!BP149</f>
        <v>0.05</v>
      </c>
      <c r="Q150" s="27">
        <f>'jeziora 2025'!BS149</f>
        <v>0.05</v>
      </c>
      <c r="R150" s="27">
        <f>'jeziora 2025'!BT149</f>
        <v>0.05</v>
      </c>
      <c r="S150" s="27">
        <f>'jeziora 2025'!BU149</f>
        <v>0.1</v>
      </c>
      <c r="T150" s="27">
        <f>'jeziora 2025'!BZ149</f>
        <v>0.15</v>
      </c>
      <c r="U150" s="27">
        <f>'jeziora 2025'!CB149</f>
        <v>50</v>
      </c>
      <c r="V150" s="27">
        <f>'jeziora 2025'!CD149</f>
        <v>0.01</v>
      </c>
      <c r="W150" s="27">
        <f>'jeziora 2025'!CL149</f>
        <v>4</v>
      </c>
      <c r="X150" s="27">
        <f>'jeziora 2025'!CQ149</f>
        <v>1.5</v>
      </c>
      <c r="Y150" s="27">
        <f>'jeziora 2025'!CR149</f>
        <v>0.3</v>
      </c>
      <c r="Z150" s="27">
        <f>'jeziora 2025'!CS149</f>
        <v>5</v>
      </c>
      <c r="AA150" s="27">
        <f>'jeziora 2025'!CT149</f>
        <v>0.5</v>
      </c>
      <c r="AB150" s="27">
        <f>'jeziora 2025'!CU149</f>
        <v>0.5</v>
      </c>
      <c r="AC150" s="27">
        <f>'jeziora 2025'!CX149</f>
        <v>0.05</v>
      </c>
      <c r="AD150" s="27">
        <f>'jeziora 2025'!CZ149</f>
        <v>0.05</v>
      </c>
      <c r="AE150" s="27">
        <f>'jeziora 2025'!DB149</f>
        <v>0.05</v>
      </c>
      <c r="AF150" s="27">
        <f>'jeziora 2025'!DC149</f>
        <v>0.05</v>
      </c>
      <c r="AG150" s="27">
        <f>'jeziora 2025'!DD149</f>
        <v>0.05</v>
      </c>
      <c r="AH150" s="27">
        <f>'jeziora 2025'!DE149</f>
        <v>0.05</v>
      </c>
      <c r="AI150" s="27">
        <f>'jeziora 2025'!DF149</f>
        <v>0.05</v>
      </c>
      <c r="AJ150" s="27">
        <f>'jeziora 2025'!DH149</f>
        <v>0.5</v>
      </c>
      <c r="AK150" s="27">
        <f>'jeziora 2025'!DI149</f>
        <v>0.05</v>
      </c>
      <c r="AL150" s="27">
        <f>'jeziora 2025'!DJ149</f>
        <v>0.25</v>
      </c>
      <c r="AM150" s="27">
        <f>'jeziora 2025'!DK149</f>
        <v>0.25</v>
      </c>
      <c r="AN150" s="27">
        <f>'jeziora 2025'!DL149</f>
        <v>0.05</v>
      </c>
      <c r="AO150" s="103" t="s">
        <v>166</v>
      </c>
      <c r="AP150" s="92"/>
    </row>
    <row r="151" spans="1:42" x14ac:dyDescent="0.2">
      <c r="A151" s="49">
        <f>'jeziora 2025'!B150</f>
        <v>205</v>
      </c>
      <c r="B151" s="117" t="str">
        <f>'jeziora 2025'!D150</f>
        <v>Jez. Tałty - stan. 01</v>
      </c>
      <c r="C151" s="27">
        <f>'jeziora 2025'!I150</f>
        <v>0.05</v>
      </c>
      <c r="D151" s="27">
        <f>'jeziora 2025'!J150</f>
        <v>3.88</v>
      </c>
      <c r="E151" s="27">
        <f>'jeziora 2025'!L150</f>
        <v>0.67500000000000004</v>
      </c>
      <c r="F151" s="27">
        <f>'jeziora 2025'!N150</f>
        <v>19.600000000000001</v>
      </c>
      <c r="G151" s="27">
        <f>'jeziora 2025'!O150</f>
        <v>21.8</v>
      </c>
      <c r="H151" s="27">
        <f>'jeziora 2025'!S150</f>
        <v>20.9</v>
      </c>
      <c r="I151" s="27">
        <f>'jeziora 2025'!T150</f>
        <v>10.8</v>
      </c>
      <c r="J151" s="27">
        <f>'jeziora 2025'!X150</f>
        <v>74.2</v>
      </c>
      <c r="K151" s="27">
        <f>'jeziora 2025'!AH150</f>
        <v>2.5</v>
      </c>
      <c r="L151" s="27">
        <f>'jeziora 2025'!AJ150</f>
        <v>78</v>
      </c>
      <c r="M151" s="27">
        <f>'jeziora 2025'!BA150</f>
        <v>335</v>
      </c>
      <c r="N151" s="27">
        <f>'jeziora 2025'!BI150</f>
        <v>0.5</v>
      </c>
      <c r="O151" s="48">
        <f>'jeziora 2025'!BJ150</f>
        <v>5.0000000000000001E-3</v>
      </c>
      <c r="P151" s="27">
        <f>'jeziora 2025'!BP150</f>
        <v>0.05</v>
      </c>
      <c r="Q151" s="27">
        <f>'jeziora 2025'!BS150</f>
        <v>0.05</v>
      </c>
      <c r="R151" s="27">
        <f>'jeziora 2025'!BT150</f>
        <v>0.05</v>
      </c>
      <c r="S151" s="27">
        <f>'jeziora 2025'!BU150</f>
        <v>0.1</v>
      </c>
      <c r="T151" s="27">
        <f>'jeziora 2025'!BZ150</f>
        <v>0.15</v>
      </c>
      <c r="U151" s="27">
        <f>'jeziora 2025'!CB150</f>
        <v>50</v>
      </c>
      <c r="V151" s="27">
        <f>'jeziora 2025'!CD150</f>
        <v>0.01</v>
      </c>
      <c r="W151" s="27">
        <f>'jeziora 2025'!CL150</f>
        <v>5.0000000000000001E-3</v>
      </c>
      <c r="X151" s="27">
        <f>'jeziora 2025'!CQ150</f>
        <v>1.5</v>
      </c>
      <c r="Y151" s="27">
        <f>'jeziora 2025'!CR150</f>
        <v>0.3</v>
      </c>
      <c r="Z151" s="27">
        <f>'jeziora 2025'!CS150</f>
        <v>5</v>
      </c>
      <c r="AA151" s="27">
        <f>'jeziora 2025'!CT150</f>
        <v>0.5</v>
      </c>
      <c r="AB151" s="27">
        <f>'jeziora 2025'!CU150</f>
        <v>0.5</v>
      </c>
      <c r="AC151" s="27">
        <f>'jeziora 2025'!CX150</f>
        <v>0.05</v>
      </c>
      <c r="AD151" s="27">
        <f>'jeziora 2025'!CZ150</f>
        <v>0.05</v>
      </c>
      <c r="AE151" s="27">
        <f>'jeziora 2025'!DB150</f>
        <v>0.05</v>
      </c>
      <c r="AF151" s="27">
        <f>'jeziora 2025'!DC150</f>
        <v>0.05</v>
      </c>
      <c r="AG151" s="27">
        <f>'jeziora 2025'!DD150</f>
        <v>0.05</v>
      </c>
      <c r="AH151" s="27">
        <f>'jeziora 2025'!DE150</f>
        <v>0.05</v>
      </c>
      <c r="AI151" s="27">
        <f>'jeziora 2025'!DF150</f>
        <v>0.05</v>
      </c>
      <c r="AJ151" s="27">
        <f>'jeziora 2025'!DH150</f>
        <v>0.5</v>
      </c>
      <c r="AK151" s="27">
        <f>'jeziora 2025'!DI150</f>
        <v>0.05</v>
      </c>
      <c r="AL151" s="27">
        <f>'jeziora 2025'!DJ150</f>
        <v>0.25</v>
      </c>
      <c r="AM151" s="27">
        <f>'jeziora 2025'!DK150</f>
        <v>0.25</v>
      </c>
      <c r="AN151" s="27">
        <f>'jeziora 2025'!DL150</f>
        <v>0.05</v>
      </c>
      <c r="AO151" s="103" t="s">
        <v>167</v>
      </c>
      <c r="AP151" s="92"/>
    </row>
    <row r="152" spans="1:42" x14ac:dyDescent="0.2">
      <c r="A152" s="49">
        <f>'jeziora 2025'!B151</f>
        <v>206</v>
      </c>
      <c r="B152" s="117" t="str">
        <f>'jeziora 2025'!D151</f>
        <v>Jez. Tuchlin - stan. 01</v>
      </c>
      <c r="C152" s="27">
        <f>'jeziora 2025'!I151</f>
        <v>0.05</v>
      </c>
      <c r="D152" s="27">
        <f>'jeziora 2025'!J151</f>
        <v>7.32</v>
      </c>
      <c r="E152" s="27">
        <f>'jeziora 2025'!L151</f>
        <v>0.85099999999999998</v>
      </c>
      <c r="F152" s="27">
        <f>'jeziora 2025'!N151</f>
        <v>7.25</v>
      </c>
      <c r="G152" s="27">
        <f>'jeziora 2025'!O151</f>
        <v>9.4700000000000006</v>
      </c>
      <c r="H152" s="27">
        <f>'jeziora 2025'!S151</f>
        <v>5.9</v>
      </c>
      <c r="I152" s="27">
        <f>'jeziora 2025'!T151</f>
        <v>14.1</v>
      </c>
      <c r="J152" s="27">
        <f>'jeziora 2025'!X151</f>
        <v>50.8</v>
      </c>
      <c r="K152" s="27">
        <f>'jeziora 2025'!AH151</f>
        <v>420</v>
      </c>
      <c r="L152" s="27">
        <f>'jeziora 2025'!AJ151</f>
        <v>2.5</v>
      </c>
      <c r="M152" s="27">
        <f>'jeziora 2025'!BA151</f>
        <v>1336</v>
      </c>
      <c r="N152" s="27">
        <f>'jeziora 2025'!BI151</f>
        <v>0.5</v>
      </c>
      <c r="O152" s="48">
        <f>'jeziora 2025'!BJ151</f>
        <v>5.0000000000000001E-3</v>
      </c>
      <c r="P152" s="27">
        <f>'jeziora 2025'!BP151</f>
        <v>0.05</v>
      </c>
      <c r="Q152" s="27">
        <f>'jeziora 2025'!BS151</f>
        <v>0.05</v>
      </c>
      <c r="R152" s="27">
        <f>'jeziora 2025'!BT151</f>
        <v>0.05</v>
      </c>
      <c r="S152" s="27">
        <f>'jeziora 2025'!BU151</f>
        <v>0.1</v>
      </c>
      <c r="T152" s="27">
        <f>'jeziora 2025'!BZ151</f>
        <v>0.15</v>
      </c>
      <c r="U152" s="27">
        <f>'jeziora 2025'!CB151</f>
        <v>0</v>
      </c>
      <c r="V152" s="27">
        <f>'jeziora 2025'!CD151</f>
        <v>0</v>
      </c>
      <c r="W152" s="27">
        <f>'jeziora 2025'!CL151</f>
        <v>0</v>
      </c>
      <c r="X152" s="27">
        <f>'jeziora 2025'!CQ151</f>
        <v>0</v>
      </c>
      <c r="Y152" s="27">
        <f>'jeziora 2025'!CR151</f>
        <v>0</v>
      </c>
      <c r="Z152" s="27">
        <f>'jeziora 2025'!CS151</f>
        <v>0</v>
      </c>
      <c r="AA152" s="27">
        <f>'jeziora 2025'!CT151</f>
        <v>0</v>
      </c>
      <c r="AB152" s="27">
        <f>'jeziora 2025'!CU151</f>
        <v>0</v>
      </c>
      <c r="AC152" s="27">
        <f>'jeziora 2025'!CX151</f>
        <v>0</v>
      </c>
      <c r="AD152" s="27">
        <f>'jeziora 2025'!CZ151</f>
        <v>0</v>
      </c>
      <c r="AE152" s="27">
        <f>'jeziora 2025'!DB151</f>
        <v>0</v>
      </c>
      <c r="AF152" s="27">
        <f>'jeziora 2025'!DC151</f>
        <v>0</v>
      </c>
      <c r="AG152" s="27">
        <f>'jeziora 2025'!DD151</f>
        <v>0</v>
      </c>
      <c r="AH152" s="27">
        <f>'jeziora 2025'!DE151</f>
        <v>0.05</v>
      </c>
      <c r="AI152" s="27">
        <f>'jeziora 2025'!DF151</f>
        <v>0.05</v>
      </c>
      <c r="AJ152" s="27">
        <f>'jeziora 2025'!DH151</f>
        <v>0</v>
      </c>
      <c r="AK152" s="27">
        <f>'jeziora 2025'!DI151</f>
        <v>0</v>
      </c>
      <c r="AL152" s="27">
        <f>'jeziora 2025'!DJ151</f>
        <v>0</v>
      </c>
      <c r="AM152" s="27">
        <f>'jeziora 2025'!DK151</f>
        <v>0</v>
      </c>
      <c r="AN152" s="27">
        <f>'jeziora 2025'!DL151</f>
        <v>0</v>
      </c>
      <c r="AO152" s="103" t="s">
        <v>166</v>
      </c>
      <c r="AP152" s="92"/>
    </row>
    <row r="153" spans="1:42" x14ac:dyDescent="0.2">
      <c r="A153" s="49">
        <f>'jeziora 2025'!B152</f>
        <v>207</v>
      </c>
      <c r="B153" s="117" t="str">
        <f>'jeziora 2025'!D152</f>
        <v>Jez. Tuchomskie - Warzenko</v>
      </c>
      <c r="C153" s="27">
        <f>'jeziora 2025'!I152</f>
        <v>0.05</v>
      </c>
      <c r="D153" s="27">
        <f>'jeziora 2025'!J152</f>
        <v>5.61</v>
      </c>
      <c r="E153" s="27">
        <f>'jeziora 2025'!L152</f>
        <v>2.5000000000000001E-2</v>
      </c>
      <c r="F153" s="27">
        <f>'jeziora 2025'!N152</f>
        <v>19</v>
      </c>
      <c r="G153" s="27">
        <f>'jeziora 2025'!O152</f>
        <v>13.3</v>
      </c>
      <c r="H153" s="27">
        <f>'jeziora 2025'!S152</f>
        <v>8.41</v>
      </c>
      <c r="I153" s="27">
        <f>'jeziora 2025'!T152</f>
        <v>19.5</v>
      </c>
      <c r="J153" s="27">
        <f>'jeziora 2025'!X152</f>
        <v>78.7</v>
      </c>
      <c r="K153" s="27">
        <f>'jeziora 2025'!AH152</f>
        <v>86</v>
      </c>
      <c r="L153" s="27">
        <f>'jeziora 2025'!AJ152</f>
        <v>6</v>
      </c>
      <c r="M153" s="27">
        <f>'jeziora 2025'!BA152</f>
        <v>858.5</v>
      </c>
      <c r="N153" s="27">
        <f>'jeziora 2025'!BI152</f>
        <v>0.5</v>
      </c>
      <c r="O153" s="48">
        <f>'jeziora 2025'!BJ152</f>
        <v>5.0000000000000001E-3</v>
      </c>
      <c r="P153" s="27">
        <f>'jeziora 2025'!BP152</f>
        <v>0.05</v>
      </c>
      <c r="Q153" s="27">
        <f>'jeziora 2025'!BS152</f>
        <v>0.05</v>
      </c>
      <c r="R153" s="27">
        <f>'jeziora 2025'!BT152</f>
        <v>0.05</v>
      </c>
      <c r="S153" s="27">
        <f>'jeziora 2025'!BU152</f>
        <v>0.1</v>
      </c>
      <c r="T153" s="27">
        <f>'jeziora 2025'!BZ152</f>
        <v>0.15</v>
      </c>
      <c r="U153" s="27">
        <f>'jeziora 2025'!CB152</f>
        <v>0</v>
      </c>
      <c r="V153" s="27">
        <f>'jeziora 2025'!CD152</f>
        <v>0</v>
      </c>
      <c r="W153" s="27">
        <f>'jeziora 2025'!CL152</f>
        <v>0</v>
      </c>
      <c r="X153" s="27">
        <f>'jeziora 2025'!CQ152</f>
        <v>0</v>
      </c>
      <c r="Y153" s="27">
        <f>'jeziora 2025'!CR152</f>
        <v>0</v>
      </c>
      <c r="Z153" s="27">
        <f>'jeziora 2025'!CS152</f>
        <v>0</v>
      </c>
      <c r="AA153" s="27">
        <f>'jeziora 2025'!CT152</f>
        <v>0</v>
      </c>
      <c r="AB153" s="27">
        <f>'jeziora 2025'!CU152</f>
        <v>0</v>
      </c>
      <c r="AC153" s="27">
        <f>'jeziora 2025'!CX152</f>
        <v>0</v>
      </c>
      <c r="AD153" s="27">
        <f>'jeziora 2025'!CZ152</f>
        <v>0</v>
      </c>
      <c r="AE153" s="27">
        <f>'jeziora 2025'!DB152</f>
        <v>0</v>
      </c>
      <c r="AF153" s="27">
        <f>'jeziora 2025'!DC152</f>
        <v>0</v>
      </c>
      <c r="AG153" s="27">
        <f>'jeziora 2025'!DD152</f>
        <v>0</v>
      </c>
      <c r="AH153" s="27">
        <f>'jeziora 2025'!DE152</f>
        <v>0.05</v>
      </c>
      <c r="AI153" s="27">
        <f>'jeziora 2025'!DF152</f>
        <v>0.05</v>
      </c>
      <c r="AJ153" s="27">
        <f>'jeziora 2025'!DH152</f>
        <v>0</v>
      </c>
      <c r="AK153" s="27">
        <f>'jeziora 2025'!DI152</f>
        <v>0</v>
      </c>
      <c r="AL153" s="27">
        <f>'jeziora 2025'!DJ152</f>
        <v>0</v>
      </c>
      <c r="AM153" s="27">
        <f>'jeziora 2025'!DK152</f>
        <v>0</v>
      </c>
      <c r="AN153" s="27">
        <f>'jeziora 2025'!DL152</f>
        <v>0</v>
      </c>
      <c r="AO153" s="103" t="s">
        <v>167</v>
      </c>
      <c r="AP153" s="92"/>
    </row>
    <row r="154" spans="1:42" x14ac:dyDescent="0.2">
      <c r="A154" s="49">
        <f>'jeziora 2025'!B153</f>
        <v>208</v>
      </c>
      <c r="B154" s="117" t="str">
        <f>'jeziora 2025'!D153</f>
        <v>Jez. Tuczno - głęboczek</v>
      </c>
      <c r="C154" s="27">
        <f>'jeziora 2025'!I153</f>
        <v>0.05</v>
      </c>
      <c r="D154" s="27">
        <f>'jeziora 2025'!J153</f>
        <v>4.1100000000000003</v>
      </c>
      <c r="E154" s="27">
        <f>'jeziora 2025'!L153</f>
        <v>0.84299999999999997</v>
      </c>
      <c r="F154" s="27">
        <f>'jeziora 2025'!N153</f>
        <v>17.399999999999999</v>
      </c>
      <c r="G154" s="27">
        <f>'jeziora 2025'!O153</f>
        <v>26.4</v>
      </c>
      <c r="H154" s="27">
        <f>'jeziora 2025'!S153</f>
        <v>12.2</v>
      </c>
      <c r="I154" s="27">
        <f>'jeziora 2025'!T153</f>
        <v>21.6</v>
      </c>
      <c r="J154" s="27">
        <f>'jeziora 2025'!X153</f>
        <v>88.8</v>
      </c>
      <c r="K154" s="27">
        <f>'jeziora 2025'!AH153</f>
        <v>2.5</v>
      </c>
      <c r="L154" s="27">
        <f>'jeziora 2025'!AJ153</f>
        <v>2.5</v>
      </c>
      <c r="M154" s="27">
        <f>'jeziora 2025'!BA153</f>
        <v>693.5</v>
      </c>
      <c r="N154" s="27">
        <f>'jeziora 2025'!BI153</f>
        <v>0.5</v>
      </c>
      <c r="O154" s="48">
        <f>'jeziora 2025'!BJ153</f>
        <v>5.0000000000000001E-3</v>
      </c>
      <c r="P154" s="27">
        <f>'jeziora 2025'!BP153</f>
        <v>0.05</v>
      </c>
      <c r="Q154" s="27">
        <f>'jeziora 2025'!BS153</f>
        <v>0.05</v>
      </c>
      <c r="R154" s="27">
        <f>'jeziora 2025'!BT153</f>
        <v>0.05</v>
      </c>
      <c r="S154" s="27">
        <f>'jeziora 2025'!BU153</f>
        <v>0.1</v>
      </c>
      <c r="T154" s="27">
        <f>'jeziora 2025'!BZ153</f>
        <v>0.15</v>
      </c>
      <c r="U154" s="27">
        <f>'jeziora 2025'!CB153</f>
        <v>0</v>
      </c>
      <c r="V154" s="27">
        <f>'jeziora 2025'!CD153</f>
        <v>0</v>
      </c>
      <c r="W154" s="27">
        <f>'jeziora 2025'!CL153</f>
        <v>0</v>
      </c>
      <c r="X154" s="27">
        <f>'jeziora 2025'!CQ153</f>
        <v>0</v>
      </c>
      <c r="Y154" s="27">
        <f>'jeziora 2025'!CR153</f>
        <v>0</v>
      </c>
      <c r="Z154" s="27">
        <f>'jeziora 2025'!CS153</f>
        <v>0</v>
      </c>
      <c r="AA154" s="27">
        <f>'jeziora 2025'!CT153</f>
        <v>0</v>
      </c>
      <c r="AB154" s="27">
        <f>'jeziora 2025'!CU153</f>
        <v>0</v>
      </c>
      <c r="AC154" s="27">
        <f>'jeziora 2025'!CX153</f>
        <v>0</v>
      </c>
      <c r="AD154" s="27">
        <f>'jeziora 2025'!CZ153</f>
        <v>0</v>
      </c>
      <c r="AE154" s="27">
        <f>'jeziora 2025'!DB153</f>
        <v>0</v>
      </c>
      <c r="AF154" s="27">
        <f>'jeziora 2025'!DC153</f>
        <v>0</v>
      </c>
      <c r="AG154" s="27">
        <f>'jeziora 2025'!DD153</f>
        <v>0</v>
      </c>
      <c r="AH154" s="27">
        <f>'jeziora 2025'!DE153</f>
        <v>0.05</v>
      </c>
      <c r="AI154" s="27">
        <f>'jeziora 2025'!DF153</f>
        <v>0.05</v>
      </c>
      <c r="AJ154" s="27">
        <f>'jeziora 2025'!DH153</f>
        <v>0</v>
      </c>
      <c r="AK154" s="27">
        <f>'jeziora 2025'!DI153</f>
        <v>0</v>
      </c>
      <c r="AL154" s="27">
        <f>'jeziora 2025'!DJ153</f>
        <v>0</v>
      </c>
      <c r="AM154" s="27">
        <f>'jeziora 2025'!DK153</f>
        <v>0</v>
      </c>
      <c r="AN154" s="27">
        <f>'jeziora 2025'!DL153</f>
        <v>0</v>
      </c>
      <c r="AO154" s="103" t="s">
        <v>167</v>
      </c>
      <c r="AP154" s="92"/>
    </row>
    <row r="155" spans="1:42" x14ac:dyDescent="0.2">
      <c r="A155" s="49">
        <f>'jeziora 2025'!B154</f>
        <v>209</v>
      </c>
      <c r="B155" s="117" t="str">
        <f>'jeziora 2025'!D154</f>
        <v>Jez. Ustrych - stan. 01</v>
      </c>
      <c r="C155" s="27">
        <f>'jeziora 2025'!I154</f>
        <v>0.05</v>
      </c>
      <c r="D155" s="27">
        <f>'jeziora 2025'!J154</f>
        <v>22.9</v>
      </c>
      <c r="E155" s="27">
        <f>'jeziora 2025'!L154</f>
        <v>2.5000000000000001E-2</v>
      </c>
      <c r="F155" s="27">
        <f>'jeziora 2025'!N154</f>
        <v>4.78</v>
      </c>
      <c r="G155" s="27">
        <f>'jeziora 2025'!O154</f>
        <v>9.56</v>
      </c>
      <c r="H155" s="27">
        <f>'jeziora 2025'!S154</f>
        <v>3.82</v>
      </c>
      <c r="I155" s="27">
        <f>'jeziora 2025'!T154</f>
        <v>25.4</v>
      </c>
      <c r="J155" s="27">
        <f>'jeziora 2025'!X154</f>
        <v>87.1</v>
      </c>
      <c r="K155" s="27">
        <f>'jeziora 2025'!AH154</f>
        <v>2.5</v>
      </c>
      <c r="L155" s="27">
        <f>'jeziora 2025'!AJ154</f>
        <v>111</v>
      </c>
      <c r="M155" s="27">
        <f>'jeziora 2025'!BA154</f>
        <v>5636.5</v>
      </c>
      <c r="N155" s="27">
        <f>'jeziora 2025'!BI154</f>
        <v>0.5</v>
      </c>
      <c r="O155" s="48">
        <f>'jeziora 2025'!BJ154</f>
        <v>5.0000000000000001E-3</v>
      </c>
      <c r="P155" s="27">
        <f>'jeziora 2025'!BP154</f>
        <v>0.05</v>
      </c>
      <c r="Q155" s="27">
        <f>'jeziora 2025'!BS154</f>
        <v>0.05</v>
      </c>
      <c r="R155" s="27">
        <f>'jeziora 2025'!BT154</f>
        <v>0.05</v>
      </c>
      <c r="S155" s="27">
        <f>'jeziora 2025'!BU154</f>
        <v>0.1</v>
      </c>
      <c r="T155" s="27">
        <f>'jeziora 2025'!BZ154</f>
        <v>0.15</v>
      </c>
      <c r="U155" s="27">
        <f>'jeziora 2025'!CB154</f>
        <v>0</v>
      </c>
      <c r="V155" s="27">
        <f>'jeziora 2025'!CD154</f>
        <v>0</v>
      </c>
      <c r="W155" s="27">
        <f>'jeziora 2025'!CL154</f>
        <v>0</v>
      </c>
      <c r="X155" s="27">
        <f>'jeziora 2025'!CQ154</f>
        <v>0</v>
      </c>
      <c r="Y155" s="27">
        <f>'jeziora 2025'!CR154</f>
        <v>0</v>
      </c>
      <c r="Z155" s="27">
        <f>'jeziora 2025'!CS154</f>
        <v>0</v>
      </c>
      <c r="AA155" s="27">
        <f>'jeziora 2025'!CT154</f>
        <v>0</v>
      </c>
      <c r="AB155" s="27">
        <f>'jeziora 2025'!CU154</f>
        <v>0</v>
      </c>
      <c r="AC155" s="27">
        <f>'jeziora 2025'!CX154</f>
        <v>0</v>
      </c>
      <c r="AD155" s="27">
        <f>'jeziora 2025'!CZ154</f>
        <v>0</v>
      </c>
      <c r="AE155" s="27">
        <f>'jeziora 2025'!DB154</f>
        <v>0</v>
      </c>
      <c r="AF155" s="27">
        <f>'jeziora 2025'!DC154</f>
        <v>0</v>
      </c>
      <c r="AG155" s="27">
        <f>'jeziora 2025'!DD154</f>
        <v>0</v>
      </c>
      <c r="AH155" s="27">
        <f>'jeziora 2025'!DE154</f>
        <v>0.05</v>
      </c>
      <c r="AI155" s="27">
        <f>'jeziora 2025'!DF154</f>
        <v>0.05</v>
      </c>
      <c r="AJ155" s="27">
        <f>'jeziora 2025'!DH154</f>
        <v>0</v>
      </c>
      <c r="AK155" s="27">
        <f>'jeziora 2025'!DI154</f>
        <v>0</v>
      </c>
      <c r="AL155" s="27">
        <f>'jeziora 2025'!DJ154</f>
        <v>0</v>
      </c>
      <c r="AM155" s="27">
        <f>'jeziora 2025'!DK154</f>
        <v>0</v>
      </c>
      <c r="AN155" s="27">
        <f>'jeziora 2025'!DL154</f>
        <v>0</v>
      </c>
      <c r="AO155" s="103" t="s">
        <v>166</v>
      </c>
      <c r="AP155" s="92"/>
    </row>
    <row r="156" spans="1:42" x14ac:dyDescent="0.2">
      <c r="A156" s="49">
        <f>'jeziora 2025'!B155</f>
        <v>210</v>
      </c>
      <c r="B156" s="117" t="str">
        <f>'jeziora 2025'!D155</f>
        <v>Jez. Wadąg - stan. 01</v>
      </c>
      <c r="C156" s="27">
        <f>'jeziora 2025'!I155</f>
        <v>0.05</v>
      </c>
      <c r="D156" s="27">
        <f>'jeziora 2025'!J155</f>
        <v>16.600000000000001</v>
      </c>
      <c r="E156" s="27">
        <f>'jeziora 2025'!L155</f>
        <v>2.5000000000000001E-2</v>
      </c>
      <c r="F156" s="27">
        <f>'jeziora 2025'!N155</f>
        <v>13.7</v>
      </c>
      <c r="G156" s="27">
        <f>'jeziora 2025'!O155</f>
        <v>11.4</v>
      </c>
      <c r="H156" s="27">
        <f>'jeziora 2025'!S155</f>
        <v>5.18</v>
      </c>
      <c r="I156" s="27">
        <f>'jeziora 2025'!T155</f>
        <v>3.76</v>
      </c>
      <c r="J156" s="27">
        <f>'jeziora 2025'!X155</f>
        <v>52.4</v>
      </c>
      <c r="K156" s="27">
        <f>'jeziora 2025'!AH155</f>
        <v>270</v>
      </c>
      <c r="L156" s="27">
        <f>'jeziora 2025'!AJ155</f>
        <v>145</v>
      </c>
      <c r="M156" s="27">
        <f>'jeziora 2025'!BA155</f>
        <v>2328.5</v>
      </c>
      <c r="N156" s="27">
        <f>'jeziora 2025'!BI155</f>
        <v>0.5</v>
      </c>
      <c r="O156" s="48">
        <f>'jeziora 2025'!BJ155</f>
        <v>5.0000000000000001E-3</v>
      </c>
      <c r="P156" s="27">
        <f>'jeziora 2025'!BP155</f>
        <v>0.05</v>
      </c>
      <c r="Q156" s="27">
        <f>'jeziora 2025'!BS155</f>
        <v>0.05</v>
      </c>
      <c r="R156" s="27">
        <f>'jeziora 2025'!BT155</f>
        <v>0.05</v>
      </c>
      <c r="S156" s="27">
        <f>'jeziora 2025'!BU155</f>
        <v>0.1</v>
      </c>
      <c r="T156" s="27">
        <f>'jeziora 2025'!BZ155</f>
        <v>0.15</v>
      </c>
      <c r="U156" s="27">
        <f>'jeziora 2025'!CB155</f>
        <v>50</v>
      </c>
      <c r="V156" s="27">
        <f>'jeziora 2025'!CD155</f>
        <v>0.01</v>
      </c>
      <c r="W156" s="27">
        <f>'jeziora 2025'!CL155</f>
        <v>0.01</v>
      </c>
      <c r="X156" s="27">
        <f>'jeziora 2025'!CQ155</f>
        <v>1.5</v>
      </c>
      <c r="Y156" s="27">
        <f>'jeziora 2025'!CR155</f>
        <v>0.3</v>
      </c>
      <c r="Z156" s="27">
        <f>'jeziora 2025'!CS155</f>
        <v>5</v>
      </c>
      <c r="AA156" s="27">
        <f>'jeziora 2025'!CT155</f>
        <v>0.5</v>
      </c>
      <c r="AB156" s="27">
        <f>'jeziora 2025'!CU155</f>
        <v>0.5</v>
      </c>
      <c r="AC156" s="27">
        <f>'jeziora 2025'!CX155</f>
        <v>0.05</v>
      </c>
      <c r="AD156" s="27">
        <f>'jeziora 2025'!CZ155</f>
        <v>0.05</v>
      </c>
      <c r="AE156" s="27">
        <f>'jeziora 2025'!DB155</f>
        <v>0.05</v>
      </c>
      <c r="AF156" s="27">
        <f>'jeziora 2025'!DC155</f>
        <v>0.05</v>
      </c>
      <c r="AG156" s="27">
        <f>'jeziora 2025'!DD155</f>
        <v>0.05</v>
      </c>
      <c r="AH156" s="27">
        <f>'jeziora 2025'!DE155</f>
        <v>0.05</v>
      </c>
      <c r="AI156" s="27">
        <f>'jeziora 2025'!DF155</f>
        <v>0.05</v>
      </c>
      <c r="AJ156" s="27">
        <f>'jeziora 2025'!DH155</f>
        <v>0.5</v>
      </c>
      <c r="AK156" s="27">
        <f>'jeziora 2025'!DI155</f>
        <v>0.05</v>
      </c>
      <c r="AL156" s="27">
        <f>'jeziora 2025'!DJ155</f>
        <v>0.25</v>
      </c>
      <c r="AM156" s="27">
        <f>'jeziora 2025'!DK155</f>
        <v>0.25</v>
      </c>
      <c r="AN156" s="27">
        <f>'jeziora 2025'!DL155</f>
        <v>0.05</v>
      </c>
      <c r="AO156" s="103" t="s">
        <v>166</v>
      </c>
      <c r="AP156" s="92"/>
    </row>
    <row r="157" spans="1:42" x14ac:dyDescent="0.2">
      <c r="A157" s="49">
        <f>'jeziora 2025'!B156</f>
        <v>211</v>
      </c>
      <c r="B157" s="117" t="str">
        <f>'jeziora 2025'!D156</f>
        <v>Jez. Wągiel - stan. 03</v>
      </c>
      <c r="C157" s="27">
        <f>'jeziora 2025'!I156</f>
        <v>0.05</v>
      </c>
      <c r="D157" s="27">
        <f>'jeziora 2025'!J156</f>
        <v>3.85</v>
      </c>
      <c r="E157" s="27">
        <f>'jeziora 2025'!L156</f>
        <v>0.26500000000000001</v>
      </c>
      <c r="F157" s="27">
        <f>'jeziora 2025'!N156</f>
        <v>2.0099999999999998</v>
      </c>
      <c r="G157" s="27">
        <f>'jeziora 2025'!O156</f>
        <v>7.24</v>
      </c>
      <c r="H157" s="27">
        <f>'jeziora 2025'!S156</f>
        <v>2.93</v>
      </c>
      <c r="I157" s="27">
        <f>'jeziora 2025'!T156</f>
        <v>6.06</v>
      </c>
      <c r="J157" s="27">
        <f>'jeziora 2025'!X156</f>
        <v>24.1</v>
      </c>
      <c r="K157" s="27">
        <f>'jeziora 2025'!AH156</f>
        <v>70</v>
      </c>
      <c r="L157" s="27">
        <f>'jeziora 2025'!AJ156</f>
        <v>994</v>
      </c>
      <c r="M157" s="27">
        <f>'jeziora 2025'!BA156</f>
        <v>1652.5</v>
      </c>
      <c r="N157" s="27">
        <f>'jeziora 2025'!BI156</f>
        <v>0.5</v>
      </c>
      <c r="O157" s="48">
        <f>'jeziora 2025'!BJ156</f>
        <v>5.0000000000000001E-3</v>
      </c>
      <c r="P157" s="27">
        <f>'jeziora 2025'!BP156</f>
        <v>0.05</v>
      </c>
      <c r="Q157" s="27">
        <f>'jeziora 2025'!BS156</f>
        <v>0.05</v>
      </c>
      <c r="R157" s="27">
        <f>'jeziora 2025'!BT156</f>
        <v>0.05</v>
      </c>
      <c r="S157" s="27">
        <f>'jeziora 2025'!BU156</f>
        <v>0.1</v>
      </c>
      <c r="T157" s="27">
        <f>'jeziora 2025'!BZ156</f>
        <v>0.15</v>
      </c>
      <c r="U157" s="27">
        <f>'jeziora 2025'!CB156</f>
        <v>0</v>
      </c>
      <c r="V157" s="27">
        <f>'jeziora 2025'!CD156</f>
        <v>0</v>
      </c>
      <c r="W157" s="27">
        <f>'jeziora 2025'!CL156</f>
        <v>0</v>
      </c>
      <c r="X157" s="27">
        <f>'jeziora 2025'!CQ156</f>
        <v>0</v>
      </c>
      <c r="Y157" s="27">
        <f>'jeziora 2025'!CR156</f>
        <v>0</v>
      </c>
      <c r="Z157" s="27">
        <f>'jeziora 2025'!CS156</f>
        <v>0</v>
      </c>
      <c r="AA157" s="27">
        <f>'jeziora 2025'!CT156</f>
        <v>0</v>
      </c>
      <c r="AB157" s="27">
        <f>'jeziora 2025'!CU156</f>
        <v>0</v>
      </c>
      <c r="AC157" s="27">
        <f>'jeziora 2025'!CX156</f>
        <v>0</v>
      </c>
      <c r="AD157" s="27">
        <f>'jeziora 2025'!CZ156</f>
        <v>0</v>
      </c>
      <c r="AE157" s="27">
        <f>'jeziora 2025'!DB156</f>
        <v>0</v>
      </c>
      <c r="AF157" s="27">
        <f>'jeziora 2025'!DC156</f>
        <v>0</v>
      </c>
      <c r="AG157" s="27">
        <f>'jeziora 2025'!DD156</f>
        <v>0</v>
      </c>
      <c r="AH157" s="27">
        <f>'jeziora 2025'!DE156</f>
        <v>0.05</v>
      </c>
      <c r="AI157" s="27">
        <f>'jeziora 2025'!DF156</f>
        <v>0.05</v>
      </c>
      <c r="AJ157" s="27">
        <f>'jeziora 2025'!DH156</f>
        <v>0</v>
      </c>
      <c r="AK157" s="27">
        <f>'jeziora 2025'!DI156</f>
        <v>0</v>
      </c>
      <c r="AL157" s="27">
        <f>'jeziora 2025'!DJ156</f>
        <v>0</v>
      </c>
      <c r="AM157" s="27">
        <f>'jeziora 2025'!DK156</f>
        <v>0</v>
      </c>
      <c r="AN157" s="27">
        <f>'jeziora 2025'!DL156</f>
        <v>0</v>
      </c>
      <c r="AO157" s="103" t="s">
        <v>166</v>
      </c>
      <c r="AP157" s="92"/>
    </row>
    <row r="158" spans="1:42" x14ac:dyDescent="0.2">
      <c r="A158" s="49">
        <f>'jeziora 2025'!B157</f>
        <v>212</v>
      </c>
      <c r="B158" s="117" t="str">
        <f>'jeziora 2025'!D157</f>
        <v>Jez. Weneckie Wsch. - głęboczek</v>
      </c>
      <c r="C158" s="27">
        <f>'jeziora 2025'!I157</f>
        <v>2.21</v>
      </c>
      <c r="D158" s="27">
        <f>'jeziora 2025'!J157</f>
        <v>6.57</v>
      </c>
      <c r="E158" s="27">
        <f>'jeziora 2025'!L157</f>
        <v>2.5000000000000001E-2</v>
      </c>
      <c r="F158" s="27">
        <f>'jeziora 2025'!N157</f>
        <v>3.44</v>
      </c>
      <c r="G158" s="27">
        <f>'jeziora 2025'!O157</f>
        <v>12.7</v>
      </c>
      <c r="H158" s="27">
        <f>'jeziora 2025'!S157</f>
        <v>3.88</v>
      </c>
      <c r="I158" s="27">
        <f>'jeziora 2025'!T157</f>
        <v>7.36</v>
      </c>
      <c r="J158" s="27">
        <f>'jeziora 2025'!X157</f>
        <v>36.4</v>
      </c>
      <c r="K158" s="27">
        <f>'jeziora 2025'!AH157</f>
        <v>67</v>
      </c>
      <c r="L158" s="27">
        <f>'jeziora 2025'!AJ157</f>
        <v>2.5</v>
      </c>
      <c r="M158" s="27">
        <f>'jeziora 2025'!BA157</f>
        <v>698</v>
      </c>
      <c r="N158" s="27">
        <f>'jeziora 2025'!BI157</f>
        <v>0.5</v>
      </c>
      <c r="O158" s="48">
        <f>'jeziora 2025'!BJ157</f>
        <v>5.0000000000000001E-3</v>
      </c>
      <c r="P158" s="27">
        <f>'jeziora 2025'!BP157</f>
        <v>0.05</v>
      </c>
      <c r="Q158" s="27">
        <f>'jeziora 2025'!BS157</f>
        <v>0.05</v>
      </c>
      <c r="R158" s="27">
        <f>'jeziora 2025'!BT157</f>
        <v>0.05</v>
      </c>
      <c r="S158" s="27">
        <f>'jeziora 2025'!BU157</f>
        <v>0.1</v>
      </c>
      <c r="T158" s="27">
        <f>'jeziora 2025'!BZ157</f>
        <v>0.15</v>
      </c>
      <c r="U158" s="27">
        <f>'jeziora 2025'!CB157</f>
        <v>0</v>
      </c>
      <c r="V158" s="27">
        <f>'jeziora 2025'!CD157</f>
        <v>0</v>
      </c>
      <c r="W158" s="27">
        <f>'jeziora 2025'!CL157</f>
        <v>0</v>
      </c>
      <c r="X158" s="27">
        <f>'jeziora 2025'!CQ157</f>
        <v>0</v>
      </c>
      <c r="Y158" s="27">
        <f>'jeziora 2025'!CR157</f>
        <v>0</v>
      </c>
      <c r="Z158" s="27">
        <f>'jeziora 2025'!CS157</f>
        <v>0</v>
      </c>
      <c r="AA158" s="27">
        <f>'jeziora 2025'!CT157</f>
        <v>0</v>
      </c>
      <c r="AB158" s="27">
        <f>'jeziora 2025'!CU157</f>
        <v>0</v>
      </c>
      <c r="AC158" s="27">
        <f>'jeziora 2025'!CX157</f>
        <v>0</v>
      </c>
      <c r="AD158" s="27">
        <f>'jeziora 2025'!CZ157</f>
        <v>0</v>
      </c>
      <c r="AE158" s="27">
        <f>'jeziora 2025'!DB157</f>
        <v>0</v>
      </c>
      <c r="AF158" s="27">
        <f>'jeziora 2025'!DC157</f>
        <v>0</v>
      </c>
      <c r="AG158" s="27">
        <f>'jeziora 2025'!DD157</f>
        <v>0</v>
      </c>
      <c r="AH158" s="27">
        <f>'jeziora 2025'!DE157</f>
        <v>0.05</v>
      </c>
      <c r="AI158" s="27">
        <f>'jeziora 2025'!DF157</f>
        <v>0.05</v>
      </c>
      <c r="AJ158" s="27">
        <f>'jeziora 2025'!DH157</f>
        <v>0</v>
      </c>
      <c r="AK158" s="27">
        <f>'jeziora 2025'!DI157</f>
        <v>0</v>
      </c>
      <c r="AL158" s="27">
        <f>'jeziora 2025'!DJ157</f>
        <v>0</v>
      </c>
      <c r="AM158" s="27">
        <f>'jeziora 2025'!DK157</f>
        <v>0</v>
      </c>
      <c r="AN158" s="27">
        <f>'jeziora 2025'!DL157</f>
        <v>0</v>
      </c>
      <c r="AO158" s="103" t="s">
        <v>166</v>
      </c>
      <c r="AP158" s="92"/>
    </row>
    <row r="159" spans="1:42" x14ac:dyDescent="0.2">
      <c r="A159" s="49">
        <f>'jeziora 2025'!B158</f>
        <v>213</v>
      </c>
      <c r="B159" s="117" t="str">
        <f>'jeziora 2025'!D158</f>
        <v>Jez. Weneckie Zach. - głęboczek</v>
      </c>
      <c r="C159" s="27">
        <f>'jeziora 2025'!I158</f>
        <v>0.05</v>
      </c>
      <c r="D159" s="27">
        <f>'jeziora 2025'!J158</f>
        <v>1.5</v>
      </c>
      <c r="E159" s="27">
        <f>'jeziora 2025'!L158</f>
        <v>0.39300000000000002</v>
      </c>
      <c r="F159" s="27">
        <f>'jeziora 2025'!N158</f>
        <v>7.52</v>
      </c>
      <c r="G159" s="27">
        <f>'jeziora 2025'!O158</f>
        <v>13.3</v>
      </c>
      <c r="H159" s="27">
        <f>'jeziora 2025'!S158</f>
        <v>5.2</v>
      </c>
      <c r="I159" s="27">
        <f>'jeziora 2025'!T158</f>
        <v>3.24</v>
      </c>
      <c r="J159" s="27">
        <f>'jeziora 2025'!X158</f>
        <v>39.700000000000003</v>
      </c>
      <c r="K159" s="27">
        <f>'jeziora 2025'!AH158</f>
        <v>2.5</v>
      </c>
      <c r="L159" s="27">
        <f>'jeziora 2025'!AJ158</f>
        <v>168</v>
      </c>
      <c r="M159" s="27">
        <f>'jeziora 2025'!BA158</f>
        <v>476</v>
      </c>
      <c r="N159" s="27">
        <f>'jeziora 2025'!BI158</f>
        <v>0.5</v>
      </c>
      <c r="O159" s="48">
        <f>'jeziora 2025'!BJ158</f>
        <v>5.0000000000000001E-3</v>
      </c>
      <c r="P159" s="27">
        <f>'jeziora 2025'!BP158</f>
        <v>0.05</v>
      </c>
      <c r="Q159" s="27">
        <f>'jeziora 2025'!BS158</f>
        <v>0.05</v>
      </c>
      <c r="R159" s="27">
        <f>'jeziora 2025'!BT158</f>
        <v>0.05</v>
      </c>
      <c r="S159" s="27">
        <f>'jeziora 2025'!BU158</f>
        <v>0.1</v>
      </c>
      <c r="T159" s="27">
        <f>'jeziora 2025'!BZ158</f>
        <v>0.15</v>
      </c>
      <c r="U159" s="27">
        <f>'jeziora 2025'!CB158</f>
        <v>0</v>
      </c>
      <c r="V159" s="27">
        <f>'jeziora 2025'!CD158</f>
        <v>0</v>
      </c>
      <c r="W159" s="27">
        <f>'jeziora 2025'!CL158</f>
        <v>0</v>
      </c>
      <c r="X159" s="27">
        <f>'jeziora 2025'!CQ158</f>
        <v>0</v>
      </c>
      <c r="Y159" s="27">
        <f>'jeziora 2025'!CR158</f>
        <v>0</v>
      </c>
      <c r="Z159" s="27">
        <f>'jeziora 2025'!CS158</f>
        <v>0</v>
      </c>
      <c r="AA159" s="27">
        <f>'jeziora 2025'!CT158</f>
        <v>0</v>
      </c>
      <c r="AB159" s="27">
        <f>'jeziora 2025'!CU158</f>
        <v>0</v>
      </c>
      <c r="AC159" s="27">
        <f>'jeziora 2025'!CX158</f>
        <v>0</v>
      </c>
      <c r="AD159" s="27">
        <f>'jeziora 2025'!CZ158</f>
        <v>0</v>
      </c>
      <c r="AE159" s="27">
        <f>'jeziora 2025'!DB158</f>
        <v>0</v>
      </c>
      <c r="AF159" s="27">
        <f>'jeziora 2025'!DC158</f>
        <v>0</v>
      </c>
      <c r="AG159" s="27">
        <f>'jeziora 2025'!DD158</f>
        <v>0</v>
      </c>
      <c r="AH159" s="27">
        <f>'jeziora 2025'!DE158</f>
        <v>0.05</v>
      </c>
      <c r="AI159" s="27">
        <f>'jeziora 2025'!DF158</f>
        <v>0.05</v>
      </c>
      <c r="AJ159" s="27">
        <f>'jeziora 2025'!DH158</f>
        <v>0</v>
      </c>
      <c r="AK159" s="27">
        <f>'jeziora 2025'!DI158</f>
        <v>0</v>
      </c>
      <c r="AL159" s="27">
        <f>'jeziora 2025'!DJ158</f>
        <v>0</v>
      </c>
      <c r="AM159" s="27">
        <f>'jeziora 2025'!DK158</f>
        <v>0</v>
      </c>
      <c r="AN159" s="27">
        <f>'jeziora 2025'!DL158</f>
        <v>0</v>
      </c>
      <c r="AO159" s="103" t="s">
        <v>166</v>
      </c>
      <c r="AP159" s="92"/>
    </row>
    <row r="160" spans="1:42" x14ac:dyDescent="0.2">
      <c r="A160" s="49">
        <f>'jeziora 2025'!B159</f>
        <v>214</v>
      </c>
      <c r="B160" s="117" t="str">
        <f>'jeziora 2025'!D159</f>
        <v>Jez. Węgorzyno - głęboczek - 7,7 m</v>
      </c>
      <c r="C160" s="27">
        <f>'jeziora 2025'!I159</f>
        <v>0.05</v>
      </c>
      <c r="D160" s="27">
        <f>'jeziora 2025'!J159</f>
        <v>6.93</v>
      </c>
      <c r="E160" s="27">
        <f>'jeziora 2025'!L159</f>
        <v>0.92800000000000005</v>
      </c>
      <c r="F160" s="27">
        <f>'jeziora 2025'!N159</f>
        <v>18.7</v>
      </c>
      <c r="G160" s="27">
        <f>'jeziora 2025'!O159</f>
        <v>25.7</v>
      </c>
      <c r="H160" s="27">
        <f>'jeziora 2025'!S159</f>
        <v>13</v>
      </c>
      <c r="I160" s="27">
        <f>'jeziora 2025'!T159</f>
        <v>48.2</v>
      </c>
      <c r="J160" s="27">
        <f>'jeziora 2025'!X159</f>
        <v>115</v>
      </c>
      <c r="K160" s="27">
        <f>'jeziora 2025'!AH159</f>
        <v>2.5</v>
      </c>
      <c r="L160" s="27">
        <f>'jeziora 2025'!AJ159</f>
        <v>2.5</v>
      </c>
      <c r="M160" s="27">
        <f>'jeziora 2025'!BA159</f>
        <v>607</v>
      </c>
      <c r="N160" s="27">
        <f>'jeziora 2025'!BI159</f>
        <v>0.5</v>
      </c>
      <c r="O160" s="48">
        <f>'jeziora 2025'!BJ159</f>
        <v>5.0000000000000001E-3</v>
      </c>
      <c r="P160" s="27">
        <f>'jeziora 2025'!BP159</f>
        <v>0.05</v>
      </c>
      <c r="Q160" s="27">
        <f>'jeziora 2025'!BS159</f>
        <v>0.05</v>
      </c>
      <c r="R160" s="27">
        <f>'jeziora 2025'!BT159</f>
        <v>0.05</v>
      </c>
      <c r="S160" s="27">
        <f>'jeziora 2025'!BU159</f>
        <v>0.1</v>
      </c>
      <c r="T160" s="27">
        <f>'jeziora 2025'!BZ159</f>
        <v>0.15</v>
      </c>
      <c r="U160" s="27">
        <f>'jeziora 2025'!CB159</f>
        <v>50</v>
      </c>
      <c r="V160" s="27">
        <f>'jeziora 2025'!CD159</f>
        <v>0.01</v>
      </c>
      <c r="W160" s="27">
        <f>'jeziora 2025'!CL159</f>
        <v>3.7999999999999999E-2</v>
      </c>
      <c r="X160" s="27">
        <f>'jeziora 2025'!CQ159</f>
        <v>1.5</v>
      </c>
      <c r="Y160" s="27">
        <f>'jeziora 2025'!CR159</f>
        <v>0.3</v>
      </c>
      <c r="Z160" s="27">
        <f>'jeziora 2025'!CS159</f>
        <v>5</v>
      </c>
      <c r="AA160" s="27">
        <f>'jeziora 2025'!CT159</f>
        <v>0.5</v>
      </c>
      <c r="AB160" s="27">
        <f>'jeziora 2025'!CU159</f>
        <v>0.5</v>
      </c>
      <c r="AC160" s="27">
        <f>'jeziora 2025'!CX159</f>
        <v>0.05</v>
      </c>
      <c r="AD160" s="27">
        <f>'jeziora 2025'!CZ159</f>
        <v>0.05</v>
      </c>
      <c r="AE160" s="27">
        <f>'jeziora 2025'!DB159</f>
        <v>0.05</v>
      </c>
      <c r="AF160" s="27">
        <f>'jeziora 2025'!DC159</f>
        <v>0.05</v>
      </c>
      <c r="AG160" s="27">
        <f>'jeziora 2025'!DD159</f>
        <v>0.05</v>
      </c>
      <c r="AH160" s="27">
        <f>'jeziora 2025'!DE159</f>
        <v>0.05</v>
      </c>
      <c r="AI160" s="27">
        <f>'jeziora 2025'!DF159</f>
        <v>0.05</v>
      </c>
      <c r="AJ160" s="27">
        <f>'jeziora 2025'!DH159</f>
        <v>0.5</v>
      </c>
      <c r="AK160" s="27">
        <f>'jeziora 2025'!DI159</f>
        <v>0.05</v>
      </c>
      <c r="AL160" s="27">
        <f>'jeziora 2025'!DJ159</f>
        <v>0.25</v>
      </c>
      <c r="AM160" s="27">
        <f>'jeziora 2025'!DK159</f>
        <v>0.25</v>
      </c>
      <c r="AN160" s="27">
        <f>'jeziora 2025'!DL159</f>
        <v>0.05</v>
      </c>
      <c r="AO160" s="103" t="s">
        <v>166</v>
      </c>
      <c r="AP160" s="92"/>
    </row>
    <row r="161" spans="1:42" x14ac:dyDescent="0.2">
      <c r="A161" s="49">
        <f>'jeziora 2025'!B160</f>
        <v>215</v>
      </c>
      <c r="B161" s="117" t="str">
        <f>'jeziora 2025'!D160</f>
        <v>Jez. Wieczno Pd. - głęboczek</v>
      </c>
      <c r="C161" s="27">
        <f>'jeziora 2025'!I160</f>
        <v>0.05</v>
      </c>
      <c r="D161" s="27">
        <f>'jeziora 2025'!J160</f>
        <v>7.28</v>
      </c>
      <c r="E161" s="27">
        <f>'jeziora 2025'!L160</f>
        <v>0.60899999999999999</v>
      </c>
      <c r="F161" s="27">
        <f>'jeziora 2025'!N160</f>
        <v>19.7</v>
      </c>
      <c r="G161" s="27">
        <f>'jeziora 2025'!O160</f>
        <v>16.5</v>
      </c>
      <c r="H161" s="27">
        <f>'jeziora 2025'!S160</f>
        <v>10.4</v>
      </c>
      <c r="I161" s="27">
        <f>'jeziora 2025'!T160</f>
        <v>35</v>
      </c>
      <c r="J161" s="27">
        <f>'jeziora 2025'!X160</f>
        <v>101</v>
      </c>
      <c r="K161" s="27">
        <f>'jeziora 2025'!AH160</f>
        <v>440</v>
      </c>
      <c r="L161" s="27">
        <f>'jeziora 2025'!AJ160</f>
        <v>2.5</v>
      </c>
      <c r="M161" s="27">
        <f>'jeziora 2025'!BA160</f>
        <v>1339.5</v>
      </c>
      <c r="N161" s="27">
        <f>'jeziora 2025'!BI160</f>
        <v>0.5</v>
      </c>
      <c r="O161" s="48">
        <f>'jeziora 2025'!BJ160</f>
        <v>5.0000000000000001E-3</v>
      </c>
      <c r="P161" s="27">
        <f>'jeziora 2025'!BP160</f>
        <v>0.05</v>
      </c>
      <c r="Q161" s="27">
        <f>'jeziora 2025'!BS160</f>
        <v>0.05</v>
      </c>
      <c r="R161" s="27">
        <f>'jeziora 2025'!BT160</f>
        <v>0.05</v>
      </c>
      <c r="S161" s="27">
        <f>'jeziora 2025'!BU160</f>
        <v>0.1</v>
      </c>
      <c r="T161" s="27">
        <f>'jeziora 2025'!BZ160</f>
        <v>0.15</v>
      </c>
      <c r="U161" s="27">
        <f>'jeziora 2025'!CB160</f>
        <v>0</v>
      </c>
      <c r="V161" s="27">
        <f>'jeziora 2025'!CD160</f>
        <v>0</v>
      </c>
      <c r="W161" s="27">
        <f>'jeziora 2025'!CL160</f>
        <v>0</v>
      </c>
      <c r="X161" s="27">
        <f>'jeziora 2025'!CQ160</f>
        <v>0</v>
      </c>
      <c r="Y161" s="27">
        <f>'jeziora 2025'!CR160</f>
        <v>0</v>
      </c>
      <c r="Z161" s="27">
        <f>'jeziora 2025'!CS160</f>
        <v>0</v>
      </c>
      <c r="AA161" s="27">
        <f>'jeziora 2025'!CT160</f>
        <v>0</v>
      </c>
      <c r="AB161" s="27">
        <f>'jeziora 2025'!CU160</f>
        <v>0</v>
      </c>
      <c r="AC161" s="27">
        <f>'jeziora 2025'!CX160</f>
        <v>0</v>
      </c>
      <c r="AD161" s="27">
        <f>'jeziora 2025'!CZ160</f>
        <v>0</v>
      </c>
      <c r="AE161" s="27">
        <f>'jeziora 2025'!DB160</f>
        <v>0</v>
      </c>
      <c r="AF161" s="27">
        <f>'jeziora 2025'!DC160</f>
        <v>0</v>
      </c>
      <c r="AG161" s="27">
        <f>'jeziora 2025'!DD160</f>
        <v>0</v>
      </c>
      <c r="AH161" s="27">
        <f>'jeziora 2025'!DE160</f>
        <v>0.05</v>
      </c>
      <c r="AI161" s="27">
        <f>'jeziora 2025'!DF160</f>
        <v>0.05</v>
      </c>
      <c r="AJ161" s="27">
        <f>'jeziora 2025'!DH160</f>
        <v>0</v>
      </c>
      <c r="AK161" s="27">
        <f>'jeziora 2025'!DI160</f>
        <v>0</v>
      </c>
      <c r="AL161" s="27">
        <f>'jeziora 2025'!DJ160</f>
        <v>0</v>
      </c>
      <c r="AM161" s="27">
        <f>'jeziora 2025'!DK160</f>
        <v>0</v>
      </c>
      <c r="AN161" s="27">
        <f>'jeziora 2025'!DL160</f>
        <v>0</v>
      </c>
      <c r="AO161" s="103" t="s">
        <v>166</v>
      </c>
      <c r="AP161" s="92"/>
    </row>
    <row r="162" spans="1:42" x14ac:dyDescent="0.2">
      <c r="A162" s="49">
        <f>'jeziora 2025'!B161</f>
        <v>216</v>
      </c>
      <c r="B162" s="117" t="str">
        <f>'jeziora 2025'!D161</f>
        <v>Jez. Wieczno Pn. - głęboczek</v>
      </c>
      <c r="C162" s="27">
        <f>'jeziora 2025'!I161</f>
        <v>0.05</v>
      </c>
      <c r="D162" s="27">
        <f>'jeziora 2025'!J161</f>
        <v>3.55</v>
      </c>
      <c r="E162" s="27">
        <f>'jeziora 2025'!L161</f>
        <v>0.214</v>
      </c>
      <c r="F162" s="27">
        <f>'jeziora 2025'!N161</f>
        <v>11.6</v>
      </c>
      <c r="G162" s="27">
        <f>'jeziora 2025'!O161</f>
        <v>11.3</v>
      </c>
      <c r="H162" s="27">
        <f>'jeziora 2025'!S161</f>
        <v>8.3800000000000008</v>
      </c>
      <c r="I162" s="27">
        <f>'jeziora 2025'!T161</f>
        <v>13.9</v>
      </c>
      <c r="J162" s="27">
        <f>'jeziora 2025'!X161</f>
        <v>65.099999999999994</v>
      </c>
      <c r="K162" s="27">
        <f>'jeziora 2025'!AH161</f>
        <v>140</v>
      </c>
      <c r="L162" s="27">
        <f>'jeziora 2025'!AJ161</f>
        <v>2.5</v>
      </c>
      <c r="M162" s="27">
        <f>'jeziora 2025'!BA161</f>
        <v>169</v>
      </c>
      <c r="N162" s="27">
        <f>'jeziora 2025'!BI161</f>
        <v>0.5</v>
      </c>
      <c r="O162" s="48">
        <f>'jeziora 2025'!BJ161</f>
        <v>5.0000000000000001E-3</v>
      </c>
      <c r="P162" s="27">
        <f>'jeziora 2025'!BP161</f>
        <v>0.05</v>
      </c>
      <c r="Q162" s="27">
        <f>'jeziora 2025'!BS161</f>
        <v>0.05</v>
      </c>
      <c r="R162" s="27">
        <f>'jeziora 2025'!BT161</f>
        <v>0.05</v>
      </c>
      <c r="S162" s="27">
        <f>'jeziora 2025'!BU161</f>
        <v>0.1</v>
      </c>
      <c r="T162" s="27">
        <f>'jeziora 2025'!BZ161</f>
        <v>0.15</v>
      </c>
      <c r="U162" s="27">
        <f>'jeziora 2025'!CB161</f>
        <v>0</v>
      </c>
      <c r="V162" s="27">
        <f>'jeziora 2025'!CD161</f>
        <v>0</v>
      </c>
      <c r="W162" s="27">
        <f>'jeziora 2025'!CL161</f>
        <v>0</v>
      </c>
      <c r="X162" s="27">
        <f>'jeziora 2025'!CQ161</f>
        <v>0</v>
      </c>
      <c r="Y162" s="27">
        <f>'jeziora 2025'!CR161</f>
        <v>0</v>
      </c>
      <c r="Z162" s="27">
        <f>'jeziora 2025'!CS161</f>
        <v>0</v>
      </c>
      <c r="AA162" s="27">
        <f>'jeziora 2025'!CT161</f>
        <v>0</v>
      </c>
      <c r="AB162" s="27">
        <f>'jeziora 2025'!CU161</f>
        <v>0</v>
      </c>
      <c r="AC162" s="27">
        <f>'jeziora 2025'!CX161</f>
        <v>0</v>
      </c>
      <c r="AD162" s="27">
        <f>'jeziora 2025'!CZ161</f>
        <v>0</v>
      </c>
      <c r="AE162" s="27">
        <f>'jeziora 2025'!DB161</f>
        <v>0</v>
      </c>
      <c r="AF162" s="27">
        <f>'jeziora 2025'!DC161</f>
        <v>0</v>
      </c>
      <c r="AG162" s="27">
        <f>'jeziora 2025'!DD161</f>
        <v>0</v>
      </c>
      <c r="AH162" s="27">
        <f>'jeziora 2025'!DE161</f>
        <v>0.05</v>
      </c>
      <c r="AI162" s="27">
        <f>'jeziora 2025'!DF161</f>
        <v>0.05</v>
      </c>
      <c r="AJ162" s="27">
        <f>'jeziora 2025'!DH161</f>
        <v>0</v>
      </c>
      <c r="AK162" s="27">
        <f>'jeziora 2025'!DI161</f>
        <v>0</v>
      </c>
      <c r="AL162" s="27">
        <f>'jeziora 2025'!DJ161</f>
        <v>0</v>
      </c>
      <c r="AM162" s="27">
        <f>'jeziora 2025'!DK161</f>
        <v>0</v>
      </c>
      <c r="AN162" s="27">
        <f>'jeziora 2025'!DL161</f>
        <v>0</v>
      </c>
      <c r="AO162" s="103" t="s">
        <v>166</v>
      </c>
      <c r="AP162" s="92"/>
    </row>
    <row r="163" spans="1:42" x14ac:dyDescent="0.2">
      <c r="A163" s="49">
        <f>'jeziora 2025'!B162</f>
        <v>217</v>
      </c>
      <c r="B163" s="117" t="str">
        <f>'jeziora 2025'!D162</f>
        <v>Jez. Wielgie (Dobiegniewskie) - stan. 01</v>
      </c>
      <c r="C163" s="27">
        <f>'jeziora 2025'!I162</f>
        <v>0.05</v>
      </c>
      <c r="D163" s="27">
        <f>'jeziora 2025'!J162</f>
        <v>4.9000000000000004</v>
      </c>
      <c r="E163" s="27">
        <f>'jeziora 2025'!L162</f>
        <v>2.5000000000000001E-2</v>
      </c>
      <c r="F163" s="27">
        <f>'jeziora 2025'!N162</f>
        <v>7.9</v>
      </c>
      <c r="G163" s="27">
        <f>'jeziora 2025'!O162</f>
        <v>12.5</v>
      </c>
      <c r="H163" s="27">
        <f>'jeziora 2025'!S162</f>
        <v>5.3</v>
      </c>
      <c r="I163" s="27">
        <f>'jeziora 2025'!T162</f>
        <v>4.91</v>
      </c>
      <c r="J163" s="27">
        <f>'jeziora 2025'!X162</f>
        <v>49.3</v>
      </c>
      <c r="K163" s="27">
        <f>'jeziora 2025'!AH162</f>
        <v>2.5</v>
      </c>
      <c r="L163" s="27">
        <f>'jeziora 2025'!AJ162</f>
        <v>27</v>
      </c>
      <c r="M163" s="27">
        <f>'jeziora 2025'!BA162</f>
        <v>986</v>
      </c>
      <c r="N163" s="27">
        <f>'jeziora 2025'!BI162</f>
        <v>0.5</v>
      </c>
      <c r="O163" s="48">
        <f>'jeziora 2025'!BJ162</f>
        <v>5.0000000000000001E-3</v>
      </c>
      <c r="P163" s="27">
        <f>'jeziora 2025'!BP162</f>
        <v>0.05</v>
      </c>
      <c r="Q163" s="27">
        <f>'jeziora 2025'!BS162</f>
        <v>0.05</v>
      </c>
      <c r="R163" s="27">
        <f>'jeziora 2025'!BT162</f>
        <v>0.05</v>
      </c>
      <c r="S163" s="27">
        <f>'jeziora 2025'!BU162</f>
        <v>0.1</v>
      </c>
      <c r="T163" s="27">
        <f>'jeziora 2025'!BZ162</f>
        <v>0.15</v>
      </c>
      <c r="U163" s="27">
        <f>'jeziora 2025'!CB162</f>
        <v>0</v>
      </c>
      <c r="V163" s="27">
        <f>'jeziora 2025'!CD162</f>
        <v>0</v>
      </c>
      <c r="W163" s="27">
        <f>'jeziora 2025'!CL162</f>
        <v>0</v>
      </c>
      <c r="X163" s="27">
        <f>'jeziora 2025'!CQ162</f>
        <v>0</v>
      </c>
      <c r="Y163" s="27">
        <f>'jeziora 2025'!CR162</f>
        <v>0</v>
      </c>
      <c r="Z163" s="27">
        <f>'jeziora 2025'!CS162</f>
        <v>0</v>
      </c>
      <c r="AA163" s="27">
        <f>'jeziora 2025'!CT162</f>
        <v>0</v>
      </c>
      <c r="AB163" s="27">
        <f>'jeziora 2025'!CU162</f>
        <v>0</v>
      </c>
      <c r="AC163" s="27">
        <f>'jeziora 2025'!CX162</f>
        <v>0</v>
      </c>
      <c r="AD163" s="27">
        <f>'jeziora 2025'!CZ162</f>
        <v>0</v>
      </c>
      <c r="AE163" s="27">
        <f>'jeziora 2025'!DB162</f>
        <v>0</v>
      </c>
      <c r="AF163" s="27">
        <f>'jeziora 2025'!DC162</f>
        <v>0</v>
      </c>
      <c r="AG163" s="27">
        <f>'jeziora 2025'!DD162</f>
        <v>0</v>
      </c>
      <c r="AH163" s="27">
        <f>'jeziora 2025'!DE162</f>
        <v>0.05</v>
      </c>
      <c r="AI163" s="27">
        <f>'jeziora 2025'!DF162</f>
        <v>0.05</v>
      </c>
      <c r="AJ163" s="27">
        <f>'jeziora 2025'!DH162</f>
        <v>0</v>
      </c>
      <c r="AK163" s="27">
        <f>'jeziora 2025'!DI162</f>
        <v>0</v>
      </c>
      <c r="AL163" s="27">
        <f>'jeziora 2025'!DJ162</f>
        <v>0</v>
      </c>
      <c r="AM163" s="27">
        <f>'jeziora 2025'!DK162</f>
        <v>0</v>
      </c>
      <c r="AN163" s="27">
        <f>'jeziora 2025'!DL162</f>
        <v>0</v>
      </c>
      <c r="AO163" s="103" t="s">
        <v>167</v>
      </c>
      <c r="AP163" s="92"/>
    </row>
    <row r="164" spans="1:42" x14ac:dyDescent="0.2">
      <c r="A164" s="49">
        <f>'jeziora 2025'!B163</f>
        <v>218</v>
      </c>
      <c r="B164" s="117" t="str">
        <f>'jeziora 2025'!D163</f>
        <v>Jez. Wołogoszcz Duża (Słowie) - stan. 01</v>
      </c>
      <c r="C164" s="27">
        <f>'jeziora 2025'!I163</f>
        <v>0.05</v>
      </c>
      <c r="D164" s="27">
        <f>'jeziora 2025'!J163</f>
        <v>1.5</v>
      </c>
      <c r="E164" s="27">
        <f>'jeziora 2025'!L163</f>
        <v>2.5000000000000001E-2</v>
      </c>
      <c r="F164" s="27">
        <f>'jeziora 2025'!N163</f>
        <v>2.94</v>
      </c>
      <c r="G164" s="27">
        <f>'jeziora 2025'!O163</f>
        <v>5.26</v>
      </c>
      <c r="H164" s="27">
        <f>'jeziora 2025'!S163</f>
        <v>2.38</v>
      </c>
      <c r="I164" s="27">
        <f>'jeziora 2025'!T163</f>
        <v>8.41</v>
      </c>
      <c r="J164" s="27">
        <f>'jeziora 2025'!X163</f>
        <v>34.200000000000003</v>
      </c>
      <c r="K164" s="27">
        <f>'jeziora 2025'!AH163</f>
        <v>2.5</v>
      </c>
      <c r="L164" s="27">
        <f>'jeziora 2025'!AJ163</f>
        <v>63</v>
      </c>
      <c r="M164" s="27">
        <f>'jeziora 2025'!BA163</f>
        <v>490</v>
      </c>
      <c r="N164" s="27">
        <f>'jeziora 2025'!BI163</f>
        <v>0.5</v>
      </c>
      <c r="O164" s="48">
        <f>'jeziora 2025'!BJ163</f>
        <v>5.0000000000000001E-3</v>
      </c>
      <c r="P164" s="27">
        <f>'jeziora 2025'!BP163</f>
        <v>0.05</v>
      </c>
      <c r="Q164" s="27">
        <f>'jeziora 2025'!BS163</f>
        <v>0.05</v>
      </c>
      <c r="R164" s="27">
        <f>'jeziora 2025'!BT163</f>
        <v>0.05</v>
      </c>
      <c r="S164" s="27">
        <f>'jeziora 2025'!BU163</f>
        <v>0.1</v>
      </c>
      <c r="T164" s="27">
        <f>'jeziora 2025'!BZ163</f>
        <v>0.15</v>
      </c>
      <c r="U164" s="27">
        <f>'jeziora 2025'!CB163</f>
        <v>0</v>
      </c>
      <c r="V164" s="27">
        <f>'jeziora 2025'!CD163</f>
        <v>0</v>
      </c>
      <c r="W164" s="27">
        <f>'jeziora 2025'!CL163</f>
        <v>0</v>
      </c>
      <c r="X164" s="27">
        <f>'jeziora 2025'!CQ163</f>
        <v>0</v>
      </c>
      <c r="Y164" s="27">
        <f>'jeziora 2025'!CR163</f>
        <v>0</v>
      </c>
      <c r="Z164" s="27">
        <f>'jeziora 2025'!CS163</f>
        <v>0</v>
      </c>
      <c r="AA164" s="27">
        <f>'jeziora 2025'!CT163</f>
        <v>0</v>
      </c>
      <c r="AB164" s="27">
        <f>'jeziora 2025'!CU163</f>
        <v>0</v>
      </c>
      <c r="AC164" s="27">
        <f>'jeziora 2025'!CX163</f>
        <v>0</v>
      </c>
      <c r="AD164" s="27">
        <f>'jeziora 2025'!CZ163</f>
        <v>0</v>
      </c>
      <c r="AE164" s="27">
        <f>'jeziora 2025'!DB163</f>
        <v>0</v>
      </c>
      <c r="AF164" s="27">
        <f>'jeziora 2025'!DC163</f>
        <v>0</v>
      </c>
      <c r="AG164" s="27">
        <f>'jeziora 2025'!DD163</f>
        <v>0</v>
      </c>
      <c r="AH164" s="27">
        <f>'jeziora 2025'!DE163</f>
        <v>0.05</v>
      </c>
      <c r="AI164" s="27">
        <f>'jeziora 2025'!DF163</f>
        <v>0.05</v>
      </c>
      <c r="AJ164" s="27">
        <f>'jeziora 2025'!DH163</f>
        <v>0</v>
      </c>
      <c r="AK164" s="27">
        <f>'jeziora 2025'!DI163</f>
        <v>0</v>
      </c>
      <c r="AL164" s="27">
        <f>'jeziora 2025'!DJ163</f>
        <v>0</v>
      </c>
      <c r="AM164" s="27">
        <f>'jeziora 2025'!DK163</f>
        <v>0</v>
      </c>
      <c r="AN164" s="27">
        <f>'jeziora 2025'!DL163</f>
        <v>0</v>
      </c>
      <c r="AO164" s="103" t="s">
        <v>167</v>
      </c>
      <c r="AP164" s="92"/>
    </row>
    <row r="165" spans="1:42" x14ac:dyDescent="0.2">
      <c r="A165" s="49">
        <f>'jeziora 2025'!B164</f>
        <v>219</v>
      </c>
      <c r="B165" s="117" t="str">
        <f>'jeziora 2025'!D164</f>
        <v>Jez. Woszczelskie - stan. 01</v>
      </c>
      <c r="C165" s="27">
        <f>'jeziora 2025'!I164</f>
        <v>0.05</v>
      </c>
      <c r="D165" s="27">
        <f>'jeziora 2025'!J164</f>
        <v>9.41</v>
      </c>
      <c r="E165" s="27">
        <f>'jeziora 2025'!L164</f>
        <v>0.81699999999999995</v>
      </c>
      <c r="F165" s="27">
        <f>'jeziora 2025'!N164</f>
        <v>3.86</v>
      </c>
      <c r="G165" s="27">
        <f>'jeziora 2025'!O164</f>
        <v>9.5</v>
      </c>
      <c r="H165" s="27">
        <f>'jeziora 2025'!S164</f>
        <v>4.04</v>
      </c>
      <c r="I165" s="27">
        <f>'jeziora 2025'!T164</f>
        <v>21.1</v>
      </c>
      <c r="J165" s="27">
        <f>'jeziora 2025'!X164</f>
        <v>50.7</v>
      </c>
      <c r="K165" s="27">
        <f>'jeziora 2025'!AH164</f>
        <v>2.5</v>
      </c>
      <c r="L165" s="27">
        <f>'jeziora 2025'!AJ164</f>
        <v>2.5</v>
      </c>
      <c r="M165" s="27">
        <f>'jeziora 2025'!BA164</f>
        <v>790.5</v>
      </c>
      <c r="N165" s="27">
        <f>'jeziora 2025'!BI164</f>
        <v>0.5</v>
      </c>
      <c r="O165" s="48">
        <f>'jeziora 2025'!BJ164</f>
        <v>5.0000000000000001E-3</v>
      </c>
      <c r="P165" s="27">
        <f>'jeziora 2025'!BP164</f>
        <v>0.05</v>
      </c>
      <c r="Q165" s="27">
        <f>'jeziora 2025'!BS164</f>
        <v>0.05</v>
      </c>
      <c r="R165" s="27">
        <f>'jeziora 2025'!BT164</f>
        <v>0.05</v>
      </c>
      <c r="S165" s="27">
        <f>'jeziora 2025'!BU164</f>
        <v>0.1</v>
      </c>
      <c r="T165" s="27">
        <f>'jeziora 2025'!BZ164</f>
        <v>0.15</v>
      </c>
      <c r="U165" s="27">
        <f>'jeziora 2025'!CB164</f>
        <v>0</v>
      </c>
      <c r="V165" s="27">
        <f>'jeziora 2025'!CD164</f>
        <v>0</v>
      </c>
      <c r="W165" s="27">
        <f>'jeziora 2025'!CL164</f>
        <v>0</v>
      </c>
      <c r="X165" s="27">
        <f>'jeziora 2025'!CQ164</f>
        <v>0</v>
      </c>
      <c r="Y165" s="27">
        <f>'jeziora 2025'!CR164</f>
        <v>0</v>
      </c>
      <c r="Z165" s="27">
        <f>'jeziora 2025'!CS164</f>
        <v>0</v>
      </c>
      <c r="AA165" s="27">
        <f>'jeziora 2025'!CT164</f>
        <v>0</v>
      </c>
      <c r="AB165" s="27">
        <f>'jeziora 2025'!CU164</f>
        <v>0</v>
      </c>
      <c r="AC165" s="27">
        <f>'jeziora 2025'!CX164</f>
        <v>0</v>
      </c>
      <c r="AD165" s="27">
        <f>'jeziora 2025'!CZ164</f>
        <v>0</v>
      </c>
      <c r="AE165" s="27">
        <f>'jeziora 2025'!DB164</f>
        <v>0</v>
      </c>
      <c r="AF165" s="27">
        <f>'jeziora 2025'!DC164</f>
        <v>0</v>
      </c>
      <c r="AG165" s="27">
        <f>'jeziora 2025'!DD164</f>
        <v>0</v>
      </c>
      <c r="AH165" s="27">
        <f>'jeziora 2025'!DE164</f>
        <v>0.05</v>
      </c>
      <c r="AI165" s="27">
        <f>'jeziora 2025'!DF164</f>
        <v>0.05</v>
      </c>
      <c r="AJ165" s="27">
        <f>'jeziora 2025'!DH164</f>
        <v>0</v>
      </c>
      <c r="AK165" s="27">
        <f>'jeziora 2025'!DI164</f>
        <v>0</v>
      </c>
      <c r="AL165" s="27">
        <f>'jeziora 2025'!DJ164</f>
        <v>0</v>
      </c>
      <c r="AM165" s="27">
        <f>'jeziora 2025'!DK164</f>
        <v>0</v>
      </c>
      <c r="AN165" s="27">
        <f>'jeziora 2025'!DL164</f>
        <v>0</v>
      </c>
      <c r="AO165" s="103" t="s">
        <v>167</v>
      </c>
      <c r="AP165" s="92"/>
    </row>
    <row r="166" spans="1:42" x14ac:dyDescent="0.2">
      <c r="A166" s="49">
        <f>'jeziora 2025'!B165</f>
        <v>220</v>
      </c>
      <c r="B166" s="117" t="str">
        <f>'jeziora 2025'!D165</f>
        <v>Jez. Wulpińskie - stan. 02</v>
      </c>
      <c r="C166" s="27">
        <f>'jeziora 2025'!I165</f>
        <v>0.05</v>
      </c>
      <c r="D166" s="27">
        <f>'jeziora 2025'!J165</f>
        <v>9.23</v>
      </c>
      <c r="E166" s="27">
        <f>'jeziora 2025'!L165</f>
        <v>2.5000000000000001E-2</v>
      </c>
      <c r="F166" s="27">
        <f>'jeziora 2025'!N165</f>
        <v>16.8</v>
      </c>
      <c r="G166" s="27">
        <f>'jeziora 2025'!O165</f>
        <v>14.3</v>
      </c>
      <c r="H166" s="27">
        <f>'jeziora 2025'!S165</f>
        <v>5.83</v>
      </c>
      <c r="I166" s="27">
        <f>'jeziora 2025'!T165</f>
        <v>6.22</v>
      </c>
      <c r="J166" s="27">
        <f>'jeziora 2025'!X165</f>
        <v>43.6</v>
      </c>
      <c r="K166" s="27">
        <f>'jeziora 2025'!AH165</f>
        <v>2.5</v>
      </c>
      <c r="L166" s="27">
        <f>'jeziora 2025'!AJ165</f>
        <v>20</v>
      </c>
      <c r="M166" s="27">
        <f>'jeziora 2025'!BA165</f>
        <v>492</v>
      </c>
      <c r="N166" s="27">
        <f>'jeziora 2025'!BI165</f>
        <v>0.5</v>
      </c>
      <c r="O166" s="48">
        <f>'jeziora 2025'!BJ165</f>
        <v>5.0000000000000001E-3</v>
      </c>
      <c r="P166" s="27">
        <f>'jeziora 2025'!BP165</f>
        <v>0.05</v>
      </c>
      <c r="Q166" s="27">
        <f>'jeziora 2025'!BS165</f>
        <v>0.05</v>
      </c>
      <c r="R166" s="27">
        <f>'jeziora 2025'!BT165</f>
        <v>0.05</v>
      </c>
      <c r="S166" s="27">
        <f>'jeziora 2025'!BU165</f>
        <v>0.1</v>
      </c>
      <c r="T166" s="27">
        <f>'jeziora 2025'!BZ165</f>
        <v>0.15</v>
      </c>
      <c r="U166" s="27">
        <f>'jeziora 2025'!CB165</f>
        <v>50</v>
      </c>
      <c r="V166" s="27">
        <f>'jeziora 2025'!CD165</f>
        <v>0.01</v>
      </c>
      <c r="W166" s="27">
        <f>'jeziora 2025'!CL165</f>
        <v>0.08</v>
      </c>
      <c r="X166" s="27">
        <f>'jeziora 2025'!CQ165</f>
        <v>1.5</v>
      </c>
      <c r="Y166" s="27">
        <f>'jeziora 2025'!CR165</f>
        <v>0.3</v>
      </c>
      <c r="Z166" s="27">
        <f>'jeziora 2025'!CS165</f>
        <v>5</v>
      </c>
      <c r="AA166" s="27">
        <f>'jeziora 2025'!CT165</f>
        <v>0.5</v>
      </c>
      <c r="AB166" s="27">
        <f>'jeziora 2025'!CU165</f>
        <v>0.5</v>
      </c>
      <c r="AC166" s="27">
        <f>'jeziora 2025'!CX165</f>
        <v>0.05</v>
      </c>
      <c r="AD166" s="27">
        <f>'jeziora 2025'!CZ165</f>
        <v>0.05</v>
      </c>
      <c r="AE166" s="27">
        <f>'jeziora 2025'!DB165</f>
        <v>0.05</v>
      </c>
      <c r="AF166" s="27">
        <f>'jeziora 2025'!DC165</f>
        <v>0.05</v>
      </c>
      <c r="AG166" s="27">
        <f>'jeziora 2025'!DD165</f>
        <v>0.05</v>
      </c>
      <c r="AH166" s="27">
        <f>'jeziora 2025'!DE165</f>
        <v>0.05</v>
      </c>
      <c r="AI166" s="27">
        <f>'jeziora 2025'!DF165</f>
        <v>0.05</v>
      </c>
      <c r="AJ166" s="27">
        <f>'jeziora 2025'!DH165</f>
        <v>0.5</v>
      </c>
      <c r="AK166" s="27">
        <f>'jeziora 2025'!DI165</f>
        <v>0.05</v>
      </c>
      <c r="AL166" s="27">
        <f>'jeziora 2025'!DJ165</f>
        <v>0.25</v>
      </c>
      <c r="AM166" s="27">
        <f>'jeziora 2025'!DK165</f>
        <v>0.25</v>
      </c>
      <c r="AN166" s="27">
        <f>'jeziora 2025'!DL165</f>
        <v>0.05</v>
      </c>
      <c r="AO166" s="103" t="s">
        <v>166</v>
      </c>
      <c r="AP166" s="92"/>
    </row>
    <row r="167" spans="1:42" x14ac:dyDescent="0.2">
      <c r="A167" s="49">
        <f>'jeziora 2025'!B166</f>
        <v>221</v>
      </c>
      <c r="B167" s="117" t="str">
        <f>'jeziora 2025'!D166</f>
        <v>Jez. Wysokie Brodno - głęboczek</v>
      </c>
      <c r="C167" s="27">
        <f>'jeziora 2025'!I166</f>
        <v>0.05</v>
      </c>
      <c r="D167" s="27">
        <f>'jeziora 2025'!J166</f>
        <v>5.93</v>
      </c>
      <c r="E167" s="27">
        <f>'jeziora 2025'!L166</f>
        <v>2.5000000000000001E-2</v>
      </c>
      <c r="F167" s="27">
        <f>'jeziora 2025'!N166</f>
        <v>7.31</v>
      </c>
      <c r="G167" s="27">
        <f>'jeziora 2025'!O166</f>
        <v>6.13</v>
      </c>
      <c r="H167" s="27">
        <f>'jeziora 2025'!S166</f>
        <v>2.1800000000000002</v>
      </c>
      <c r="I167" s="27">
        <f>'jeziora 2025'!T166</f>
        <v>8.84</v>
      </c>
      <c r="J167" s="27">
        <f>'jeziora 2025'!X166</f>
        <v>35.9</v>
      </c>
      <c r="K167" s="27">
        <f>'jeziora 2025'!AH166</f>
        <v>2.5</v>
      </c>
      <c r="L167" s="27">
        <f>'jeziora 2025'!AJ166</f>
        <v>39</v>
      </c>
      <c r="M167" s="27">
        <f>'jeziora 2025'!BA166</f>
        <v>821.5</v>
      </c>
      <c r="N167" s="27">
        <f>'jeziora 2025'!BI166</f>
        <v>0.5</v>
      </c>
      <c r="O167" s="48">
        <f>'jeziora 2025'!BJ166</f>
        <v>5.0000000000000001E-3</v>
      </c>
      <c r="P167" s="27">
        <f>'jeziora 2025'!BP166</f>
        <v>0.05</v>
      </c>
      <c r="Q167" s="27">
        <f>'jeziora 2025'!BS166</f>
        <v>0.05</v>
      </c>
      <c r="R167" s="27">
        <f>'jeziora 2025'!BT166</f>
        <v>0.05</v>
      </c>
      <c r="S167" s="27">
        <f>'jeziora 2025'!BU166</f>
        <v>0.1</v>
      </c>
      <c r="T167" s="27">
        <f>'jeziora 2025'!BZ166</f>
        <v>0.15</v>
      </c>
      <c r="U167" s="27">
        <f>'jeziora 2025'!CB166</f>
        <v>0</v>
      </c>
      <c r="V167" s="27">
        <f>'jeziora 2025'!CD166</f>
        <v>0</v>
      </c>
      <c r="W167" s="27">
        <f>'jeziora 2025'!CL166</f>
        <v>0</v>
      </c>
      <c r="X167" s="27">
        <f>'jeziora 2025'!CQ166</f>
        <v>0</v>
      </c>
      <c r="Y167" s="27">
        <f>'jeziora 2025'!CR166</f>
        <v>0</v>
      </c>
      <c r="Z167" s="27">
        <f>'jeziora 2025'!CS166</f>
        <v>0</v>
      </c>
      <c r="AA167" s="27">
        <f>'jeziora 2025'!CT166</f>
        <v>0</v>
      </c>
      <c r="AB167" s="27">
        <f>'jeziora 2025'!CU166</f>
        <v>0</v>
      </c>
      <c r="AC167" s="27">
        <f>'jeziora 2025'!CX166</f>
        <v>0</v>
      </c>
      <c r="AD167" s="27">
        <f>'jeziora 2025'!CZ166</f>
        <v>0</v>
      </c>
      <c r="AE167" s="27">
        <f>'jeziora 2025'!DB166</f>
        <v>0</v>
      </c>
      <c r="AF167" s="27">
        <f>'jeziora 2025'!DC166</f>
        <v>0</v>
      </c>
      <c r="AG167" s="27">
        <f>'jeziora 2025'!DD166</f>
        <v>0</v>
      </c>
      <c r="AH167" s="27">
        <f>'jeziora 2025'!DE166</f>
        <v>0.05</v>
      </c>
      <c r="AI167" s="27">
        <f>'jeziora 2025'!DF166</f>
        <v>0.05</v>
      </c>
      <c r="AJ167" s="27">
        <f>'jeziora 2025'!DH166</f>
        <v>0</v>
      </c>
      <c r="AK167" s="27">
        <f>'jeziora 2025'!DI166</f>
        <v>0</v>
      </c>
      <c r="AL167" s="27">
        <f>'jeziora 2025'!DJ166</f>
        <v>0</v>
      </c>
      <c r="AM167" s="27">
        <f>'jeziora 2025'!DK166</f>
        <v>0</v>
      </c>
      <c r="AN167" s="27">
        <f>'jeziora 2025'!DL166</f>
        <v>0</v>
      </c>
      <c r="AO167" s="103" t="s">
        <v>167</v>
      </c>
      <c r="AP167" s="92"/>
    </row>
    <row r="168" spans="1:42" x14ac:dyDescent="0.2">
      <c r="A168" s="49">
        <f>'jeziora 2025'!B167</f>
        <v>222</v>
      </c>
      <c r="B168" s="117" t="str">
        <f>'jeziora 2025'!D167</f>
        <v>Jez. Zajezierze - głęboczek - 19,6 m</v>
      </c>
      <c r="C168" s="27">
        <f>'jeziora 2025'!I167</f>
        <v>0.05</v>
      </c>
      <c r="D168" s="27">
        <f>'jeziora 2025'!J167</f>
        <v>9.6999999999999993</v>
      </c>
      <c r="E168" s="27">
        <f>'jeziora 2025'!L167</f>
        <v>1.03</v>
      </c>
      <c r="F168" s="27">
        <f>'jeziora 2025'!N167</f>
        <v>11.7</v>
      </c>
      <c r="G168" s="27">
        <f>'jeziora 2025'!O167</f>
        <v>27</v>
      </c>
      <c r="H168" s="27">
        <f>'jeziora 2025'!S167</f>
        <v>8.4</v>
      </c>
      <c r="I168" s="27">
        <f>'jeziora 2025'!T167</f>
        <v>55.9</v>
      </c>
      <c r="J168" s="27">
        <f>'jeziora 2025'!X167</f>
        <v>104</v>
      </c>
      <c r="K168" s="27">
        <f>'jeziora 2025'!AH167</f>
        <v>270</v>
      </c>
      <c r="L168" s="27">
        <f>'jeziora 2025'!AJ167</f>
        <v>51</v>
      </c>
      <c r="M168" s="27">
        <f>'jeziora 2025'!BA167</f>
        <v>3538.5</v>
      </c>
      <c r="N168" s="27">
        <f>'jeziora 2025'!BI167</f>
        <v>0.5</v>
      </c>
      <c r="O168" s="48">
        <f>'jeziora 2025'!BJ167</f>
        <v>5.0000000000000001E-3</v>
      </c>
      <c r="P168" s="27">
        <f>'jeziora 2025'!BP167</f>
        <v>0.05</v>
      </c>
      <c r="Q168" s="27">
        <f>'jeziora 2025'!BS167</f>
        <v>0.05</v>
      </c>
      <c r="R168" s="27">
        <f>'jeziora 2025'!BT167</f>
        <v>0.05</v>
      </c>
      <c r="S168" s="27">
        <f>'jeziora 2025'!BU167</f>
        <v>0.1</v>
      </c>
      <c r="T168" s="27">
        <f>'jeziora 2025'!BZ167</f>
        <v>0.15</v>
      </c>
      <c r="U168" s="27">
        <f>'jeziora 2025'!CB167</f>
        <v>50</v>
      </c>
      <c r="V168" s="27">
        <f>'jeziora 2025'!CD167</f>
        <v>0.01</v>
      </c>
      <c r="W168" s="27">
        <f>'jeziora 2025'!CL167</f>
        <v>5.0000000000000001E-3</v>
      </c>
      <c r="X168" s="27">
        <f>'jeziora 2025'!CQ167</f>
        <v>1.5</v>
      </c>
      <c r="Y168" s="27">
        <f>'jeziora 2025'!CR167</f>
        <v>0.3</v>
      </c>
      <c r="Z168" s="27">
        <f>'jeziora 2025'!CS167</f>
        <v>5</v>
      </c>
      <c r="AA168" s="27">
        <f>'jeziora 2025'!CT167</f>
        <v>0.5</v>
      </c>
      <c r="AB168" s="27">
        <f>'jeziora 2025'!CU167</f>
        <v>0.5</v>
      </c>
      <c r="AC168" s="27">
        <f>'jeziora 2025'!CX167</f>
        <v>0.05</v>
      </c>
      <c r="AD168" s="27">
        <f>'jeziora 2025'!CZ167</f>
        <v>0.05</v>
      </c>
      <c r="AE168" s="27">
        <f>'jeziora 2025'!DB167</f>
        <v>0.05</v>
      </c>
      <c r="AF168" s="27">
        <f>'jeziora 2025'!DC167</f>
        <v>0.05</v>
      </c>
      <c r="AG168" s="27">
        <f>'jeziora 2025'!DD167</f>
        <v>0.05</v>
      </c>
      <c r="AH168" s="27">
        <f>'jeziora 2025'!DE167</f>
        <v>0.05</v>
      </c>
      <c r="AI168" s="27">
        <f>'jeziora 2025'!DF167</f>
        <v>0.05</v>
      </c>
      <c r="AJ168" s="27">
        <f>'jeziora 2025'!DH167</f>
        <v>0.5</v>
      </c>
      <c r="AK168" s="27">
        <f>'jeziora 2025'!DI167</f>
        <v>0.05</v>
      </c>
      <c r="AL168" s="27">
        <f>'jeziora 2025'!DJ167</f>
        <v>0.25</v>
      </c>
      <c r="AM168" s="27">
        <f>'jeziora 2025'!DK167</f>
        <v>0.25</v>
      </c>
      <c r="AN168" s="27">
        <f>'jeziora 2025'!DL167</f>
        <v>0.05</v>
      </c>
      <c r="AO168" s="103" t="s">
        <v>166</v>
      </c>
      <c r="AP168" s="92"/>
    </row>
    <row r="169" spans="1:42" x14ac:dyDescent="0.2">
      <c r="A169" s="49">
        <f>'jeziora 2025'!B168</f>
        <v>223</v>
      </c>
      <c r="B169" s="117" t="str">
        <f>'jeziora 2025'!D168</f>
        <v>Jez. Zakrzewskie - głęboczek</v>
      </c>
      <c r="C169" s="27">
        <f>'jeziora 2025'!I168</f>
        <v>0.05</v>
      </c>
      <c r="D169" s="27">
        <f>'jeziora 2025'!J168</f>
        <v>11.7</v>
      </c>
      <c r="E169" s="27">
        <f>'jeziora 2025'!L168</f>
        <v>0.26900000000000002</v>
      </c>
      <c r="F169" s="27">
        <f>'jeziora 2025'!N168</f>
        <v>4.16</v>
      </c>
      <c r="G169" s="27">
        <f>'jeziora 2025'!O168</f>
        <v>20.399999999999999</v>
      </c>
      <c r="H169" s="27">
        <f>'jeziora 2025'!S168</f>
        <v>4.4800000000000004</v>
      </c>
      <c r="I169" s="27">
        <f>'jeziora 2025'!T168</f>
        <v>10.4</v>
      </c>
      <c r="J169" s="27">
        <f>'jeziora 2025'!X168</f>
        <v>56.7</v>
      </c>
      <c r="K169" s="27">
        <f>'jeziora 2025'!AH168</f>
        <v>2.5</v>
      </c>
      <c r="L169" s="27">
        <f>'jeziora 2025'!AJ168</f>
        <v>2.5</v>
      </c>
      <c r="M169" s="27">
        <f>'jeziora 2025'!BA168</f>
        <v>291.5</v>
      </c>
      <c r="N169" s="27">
        <f>'jeziora 2025'!BI168</f>
        <v>0.5</v>
      </c>
      <c r="O169" s="48">
        <f>'jeziora 2025'!BJ168</f>
        <v>5.0000000000000001E-3</v>
      </c>
      <c r="P169" s="27">
        <f>'jeziora 2025'!BP168</f>
        <v>0.05</v>
      </c>
      <c r="Q169" s="27">
        <f>'jeziora 2025'!BS168</f>
        <v>0.05</v>
      </c>
      <c r="R169" s="27">
        <f>'jeziora 2025'!BT168</f>
        <v>0.05</v>
      </c>
      <c r="S169" s="27">
        <f>'jeziora 2025'!BU168</f>
        <v>0.1</v>
      </c>
      <c r="T169" s="27">
        <f>'jeziora 2025'!BZ168</f>
        <v>0.15</v>
      </c>
      <c r="U169" s="27">
        <f>'jeziora 2025'!CB168</f>
        <v>0</v>
      </c>
      <c r="V169" s="27">
        <f>'jeziora 2025'!CD168</f>
        <v>0</v>
      </c>
      <c r="W169" s="27">
        <f>'jeziora 2025'!CL168</f>
        <v>0</v>
      </c>
      <c r="X169" s="27">
        <f>'jeziora 2025'!CQ168</f>
        <v>0</v>
      </c>
      <c r="Y169" s="27">
        <f>'jeziora 2025'!CR168</f>
        <v>0</v>
      </c>
      <c r="Z169" s="27">
        <f>'jeziora 2025'!CS168</f>
        <v>0</v>
      </c>
      <c r="AA169" s="27">
        <f>'jeziora 2025'!CT168</f>
        <v>0</v>
      </c>
      <c r="AB169" s="27">
        <f>'jeziora 2025'!CU168</f>
        <v>0</v>
      </c>
      <c r="AC169" s="27">
        <f>'jeziora 2025'!CX168</f>
        <v>0</v>
      </c>
      <c r="AD169" s="27">
        <f>'jeziora 2025'!CZ168</f>
        <v>0</v>
      </c>
      <c r="AE169" s="27">
        <f>'jeziora 2025'!DB168</f>
        <v>0</v>
      </c>
      <c r="AF169" s="27">
        <f>'jeziora 2025'!DC168</f>
        <v>0</v>
      </c>
      <c r="AG169" s="27">
        <f>'jeziora 2025'!DD168</f>
        <v>0</v>
      </c>
      <c r="AH169" s="27">
        <f>'jeziora 2025'!DE168</f>
        <v>0.05</v>
      </c>
      <c r="AI169" s="27">
        <f>'jeziora 2025'!DF168</f>
        <v>0.05</v>
      </c>
      <c r="AJ169" s="27">
        <f>'jeziora 2025'!DH168</f>
        <v>0</v>
      </c>
      <c r="AK169" s="27">
        <f>'jeziora 2025'!DI168</f>
        <v>0</v>
      </c>
      <c r="AL169" s="27">
        <f>'jeziora 2025'!DJ168</f>
        <v>0</v>
      </c>
      <c r="AM169" s="27">
        <f>'jeziora 2025'!DK168</f>
        <v>0</v>
      </c>
      <c r="AN169" s="27">
        <f>'jeziora 2025'!DL168</f>
        <v>0</v>
      </c>
      <c r="AO169" s="103" t="s">
        <v>166</v>
      </c>
      <c r="AP169" s="92"/>
    </row>
    <row r="170" spans="1:42" x14ac:dyDescent="0.2">
      <c r="A170" s="49">
        <f>'jeziora 2025'!B169</f>
        <v>224</v>
      </c>
      <c r="B170" s="117" t="str">
        <f>'jeziora 2025'!D169</f>
        <v>Jez. Zaleskie - głęboczek</v>
      </c>
      <c r="C170" s="27">
        <f>'jeziora 2025'!I169</f>
        <v>0.05</v>
      </c>
      <c r="D170" s="27">
        <f>'jeziora 2025'!J169</f>
        <v>1.5</v>
      </c>
      <c r="E170" s="27">
        <f>'jeziora 2025'!L169</f>
        <v>0.40200000000000002</v>
      </c>
      <c r="F170" s="27">
        <f>'jeziora 2025'!N169</f>
        <v>3.99</v>
      </c>
      <c r="G170" s="27">
        <f>'jeziora 2025'!O169</f>
        <v>7.19</v>
      </c>
      <c r="H170" s="27">
        <f>'jeziora 2025'!S169</f>
        <v>3.1</v>
      </c>
      <c r="I170" s="27">
        <f>'jeziora 2025'!T169</f>
        <v>23.3</v>
      </c>
      <c r="J170" s="27">
        <f>'jeziora 2025'!X169</f>
        <v>71.5</v>
      </c>
      <c r="K170" s="27">
        <f>'jeziora 2025'!AH169</f>
        <v>8.1</v>
      </c>
      <c r="L170" s="27">
        <f>'jeziora 2025'!AJ169</f>
        <v>78</v>
      </c>
      <c r="M170" s="27">
        <f>'jeziora 2025'!BA169</f>
        <v>1559.4</v>
      </c>
      <c r="N170" s="27">
        <f>'jeziora 2025'!BI169</f>
        <v>0.5</v>
      </c>
      <c r="O170" s="48">
        <f>'jeziora 2025'!BJ169</f>
        <v>5.0000000000000001E-3</v>
      </c>
      <c r="P170" s="27">
        <f>'jeziora 2025'!BP169</f>
        <v>0.05</v>
      </c>
      <c r="Q170" s="27">
        <f>'jeziora 2025'!BS169</f>
        <v>0.05</v>
      </c>
      <c r="R170" s="27">
        <f>'jeziora 2025'!BT169</f>
        <v>0.05</v>
      </c>
      <c r="S170" s="27">
        <f>'jeziora 2025'!BU169</f>
        <v>0.1</v>
      </c>
      <c r="T170" s="27">
        <f>'jeziora 2025'!BZ169</f>
        <v>0.15</v>
      </c>
      <c r="U170" s="27">
        <f>'jeziora 2025'!CB169</f>
        <v>0</v>
      </c>
      <c r="V170" s="27">
        <f>'jeziora 2025'!CD169</f>
        <v>0</v>
      </c>
      <c r="W170" s="27">
        <f>'jeziora 2025'!CL169</f>
        <v>0</v>
      </c>
      <c r="X170" s="27">
        <f>'jeziora 2025'!CQ169</f>
        <v>0</v>
      </c>
      <c r="Y170" s="27">
        <f>'jeziora 2025'!CR169</f>
        <v>0</v>
      </c>
      <c r="Z170" s="27">
        <f>'jeziora 2025'!CS169</f>
        <v>0</v>
      </c>
      <c r="AA170" s="27">
        <f>'jeziora 2025'!CT169</f>
        <v>0</v>
      </c>
      <c r="AB170" s="27">
        <f>'jeziora 2025'!CU169</f>
        <v>0</v>
      </c>
      <c r="AC170" s="27">
        <f>'jeziora 2025'!CX169</f>
        <v>0</v>
      </c>
      <c r="AD170" s="27">
        <f>'jeziora 2025'!CZ169</f>
        <v>0</v>
      </c>
      <c r="AE170" s="27">
        <f>'jeziora 2025'!DB169</f>
        <v>0</v>
      </c>
      <c r="AF170" s="27">
        <f>'jeziora 2025'!DC169</f>
        <v>0</v>
      </c>
      <c r="AG170" s="27">
        <f>'jeziora 2025'!DD169</f>
        <v>0</v>
      </c>
      <c r="AH170" s="27">
        <f>'jeziora 2025'!DE169</f>
        <v>0.05</v>
      </c>
      <c r="AI170" s="27">
        <f>'jeziora 2025'!DF169</f>
        <v>0.05</v>
      </c>
      <c r="AJ170" s="27">
        <f>'jeziora 2025'!DH169</f>
        <v>0</v>
      </c>
      <c r="AK170" s="27">
        <f>'jeziora 2025'!DI169</f>
        <v>0</v>
      </c>
      <c r="AL170" s="27">
        <f>'jeziora 2025'!DJ169</f>
        <v>0</v>
      </c>
      <c r="AM170" s="27">
        <f>'jeziora 2025'!DK169</f>
        <v>0</v>
      </c>
      <c r="AN170" s="27">
        <f>'jeziora 2025'!DL169</f>
        <v>0</v>
      </c>
      <c r="AO170" s="103" t="s">
        <v>167</v>
      </c>
      <c r="AP170" s="92"/>
    </row>
    <row r="171" spans="1:42" x14ac:dyDescent="0.2">
      <c r="A171" s="49">
        <f>'jeziora 2025'!B170</f>
        <v>225</v>
      </c>
      <c r="B171" s="117" t="str">
        <f>'jeziora 2025'!D170</f>
        <v>Jez. Zbiczno - głęboczek</v>
      </c>
      <c r="C171" s="27">
        <f>'jeziora 2025'!I170</f>
        <v>0.05</v>
      </c>
      <c r="D171" s="27">
        <f>'jeziora 2025'!J170</f>
        <v>8.31</v>
      </c>
      <c r="E171" s="27">
        <f>'jeziora 2025'!L170</f>
        <v>0.23699999999999999</v>
      </c>
      <c r="F171" s="27">
        <f>'jeziora 2025'!N170</f>
        <v>10.5</v>
      </c>
      <c r="G171" s="27">
        <f>'jeziora 2025'!O170</f>
        <v>8.93</v>
      </c>
      <c r="H171" s="27">
        <f>'jeziora 2025'!S170</f>
        <v>2.82</v>
      </c>
      <c r="I171" s="27">
        <f>'jeziora 2025'!T170</f>
        <v>21.6</v>
      </c>
      <c r="J171" s="27">
        <f>'jeziora 2025'!X170</f>
        <v>60.6</v>
      </c>
      <c r="K171" s="27">
        <f>'jeziora 2025'!AH170</f>
        <v>84</v>
      </c>
      <c r="L171" s="27">
        <f>'jeziora 2025'!AJ170</f>
        <v>2.5</v>
      </c>
      <c r="M171" s="27">
        <f>'jeziora 2025'!BA170</f>
        <v>661</v>
      </c>
      <c r="N171" s="27">
        <f>'jeziora 2025'!BI170</f>
        <v>0.5</v>
      </c>
      <c r="O171" s="48">
        <f>'jeziora 2025'!BJ170</f>
        <v>5.0000000000000001E-3</v>
      </c>
      <c r="P171" s="27">
        <f>'jeziora 2025'!BP170</f>
        <v>0.05</v>
      </c>
      <c r="Q171" s="27">
        <f>'jeziora 2025'!BS170</f>
        <v>0.05</v>
      </c>
      <c r="R171" s="27">
        <f>'jeziora 2025'!BT170</f>
        <v>0.05</v>
      </c>
      <c r="S171" s="27">
        <f>'jeziora 2025'!BU170</f>
        <v>0.1</v>
      </c>
      <c r="T171" s="27">
        <f>'jeziora 2025'!BZ170</f>
        <v>0.15</v>
      </c>
      <c r="U171" s="27">
        <f>'jeziora 2025'!CB170</f>
        <v>0</v>
      </c>
      <c r="V171" s="27">
        <f>'jeziora 2025'!CD170</f>
        <v>0</v>
      </c>
      <c r="W171" s="27">
        <f>'jeziora 2025'!CL170</f>
        <v>0</v>
      </c>
      <c r="X171" s="27">
        <f>'jeziora 2025'!CQ170</f>
        <v>0</v>
      </c>
      <c r="Y171" s="27">
        <f>'jeziora 2025'!CR170</f>
        <v>0</v>
      </c>
      <c r="Z171" s="27">
        <f>'jeziora 2025'!CS170</f>
        <v>0</v>
      </c>
      <c r="AA171" s="27">
        <f>'jeziora 2025'!CT170</f>
        <v>0</v>
      </c>
      <c r="AB171" s="27">
        <f>'jeziora 2025'!CU170</f>
        <v>0</v>
      </c>
      <c r="AC171" s="27">
        <f>'jeziora 2025'!CX170</f>
        <v>0</v>
      </c>
      <c r="AD171" s="27">
        <f>'jeziora 2025'!CZ170</f>
        <v>0</v>
      </c>
      <c r="AE171" s="27">
        <f>'jeziora 2025'!DB170</f>
        <v>0</v>
      </c>
      <c r="AF171" s="27">
        <f>'jeziora 2025'!DC170</f>
        <v>0</v>
      </c>
      <c r="AG171" s="27">
        <f>'jeziora 2025'!DD170</f>
        <v>0</v>
      </c>
      <c r="AH171" s="27">
        <f>'jeziora 2025'!DE170</f>
        <v>0.05</v>
      </c>
      <c r="AI171" s="27">
        <f>'jeziora 2025'!DF170</f>
        <v>0.05</v>
      </c>
      <c r="AJ171" s="27">
        <f>'jeziora 2025'!DH170</f>
        <v>0</v>
      </c>
      <c r="AK171" s="27">
        <f>'jeziora 2025'!DI170</f>
        <v>0</v>
      </c>
      <c r="AL171" s="27">
        <f>'jeziora 2025'!DJ170</f>
        <v>0</v>
      </c>
      <c r="AM171" s="27">
        <f>'jeziora 2025'!DK170</f>
        <v>0</v>
      </c>
      <c r="AN171" s="27">
        <f>'jeziora 2025'!DL170</f>
        <v>0</v>
      </c>
      <c r="AO171" s="103" t="s">
        <v>167</v>
      </c>
      <c r="AP171" s="92"/>
    </row>
    <row r="172" spans="1:42" x14ac:dyDescent="0.2">
      <c r="A172" s="49">
        <f>'jeziora 2025'!B171</f>
        <v>226</v>
      </c>
      <c r="B172" s="117" t="str">
        <f>'jeziora 2025'!D171</f>
        <v>Jez. Zdbiczno - głęboczek - 29,0m</v>
      </c>
      <c r="C172" s="27">
        <f>'jeziora 2025'!I171</f>
        <v>0.05</v>
      </c>
      <c r="D172" s="27">
        <f>'jeziora 2025'!J171</f>
        <v>1.5</v>
      </c>
      <c r="E172" s="27">
        <f>'jeziora 2025'!L171</f>
        <v>0.82099999999999995</v>
      </c>
      <c r="F172" s="27">
        <f>'jeziora 2025'!N171</f>
        <v>7.13</v>
      </c>
      <c r="G172" s="27">
        <f>'jeziora 2025'!O171</f>
        <v>16.3</v>
      </c>
      <c r="H172" s="27">
        <f>'jeziora 2025'!S171</f>
        <v>4.57</v>
      </c>
      <c r="I172" s="27">
        <f>'jeziora 2025'!T171</f>
        <v>37.799999999999997</v>
      </c>
      <c r="J172" s="27">
        <f>'jeziora 2025'!X171</f>
        <v>80.7</v>
      </c>
      <c r="K172" s="27">
        <f>'jeziora 2025'!AH171</f>
        <v>730</v>
      </c>
      <c r="L172" s="27">
        <f>'jeziora 2025'!AJ171</f>
        <v>2.5</v>
      </c>
      <c r="M172" s="27">
        <f>'jeziora 2025'!BA171</f>
        <v>1182.5</v>
      </c>
      <c r="N172" s="27">
        <f>'jeziora 2025'!BI171</f>
        <v>0.5</v>
      </c>
      <c r="O172" s="48">
        <f>'jeziora 2025'!BJ171</f>
        <v>5.0000000000000001E-3</v>
      </c>
      <c r="P172" s="27">
        <f>'jeziora 2025'!BP171</f>
        <v>0.05</v>
      </c>
      <c r="Q172" s="27">
        <f>'jeziora 2025'!BS171</f>
        <v>0.05</v>
      </c>
      <c r="R172" s="27">
        <f>'jeziora 2025'!BT171</f>
        <v>0.05</v>
      </c>
      <c r="S172" s="27">
        <f>'jeziora 2025'!BU171</f>
        <v>0.1</v>
      </c>
      <c r="T172" s="27">
        <f>'jeziora 2025'!BZ171</f>
        <v>0.15</v>
      </c>
      <c r="U172" s="27">
        <f>'jeziora 2025'!CB171</f>
        <v>0</v>
      </c>
      <c r="V172" s="27">
        <f>'jeziora 2025'!CD171</f>
        <v>0</v>
      </c>
      <c r="W172" s="27">
        <f>'jeziora 2025'!CL171</f>
        <v>0</v>
      </c>
      <c r="X172" s="27">
        <f>'jeziora 2025'!CQ171</f>
        <v>0</v>
      </c>
      <c r="Y172" s="27">
        <f>'jeziora 2025'!CR171</f>
        <v>0</v>
      </c>
      <c r="Z172" s="27">
        <f>'jeziora 2025'!CS171</f>
        <v>0</v>
      </c>
      <c r="AA172" s="27">
        <f>'jeziora 2025'!CT171</f>
        <v>0</v>
      </c>
      <c r="AB172" s="27">
        <f>'jeziora 2025'!CU171</f>
        <v>0</v>
      </c>
      <c r="AC172" s="27">
        <f>'jeziora 2025'!CX171</f>
        <v>0</v>
      </c>
      <c r="AD172" s="27">
        <f>'jeziora 2025'!CZ171</f>
        <v>0</v>
      </c>
      <c r="AE172" s="27">
        <f>'jeziora 2025'!DB171</f>
        <v>0</v>
      </c>
      <c r="AF172" s="27">
        <f>'jeziora 2025'!DC171</f>
        <v>0</v>
      </c>
      <c r="AG172" s="27">
        <f>'jeziora 2025'!DD171</f>
        <v>0</v>
      </c>
      <c r="AH172" s="27">
        <f>'jeziora 2025'!DE171</f>
        <v>0.05</v>
      </c>
      <c r="AI172" s="27">
        <f>'jeziora 2025'!DF171</f>
        <v>0.05</v>
      </c>
      <c r="AJ172" s="27">
        <f>'jeziora 2025'!DH171</f>
        <v>0</v>
      </c>
      <c r="AK172" s="27">
        <f>'jeziora 2025'!DI171</f>
        <v>0</v>
      </c>
      <c r="AL172" s="27">
        <f>'jeziora 2025'!DJ171</f>
        <v>0</v>
      </c>
      <c r="AM172" s="27">
        <f>'jeziora 2025'!DK171</f>
        <v>0</v>
      </c>
      <c r="AN172" s="27">
        <f>'jeziora 2025'!DL171</f>
        <v>0</v>
      </c>
      <c r="AO172" s="103" t="s">
        <v>166</v>
      </c>
      <c r="AP172" s="92"/>
    </row>
    <row r="173" spans="1:42" x14ac:dyDescent="0.2">
      <c r="A173" s="49">
        <f>'jeziora 2025'!B172</f>
        <v>227</v>
      </c>
      <c r="B173" s="117" t="str">
        <f>'jeziora 2025'!D172</f>
        <v>Jez. Żalskie - głęboczek</v>
      </c>
      <c r="C173" s="27">
        <f>'jeziora 2025'!I172</f>
        <v>0.05</v>
      </c>
      <c r="D173" s="27">
        <f>'jeziora 2025'!J172</f>
        <v>8.36</v>
      </c>
      <c r="E173" s="27">
        <f>'jeziora 2025'!L172</f>
        <v>2.5000000000000001E-2</v>
      </c>
      <c r="F173" s="27">
        <f>'jeziora 2025'!N172</f>
        <v>7.96</v>
      </c>
      <c r="G173" s="27">
        <f>'jeziora 2025'!O172</f>
        <v>6.92</v>
      </c>
      <c r="H173" s="27">
        <f>'jeziora 2025'!S172</f>
        <v>2.64</v>
      </c>
      <c r="I173" s="27">
        <f>'jeziora 2025'!T172</f>
        <v>6.84</v>
      </c>
      <c r="J173" s="27">
        <f>'jeziora 2025'!X172</f>
        <v>40.799999999999997</v>
      </c>
      <c r="K173" s="27">
        <f>'jeziora 2025'!AH172</f>
        <v>2.5</v>
      </c>
      <c r="L173" s="27">
        <f>'jeziora 2025'!AJ172</f>
        <v>42</v>
      </c>
      <c r="M173" s="27">
        <f>'jeziora 2025'!BA172</f>
        <v>149.5</v>
      </c>
      <c r="N173" s="27">
        <f>'jeziora 2025'!BI172</f>
        <v>0.5</v>
      </c>
      <c r="O173" s="48">
        <f>'jeziora 2025'!BJ172</f>
        <v>5.0000000000000001E-3</v>
      </c>
      <c r="P173" s="27">
        <f>'jeziora 2025'!BP172</f>
        <v>0.05</v>
      </c>
      <c r="Q173" s="27">
        <f>'jeziora 2025'!BS172</f>
        <v>0.05</v>
      </c>
      <c r="R173" s="27">
        <f>'jeziora 2025'!BT172</f>
        <v>0.05</v>
      </c>
      <c r="S173" s="27">
        <f>'jeziora 2025'!BU172</f>
        <v>0.1</v>
      </c>
      <c r="T173" s="27">
        <f>'jeziora 2025'!BZ172</f>
        <v>0.15</v>
      </c>
      <c r="U173" s="27">
        <f>'jeziora 2025'!CB172</f>
        <v>0</v>
      </c>
      <c r="V173" s="27">
        <f>'jeziora 2025'!CD172</f>
        <v>0</v>
      </c>
      <c r="W173" s="27">
        <f>'jeziora 2025'!CL172</f>
        <v>0</v>
      </c>
      <c r="X173" s="27">
        <f>'jeziora 2025'!CQ172</f>
        <v>0</v>
      </c>
      <c r="Y173" s="27">
        <f>'jeziora 2025'!CR172</f>
        <v>0</v>
      </c>
      <c r="Z173" s="27">
        <f>'jeziora 2025'!CS172</f>
        <v>0</v>
      </c>
      <c r="AA173" s="27">
        <f>'jeziora 2025'!CT172</f>
        <v>0</v>
      </c>
      <c r="AB173" s="27">
        <f>'jeziora 2025'!CU172</f>
        <v>0</v>
      </c>
      <c r="AC173" s="27">
        <f>'jeziora 2025'!CX172</f>
        <v>0</v>
      </c>
      <c r="AD173" s="27">
        <f>'jeziora 2025'!CZ172</f>
        <v>0</v>
      </c>
      <c r="AE173" s="27">
        <f>'jeziora 2025'!DB172</f>
        <v>0</v>
      </c>
      <c r="AF173" s="27">
        <f>'jeziora 2025'!DC172</f>
        <v>0</v>
      </c>
      <c r="AG173" s="27">
        <f>'jeziora 2025'!DD172</f>
        <v>0</v>
      </c>
      <c r="AH173" s="27">
        <f>'jeziora 2025'!DE172</f>
        <v>0.05</v>
      </c>
      <c r="AI173" s="27">
        <f>'jeziora 2025'!DF172</f>
        <v>0.05</v>
      </c>
      <c r="AJ173" s="27">
        <f>'jeziora 2025'!DH172</f>
        <v>0</v>
      </c>
      <c r="AK173" s="27">
        <f>'jeziora 2025'!DI172</f>
        <v>0</v>
      </c>
      <c r="AL173" s="27">
        <f>'jeziora 2025'!DJ172</f>
        <v>0</v>
      </c>
      <c r="AM173" s="27">
        <f>'jeziora 2025'!DK172</f>
        <v>0</v>
      </c>
      <c r="AN173" s="27">
        <f>'jeziora 2025'!DL172</f>
        <v>0</v>
      </c>
      <c r="AO173" s="103" t="s">
        <v>167</v>
      </c>
      <c r="AP173" s="92"/>
    </row>
    <row r="174" spans="1:42" x14ac:dyDescent="0.2">
      <c r="A174" s="49">
        <f>'jeziora 2025'!B173</f>
        <v>228</v>
      </c>
      <c r="B174" s="117" t="str">
        <f>'jeziora 2025'!D173</f>
        <v>Jez. Żnińskie Małe - głęboczek</v>
      </c>
      <c r="C174" s="27">
        <f>'jeziora 2025'!I173</f>
        <v>2.12</v>
      </c>
      <c r="D174" s="27">
        <f>'jeziora 2025'!J173</f>
        <v>3.66</v>
      </c>
      <c r="E174" s="27">
        <f>'jeziora 2025'!L173</f>
        <v>2.5000000000000001E-2</v>
      </c>
      <c r="F174" s="27">
        <f>'jeziora 2025'!N173</f>
        <v>9.23</v>
      </c>
      <c r="G174" s="27">
        <f>'jeziora 2025'!O173</f>
        <v>19.600000000000001</v>
      </c>
      <c r="H174" s="27">
        <f>'jeziora 2025'!S173</f>
        <v>7.86</v>
      </c>
      <c r="I174" s="27">
        <f>'jeziora 2025'!T173</f>
        <v>9.9600000000000009</v>
      </c>
      <c r="J174" s="27">
        <f>'jeziora 2025'!X173</f>
        <v>64.599999999999994</v>
      </c>
      <c r="K174" s="27">
        <f>'jeziora 2025'!AH173</f>
        <v>270</v>
      </c>
      <c r="L174" s="27">
        <f>'jeziora 2025'!AJ173</f>
        <v>90</v>
      </c>
      <c r="M174" s="27">
        <f>'jeziora 2025'!BA173</f>
        <v>1859.5</v>
      </c>
      <c r="N174" s="27">
        <f>'jeziora 2025'!BI173</f>
        <v>0.5</v>
      </c>
      <c r="O174" s="48">
        <f>'jeziora 2025'!BJ173</f>
        <v>5.0000000000000001E-3</v>
      </c>
      <c r="P174" s="27">
        <f>'jeziora 2025'!BP173</f>
        <v>0.05</v>
      </c>
      <c r="Q174" s="27">
        <f>'jeziora 2025'!BS173</f>
        <v>0.05</v>
      </c>
      <c r="R174" s="27">
        <f>'jeziora 2025'!BT173</f>
        <v>0.05</v>
      </c>
      <c r="S174" s="27">
        <f>'jeziora 2025'!BU173</f>
        <v>0.1</v>
      </c>
      <c r="T174" s="27">
        <f>'jeziora 2025'!BZ173</f>
        <v>0.15</v>
      </c>
      <c r="U174" s="27">
        <f>'jeziora 2025'!CB173</f>
        <v>0</v>
      </c>
      <c r="V174" s="27">
        <f>'jeziora 2025'!CD173</f>
        <v>0</v>
      </c>
      <c r="W174" s="27">
        <f>'jeziora 2025'!CL173</f>
        <v>0</v>
      </c>
      <c r="X174" s="27">
        <f>'jeziora 2025'!CQ173</f>
        <v>0</v>
      </c>
      <c r="Y174" s="27">
        <f>'jeziora 2025'!CR173</f>
        <v>0</v>
      </c>
      <c r="Z174" s="27">
        <f>'jeziora 2025'!CS173</f>
        <v>0</v>
      </c>
      <c r="AA174" s="27">
        <f>'jeziora 2025'!CT173</f>
        <v>0</v>
      </c>
      <c r="AB174" s="27">
        <f>'jeziora 2025'!CU173</f>
        <v>0</v>
      </c>
      <c r="AC174" s="27">
        <f>'jeziora 2025'!CX173</f>
        <v>0</v>
      </c>
      <c r="AD174" s="27">
        <f>'jeziora 2025'!CZ173</f>
        <v>0</v>
      </c>
      <c r="AE174" s="27">
        <f>'jeziora 2025'!DB173</f>
        <v>0</v>
      </c>
      <c r="AF174" s="27">
        <f>'jeziora 2025'!DC173</f>
        <v>0</v>
      </c>
      <c r="AG174" s="27">
        <f>'jeziora 2025'!DD173</f>
        <v>0</v>
      </c>
      <c r="AH174" s="27">
        <f>'jeziora 2025'!DE173</f>
        <v>0.05</v>
      </c>
      <c r="AI174" s="27">
        <f>'jeziora 2025'!DF173</f>
        <v>0.05</v>
      </c>
      <c r="AJ174" s="27">
        <f>'jeziora 2025'!DH173</f>
        <v>0</v>
      </c>
      <c r="AK174" s="27">
        <f>'jeziora 2025'!DI173</f>
        <v>0</v>
      </c>
      <c r="AL174" s="27">
        <f>'jeziora 2025'!DJ173</f>
        <v>0</v>
      </c>
      <c r="AM174" s="27">
        <f>'jeziora 2025'!DK173</f>
        <v>0</v>
      </c>
      <c r="AN174" s="27">
        <f>'jeziora 2025'!DL173</f>
        <v>0</v>
      </c>
      <c r="AO174" s="103" t="s">
        <v>166</v>
      </c>
      <c r="AP174" s="92"/>
    </row>
    <row r="175" spans="1:42" x14ac:dyDescent="0.2">
      <c r="A175" s="49">
        <f>'jeziora 2025'!B174</f>
        <v>230</v>
      </c>
      <c r="B175" s="117" t="str">
        <f>'jeziora 2025'!D174</f>
        <v>Jez. Jeziorko Sajenko - 01 (głęboczek)</v>
      </c>
      <c r="C175" s="27">
        <f>'jeziora 2025'!I174</f>
        <v>0.05</v>
      </c>
      <c r="D175" s="27">
        <f>'jeziora 2025'!J174</f>
        <v>6.88</v>
      </c>
      <c r="E175" s="27">
        <f>'jeziora 2025'!L174</f>
        <v>0.74</v>
      </c>
      <c r="F175" s="27">
        <f>'jeziora 2025'!N174</f>
        <v>4.82</v>
      </c>
      <c r="G175" s="27">
        <f>'jeziora 2025'!O174</f>
        <v>8.36</v>
      </c>
      <c r="H175" s="27">
        <f>'jeziora 2025'!S174</f>
        <v>3.22</v>
      </c>
      <c r="I175" s="27">
        <f>'jeziora 2025'!T174</f>
        <v>15.5</v>
      </c>
      <c r="J175" s="27">
        <f>'jeziora 2025'!X174</f>
        <v>46.4</v>
      </c>
      <c r="K175" s="27">
        <f>'jeziora 2025'!AH174</f>
        <v>2.5</v>
      </c>
      <c r="L175" s="27">
        <f>'jeziora 2025'!AJ174</f>
        <v>52</v>
      </c>
      <c r="M175" s="27">
        <f>'jeziora 2025'!BA174</f>
        <v>222.5</v>
      </c>
      <c r="N175" s="27">
        <f>'jeziora 2025'!BI174</f>
        <v>0.5</v>
      </c>
      <c r="O175" s="48">
        <f>'jeziora 2025'!BJ174</f>
        <v>5.0000000000000001E-3</v>
      </c>
      <c r="P175" s="27">
        <f>'jeziora 2025'!BP174</f>
        <v>0.05</v>
      </c>
      <c r="Q175" s="27">
        <f>'jeziora 2025'!BS174</f>
        <v>0.05</v>
      </c>
      <c r="R175" s="27">
        <f>'jeziora 2025'!BT174</f>
        <v>0.05</v>
      </c>
      <c r="S175" s="27">
        <f>'jeziora 2025'!BU174</f>
        <v>0.1</v>
      </c>
      <c r="T175" s="27">
        <f>'jeziora 2025'!BZ174</f>
        <v>0.15</v>
      </c>
      <c r="U175" s="27">
        <f>'jeziora 2025'!CB174</f>
        <v>0</v>
      </c>
      <c r="V175" s="27">
        <f>'jeziora 2025'!CD174</f>
        <v>0</v>
      </c>
      <c r="W175" s="27">
        <f>'jeziora 2025'!CL174</f>
        <v>0</v>
      </c>
      <c r="X175" s="27">
        <f>'jeziora 2025'!CQ174</f>
        <v>0</v>
      </c>
      <c r="Y175" s="27">
        <f>'jeziora 2025'!CR174</f>
        <v>0</v>
      </c>
      <c r="Z175" s="27">
        <f>'jeziora 2025'!CS174</f>
        <v>0</v>
      </c>
      <c r="AA175" s="27">
        <f>'jeziora 2025'!CT174</f>
        <v>0</v>
      </c>
      <c r="AB175" s="27">
        <f>'jeziora 2025'!CU174</f>
        <v>0</v>
      </c>
      <c r="AC175" s="27">
        <f>'jeziora 2025'!CX174</f>
        <v>0</v>
      </c>
      <c r="AD175" s="27">
        <f>'jeziora 2025'!CZ174</f>
        <v>0</v>
      </c>
      <c r="AE175" s="27">
        <f>'jeziora 2025'!DB174</f>
        <v>0</v>
      </c>
      <c r="AF175" s="27">
        <f>'jeziora 2025'!DC174</f>
        <v>0</v>
      </c>
      <c r="AG175" s="27">
        <f>'jeziora 2025'!DD174</f>
        <v>0</v>
      </c>
      <c r="AH175" s="27">
        <f>'jeziora 2025'!DE174</f>
        <v>0.05</v>
      </c>
      <c r="AI175" s="27">
        <f>'jeziora 2025'!DF174</f>
        <v>0.05</v>
      </c>
      <c r="AJ175" s="27">
        <f>'jeziora 2025'!DH174</f>
        <v>0</v>
      </c>
      <c r="AK175" s="27">
        <f>'jeziora 2025'!DI174</f>
        <v>0</v>
      </c>
      <c r="AL175" s="27">
        <f>'jeziora 2025'!DJ174</f>
        <v>0</v>
      </c>
      <c r="AM175" s="27">
        <f>'jeziora 2025'!DK174</f>
        <v>0</v>
      </c>
      <c r="AN175" s="27">
        <f>'jeziora 2025'!DL174</f>
        <v>0</v>
      </c>
      <c r="AO175" s="103" t="s">
        <v>167</v>
      </c>
      <c r="AP175" s="92"/>
    </row>
    <row r="176" spans="1:42" x14ac:dyDescent="0.2">
      <c r="A176" s="49">
        <f>'jeziora 2025'!B175</f>
        <v>233</v>
      </c>
      <c r="B176" s="117" t="str">
        <f>'jeziora 2025'!D175</f>
        <v>Jez. Kałębie - Radogoszcz</v>
      </c>
      <c r="C176" s="27">
        <f>'jeziora 2025'!I175</f>
        <v>0.05</v>
      </c>
      <c r="D176" s="27">
        <f>'jeziora 2025'!J175</f>
        <v>1.5</v>
      </c>
      <c r="E176" s="27">
        <f>'jeziora 2025'!L175</f>
        <v>1.67</v>
      </c>
      <c r="F176" s="27">
        <f>'jeziora 2025'!N175</f>
        <v>15.9</v>
      </c>
      <c r="G176" s="27">
        <f>'jeziora 2025'!O175</f>
        <v>14.1</v>
      </c>
      <c r="H176" s="27">
        <f>'jeziora 2025'!S175</f>
        <v>6.71</v>
      </c>
      <c r="I176" s="27">
        <f>'jeziora 2025'!T175</f>
        <v>65.599999999999994</v>
      </c>
      <c r="J176" s="27">
        <f>'jeziora 2025'!X175</f>
        <v>131</v>
      </c>
      <c r="K176" s="27">
        <f>'jeziora 2025'!AH175</f>
        <v>140</v>
      </c>
      <c r="L176" s="27">
        <f>'jeziora 2025'!AJ175</f>
        <v>2.5</v>
      </c>
      <c r="M176" s="27">
        <f>'jeziora 2025'!BA175</f>
        <v>922.5</v>
      </c>
      <c r="N176" s="27">
        <f>'jeziora 2025'!BI175</f>
        <v>0.5</v>
      </c>
      <c r="O176" s="48">
        <f>'jeziora 2025'!BJ175</f>
        <v>5.0000000000000001E-3</v>
      </c>
      <c r="P176" s="27">
        <f>'jeziora 2025'!BP175</f>
        <v>0.05</v>
      </c>
      <c r="Q176" s="27">
        <f>'jeziora 2025'!BS175</f>
        <v>0.05</v>
      </c>
      <c r="R176" s="27">
        <f>'jeziora 2025'!BT175</f>
        <v>0.05</v>
      </c>
      <c r="S176" s="27">
        <f>'jeziora 2025'!BU175</f>
        <v>0.1</v>
      </c>
      <c r="T176" s="27">
        <f>'jeziora 2025'!BZ175</f>
        <v>0.15</v>
      </c>
      <c r="U176" s="27">
        <f>'jeziora 2025'!CB175</f>
        <v>0</v>
      </c>
      <c r="V176" s="27">
        <f>'jeziora 2025'!CD175</f>
        <v>0</v>
      </c>
      <c r="W176" s="27">
        <f>'jeziora 2025'!CL175</f>
        <v>0</v>
      </c>
      <c r="X176" s="27">
        <f>'jeziora 2025'!CQ175</f>
        <v>0</v>
      </c>
      <c r="Y176" s="27">
        <f>'jeziora 2025'!CR175</f>
        <v>0</v>
      </c>
      <c r="Z176" s="27">
        <f>'jeziora 2025'!CS175</f>
        <v>0</v>
      </c>
      <c r="AA176" s="27">
        <f>'jeziora 2025'!CT175</f>
        <v>0</v>
      </c>
      <c r="AB176" s="27">
        <f>'jeziora 2025'!CU175</f>
        <v>0</v>
      </c>
      <c r="AC176" s="27">
        <f>'jeziora 2025'!CX175</f>
        <v>0</v>
      </c>
      <c r="AD176" s="27">
        <f>'jeziora 2025'!CZ175</f>
        <v>0</v>
      </c>
      <c r="AE176" s="27">
        <f>'jeziora 2025'!DB175</f>
        <v>0</v>
      </c>
      <c r="AF176" s="27">
        <f>'jeziora 2025'!DC175</f>
        <v>0</v>
      </c>
      <c r="AG176" s="27">
        <f>'jeziora 2025'!DD175</f>
        <v>0</v>
      </c>
      <c r="AH176" s="27">
        <f>'jeziora 2025'!DE175</f>
        <v>0.05</v>
      </c>
      <c r="AI176" s="27">
        <f>'jeziora 2025'!DF175</f>
        <v>0.05</v>
      </c>
      <c r="AJ176" s="27">
        <f>'jeziora 2025'!DH175</f>
        <v>0</v>
      </c>
      <c r="AK176" s="27">
        <f>'jeziora 2025'!DI175</f>
        <v>0</v>
      </c>
      <c r="AL176" s="27">
        <f>'jeziora 2025'!DJ175</f>
        <v>0</v>
      </c>
      <c r="AM176" s="27">
        <f>'jeziora 2025'!DK175</f>
        <v>0</v>
      </c>
      <c r="AN176" s="27">
        <f>'jeziora 2025'!DL175</f>
        <v>0</v>
      </c>
      <c r="AO176" s="103" t="s">
        <v>166</v>
      </c>
      <c r="AP176" s="92"/>
    </row>
    <row r="177" spans="1:42" x14ac:dyDescent="0.2">
      <c r="A177" s="49">
        <f>'jeziora 2025'!B176</f>
        <v>252</v>
      </c>
      <c r="B177" s="117" t="str">
        <f>'jeziora 2025'!D176</f>
        <v>Jez. Kobyleckie - stan. 01</v>
      </c>
      <c r="C177" s="27">
        <f>'jeziora 2025'!I176</f>
        <v>2.19</v>
      </c>
      <c r="D177" s="27">
        <f>'jeziora 2025'!J176</f>
        <v>4.54</v>
      </c>
      <c r="E177" s="27">
        <f>'jeziora 2025'!L176</f>
        <v>2.5000000000000001E-2</v>
      </c>
      <c r="F177" s="27">
        <f>'jeziora 2025'!N176</f>
        <v>1.67</v>
      </c>
      <c r="G177" s="27">
        <f>'jeziora 2025'!O176</f>
        <v>9.81</v>
      </c>
      <c r="H177" s="27">
        <f>'jeziora 2025'!S176</f>
        <v>2.76</v>
      </c>
      <c r="I177" s="27">
        <f>'jeziora 2025'!T176</f>
        <v>0.5</v>
      </c>
      <c r="J177" s="27">
        <f>'jeziora 2025'!X176</f>
        <v>24</v>
      </c>
      <c r="K177" s="27">
        <f>'jeziora 2025'!AH176</f>
        <v>37</v>
      </c>
      <c r="L177" s="27">
        <f>'jeziora 2025'!AJ176</f>
        <v>25</v>
      </c>
      <c r="M177" s="27">
        <f>'jeziora 2025'!BA176</f>
        <v>269.89999999999998</v>
      </c>
      <c r="N177" s="27">
        <f>'jeziora 2025'!BI176</f>
        <v>0.5</v>
      </c>
      <c r="O177" s="48">
        <f>'jeziora 2025'!BJ176</f>
        <v>5.0000000000000001E-3</v>
      </c>
      <c r="P177" s="27">
        <f>'jeziora 2025'!BP176</f>
        <v>0.05</v>
      </c>
      <c r="Q177" s="27">
        <f>'jeziora 2025'!BS176</f>
        <v>0.05</v>
      </c>
      <c r="R177" s="27">
        <f>'jeziora 2025'!BT176</f>
        <v>0.05</v>
      </c>
      <c r="S177" s="27">
        <f>'jeziora 2025'!BU176</f>
        <v>0.1</v>
      </c>
      <c r="T177" s="27">
        <f>'jeziora 2025'!BZ176</f>
        <v>0.15</v>
      </c>
      <c r="U177" s="27">
        <f>'jeziora 2025'!CB176</f>
        <v>0</v>
      </c>
      <c r="V177" s="27">
        <f>'jeziora 2025'!CD176</f>
        <v>0</v>
      </c>
      <c r="W177" s="27">
        <f>'jeziora 2025'!CL176</f>
        <v>0</v>
      </c>
      <c r="X177" s="27">
        <f>'jeziora 2025'!CQ176</f>
        <v>0</v>
      </c>
      <c r="Y177" s="27">
        <f>'jeziora 2025'!CR176</f>
        <v>0</v>
      </c>
      <c r="Z177" s="27">
        <f>'jeziora 2025'!CS176</f>
        <v>0</v>
      </c>
      <c r="AA177" s="27">
        <f>'jeziora 2025'!CT176</f>
        <v>0</v>
      </c>
      <c r="AB177" s="27">
        <f>'jeziora 2025'!CU176</f>
        <v>0</v>
      </c>
      <c r="AC177" s="27">
        <f>'jeziora 2025'!CX176</f>
        <v>0</v>
      </c>
      <c r="AD177" s="27">
        <f>'jeziora 2025'!CZ176</f>
        <v>0</v>
      </c>
      <c r="AE177" s="27">
        <f>'jeziora 2025'!DB176</f>
        <v>0</v>
      </c>
      <c r="AF177" s="27">
        <f>'jeziora 2025'!DC176</f>
        <v>0</v>
      </c>
      <c r="AG177" s="27">
        <f>'jeziora 2025'!DD176</f>
        <v>0</v>
      </c>
      <c r="AH177" s="27">
        <f>'jeziora 2025'!DE176</f>
        <v>0.05</v>
      </c>
      <c r="AI177" s="27">
        <f>'jeziora 2025'!DF176</f>
        <v>0.05</v>
      </c>
      <c r="AJ177" s="27">
        <f>'jeziora 2025'!DH176</f>
        <v>0</v>
      </c>
      <c r="AK177" s="27">
        <f>'jeziora 2025'!DI176</f>
        <v>0</v>
      </c>
      <c r="AL177" s="27">
        <f>'jeziora 2025'!DJ176</f>
        <v>0</v>
      </c>
      <c r="AM177" s="27">
        <f>'jeziora 2025'!DK176</f>
        <v>0</v>
      </c>
      <c r="AN177" s="27">
        <f>'jeziora 2025'!DL176</f>
        <v>0</v>
      </c>
      <c r="AO177" s="103" t="s">
        <v>166</v>
      </c>
      <c r="AP177" s="92"/>
    </row>
    <row r="178" spans="1:42" x14ac:dyDescent="0.2">
      <c r="A178" s="49">
        <f>'jeziora 2025'!B177</f>
        <v>255</v>
      </c>
      <c r="B178" s="117" t="str">
        <f>'jeziora 2025'!D177</f>
        <v>Jez. Krasne - głęboczek</v>
      </c>
      <c r="C178" s="27">
        <f>'jeziora 2025'!I177</f>
        <v>0.92200000000000004</v>
      </c>
      <c r="D178" s="27">
        <f>'jeziora 2025'!J177</f>
        <v>7.62</v>
      </c>
      <c r="E178" s="27">
        <f>'jeziora 2025'!L177</f>
        <v>0.254</v>
      </c>
      <c r="F178" s="27">
        <f>'jeziora 2025'!N177</f>
        <v>8.66</v>
      </c>
      <c r="G178" s="27">
        <f>'jeziora 2025'!O177</f>
        <v>19.899999999999999</v>
      </c>
      <c r="H178" s="27">
        <f>'jeziora 2025'!S177</f>
        <v>9.3699999999999992</v>
      </c>
      <c r="I178" s="27">
        <f>'jeziora 2025'!T177</f>
        <v>34.1</v>
      </c>
      <c r="J178" s="27">
        <f>'jeziora 2025'!X177</f>
        <v>94.8</v>
      </c>
      <c r="K178" s="27">
        <f>'jeziora 2025'!AH177</f>
        <v>100</v>
      </c>
      <c r="L178" s="27">
        <f>'jeziora 2025'!AJ177</f>
        <v>92</v>
      </c>
      <c r="M178" s="27">
        <f>'jeziora 2025'!BA177</f>
        <v>1447.5</v>
      </c>
      <c r="N178" s="27">
        <f>'jeziora 2025'!BI177</f>
        <v>0.5</v>
      </c>
      <c r="O178" s="48">
        <f>'jeziora 2025'!BJ177</f>
        <v>5.0000000000000001E-3</v>
      </c>
      <c r="P178" s="27">
        <f>'jeziora 2025'!BP177</f>
        <v>0.05</v>
      </c>
      <c r="Q178" s="27">
        <f>'jeziora 2025'!BS177</f>
        <v>0.05</v>
      </c>
      <c r="R178" s="27">
        <f>'jeziora 2025'!BT177</f>
        <v>0.05</v>
      </c>
      <c r="S178" s="27">
        <f>'jeziora 2025'!BU177</f>
        <v>0.1</v>
      </c>
      <c r="T178" s="27">
        <f>'jeziora 2025'!BZ177</f>
        <v>0.15</v>
      </c>
      <c r="U178" s="27">
        <f>'jeziora 2025'!CB177</f>
        <v>0</v>
      </c>
      <c r="V178" s="27">
        <f>'jeziora 2025'!CD177</f>
        <v>0</v>
      </c>
      <c r="W178" s="27">
        <f>'jeziora 2025'!CL177</f>
        <v>0</v>
      </c>
      <c r="X178" s="27">
        <f>'jeziora 2025'!CQ177</f>
        <v>0</v>
      </c>
      <c r="Y178" s="27">
        <f>'jeziora 2025'!CR177</f>
        <v>0</v>
      </c>
      <c r="Z178" s="27">
        <f>'jeziora 2025'!CS177</f>
        <v>0</v>
      </c>
      <c r="AA178" s="27">
        <f>'jeziora 2025'!CT177</f>
        <v>0</v>
      </c>
      <c r="AB178" s="27">
        <f>'jeziora 2025'!CU177</f>
        <v>0</v>
      </c>
      <c r="AC178" s="27">
        <f>'jeziora 2025'!CX177</f>
        <v>0</v>
      </c>
      <c r="AD178" s="27">
        <f>'jeziora 2025'!CZ177</f>
        <v>0</v>
      </c>
      <c r="AE178" s="27">
        <f>'jeziora 2025'!DB177</f>
        <v>0</v>
      </c>
      <c r="AF178" s="27">
        <f>'jeziora 2025'!DC177</f>
        <v>0</v>
      </c>
      <c r="AG178" s="27">
        <f>'jeziora 2025'!DD177</f>
        <v>0</v>
      </c>
      <c r="AH178" s="27">
        <f>'jeziora 2025'!DE177</f>
        <v>0.05</v>
      </c>
      <c r="AI178" s="27">
        <f>'jeziora 2025'!DF177</f>
        <v>0.05</v>
      </c>
      <c r="AJ178" s="27">
        <f>'jeziora 2025'!DH177</f>
        <v>0</v>
      </c>
      <c r="AK178" s="27">
        <f>'jeziora 2025'!DI177</f>
        <v>0</v>
      </c>
      <c r="AL178" s="27">
        <f>'jeziora 2025'!DJ177</f>
        <v>0</v>
      </c>
      <c r="AM178" s="27">
        <f>'jeziora 2025'!DK177</f>
        <v>0</v>
      </c>
      <c r="AN178" s="27">
        <f>'jeziora 2025'!DL177</f>
        <v>0</v>
      </c>
      <c r="AO178" s="103" t="s">
        <v>167</v>
      </c>
      <c r="AP178" s="92"/>
    </row>
    <row r="179" spans="1:42" x14ac:dyDescent="0.2">
      <c r="A179" s="49">
        <f>'jeziora 2025'!B178</f>
        <v>265</v>
      </c>
      <c r="B179" s="117" t="str">
        <f>'jeziora 2025'!D178</f>
        <v>Jez. Łabędź - stan. 01</v>
      </c>
      <c r="C179" s="27">
        <f>'jeziora 2025'!I178</f>
        <v>0.05</v>
      </c>
      <c r="D179" s="27">
        <f>'jeziora 2025'!J178</f>
        <v>1.5</v>
      </c>
      <c r="E179" s="27">
        <f>'jeziora 2025'!L178</f>
        <v>9.1999999999999998E-2</v>
      </c>
      <c r="F179" s="27">
        <f>'jeziora 2025'!N178</f>
        <v>14.5</v>
      </c>
      <c r="G179" s="27">
        <f>'jeziora 2025'!O178</f>
        <v>16.100000000000001</v>
      </c>
      <c r="H179" s="27">
        <f>'jeziora 2025'!S178</f>
        <v>11.3</v>
      </c>
      <c r="I179" s="27">
        <f>'jeziora 2025'!T178</f>
        <v>45</v>
      </c>
      <c r="J179" s="27">
        <f>'jeziora 2025'!X178</f>
        <v>136</v>
      </c>
      <c r="K179" s="27">
        <f>'jeziora 2025'!AH178</f>
        <v>380</v>
      </c>
      <c r="L179" s="27">
        <f>'jeziora 2025'!AJ178</f>
        <v>2.5</v>
      </c>
      <c r="M179" s="27">
        <f>'jeziora 2025'!BA178</f>
        <v>2568</v>
      </c>
      <c r="N179" s="27">
        <f>'jeziora 2025'!BI178</f>
        <v>0.5</v>
      </c>
      <c r="O179" s="48">
        <f>'jeziora 2025'!BJ178</f>
        <v>5.0000000000000001E-3</v>
      </c>
      <c r="P179" s="27">
        <f>'jeziora 2025'!BP178</f>
        <v>0.05</v>
      </c>
      <c r="Q179" s="27">
        <f>'jeziora 2025'!BS178</f>
        <v>0.05</v>
      </c>
      <c r="R179" s="27">
        <f>'jeziora 2025'!BT178</f>
        <v>0.05</v>
      </c>
      <c r="S179" s="27">
        <f>'jeziora 2025'!BU178</f>
        <v>0.1</v>
      </c>
      <c r="T179" s="27">
        <f>'jeziora 2025'!BZ178</f>
        <v>0.15</v>
      </c>
      <c r="U179" s="27">
        <f>'jeziora 2025'!CB178</f>
        <v>0</v>
      </c>
      <c r="V179" s="27">
        <f>'jeziora 2025'!CD178</f>
        <v>0</v>
      </c>
      <c r="W179" s="27">
        <f>'jeziora 2025'!CL178</f>
        <v>0</v>
      </c>
      <c r="X179" s="27">
        <f>'jeziora 2025'!CQ178</f>
        <v>0</v>
      </c>
      <c r="Y179" s="27">
        <f>'jeziora 2025'!CR178</f>
        <v>0</v>
      </c>
      <c r="Z179" s="27">
        <f>'jeziora 2025'!CS178</f>
        <v>0</v>
      </c>
      <c r="AA179" s="27">
        <f>'jeziora 2025'!CT178</f>
        <v>0</v>
      </c>
      <c r="AB179" s="27">
        <f>'jeziora 2025'!CU178</f>
        <v>0</v>
      </c>
      <c r="AC179" s="27">
        <f>'jeziora 2025'!CX178</f>
        <v>0</v>
      </c>
      <c r="AD179" s="27">
        <f>'jeziora 2025'!CZ178</f>
        <v>0</v>
      </c>
      <c r="AE179" s="27">
        <f>'jeziora 2025'!DB178</f>
        <v>0</v>
      </c>
      <c r="AF179" s="27">
        <f>'jeziora 2025'!DC178</f>
        <v>0</v>
      </c>
      <c r="AG179" s="27">
        <f>'jeziora 2025'!DD178</f>
        <v>0</v>
      </c>
      <c r="AH179" s="27">
        <f>'jeziora 2025'!DE178</f>
        <v>0.05</v>
      </c>
      <c r="AI179" s="27">
        <f>'jeziora 2025'!DF178</f>
        <v>0.05</v>
      </c>
      <c r="AJ179" s="27">
        <f>'jeziora 2025'!DH178</f>
        <v>0</v>
      </c>
      <c r="AK179" s="27">
        <f>'jeziora 2025'!DI178</f>
        <v>0</v>
      </c>
      <c r="AL179" s="27">
        <f>'jeziora 2025'!DJ178</f>
        <v>0</v>
      </c>
      <c r="AM179" s="27">
        <f>'jeziora 2025'!DK178</f>
        <v>0</v>
      </c>
      <c r="AN179" s="27">
        <f>'jeziora 2025'!DL178</f>
        <v>0</v>
      </c>
      <c r="AO179" s="103" t="s">
        <v>166</v>
      </c>
      <c r="AP179" s="92"/>
    </row>
    <row r="180" spans="1:42" x14ac:dyDescent="0.2">
      <c r="A180" s="49">
        <f>'jeziora 2025'!B179</f>
        <v>268</v>
      </c>
      <c r="B180" s="117" t="str">
        <f>'jeziora 2025'!D179</f>
        <v>Jez. Łukcze - głęboczek</v>
      </c>
      <c r="C180" s="27">
        <f>'jeziora 2025'!I179</f>
        <v>0.05</v>
      </c>
      <c r="D180" s="27">
        <f>'jeziora 2025'!J179</f>
        <v>4</v>
      </c>
      <c r="E180" s="27">
        <f>'jeziora 2025'!L179</f>
        <v>1.05</v>
      </c>
      <c r="F180" s="27">
        <f>'jeziora 2025'!N179</f>
        <v>9.4600000000000009</v>
      </c>
      <c r="G180" s="27">
        <f>'jeziora 2025'!O179</f>
        <v>23.6</v>
      </c>
      <c r="H180" s="27">
        <f>'jeziora 2025'!S179</f>
        <v>7.51</v>
      </c>
      <c r="I180" s="27">
        <f>'jeziora 2025'!T179</f>
        <v>34.299999999999997</v>
      </c>
      <c r="J180" s="27">
        <f>'jeziora 2025'!X179</f>
        <v>89.8</v>
      </c>
      <c r="K180" s="27">
        <f>'jeziora 2025'!AH179</f>
        <v>69</v>
      </c>
      <c r="L180" s="27">
        <f>'jeziora 2025'!AJ179</f>
        <v>2.5</v>
      </c>
      <c r="M180" s="27">
        <f>'jeziora 2025'!BA179</f>
        <v>901.5</v>
      </c>
      <c r="N180" s="27">
        <f>'jeziora 2025'!BI179</f>
        <v>0.5</v>
      </c>
      <c r="O180" s="48">
        <f>'jeziora 2025'!BJ179</f>
        <v>5.0000000000000001E-3</v>
      </c>
      <c r="P180" s="27">
        <f>'jeziora 2025'!BP179</f>
        <v>0.05</v>
      </c>
      <c r="Q180" s="27">
        <f>'jeziora 2025'!BS179</f>
        <v>0.05</v>
      </c>
      <c r="R180" s="27">
        <f>'jeziora 2025'!BT179</f>
        <v>0.05</v>
      </c>
      <c r="S180" s="27">
        <f>'jeziora 2025'!BU179</f>
        <v>0.1</v>
      </c>
      <c r="T180" s="27">
        <f>'jeziora 2025'!BZ179</f>
        <v>0.15</v>
      </c>
      <c r="U180" s="27">
        <f>'jeziora 2025'!CB179</f>
        <v>0</v>
      </c>
      <c r="V180" s="27">
        <f>'jeziora 2025'!CD179</f>
        <v>0</v>
      </c>
      <c r="W180" s="27">
        <f>'jeziora 2025'!CL179</f>
        <v>0</v>
      </c>
      <c r="X180" s="27">
        <f>'jeziora 2025'!CQ179</f>
        <v>0</v>
      </c>
      <c r="Y180" s="27">
        <f>'jeziora 2025'!CR179</f>
        <v>0</v>
      </c>
      <c r="Z180" s="27">
        <f>'jeziora 2025'!CS179</f>
        <v>0</v>
      </c>
      <c r="AA180" s="27">
        <f>'jeziora 2025'!CT179</f>
        <v>0</v>
      </c>
      <c r="AB180" s="27">
        <f>'jeziora 2025'!CU179</f>
        <v>0</v>
      </c>
      <c r="AC180" s="27">
        <f>'jeziora 2025'!CX179</f>
        <v>0</v>
      </c>
      <c r="AD180" s="27">
        <f>'jeziora 2025'!CZ179</f>
        <v>0</v>
      </c>
      <c r="AE180" s="27">
        <f>'jeziora 2025'!DB179</f>
        <v>0</v>
      </c>
      <c r="AF180" s="27">
        <f>'jeziora 2025'!DC179</f>
        <v>0</v>
      </c>
      <c r="AG180" s="27">
        <f>'jeziora 2025'!DD179</f>
        <v>0</v>
      </c>
      <c r="AH180" s="27">
        <f>'jeziora 2025'!DE179</f>
        <v>0.05</v>
      </c>
      <c r="AI180" s="27">
        <f>'jeziora 2025'!DF179</f>
        <v>0.05</v>
      </c>
      <c r="AJ180" s="27">
        <f>'jeziora 2025'!DH179</f>
        <v>0</v>
      </c>
      <c r="AK180" s="27">
        <f>'jeziora 2025'!DI179</f>
        <v>0</v>
      </c>
      <c r="AL180" s="27">
        <f>'jeziora 2025'!DJ179</f>
        <v>0</v>
      </c>
      <c r="AM180" s="27">
        <f>'jeziora 2025'!DK179</f>
        <v>0</v>
      </c>
      <c r="AN180" s="27">
        <f>'jeziora 2025'!DL179</f>
        <v>0</v>
      </c>
      <c r="AO180" s="103" t="s">
        <v>167</v>
      </c>
      <c r="AP180" s="92"/>
    </row>
    <row r="181" spans="1:42" x14ac:dyDescent="0.2">
      <c r="A181" s="49">
        <f>'jeziora 2025'!B180</f>
        <v>343</v>
      </c>
      <c r="B181" s="117" t="str">
        <f>'jeziora 2025'!D180</f>
        <v>Jez. Suskie - stan. 02</v>
      </c>
      <c r="C181" s="27">
        <f>'jeziora 2025'!I180</f>
        <v>0.05</v>
      </c>
      <c r="D181" s="27">
        <f>'jeziora 2025'!J180</f>
        <v>16</v>
      </c>
      <c r="E181" s="27">
        <f>'jeziora 2025'!L180</f>
        <v>0.13400000000000001</v>
      </c>
      <c r="F181" s="27">
        <f>'jeziora 2025'!N180</f>
        <v>11.5</v>
      </c>
      <c r="G181" s="27">
        <f>'jeziora 2025'!O180</f>
        <v>29.3</v>
      </c>
      <c r="H181" s="27">
        <f>'jeziora 2025'!S180</f>
        <v>8.9600000000000009</v>
      </c>
      <c r="I181" s="27">
        <f>'jeziora 2025'!T180</f>
        <v>50.3</v>
      </c>
      <c r="J181" s="27">
        <f>'jeziora 2025'!X180</f>
        <v>265</v>
      </c>
      <c r="K181" s="27">
        <f>'jeziora 2025'!AH180</f>
        <v>56</v>
      </c>
      <c r="L181" s="27">
        <f>'jeziora 2025'!AJ180</f>
        <v>190</v>
      </c>
      <c r="M181" s="27">
        <f>'jeziora 2025'!BA180</f>
        <v>8784.2999999999993</v>
      </c>
      <c r="N181" s="27">
        <f>'jeziora 2025'!BI180</f>
        <v>0.5</v>
      </c>
      <c r="O181" s="48">
        <f>'jeziora 2025'!BJ180</f>
        <v>5.0000000000000001E-3</v>
      </c>
      <c r="P181" s="27">
        <f>'jeziora 2025'!BP180</f>
        <v>0.05</v>
      </c>
      <c r="Q181" s="27">
        <f>'jeziora 2025'!BS180</f>
        <v>0.05</v>
      </c>
      <c r="R181" s="27">
        <f>'jeziora 2025'!BT180</f>
        <v>0.05</v>
      </c>
      <c r="S181" s="27">
        <f>'jeziora 2025'!BU180</f>
        <v>0.1</v>
      </c>
      <c r="T181" s="27">
        <f>'jeziora 2025'!BZ180</f>
        <v>0.15</v>
      </c>
      <c r="U181" s="27">
        <f>'jeziora 2025'!CB180</f>
        <v>0</v>
      </c>
      <c r="V181" s="27">
        <f>'jeziora 2025'!CD180</f>
        <v>0</v>
      </c>
      <c r="W181" s="27">
        <f>'jeziora 2025'!CL180</f>
        <v>0</v>
      </c>
      <c r="X181" s="27">
        <f>'jeziora 2025'!CQ180</f>
        <v>0</v>
      </c>
      <c r="Y181" s="27">
        <f>'jeziora 2025'!CR180</f>
        <v>0</v>
      </c>
      <c r="Z181" s="27">
        <f>'jeziora 2025'!CS180</f>
        <v>0</v>
      </c>
      <c r="AA181" s="27">
        <f>'jeziora 2025'!CT180</f>
        <v>0</v>
      </c>
      <c r="AB181" s="27">
        <f>'jeziora 2025'!CU180</f>
        <v>0</v>
      </c>
      <c r="AC181" s="27">
        <f>'jeziora 2025'!CX180</f>
        <v>0</v>
      </c>
      <c r="AD181" s="27">
        <f>'jeziora 2025'!CZ180</f>
        <v>0</v>
      </c>
      <c r="AE181" s="27">
        <f>'jeziora 2025'!DB180</f>
        <v>0</v>
      </c>
      <c r="AF181" s="27">
        <f>'jeziora 2025'!DC180</f>
        <v>0</v>
      </c>
      <c r="AG181" s="27">
        <f>'jeziora 2025'!DD180</f>
        <v>0</v>
      </c>
      <c r="AH181" s="27">
        <f>'jeziora 2025'!DE180</f>
        <v>0.05</v>
      </c>
      <c r="AI181" s="27">
        <f>'jeziora 2025'!DF180</f>
        <v>0.05</v>
      </c>
      <c r="AJ181" s="27">
        <f>'jeziora 2025'!DH180</f>
        <v>0</v>
      </c>
      <c r="AK181" s="27">
        <f>'jeziora 2025'!DI180</f>
        <v>0</v>
      </c>
      <c r="AL181" s="27">
        <f>'jeziora 2025'!DJ180</f>
        <v>0</v>
      </c>
      <c r="AM181" s="27">
        <f>'jeziora 2025'!DK180</f>
        <v>0</v>
      </c>
      <c r="AN181" s="27">
        <f>'jeziora 2025'!DL180</f>
        <v>0</v>
      </c>
      <c r="AO181" s="103" t="s">
        <v>166</v>
      </c>
      <c r="AP181" s="92"/>
    </row>
    <row r="182" spans="1:42" x14ac:dyDescent="0.2">
      <c r="A182" s="49">
        <f>'jeziora 2025'!B181</f>
        <v>373</v>
      </c>
      <c r="B182" s="117" t="str">
        <f>'jeziora 2025'!D181</f>
        <v>Jez. Wiele (Wieleckie) - głęboczek</v>
      </c>
      <c r="C182" s="27">
        <f>'jeziora 2025'!I181</f>
        <v>0.05</v>
      </c>
      <c r="D182" s="27">
        <f>'jeziora 2025'!J181</f>
        <v>6.26</v>
      </c>
      <c r="E182" s="27">
        <f>'jeziora 2025'!L181</f>
        <v>2.5000000000000001E-2</v>
      </c>
      <c r="F182" s="27">
        <f>'jeziora 2025'!N181</f>
        <v>1.05</v>
      </c>
      <c r="G182" s="27">
        <f>'jeziora 2025'!O181</f>
        <v>1.87</v>
      </c>
      <c r="H182" s="27">
        <f>'jeziora 2025'!S181</f>
        <v>0.2</v>
      </c>
      <c r="I182" s="27">
        <f>'jeziora 2025'!T181</f>
        <v>0.5</v>
      </c>
      <c r="J182" s="27">
        <f>'jeziora 2025'!X181</f>
        <v>11.5</v>
      </c>
      <c r="K182" s="27">
        <f>'jeziora 2025'!AH181</f>
        <v>2.5</v>
      </c>
      <c r="L182" s="27">
        <f>'jeziora 2025'!AJ181</f>
        <v>2.5</v>
      </c>
      <c r="M182" s="27">
        <f>'jeziora 2025'!BA181</f>
        <v>63</v>
      </c>
      <c r="N182" s="27">
        <f>'jeziora 2025'!BI181</f>
        <v>0.5</v>
      </c>
      <c r="O182" s="48">
        <f>'jeziora 2025'!BJ181</f>
        <v>5.0000000000000001E-3</v>
      </c>
      <c r="P182" s="27">
        <f>'jeziora 2025'!BP181</f>
        <v>0.05</v>
      </c>
      <c r="Q182" s="27">
        <f>'jeziora 2025'!BS181</f>
        <v>0.05</v>
      </c>
      <c r="R182" s="27">
        <f>'jeziora 2025'!BT181</f>
        <v>0.05</v>
      </c>
      <c r="S182" s="27">
        <f>'jeziora 2025'!BU181</f>
        <v>0.1</v>
      </c>
      <c r="T182" s="27">
        <f>'jeziora 2025'!BZ181</f>
        <v>0.15</v>
      </c>
      <c r="U182" s="27">
        <f>'jeziora 2025'!CB181</f>
        <v>0</v>
      </c>
      <c r="V182" s="27">
        <f>'jeziora 2025'!CD181</f>
        <v>0</v>
      </c>
      <c r="W182" s="27">
        <f>'jeziora 2025'!CL181</f>
        <v>0</v>
      </c>
      <c r="X182" s="27">
        <f>'jeziora 2025'!CQ181</f>
        <v>0</v>
      </c>
      <c r="Y182" s="27">
        <f>'jeziora 2025'!CR181</f>
        <v>0</v>
      </c>
      <c r="Z182" s="27">
        <f>'jeziora 2025'!CS181</f>
        <v>0</v>
      </c>
      <c r="AA182" s="27">
        <f>'jeziora 2025'!CT181</f>
        <v>0</v>
      </c>
      <c r="AB182" s="27">
        <f>'jeziora 2025'!CU181</f>
        <v>0</v>
      </c>
      <c r="AC182" s="27">
        <f>'jeziora 2025'!CX181</f>
        <v>0</v>
      </c>
      <c r="AD182" s="27">
        <f>'jeziora 2025'!CZ181</f>
        <v>0</v>
      </c>
      <c r="AE182" s="27">
        <f>'jeziora 2025'!DB181</f>
        <v>0</v>
      </c>
      <c r="AF182" s="27">
        <f>'jeziora 2025'!DC181</f>
        <v>0</v>
      </c>
      <c r="AG182" s="27">
        <f>'jeziora 2025'!DD181</f>
        <v>0</v>
      </c>
      <c r="AH182" s="27">
        <f>'jeziora 2025'!DE181</f>
        <v>0.05</v>
      </c>
      <c r="AI182" s="27">
        <f>'jeziora 2025'!DF181</f>
        <v>0.05</v>
      </c>
      <c r="AJ182" s="27">
        <f>'jeziora 2025'!DH181</f>
        <v>0</v>
      </c>
      <c r="AK182" s="27">
        <f>'jeziora 2025'!DI181</f>
        <v>0</v>
      </c>
      <c r="AL182" s="27">
        <f>'jeziora 2025'!DJ181</f>
        <v>0</v>
      </c>
      <c r="AM182" s="27">
        <f>'jeziora 2025'!DK181</f>
        <v>0</v>
      </c>
      <c r="AN182" s="27">
        <f>'jeziora 2025'!DL181</f>
        <v>0</v>
      </c>
      <c r="AO182" s="103" t="s">
        <v>167</v>
      </c>
      <c r="AP182" s="92"/>
    </row>
    <row r="183" spans="1:42" x14ac:dyDescent="0.2">
      <c r="A183" s="49">
        <f>'jeziora 2025'!B182</f>
        <v>388</v>
      </c>
      <c r="B183" s="117" t="str">
        <f>'jeziora 2025'!D182</f>
        <v>Jez. Zagłębocze - głęboczek</v>
      </c>
      <c r="C183" s="27">
        <f>'jeziora 2025'!I182</f>
        <v>0.05</v>
      </c>
      <c r="D183" s="27">
        <f>'jeziora 2025'!J182</f>
        <v>11</v>
      </c>
      <c r="E183" s="27">
        <f>'jeziora 2025'!L182</f>
        <v>2.35</v>
      </c>
      <c r="F183" s="27">
        <f>'jeziora 2025'!N182</f>
        <v>12.8</v>
      </c>
      <c r="G183" s="27">
        <f>'jeziora 2025'!O182</f>
        <v>24.9</v>
      </c>
      <c r="H183" s="27">
        <f>'jeziora 2025'!S182</f>
        <v>12.2</v>
      </c>
      <c r="I183" s="27">
        <f>'jeziora 2025'!T182</f>
        <v>79.5</v>
      </c>
      <c r="J183" s="27">
        <f>'jeziora 2025'!X182</f>
        <v>161</v>
      </c>
      <c r="K183" s="27">
        <f>'jeziora 2025'!AH182</f>
        <v>4290</v>
      </c>
      <c r="L183" s="27">
        <f>'jeziora 2025'!AJ182</f>
        <v>157</v>
      </c>
      <c r="M183" s="27">
        <f>'jeziora 2025'!BA182</f>
        <v>8151.5</v>
      </c>
      <c r="N183" s="27">
        <f>'jeziora 2025'!BI182</f>
        <v>0.5</v>
      </c>
      <c r="O183" s="48">
        <f>'jeziora 2025'!BJ182</f>
        <v>5.0000000000000001E-3</v>
      </c>
      <c r="P183" s="27">
        <f>'jeziora 2025'!BP182</f>
        <v>0.05</v>
      </c>
      <c r="Q183" s="27">
        <f>'jeziora 2025'!BS182</f>
        <v>0.05</v>
      </c>
      <c r="R183" s="27">
        <f>'jeziora 2025'!BT182</f>
        <v>0.05</v>
      </c>
      <c r="S183" s="27">
        <f>'jeziora 2025'!BU182</f>
        <v>0.1</v>
      </c>
      <c r="T183" s="27">
        <f>'jeziora 2025'!BZ182</f>
        <v>0.15</v>
      </c>
      <c r="U183" s="27">
        <f>'jeziora 2025'!CB182</f>
        <v>0</v>
      </c>
      <c r="V183" s="27">
        <f>'jeziora 2025'!CD182</f>
        <v>0</v>
      </c>
      <c r="W183" s="27">
        <f>'jeziora 2025'!CL182</f>
        <v>0</v>
      </c>
      <c r="X183" s="27">
        <f>'jeziora 2025'!CQ182</f>
        <v>0</v>
      </c>
      <c r="Y183" s="27">
        <f>'jeziora 2025'!CR182</f>
        <v>0</v>
      </c>
      <c r="Z183" s="27">
        <f>'jeziora 2025'!CS182</f>
        <v>0</v>
      </c>
      <c r="AA183" s="27">
        <f>'jeziora 2025'!CT182</f>
        <v>0</v>
      </c>
      <c r="AB183" s="27">
        <f>'jeziora 2025'!CU182</f>
        <v>0</v>
      </c>
      <c r="AC183" s="27">
        <f>'jeziora 2025'!CX182</f>
        <v>0</v>
      </c>
      <c r="AD183" s="27">
        <f>'jeziora 2025'!CZ182</f>
        <v>0</v>
      </c>
      <c r="AE183" s="27">
        <f>'jeziora 2025'!DB182</f>
        <v>0</v>
      </c>
      <c r="AF183" s="27">
        <f>'jeziora 2025'!DC182</f>
        <v>0</v>
      </c>
      <c r="AG183" s="27">
        <f>'jeziora 2025'!DD182</f>
        <v>0</v>
      </c>
      <c r="AH183" s="27">
        <f>'jeziora 2025'!DE182</f>
        <v>0.05</v>
      </c>
      <c r="AI183" s="27">
        <f>'jeziora 2025'!DF182</f>
        <v>0.05</v>
      </c>
      <c r="AJ183" s="27">
        <f>'jeziora 2025'!DH182</f>
        <v>0</v>
      </c>
      <c r="AK183" s="27">
        <f>'jeziora 2025'!DI182</f>
        <v>0</v>
      </c>
      <c r="AL183" s="27">
        <f>'jeziora 2025'!DJ182</f>
        <v>0</v>
      </c>
      <c r="AM183" s="27">
        <f>'jeziora 2025'!DK182</f>
        <v>0</v>
      </c>
      <c r="AN183" s="27">
        <f>'jeziora 2025'!DL182</f>
        <v>0</v>
      </c>
      <c r="AO183" s="103" t="s">
        <v>166</v>
      </c>
      <c r="AP183" s="92"/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AO4:AO6"/>
    <mergeCell ref="A4:A6"/>
    <mergeCell ref="B4:B5"/>
  </mergeCells>
  <conditionalFormatting sqref="C7:C183">
    <cfRule type="cellIs" dxfId="220" priority="101" operator="lessThan">
      <formula>1</formula>
    </cfRule>
    <cfRule type="cellIs" dxfId="219" priority="102" operator="greaterThanOrEqual">
      <formula>1</formula>
    </cfRule>
  </conditionalFormatting>
  <conditionalFormatting sqref="D7:D183">
    <cfRule type="cellIs" dxfId="218" priority="99" operator="lessThan">
      <formula>9.8</formula>
    </cfRule>
    <cfRule type="cellIs" dxfId="217" priority="100" operator="greaterThanOrEqual">
      <formula>9.8</formula>
    </cfRule>
  </conditionalFormatting>
  <conditionalFormatting sqref="E7:E183">
    <cfRule type="cellIs" dxfId="216" priority="97" operator="lessThan">
      <formula>$E$6</formula>
    </cfRule>
    <cfRule type="cellIs" dxfId="215" priority="98" operator="greaterThanOrEqual">
      <formula>$E$6</formula>
    </cfRule>
  </conditionalFormatting>
  <conditionalFormatting sqref="F7:F183">
    <cfRule type="cellIs" dxfId="214" priority="95" operator="lessThan">
      <formula>F$6</formula>
    </cfRule>
    <cfRule type="cellIs" dxfId="213" priority="96" operator="greaterThanOrEqual">
      <formula>F$6</formula>
    </cfRule>
  </conditionalFormatting>
  <conditionalFormatting sqref="G7:G183">
    <cfRule type="cellIs" dxfId="212" priority="93" operator="lessThan">
      <formula>$G$6</formula>
    </cfRule>
    <cfRule type="cellIs" dxfId="211" priority="94" operator="greaterThanOrEqual">
      <formula>$G$6</formula>
    </cfRule>
  </conditionalFormatting>
  <conditionalFormatting sqref="H7:H183">
    <cfRule type="cellIs" dxfId="210" priority="91" operator="lessThan">
      <formula>$H$6</formula>
    </cfRule>
    <cfRule type="cellIs" dxfId="209" priority="92" operator="greaterThanOrEqual">
      <formula>$H$6</formula>
    </cfRule>
  </conditionalFormatting>
  <conditionalFormatting sqref="I7:I183">
    <cfRule type="cellIs" dxfId="208" priority="89" operator="lessThan">
      <formula>$I$6</formula>
    </cfRule>
    <cfRule type="cellIs" dxfId="207" priority="90" operator="greaterThanOrEqual">
      <formula>$I$6</formula>
    </cfRule>
  </conditionalFormatting>
  <conditionalFormatting sqref="J7:J183">
    <cfRule type="cellIs" dxfId="206" priority="87" operator="lessThan">
      <formula>$J$6</formula>
    </cfRule>
    <cfRule type="cellIs" dxfId="205" priority="88" operator="greaterThanOrEqual">
      <formula>$J$6</formula>
    </cfRule>
  </conditionalFormatting>
  <conditionalFormatting sqref="K7:K183">
    <cfRule type="cellIs" dxfId="204" priority="85" operator="lessThan">
      <formula>$K$6</formula>
    </cfRule>
    <cfRule type="cellIs" dxfId="203" priority="86" operator="greaterThanOrEqual">
      <formula>$K$6</formula>
    </cfRule>
  </conditionalFormatting>
  <conditionalFormatting sqref="L7:L183">
    <cfRule type="cellIs" dxfId="202" priority="83" operator="lessThan">
      <formula>$L$6</formula>
    </cfRule>
    <cfRule type="cellIs" dxfId="201" priority="84" operator="greaterThanOrEqual">
      <formula>$L$6</formula>
    </cfRule>
  </conditionalFormatting>
  <conditionalFormatting sqref="M7:M183">
    <cfRule type="cellIs" dxfId="200" priority="81" operator="lessThan">
      <formula>$M$6</formula>
    </cfRule>
    <cfRule type="cellIs" dxfId="199" priority="82" operator="greaterThanOrEqual">
      <formula>$M$6</formula>
    </cfRule>
  </conditionalFormatting>
  <conditionalFormatting sqref="N7:AN183">
    <cfRule type="cellIs" dxfId="198" priority="8" operator="lessThan">
      <formula>N$6</formula>
    </cfRule>
    <cfRule type="cellIs" dxfId="197" priority="9" operator="greaterThanOrEqual">
      <formula>N$6</formula>
    </cfRule>
  </conditionalFormatting>
  <conditionalFormatting sqref="U7:AN183">
    <cfRule type="cellIs" dxfId="196" priority="7" operator="equal">
      <formula>0</formula>
    </cfRule>
  </conditionalFormatting>
  <conditionalFormatting sqref="AO7:AO183">
    <cfRule type="cellIs" dxfId="195" priority="2" operator="equal">
      <formula>"niezanieczyszczony"</formula>
    </cfRule>
    <cfRule type="cellIs" dxfId="194" priority="3" operator="equal">
      <formula>"zanieczyszczony"</formula>
    </cfRule>
  </conditionalFormatting>
  <conditionalFormatting sqref="AP7:AP183">
    <cfRule type="cellIs" dxfId="193" priority="4" operator="greaterThan">
      <formula>0</formula>
    </cfRule>
  </conditionalFormatting>
  <pageMargins left="0.11811023622047245" right="0.11811023622047245" top="0.47244094488188981" bottom="0.47244094488188981" header="0.78740157480314965" footer="0.78740157480314965"/>
  <pageSetup paperSize="8" scale="44" fitToHeight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79998168889431442"/>
    <pageSetUpPr fitToPage="1"/>
  </sheetPr>
  <dimension ref="A1:BD181"/>
  <sheetViews>
    <sheetView zoomScale="70" zoomScaleNormal="70" zoomScaleSheetLayoutView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ColWidth="18.42578125" defaultRowHeight="12" x14ac:dyDescent="0.2"/>
  <cols>
    <col min="1" max="1" width="4.42578125" style="79" bestFit="1" customWidth="1"/>
    <col min="2" max="2" width="22.140625" style="70" customWidth="1"/>
    <col min="3" max="4" width="3.28515625" style="70" bestFit="1" customWidth="1"/>
    <col min="5" max="5" width="3.140625" style="70" bestFit="1" customWidth="1"/>
    <col min="6" max="6" width="3.28515625" style="70" bestFit="1" customWidth="1"/>
    <col min="7" max="7" width="3.85546875" style="70" bestFit="1" customWidth="1"/>
    <col min="8" max="9" width="3.28515625" style="70" bestFit="1" customWidth="1"/>
    <col min="10" max="10" width="3.85546875" style="70" bestFit="1" customWidth="1"/>
    <col min="11" max="11" width="4.42578125" style="70" bestFit="1" customWidth="1"/>
    <col min="12" max="13" width="3.5703125" style="70" bestFit="1" customWidth="1"/>
    <col min="14" max="14" width="3.85546875" style="70" bestFit="1" customWidth="1"/>
    <col min="15" max="15" width="3.28515625" style="70" bestFit="1" customWidth="1"/>
    <col min="16" max="18" width="3.85546875" style="70" bestFit="1" customWidth="1"/>
    <col min="19" max="20" width="3.28515625" style="70" bestFit="1" customWidth="1"/>
    <col min="21" max="21" width="3.85546875" style="70" bestFit="1" customWidth="1"/>
    <col min="22" max="22" width="3.140625" style="70" bestFit="1" customWidth="1"/>
    <col min="23" max="23" width="3.28515625" style="70" bestFit="1" customWidth="1"/>
    <col min="24" max="26" width="3.85546875" style="70" bestFit="1" customWidth="1"/>
    <col min="27" max="28" width="3.28515625" style="70" bestFit="1" customWidth="1"/>
    <col min="29" max="29" width="3.85546875" style="70" bestFit="1" customWidth="1"/>
    <col min="30" max="30" width="3.28515625" style="70" bestFit="1" customWidth="1"/>
    <col min="31" max="31" width="3.85546875" style="70" bestFit="1" customWidth="1"/>
    <col min="32" max="32" width="5.140625" style="70" bestFit="1" customWidth="1"/>
    <col min="33" max="43" width="3.140625" style="70" bestFit="1" customWidth="1"/>
    <col min="44" max="44" width="3.85546875" style="70" bestFit="1" customWidth="1"/>
    <col min="45" max="46" width="3.140625" style="70" bestFit="1" customWidth="1"/>
    <col min="47" max="47" width="3.28515625" style="70" bestFit="1" customWidth="1"/>
    <col min="48" max="50" width="3.140625" style="70" bestFit="1" customWidth="1"/>
    <col min="51" max="51" width="7" style="69" bestFit="1" customWidth="1"/>
    <col min="52" max="52" width="5.140625" style="70" customWidth="1"/>
    <col min="53" max="53" width="4.140625" style="70" bestFit="1" customWidth="1"/>
    <col min="54" max="54" width="1.85546875" style="82" bestFit="1" customWidth="1"/>
    <col min="55" max="16384" width="18.42578125" style="70"/>
  </cols>
  <sheetData>
    <row r="1" spans="1:56" s="59" customFormat="1" x14ac:dyDescent="0.2">
      <c r="A1" s="56"/>
      <c r="B1" s="57" t="s">
        <v>150</v>
      </c>
      <c r="C1" s="56">
        <v>3</v>
      </c>
      <c r="D1" s="56">
        <v>4</v>
      </c>
      <c r="E1" s="56">
        <v>6</v>
      </c>
      <c r="F1" s="56">
        <v>8</v>
      </c>
      <c r="G1" s="56">
        <v>9</v>
      </c>
      <c r="H1" s="56">
        <v>10</v>
      </c>
      <c r="I1" s="56">
        <v>13</v>
      </c>
      <c r="J1" s="56">
        <v>14</v>
      </c>
      <c r="K1" s="56">
        <v>18</v>
      </c>
      <c r="L1" s="56">
        <v>21</v>
      </c>
      <c r="M1" s="56">
        <v>22</v>
      </c>
      <c r="N1" s="56">
        <v>28</v>
      </c>
      <c r="O1" s="56">
        <v>29</v>
      </c>
      <c r="P1" s="56">
        <v>30</v>
      </c>
      <c r="Q1" s="56">
        <v>31</v>
      </c>
      <c r="R1" s="56">
        <v>32</v>
      </c>
      <c r="S1" s="56">
        <v>33</v>
      </c>
      <c r="T1" s="56">
        <v>34</v>
      </c>
      <c r="U1" s="56">
        <v>36</v>
      </c>
      <c r="V1" s="56">
        <v>37</v>
      </c>
      <c r="W1" s="56">
        <v>38</v>
      </c>
      <c r="X1" s="56">
        <v>39</v>
      </c>
      <c r="Y1" s="56">
        <v>40</v>
      </c>
      <c r="Z1" s="56">
        <v>41</v>
      </c>
      <c r="AA1" s="56">
        <v>42</v>
      </c>
      <c r="AB1" s="56">
        <v>43</v>
      </c>
      <c r="AC1" s="56">
        <v>44</v>
      </c>
      <c r="AD1" s="56">
        <v>45</v>
      </c>
      <c r="AE1" s="56"/>
      <c r="AF1" s="58">
        <v>47</v>
      </c>
      <c r="AG1" s="56">
        <v>49</v>
      </c>
      <c r="AH1" s="56">
        <v>50</v>
      </c>
      <c r="AI1" s="56">
        <v>51</v>
      </c>
      <c r="AJ1" s="56">
        <v>52</v>
      </c>
      <c r="AK1" s="56">
        <v>54</v>
      </c>
      <c r="AL1" s="56">
        <v>55</v>
      </c>
      <c r="AM1" s="56">
        <v>57</v>
      </c>
      <c r="AN1" s="56">
        <v>58</v>
      </c>
      <c r="AO1" s="56">
        <v>59</v>
      </c>
      <c r="AP1" s="56"/>
      <c r="AQ1" s="56">
        <v>61</v>
      </c>
      <c r="AR1" s="56">
        <v>66</v>
      </c>
      <c r="AS1" s="56">
        <v>69</v>
      </c>
      <c r="AT1" s="56">
        <v>73</v>
      </c>
      <c r="AU1" s="56"/>
      <c r="AV1" s="56">
        <v>83</v>
      </c>
      <c r="AW1" s="56">
        <v>84</v>
      </c>
      <c r="AX1" s="56">
        <v>85</v>
      </c>
      <c r="AY1" s="61"/>
      <c r="BA1" s="60" t="s">
        <v>161</v>
      </c>
      <c r="BB1" s="81">
        <f>COUNTIF(AY5:AY181,"Level 1")</f>
        <v>6</v>
      </c>
      <c r="BC1" s="70"/>
      <c r="BD1" s="70"/>
    </row>
    <row r="2" spans="1:56" s="59" customFormat="1" ht="112.5" x14ac:dyDescent="0.2">
      <c r="A2" s="122" t="s">
        <v>173</v>
      </c>
      <c r="B2" s="122" t="s">
        <v>177</v>
      </c>
      <c r="C2" s="107" t="s">
        <v>4</v>
      </c>
      <c r="D2" s="107" t="s">
        <v>5</v>
      </c>
      <c r="E2" s="107" t="s">
        <v>7</v>
      </c>
      <c r="F2" s="107" t="s">
        <v>9</v>
      </c>
      <c r="G2" s="107" t="s">
        <v>10</v>
      </c>
      <c r="H2" s="107" t="s">
        <v>11</v>
      </c>
      <c r="I2" s="107" t="s">
        <v>14</v>
      </c>
      <c r="J2" s="107" t="s">
        <v>15</v>
      </c>
      <c r="K2" s="107" t="s">
        <v>19</v>
      </c>
      <c r="L2" s="107" t="s">
        <v>22</v>
      </c>
      <c r="M2" s="107" t="s">
        <v>23</v>
      </c>
      <c r="N2" s="107" t="s">
        <v>29</v>
      </c>
      <c r="O2" s="107" t="s">
        <v>30</v>
      </c>
      <c r="P2" s="107" t="s">
        <v>31</v>
      </c>
      <c r="Q2" s="107" t="s">
        <v>32</v>
      </c>
      <c r="R2" s="107" t="s">
        <v>33</v>
      </c>
      <c r="S2" s="107" t="s">
        <v>34</v>
      </c>
      <c r="T2" s="107" t="s">
        <v>35</v>
      </c>
      <c r="U2" s="107" t="s">
        <v>37</v>
      </c>
      <c r="V2" s="107" t="s">
        <v>38</v>
      </c>
      <c r="W2" s="107" t="s">
        <v>39</v>
      </c>
      <c r="X2" s="107" t="s">
        <v>40</v>
      </c>
      <c r="Y2" s="107" t="s">
        <v>41</v>
      </c>
      <c r="Z2" s="107" t="s">
        <v>42</v>
      </c>
      <c r="AA2" s="107" t="s">
        <v>43</v>
      </c>
      <c r="AB2" s="107" t="s">
        <v>44</v>
      </c>
      <c r="AC2" s="107" t="s">
        <v>45</v>
      </c>
      <c r="AD2" s="107" t="s">
        <v>46</v>
      </c>
      <c r="AE2" s="107" t="s">
        <v>155</v>
      </c>
      <c r="AF2" s="107" t="s">
        <v>105</v>
      </c>
      <c r="AG2" s="107" t="s">
        <v>49</v>
      </c>
      <c r="AH2" s="107" t="s">
        <v>50</v>
      </c>
      <c r="AI2" s="107" t="s">
        <v>51</v>
      </c>
      <c r="AJ2" s="107" t="s">
        <v>52</v>
      </c>
      <c r="AK2" s="107" t="s">
        <v>54</v>
      </c>
      <c r="AL2" s="107" t="s">
        <v>55</v>
      </c>
      <c r="AM2" s="107" t="s">
        <v>57</v>
      </c>
      <c r="AN2" s="107" t="s">
        <v>58</v>
      </c>
      <c r="AO2" s="107" t="s">
        <v>59</v>
      </c>
      <c r="AP2" s="107" t="s">
        <v>159</v>
      </c>
      <c r="AQ2" s="107" t="s">
        <v>61</v>
      </c>
      <c r="AR2" s="107" t="s">
        <v>66</v>
      </c>
      <c r="AS2" s="107" t="s">
        <v>69</v>
      </c>
      <c r="AT2" s="107" t="s">
        <v>73</v>
      </c>
      <c r="AU2" s="107" t="s">
        <v>78</v>
      </c>
      <c r="AV2" s="107" t="s">
        <v>83</v>
      </c>
      <c r="AW2" s="107" t="s">
        <v>84</v>
      </c>
      <c r="AX2" s="107" t="s">
        <v>85</v>
      </c>
      <c r="AY2" s="122" t="s">
        <v>152</v>
      </c>
      <c r="BA2" s="62" t="s">
        <v>162</v>
      </c>
      <c r="BB2" s="81">
        <f>COUNTIF(AY5:AY181,"Level 2")</f>
        <v>52</v>
      </c>
      <c r="BC2" s="70"/>
      <c r="BD2" s="70"/>
    </row>
    <row r="3" spans="1:56" s="59" customFormat="1" ht="20.25" x14ac:dyDescent="0.3">
      <c r="A3" s="124"/>
      <c r="B3" s="123"/>
      <c r="C3" s="108" t="s">
        <v>117</v>
      </c>
      <c r="D3" s="108" t="s">
        <v>117</v>
      </c>
      <c r="E3" s="108" t="s">
        <v>117</v>
      </c>
      <c r="F3" s="108" t="s">
        <v>117</v>
      </c>
      <c r="G3" s="108" t="s">
        <v>117</v>
      </c>
      <c r="H3" s="108" t="s">
        <v>117</v>
      </c>
      <c r="I3" s="108" t="s">
        <v>117</v>
      </c>
      <c r="J3" s="108" t="s">
        <v>117</v>
      </c>
      <c r="K3" s="108" t="s">
        <v>117</v>
      </c>
      <c r="L3" s="108" t="s">
        <v>117</v>
      </c>
      <c r="M3" s="108" t="s">
        <v>117</v>
      </c>
      <c r="N3" s="108" t="s">
        <v>180</v>
      </c>
      <c r="O3" s="108" t="s">
        <v>180</v>
      </c>
      <c r="P3" s="108" t="s">
        <v>180</v>
      </c>
      <c r="Q3" s="108" t="s">
        <v>180</v>
      </c>
      <c r="R3" s="108" t="s">
        <v>180</v>
      </c>
      <c r="S3" s="108" t="s">
        <v>180</v>
      </c>
      <c r="T3" s="108" t="s">
        <v>180</v>
      </c>
      <c r="U3" s="108" t="s">
        <v>180</v>
      </c>
      <c r="V3" s="108" t="s">
        <v>180</v>
      </c>
      <c r="W3" s="108" t="s">
        <v>180</v>
      </c>
      <c r="X3" s="108" t="s">
        <v>180</v>
      </c>
      <c r="Y3" s="108" t="s">
        <v>180</v>
      </c>
      <c r="Z3" s="108" t="s">
        <v>180</v>
      </c>
      <c r="AA3" s="108" t="s">
        <v>180</v>
      </c>
      <c r="AB3" s="108" t="s">
        <v>180</v>
      </c>
      <c r="AC3" s="108" t="s">
        <v>180</v>
      </c>
      <c r="AD3" s="108" t="s">
        <v>180</v>
      </c>
      <c r="AE3" s="108" t="s">
        <v>180</v>
      </c>
      <c r="AF3" s="108" t="s">
        <v>180</v>
      </c>
      <c r="AG3" s="108" t="s">
        <v>180</v>
      </c>
      <c r="AH3" s="108" t="s">
        <v>180</v>
      </c>
      <c r="AI3" s="108" t="s">
        <v>180</v>
      </c>
      <c r="AJ3" s="108" t="s">
        <v>180</v>
      </c>
      <c r="AK3" s="108" t="s">
        <v>180</v>
      </c>
      <c r="AL3" s="108" t="s">
        <v>180</v>
      </c>
      <c r="AM3" s="108" t="s">
        <v>180</v>
      </c>
      <c r="AN3" s="108" t="s">
        <v>180</v>
      </c>
      <c r="AO3" s="108" t="s">
        <v>180</v>
      </c>
      <c r="AP3" s="108" t="s">
        <v>180</v>
      </c>
      <c r="AQ3" s="108" t="s">
        <v>180</v>
      </c>
      <c r="AR3" s="108" t="s">
        <v>180</v>
      </c>
      <c r="AS3" s="108" t="s">
        <v>180</v>
      </c>
      <c r="AT3" s="108" t="s">
        <v>180</v>
      </c>
      <c r="AU3" s="108" t="s">
        <v>180</v>
      </c>
      <c r="AV3" s="108" t="s">
        <v>180</v>
      </c>
      <c r="AW3" s="108" t="s">
        <v>180</v>
      </c>
      <c r="AX3" s="108" t="s">
        <v>180</v>
      </c>
      <c r="AY3" s="124"/>
      <c r="AZ3" s="68"/>
      <c r="BA3" s="63" t="s">
        <v>163</v>
      </c>
      <c r="BB3" s="81">
        <f>COUNTIF(AY5:AY181,"Level 3")</f>
        <v>33</v>
      </c>
      <c r="BC3" s="70"/>
      <c r="BD3" s="70"/>
    </row>
    <row r="4" spans="1:56" s="65" customFormat="1" ht="61.5" x14ac:dyDescent="0.3">
      <c r="A4" s="123"/>
      <c r="B4" s="112" t="s">
        <v>165</v>
      </c>
      <c r="C4" s="113" t="s">
        <v>115</v>
      </c>
      <c r="D4" s="113" t="s">
        <v>106</v>
      </c>
      <c r="E4" s="113" t="s">
        <v>108</v>
      </c>
      <c r="F4" s="113" t="s">
        <v>109</v>
      </c>
      <c r="G4" s="113" t="s">
        <v>110</v>
      </c>
      <c r="H4" s="113" t="s">
        <v>114</v>
      </c>
      <c r="I4" s="113" t="s">
        <v>107</v>
      </c>
      <c r="J4" s="113" t="s">
        <v>112</v>
      </c>
      <c r="K4" s="113" t="s">
        <v>116</v>
      </c>
      <c r="L4" s="113" t="s">
        <v>111</v>
      </c>
      <c r="M4" s="113" t="s">
        <v>113</v>
      </c>
      <c r="N4" s="113" t="s">
        <v>122</v>
      </c>
      <c r="O4" s="113" t="s">
        <v>123</v>
      </c>
      <c r="P4" s="113" t="s">
        <v>120</v>
      </c>
      <c r="Q4" s="113" t="s">
        <v>130</v>
      </c>
      <c r="R4" s="113" t="s">
        <v>128</v>
      </c>
      <c r="S4" s="113" t="s">
        <v>124</v>
      </c>
      <c r="T4" s="113" t="s">
        <v>125</v>
      </c>
      <c r="U4" s="113" t="s">
        <v>127</v>
      </c>
      <c r="V4" s="113" t="s">
        <v>119</v>
      </c>
      <c r="W4" s="113" t="s">
        <v>118</v>
      </c>
      <c r="X4" s="113" t="s">
        <v>121</v>
      </c>
      <c r="Y4" s="113" t="s">
        <v>132</v>
      </c>
      <c r="Z4" s="113" t="s">
        <v>126</v>
      </c>
      <c r="AA4" s="113" t="s">
        <v>126</v>
      </c>
      <c r="AB4" s="113" t="s">
        <v>125</v>
      </c>
      <c r="AC4" s="113" t="s">
        <v>131</v>
      </c>
      <c r="AD4" s="113" t="s">
        <v>129</v>
      </c>
      <c r="AE4" s="113" t="s">
        <v>156</v>
      </c>
      <c r="AF4" s="113" t="s">
        <v>133</v>
      </c>
      <c r="AG4" s="113" t="s">
        <v>157</v>
      </c>
      <c r="AH4" s="113" t="s">
        <v>140</v>
      </c>
      <c r="AI4" s="113" t="s">
        <v>141</v>
      </c>
      <c r="AJ4" s="113" t="s">
        <v>142</v>
      </c>
      <c r="AK4" s="113" t="s">
        <v>146</v>
      </c>
      <c r="AL4" s="113" t="s">
        <v>135</v>
      </c>
      <c r="AM4" s="113" t="s">
        <v>145</v>
      </c>
      <c r="AN4" s="113" t="s">
        <v>144</v>
      </c>
      <c r="AO4" s="113" t="s">
        <v>143</v>
      </c>
      <c r="AP4" s="113" t="s">
        <v>158</v>
      </c>
      <c r="AQ4" s="113" t="s">
        <v>149</v>
      </c>
      <c r="AR4" s="113" t="s">
        <v>148</v>
      </c>
      <c r="AS4" s="113" t="s">
        <v>139</v>
      </c>
      <c r="AT4" s="113" t="s">
        <v>138</v>
      </c>
      <c r="AU4" s="113" t="s">
        <v>147</v>
      </c>
      <c r="AV4" s="113" t="s">
        <v>137</v>
      </c>
      <c r="AW4" s="113" t="s">
        <v>136</v>
      </c>
      <c r="AX4" s="113" t="s">
        <v>134</v>
      </c>
      <c r="AY4" s="124"/>
      <c r="AZ4" s="68"/>
      <c r="BA4" s="64" t="s">
        <v>164</v>
      </c>
      <c r="BB4" s="81">
        <f>COUNTIF(AY5:AY181,"Level 4")</f>
        <v>86</v>
      </c>
      <c r="BC4" s="70"/>
      <c r="BD4" s="70"/>
    </row>
    <row r="5" spans="1:56" x14ac:dyDescent="0.2">
      <c r="A5" s="73">
        <f>'jeziora 2025'!B6</f>
        <v>5</v>
      </c>
      <c r="B5" s="71" t="str">
        <f>'jeziora 2025'!D6</f>
        <v>Jez. Będzin - głęboczek - 15,4m</v>
      </c>
      <c r="C5" s="66">
        <f>'jeziora 2025'!I6</f>
        <v>0.05</v>
      </c>
      <c r="D5" s="66">
        <f>'jeziora 2025'!J6</f>
        <v>1.5</v>
      </c>
      <c r="E5" s="66">
        <f>'jeziora 2025'!L6</f>
        <v>2.5000000000000001E-2</v>
      </c>
      <c r="F5" s="66">
        <f>'jeziora 2025'!N6</f>
        <v>4.84</v>
      </c>
      <c r="G5" s="66">
        <f>'jeziora 2025'!O6</f>
        <v>17.899999999999999</v>
      </c>
      <c r="H5" s="83">
        <f>'jeziora 2025'!P6</f>
        <v>4.9799999999999997E-2</v>
      </c>
      <c r="I5" s="66">
        <f>'jeziora 2025'!S6</f>
        <v>4.83</v>
      </c>
      <c r="J5" s="66">
        <f>'jeziora 2025'!T6</f>
        <v>0.5</v>
      </c>
      <c r="K5" s="66">
        <f>'jeziora 2025'!X6</f>
        <v>63.9</v>
      </c>
      <c r="L5" s="72">
        <f>'jeziora 2025'!AA6</f>
        <v>3890</v>
      </c>
      <c r="M5" s="72">
        <f>'jeziora 2025'!AB6</f>
        <v>1075.19</v>
      </c>
      <c r="N5" s="67">
        <f>'jeziora 2025'!AH6</f>
        <v>2.5</v>
      </c>
      <c r="O5" s="67">
        <f>'jeziora 2025'!AI6</f>
        <v>2.5</v>
      </c>
      <c r="P5" s="67">
        <f>'jeziora 2025'!AJ6</f>
        <v>187</v>
      </c>
      <c r="Q5" s="67">
        <f>'jeziora 2025'!AK6</f>
        <v>79</v>
      </c>
      <c r="R5" s="67">
        <f>'jeziora 2025'!AL6</f>
        <v>47</v>
      </c>
      <c r="S5" s="67">
        <f>'jeziora 2025'!AM6</f>
        <v>28</v>
      </c>
      <c r="T5" s="67">
        <f>'jeziora 2025'!AN6</f>
        <v>30</v>
      </c>
      <c r="U5" s="67">
        <f>'jeziora 2025'!AP6</f>
        <v>31</v>
      </c>
      <c r="V5" s="67">
        <f>'jeziora 2025'!AQ6</f>
        <v>1.5</v>
      </c>
      <c r="W5" s="67">
        <f>'jeziora 2025'!AR6</f>
        <v>2.5</v>
      </c>
      <c r="X5" s="67">
        <f>'jeziora 2025'!AS6</f>
        <v>2.5</v>
      </c>
      <c r="Y5" s="67">
        <f>'jeziora 2025'!AT6</f>
        <v>31</v>
      </c>
      <c r="Z5" s="67">
        <f>'jeziora 2025'!AU6</f>
        <v>50</v>
      </c>
      <c r="AA5" s="67">
        <f>'jeziora 2025'!AV6</f>
        <v>2.5</v>
      </c>
      <c r="AB5" s="67">
        <f>'jeziora 2025'!AW6</f>
        <v>2.5</v>
      </c>
      <c r="AC5" s="67">
        <f>'jeziora 2025'!AX6</f>
        <v>39</v>
      </c>
      <c r="AD5" s="67">
        <f>'jeziora 2025'!AY6</f>
        <v>2.5</v>
      </c>
      <c r="AE5" s="67">
        <f>'jeziora 2025'!BA6</f>
        <v>466</v>
      </c>
      <c r="AF5" s="67">
        <f>'jeziora 2025'!BI6</f>
        <v>0.5</v>
      </c>
      <c r="AG5" s="67">
        <f>'jeziora 2025'!BK6</f>
        <v>0.5</v>
      </c>
      <c r="AH5" s="66">
        <f>'jeziora 2025'!BL6</f>
        <v>0.05</v>
      </c>
      <c r="AI5" s="66">
        <f>'jeziora 2025'!BM6</f>
        <v>0.05</v>
      </c>
      <c r="AJ5" s="66">
        <f>'jeziora 2025'!BN6</f>
        <v>0.05</v>
      </c>
      <c r="AK5" s="67">
        <f>'jeziora 2025'!BQ6</f>
        <v>0.4</v>
      </c>
      <c r="AL5" s="66">
        <f>'jeziora 2025'!BS6</f>
        <v>0.05</v>
      </c>
      <c r="AM5" s="67">
        <f>'jeziora 2025'!BU6</f>
        <v>0.1</v>
      </c>
      <c r="AN5" s="66">
        <f>'jeziora 2025'!BW6</f>
        <v>0.05</v>
      </c>
      <c r="AO5" s="66">
        <f>'jeziora 2025'!BX6</f>
        <v>0.05</v>
      </c>
      <c r="AP5" s="66">
        <f>'jeziora 2025'!BY6</f>
        <v>0.15000000000000002</v>
      </c>
      <c r="AQ5" s="67">
        <f>'jeziora 2025'!CA6</f>
        <v>0</v>
      </c>
      <c r="AR5" s="66">
        <f>'jeziora 2025'!CL6</f>
        <v>0</v>
      </c>
      <c r="AS5" s="67">
        <f>'jeziora 2025'!CO6</f>
        <v>0</v>
      </c>
      <c r="AT5" s="67">
        <f>'jeziora 2025'!CT6</f>
        <v>0</v>
      </c>
      <c r="AU5" s="83">
        <f>'jeziora 2025'!CY6</f>
        <v>0</v>
      </c>
      <c r="AV5" s="67">
        <f>'jeziora 2025'!DD6</f>
        <v>0</v>
      </c>
      <c r="AW5" s="66">
        <f>'jeziora 2025'!DE6</f>
        <v>0.05</v>
      </c>
      <c r="AX5" s="111">
        <f>'jeziora 2025'!DF6</f>
        <v>0.05</v>
      </c>
      <c r="AY5" s="104" t="s">
        <v>163</v>
      </c>
    </row>
    <row r="6" spans="1:56" x14ac:dyDescent="0.2">
      <c r="A6" s="73">
        <f>'jeziora 2025'!B7</f>
        <v>8</v>
      </c>
      <c r="B6" s="71" t="str">
        <f>'jeziora 2025'!D7</f>
        <v>Jez. Białe Sosnowickie - głęboczek</v>
      </c>
      <c r="C6" s="66">
        <f>'jeziora 2025'!I7</f>
        <v>0.05</v>
      </c>
      <c r="D6" s="66">
        <f>'jeziora 2025'!J7</f>
        <v>18.399999999999999</v>
      </c>
      <c r="E6" s="66">
        <f>'jeziora 2025'!L7</f>
        <v>1.03</v>
      </c>
      <c r="F6" s="66">
        <f>'jeziora 2025'!N7</f>
        <v>4.51</v>
      </c>
      <c r="G6" s="66">
        <f>'jeziora 2025'!O7</f>
        <v>40.5</v>
      </c>
      <c r="H6" s="83">
        <f>'jeziora 2025'!P7</f>
        <v>1.7100000000000001E-2</v>
      </c>
      <c r="I6" s="66">
        <f>'jeziora 2025'!S7</f>
        <v>6.01</v>
      </c>
      <c r="J6" s="66">
        <f>'jeziora 2025'!T7</f>
        <v>9.15</v>
      </c>
      <c r="K6" s="66">
        <f>'jeziora 2025'!X7</f>
        <v>59.8</v>
      </c>
      <c r="L6" s="72">
        <f>'jeziora 2025'!AA7</f>
        <v>7570</v>
      </c>
      <c r="M6" s="72">
        <f>'jeziora 2025'!AB7</f>
        <v>242</v>
      </c>
      <c r="N6" s="67">
        <f>'jeziora 2025'!AH7</f>
        <v>260</v>
      </c>
      <c r="O6" s="67">
        <f>'jeziora 2025'!AI7</f>
        <v>88</v>
      </c>
      <c r="P6" s="67">
        <f>'jeziora 2025'!AJ7</f>
        <v>81</v>
      </c>
      <c r="Q6" s="67">
        <f>'jeziora 2025'!AK7</f>
        <v>411</v>
      </c>
      <c r="R6" s="67">
        <f>'jeziora 2025'!AL7</f>
        <v>190</v>
      </c>
      <c r="S6" s="67">
        <f>'jeziora 2025'!AM7</f>
        <v>83</v>
      </c>
      <c r="T6" s="67">
        <f>'jeziora 2025'!AN7</f>
        <v>113</v>
      </c>
      <c r="U6" s="67">
        <f>'jeziora 2025'!AP7</f>
        <v>169</v>
      </c>
      <c r="V6" s="67">
        <f>'jeziora 2025'!AQ7</f>
        <v>1.5</v>
      </c>
      <c r="W6" s="67">
        <f>'jeziora 2025'!AR7</f>
        <v>39</v>
      </c>
      <c r="X6" s="67">
        <f>'jeziora 2025'!AS7</f>
        <v>56</v>
      </c>
      <c r="Y6" s="67">
        <f>'jeziora 2025'!AT7</f>
        <v>268</v>
      </c>
      <c r="Z6" s="67">
        <f>'jeziora 2025'!AU7</f>
        <v>217</v>
      </c>
      <c r="AA6" s="67">
        <f>'jeziora 2025'!AV7</f>
        <v>77</v>
      </c>
      <c r="AB6" s="67">
        <f>'jeziora 2025'!AW7</f>
        <v>70</v>
      </c>
      <c r="AC6" s="67">
        <f>'jeziora 2025'!AX7</f>
        <v>113</v>
      </c>
      <c r="AD6" s="67">
        <f>'jeziora 2025'!AY7</f>
        <v>2.5</v>
      </c>
      <c r="AE6" s="67">
        <f>'jeziora 2025'!BA7</f>
        <v>1884.5</v>
      </c>
      <c r="AF6" s="67">
        <f>'jeziora 2025'!BI7</f>
        <v>0.5</v>
      </c>
      <c r="AG6" s="67">
        <f>'jeziora 2025'!BK7</f>
        <v>0.5</v>
      </c>
      <c r="AH6" s="66">
        <f>'jeziora 2025'!BL7</f>
        <v>0.05</v>
      </c>
      <c r="AI6" s="66">
        <f>'jeziora 2025'!BM7</f>
        <v>0.05</v>
      </c>
      <c r="AJ6" s="66">
        <f>'jeziora 2025'!BN7</f>
        <v>0.05</v>
      </c>
      <c r="AK6" s="67">
        <f>'jeziora 2025'!BQ7</f>
        <v>0.4</v>
      </c>
      <c r="AL6" s="66">
        <f>'jeziora 2025'!BS7</f>
        <v>0.05</v>
      </c>
      <c r="AM6" s="67">
        <f>'jeziora 2025'!BU7</f>
        <v>0.1</v>
      </c>
      <c r="AN6" s="66">
        <f>'jeziora 2025'!BW7</f>
        <v>0.05</v>
      </c>
      <c r="AO6" s="66">
        <f>'jeziora 2025'!BX7</f>
        <v>0.05</v>
      </c>
      <c r="AP6" s="66">
        <f>'jeziora 2025'!BY7</f>
        <v>0.15000000000000002</v>
      </c>
      <c r="AQ6" s="67">
        <f>'jeziora 2025'!CA7</f>
        <v>0</v>
      </c>
      <c r="AR6" s="66">
        <f>'jeziora 2025'!CL7</f>
        <v>0</v>
      </c>
      <c r="AS6" s="67">
        <f>'jeziora 2025'!CO7</f>
        <v>0</v>
      </c>
      <c r="AT6" s="67">
        <f>'jeziora 2025'!CT7</f>
        <v>0</v>
      </c>
      <c r="AU6" s="83">
        <f>'jeziora 2025'!CY7</f>
        <v>0</v>
      </c>
      <c r="AV6" s="67">
        <f>'jeziora 2025'!DD7</f>
        <v>0</v>
      </c>
      <c r="AW6" s="66">
        <f>'jeziora 2025'!DE7</f>
        <v>0.05</v>
      </c>
      <c r="AX6" s="111">
        <f>'jeziora 2025'!DF7</f>
        <v>0.05</v>
      </c>
      <c r="AY6" s="104" t="s">
        <v>162</v>
      </c>
    </row>
    <row r="7" spans="1:56" x14ac:dyDescent="0.2">
      <c r="A7" s="73">
        <f>'jeziora 2025'!B8</f>
        <v>47</v>
      </c>
      <c r="B7" s="71" t="str">
        <f>'jeziora 2025'!D8</f>
        <v>Jez. Gopło - głęboczek (5)</v>
      </c>
      <c r="C7" s="66">
        <f>'jeziora 2025'!I8</f>
        <v>11.4</v>
      </c>
      <c r="D7" s="66">
        <f>'jeziora 2025'!J8</f>
        <v>1.5</v>
      </c>
      <c r="E7" s="66">
        <f>'jeziora 2025'!L8</f>
        <v>0.91200000000000003</v>
      </c>
      <c r="F7" s="66">
        <f>'jeziora 2025'!N8</f>
        <v>2.82</v>
      </c>
      <c r="G7" s="66">
        <f>'jeziora 2025'!O8</f>
        <v>25.2</v>
      </c>
      <c r="H7" s="83">
        <f>'jeziora 2025'!P8</f>
        <v>1.7399999999999999E-2</v>
      </c>
      <c r="I7" s="66">
        <f>'jeziora 2025'!S8</f>
        <v>3.36</v>
      </c>
      <c r="J7" s="66">
        <f>'jeziora 2025'!T8</f>
        <v>0.5</v>
      </c>
      <c r="K7" s="66">
        <f>'jeziora 2025'!X8</f>
        <v>26.4</v>
      </c>
      <c r="L7" s="72">
        <f>'jeziora 2025'!AA8</f>
        <v>2610</v>
      </c>
      <c r="M7" s="72">
        <f>'jeziora 2025'!AB8</f>
        <v>325</v>
      </c>
      <c r="N7" s="67">
        <f>'jeziora 2025'!AH8</f>
        <v>89</v>
      </c>
      <c r="O7" s="67">
        <f>'jeziora 2025'!AI8</f>
        <v>2.5</v>
      </c>
      <c r="P7" s="67">
        <f>'jeziora 2025'!AJ8</f>
        <v>117</v>
      </c>
      <c r="Q7" s="67">
        <f>'jeziora 2025'!AK8</f>
        <v>40</v>
      </c>
      <c r="R7" s="67">
        <f>'jeziora 2025'!AL8</f>
        <v>2.5</v>
      </c>
      <c r="S7" s="67">
        <f>'jeziora 2025'!AM8</f>
        <v>2.5</v>
      </c>
      <c r="T7" s="67">
        <f>'jeziora 2025'!AN8</f>
        <v>2.5</v>
      </c>
      <c r="U7" s="67">
        <f>'jeziora 2025'!AP8</f>
        <v>2.5</v>
      </c>
      <c r="V7" s="67">
        <f>'jeziora 2025'!AQ8</f>
        <v>1.5</v>
      </c>
      <c r="W7" s="67">
        <f>'jeziora 2025'!AR8</f>
        <v>2.5</v>
      </c>
      <c r="X7" s="67">
        <f>'jeziora 2025'!AS8</f>
        <v>2.5</v>
      </c>
      <c r="Y7" s="67">
        <f>'jeziora 2025'!AT8</f>
        <v>26</v>
      </c>
      <c r="Z7" s="67">
        <f>'jeziora 2025'!AU8</f>
        <v>34</v>
      </c>
      <c r="AA7" s="67">
        <f>'jeziora 2025'!AV8</f>
        <v>2.5</v>
      </c>
      <c r="AB7" s="67">
        <f>'jeziora 2025'!AW8</f>
        <v>33</v>
      </c>
      <c r="AC7" s="67">
        <f>'jeziora 2025'!AX8</f>
        <v>2.5</v>
      </c>
      <c r="AD7" s="67">
        <f>'jeziora 2025'!AY8</f>
        <v>2.5</v>
      </c>
      <c r="AE7" s="67">
        <f>'jeziora 2025'!BA8</f>
        <v>325</v>
      </c>
      <c r="AF7" s="67">
        <f>'jeziora 2025'!BI8</f>
        <v>0.5</v>
      </c>
      <c r="AG7" s="67">
        <f>'jeziora 2025'!BK8</f>
        <v>0.5</v>
      </c>
      <c r="AH7" s="66">
        <f>'jeziora 2025'!BL8</f>
        <v>0.05</v>
      </c>
      <c r="AI7" s="66">
        <f>'jeziora 2025'!BM8</f>
        <v>0.05</v>
      </c>
      <c r="AJ7" s="66">
        <f>'jeziora 2025'!BN8</f>
        <v>0.05</v>
      </c>
      <c r="AK7" s="67">
        <f>'jeziora 2025'!BQ8</f>
        <v>0.4</v>
      </c>
      <c r="AL7" s="66">
        <f>'jeziora 2025'!BS8</f>
        <v>0.05</v>
      </c>
      <c r="AM7" s="67">
        <f>'jeziora 2025'!BU8</f>
        <v>0.1</v>
      </c>
      <c r="AN7" s="66">
        <f>'jeziora 2025'!BW8</f>
        <v>0.05</v>
      </c>
      <c r="AO7" s="66">
        <f>'jeziora 2025'!BX8</f>
        <v>0.05</v>
      </c>
      <c r="AP7" s="66">
        <f>'jeziora 2025'!BY8</f>
        <v>0.15000000000000002</v>
      </c>
      <c r="AQ7" s="67">
        <f>'jeziora 2025'!CA8</f>
        <v>0</v>
      </c>
      <c r="AR7" s="66">
        <f>'jeziora 2025'!CL8</f>
        <v>0</v>
      </c>
      <c r="AS7" s="67">
        <f>'jeziora 2025'!CO8</f>
        <v>0</v>
      </c>
      <c r="AT7" s="67">
        <f>'jeziora 2025'!CT8</f>
        <v>0</v>
      </c>
      <c r="AU7" s="83">
        <f>'jeziora 2025'!CY8</f>
        <v>0</v>
      </c>
      <c r="AV7" s="67">
        <f>'jeziora 2025'!DD8</f>
        <v>0</v>
      </c>
      <c r="AW7" s="66">
        <f>'jeziora 2025'!DE8</f>
        <v>0.05</v>
      </c>
      <c r="AX7" s="111">
        <f>'jeziora 2025'!DF8</f>
        <v>0.05</v>
      </c>
      <c r="AY7" s="104" t="s">
        <v>164</v>
      </c>
    </row>
    <row r="8" spans="1:56" x14ac:dyDescent="0.2">
      <c r="A8" s="73">
        <f>'jeziora 2025'!B9</f>
        <v>48</v>
      </c>
      <c r="B8" s="71" t="str">
        <f>'jeziora 2025'!D9</f>
        <v>Jez. Goryńskie</v>
      </c>
      <c r="C8" s="66">
        <f>'jeziora 2025'!I9</f>
        <v>0.05</v>
      </c>
      <c r="D8" s="66">
        <f>'jeziora 2025'!J9</f>
        <v>1.5</v>
      </c>
      <c r="E8" s="66">
        <f>'jeziora 2025'!L9</f>
        <v>2.5000000000000001E-2</v>
      </c>
      <c r="F8" s="66">
        <f>'jeziora 2025'!N9</f>
        <v>5.75</v>
      </c>
      <c r="G8" s="66">
        <f>'jeziora 2025'!O9</f>
        <v>23.2</v>
      </c>
      <c r="H8" s="83">
        <f>'jeziora 2025'!P9</f>
        <v>5.0000000000000001E-4</v>
      </c>
      <c r="I8" s="66">
        <f>'jeziora 2025'!S9</f>
        <v>3.51</v>
      </c>
      <c r="J8" s="66">
        <f>'jeziora 2025'!T9</f>
        <v>5.55</v>
      </c>
      <c r="K8" s="66">
        <f>'jeziora 2025'!X9</f>
        <v>46.2</v>
      </c>
      <c r="L8" s="72">
        <f>'jeziora 2025'!AA9</f>
        <v>2650</v>
      </c>
      <c r="M8" s="72">
        <f>'jeziora 2025'!AB9</f>
        <v>171</v>
      </c>
      <c r="N8" s="67">
        <f>'jeziora 2025'!AH9</f>
        <v>45</v>
      </c>
      <c r="O8" s="67">
        <f>'jeziora 2025'!AI9</f>
        <v>11</v>
      </c>
      <c r="P8" s="67">
        <f>'jeziora 2025'!AJ9</f>
        <v>14</v>
      </c>
      <c r="Q8" s="67">
        <f>'jeziora 2025'!AK9</f>
        <v>41</v>
      </c>
      <c r="R8" s="67">
        <f>'jeziora 2025'!AL9</f>
        <v>9.4</v>
      </c>
      <c r="S8" s="67">
        <f>'jeziora 2025'!AM9</f>
        <v>9</v>
      </c>
      <c r="T8" s="67">
        <f>'jeziora 2025'!AN9</f>
        <v>9.2999999999999989</v>
      </c>
      <c r="U8" s="67">
        <f>'jeziora 2025'!AP9</f>
        <v>16</v>
      </c>
      <c r="V8" s="67">
        <f>'jeziora 2025'!AQ9</f>
        <v>1.5</v>
      </c>
      <c r="W8" s="67">
        <f>'jeziora 2025'!AR9</f>
        <v>2.5</v>
      </c>
      <c r="X8" s="67">
        <f>'jeziora 2025'!AS9</f>
        <v>2.5</v>
      </c>
      <c r="Y8" s="67">
        <f>'jeziora 2025'!AT9</f>
        <v>27</v>
      </c>
      <c r="Z8" s="67">
        <f>'jeziora 2025'!AU9</f>
        <v>2.5</v>
      </c>
      <c r="AA8" s="67">
        <f>'jeziora 2025'!AV9</f>
        <v>2.5</v>
      </c>
      <c r="AB8" s="67">
        <f>'jeziora 2025'!AW9</f>
        <v>2.5</v>
      </c>
      <c r="AC8" s="67">
        <f>'jeziora 2025'!AX9</f>
        <v>2.5</v>
      </c>
      <c r="AD8" s="67">
        <f>'jeziora 2025'!AY9</f>
        <v>2.5</v>
      </c>
      <c r="AE8" s="67">
        <f>'jeziora 2025'!BA9</f>
        <v>177.20000000000002</v>
      </c>
      <c r="AF8" s="67">
        <f>'jeziora 2025'!BI9</f>
        <v>0.5</v>
      </c>
      <c r="AG8" s="67">
        <f>'jeziora 2025'!BK9</f>
        <v>0.5</v>
      </c>
      <c r="AH8" s="66">
        <f>'jeziora 2025'!BL9</f>
        <v>0.05</v>
      </c>
      <c r="AI8" s="66">
        <f>'jeziora 2025'!BM9</f>
        <v>0.05</v>
      </c>
      <c r="AJ8" s="66">
        <f>'jeziora 2025'!BN9</f>
        <v>0.05</v>
      </c>
      <c r="AK8" s="67">
        <f>'jeziora 2025'!BQ9</f>
        <v>0.4</v>
      </c>
      <c r="AL8" s="66">
        <f>'jeziora 2025'!BS9</f>
        <v>0.05</v>
      </c>
      <c r="AM8" s="67">
        <f>'jeziora 2025'!BU9</f>
        <v>0.1</v>
      </c>
      <c r="AN8" s="66">
        <f>'jeziora 2025'!BW9</f>
        <v>0.05</v>
      </c>
      <c r="AO8" s="66">
        <f>'jeziora 2025'!BX9</f>
        <v>0.05</v>
      </c>
      <c r="AP8" s="66">
        <f>'jeziora 2025'!BY9</f>
        <v>0.15000000000000002</v>
      </c>
      <c r="AQ8" s="67">
        <f>'jeziora 2025'!CA9</f>
        <v>0</v>
      </c>
      <c r="AR8" s="66">
        <f>'jeziora 2025'!CL9</f>
        <v>0</v>
      </c>
      <c r="AS8" s="67">
        <f>'jeziora 2025'!CO9</f>
        <v>0</v>
      </c>
      <c r="AT8" s="67">
        <f>'jeziora 2025'!CT9</f>
        <v>0</v>
      </c>
      <c r="AU8" s="83">
        <f>'jeziora 2025'!CY9</f>
        <v>0</v>
      </c>
      <c r="AV8" s="67">
        <f>'jeziora 2025'!DD9</f>
        <v>0</v>
      </c>
      <c r="AW8" s="66">
        <f>'jeziora 2025'!DE9</f>
        <v>0.05</v>
      </c>
      <c r="AX8" s="111">
        <f>'jeziora 2025'!DF9</f>
        <v>0.05</v>
      </c>
      <c r="AY8" s="104" t="s">
        <v>161</v>
      </c>
    </row>
    <row r="9" spans="1:56" x14ac:dyDescent="0.2">
      <c r="A9" s="73">
        <f>'jeziora 2025'!B10</f>
        <v>49</v>
      </c>
      <c r="B9" s="71" t="str">
        <f>'jeziora 2025'!D10</f>
        <v>Jez. Gosławskie - stan. 01</v>
      </c>
      <c r="C9" s="66">
        <f>'jeziora 2025'!I10</f>
        <v>0.05</v>
      </c>
      <c r="D9" s="66">
        <f>'jeziora 2025'!J10</f>
        <v>4.6399999999999997</v>
      </c>
      <c r="E9" s="66">
        <f>'jeziora 2025'!L10</f>
        <v>0.39200000000000002</v>
      </c>
      <c r="F9" s="66">
        <f>'jeziora 2025'!N10</f>
        <v>16.5</v>
      </c>
      <c r="G9" s="66">
        <f>'jeziora 2025'!O10</f>
        <v>781</v>
      </c>
      <c r="H9" s="83">
        <f>'jeziora 2025'!P10</f>
        <v>0.13830000000000001</v>
      </c>
      <c r="I9" s="66">
        <f>'jeziora 2025'!S10</f>
        <v>38.200000000000003</v>
      </c>
      <c r="J9" s="66">
        <f>'jeziora 2025'!T10</f>
        <v>9.43</v>
      </c>
      <c r="K9" s="66">
        <f>'jeziora 2025'!X10</f>
        <v>133</v>
      </c>
      <c r="L9" s="72">
        <f>'jeziora 2025'!AA10</f>
        <v>8710</v>
      </c>
      <c r="M9" s="72">
        <f>'jeziora 2025'!AB10</f>
        <v>764.67399999999998</v>
      </c>
      <c r="N9" s="67">
        <f>'jeziora 2025'!AH10</f>
        <v>2.5</v>
      </c>
      <c r="O9" s="67">
        <f>'jeziora 2025'!AI10</f>
        <v>2.5</v>
      </c>
      <c r="P9" s="67">
        <f>'jeziora 2025'!AJ10</f>
        <v>2.5</v>
      </c>
      <c r="Q9" s="67">
        <f>'jeziora 2025'!AK10</f>
        <v>33</v>
      </c>
      <c r="R9" s="67">
        <f>'jeziora 2025'!AL10</f>
        <v>13</v>
      </c>
      <c r="S9" s="67">
        <f>'jeziora 2025'!AM10</f>
        <v>2.5</v>
      </c>
      <c r="T9" s="67">
        <f>'jeziora 2025'!AN10</f>
        <v>2.5</v>
      </c>
      <c r="U9" s="67">
        <f>'jeziora 2025'!AP10</f>
        <v>2.5</v>
      </c>
      <c r="V9" s="67">
        <f>'jeziora 2025'!AQ10</f>
        <v>1.5</v>
      </c>
      <c r="W9" s="67">
        <f>'jeziora 2025'!AR10</f>
        <v>2.5</v>
      </c>
      <c r="X9" s="67">
        <f>'jeziora 2025'!AS10</f>
        <v>2.5</v>
      </c>
      <c r="Y9" s="67">
        <f>'jeziora 2025'!AT10</f>
        <v>39</v>
      </c>
      <c r="Z9" s="67">
        <f>'jeziora 2025'!AU10</f>
        <v>2.5</v>
      </c>
      <c r="AA9" s="67">
        <f>'jeziora 2025'!AV10</f>
        <v>2.5</v>
      </c>
      <c r="AB9" s="67">
        <f>'jeziora 2025'!AW10</f>
        <v>2.5</v>
      </c>
      <c r="AC9" s="67">
        <f>'jeziora 2025'!AX10</f>
        <v>2.5</v>
      </c>
      <c r="AD9" s="67">
        <f>'jeziora 2025'!AY10</f>
        <v>2.5</v>
      </c>
      <c r="AE9" s="67">
        <f>'jeziora 2025'!BA10</f>
        <v>109</v>
      </c>
      <c r="AF9" s="67">
        <f>'jeziora 2025'!BI10</f>
        <v>0.5</v>
      </c>
      <c r="AG9" s="67">
        <f>'jeziora 2025'!BK10</f>
        <v>0.5</v>
      </c>
      <c r="AH9" s="66">
        <f>'jeziora 2025'!BL10</f>
        <v>0.05</v>
      </c>
      <c r="AI9" s="66">
        <f>'jeziora 2025'!BM10</f>
        <v>0.05</v>
      </c>
      <c r="AJ9" s="66">
        <f>'jeziora 2025'!BN10</f>
        <v>0.05</v>
      </c>
      <c r="AK9" s="67">
        <f>'jeziora 2025'!BQ10</f>
        <v>0.4</v>
      </c>
      <c r="AL9" s="66">
        <f>'jeziora 2025'!BS10</f>
        <v>0.05</v>
      </c>
      <c r="AM9" s="67">
        <f>'jeziora 2025'!BU10</f>
        <v>0.1</v>
      </c>
      <c r="AN9" s="66">
        <f>'jeziora 2025'!BW10</f>
        <v>0.05</v>
      </c>
      <c r="AO9" s="66">
        <f>'jeziora 2025'!BX10</f>
        <v>0.05</v>
      </c>
      <c r="AP9" s="66">
        <f>'jeziora 2025'!BY10</f>
        <v>0.15000000000000002</v>
      </c>
      <c r="AQ9" s="67">
        <f>'jeziora 2025'!CA10</f>
        <v>0</v>
      </c>
      <c r="AR9" s="66">
        <f>'jeziora 2025'!CL10</f>
        <v>0</v>
      </c>
      <c r="AS9" s="67">
        <f>'jeziora 2025'!CO10</f>
        <v>0</v>
      </c>
      <c r="AT9" s="67">
        <f>'jeziora 2025'!CT10</f>
        <v>0</v>
      </c>
      <c r="AU9" s="83">
        <f>'jeziora 2025'!CY10</f>
        <v>0</v>
      </c>
      <c r="AV9" s="67">
        <f>'jeziora 2025'!DD10</f>
        <v>0</v>
      </c>
      <c r="AW9" s="66">
        <f>'jeziora 2025'!DE10</f>
        <v>0.05</v>
      </c>
      <c r="AX9" s="111">
        <f>'jeziora 2025'!DF10</f>
        <v>0.05</v>
      </c>
      <c r="AY9" s="104" t="s">
        <v>164</v>
      </c>
    </row>
    <row r="10" spans="1:56" x14ac:dyDescent="0.2">
      <c r="A10" s="73">
        <f>'jeziora 2025'!B11</f>
        <v>51</v>
      </c>
      <c r="B10" s="71" t="str">
        <f>'jeziora 2025'!D11</f>
        <v>Jez. Grabowskie - Grabowo Kościerskie</v>
      </c>
      <c r="C10" s="66">
        <f>'jeziora 2025'!I11</f>
        <v>0.05</v>
      </c>
      <c r="D10" s="66">
        <f>'jeziora 2025'!J11</f>
        <v>9.2799999999999994</v>
      </c>
      <c r="E10" s="66">
        <f>'jeziora 2025'!L11</f>
        <v>2.5000000000000001E-2</v>
      </c>
      <c r="F10" s="66">
        <f>'jeziora 2025'!N11</f>
        <v>9.41</v>
      </c>
      <c r="G10" s="66">
        <f>'jeziora 2025'!O11</f>
        <v>20.100000000000001</v>
      </c>
      <c r="H10" s="83">
        <f>'jeziora 2025'!P11</f>
        <v>5.0000000000000001E-4</v>
      </c>
      <c r="I10" s="66">
        <f>'jeziora 2025'!S11</f>
        <v>4.8899999999999997</v>
      </c>
      <c r="J10" s="66">
        <f>'jeziora 2025'!T11</f>
        <v>11.2</v>
      </c>
      <c r="K10" s="66">
        <f>'jeziora 2025'!X11</f>
        <v>87</v>
      </c>
      <c r="L10" s="72">
        <f>'jeziora 2025'!AA11</f>
        <v>10100</v>
      </c>
      <c r="M10" s="72">
        <f>'jeziora 2025'!AB11</f>
        <v>2073.65</v>
      </c>
      <c r="N10" s="67">
        <f>'jeziora 2025'!AH11</f>
        <v>170</v>
      </c>
      <c r="O10" s="67">
        <f>'jeziora 2025'!AI11</f>
        <v>2.5</v>
      </c>
      <c r="P10" s="67">
        <f>'jeziora 2025'!AJ11</f>
        <v>226</v>
      </c>
      <c r="Q10" s="67">
        <f>'jeziora 2025'!AK11</f>
        <v>190</v>
      </c>
      <c r="R10" s="67">
        <f>'jeziora 2025'!AL11</f>
        <v>270</v>
      </c>
      <c r="S10" s="67">
        <f>'jeziora 2025'!AM11</f>
        <v>89</v>
      </c>
      <c r="T10" s="67">
        <f>'jeziora 2025'!AN11</f>
        <v>89</v>
      </c>
      <c r="U10" s="67">
        <f>'jeziora 2025'!AP11</f>
        <v>161</v>
      </c>
      <c r="V10" s="67">
        <f>'jeziora 2025'!AQ11</f>
        <v>1.5</v>
      </c>
      <c r="W10" s="67">
        <f>'jeziora 2025'!AR11</f>
        <v>2.5</v>
      </c>
      <c r="X10" s="67">
        <f>'jeziora 2025'!AS11</f>
        <v>137</v>
      </c>
      <c r="Y10" s="67">
        <f>'jeziora 2025'!AT11</f>
        <v>200</v>
      </c>
      <c r="Z10" s="67">
        <f>'jeziora 2025'!AU11</f>
        <v>160</v>
      </c>
      <c r="AA10" s="67">
        <f>'jeziora 2025'!AV11</f>
        <v>54</v>
      </c>
      <c r="AB10" s="67">
        <f>'jeziora 2025'!AW11</f>
        <v>67</v>
      </c>
      <c r="AC10" s="67">
        <f>'jeziora 2025'!AX11</f>
        <v>141</v>
      </c>
      <c r="AD10" s="67">
        <f>'jeziora 2025'!AY11</f>
        <v>2.5</v>
      </c>
      <c r="AE10" s="67">
        <f>'jeziora 2025'!BA11</f>
        <v>1591.5</v>
      </c>
      <c r="AF10" s="67">
        <f>'jeziora 2025'!BI11</f>
        <v>0.5</v>
      </c>
      <c r="AG10" s="67">
        <f>'jeziora 2025'!BK11</f>
        <v>0.5</v>
      </c>
      <c r="AH10" s="66">
        <f>'jeziora 2025'!BL11</f>
        <v>0.05</v>
      </c>
      <c r="AI10" s="66">
        <f>'jeziora 2025'!BM11</f>
        <v>0.05</v>
      </c>
      <c r="AJ10" s="66">
        <f>'jeziora 2025'!BN11</f>
        <v>0.05</v>
      </c>
      <c r="AK10" s="67">
        <f>'jeziora 2025'!BQ11</f>
        <v>0.4</v>
      </c>
      <c r="AL10" s="66">
        <f>'jeziora 2025'!BS11</f>
        <v>0.05</v>
      </c>
      <c r="AM10" s="67">
        <f>'jeziora 2025'!BU11</f>
        <v>0.1</v>
      </c>
      <c r="AN10" s="66">
        <f>'jeziora 2025'!BW11</f>
        <v>0.05</v>
      </c>
      <c r="AO10" s="66">
        <f>'jeziora 2025'!BX11</f>
        <v>0.05</v>
      </c>
      <c r="AP10" s="66">
        <f>'jeziora 2025'!BY11</f>
        <v>0.15000000000000002</v>
      </c>
      <c r="AQ10" s="67">
        <f>'jeziora 2025'!CA11</f>
        <v>0</v>
      </c>
      <c r="AR10" s="66">
        <f>'jeziora 2025'!CL11</f>
        <v>0</v>
      </c>
      <c r="AS10" s="67">
        <f>'jeziora 2025'!CO11</f>
        <v>0</v>
      </c>
      <c r="AT10" s="67">
        <f>'jeziora 2025'!CT11</f>
        <v>0</v>
      </c>
      <c r="AU10" s="83">
        <f>'jeziora 2025'!CY11</f>
        <v>0</v>
      </c>
      <c r="AV10" s="67">
        <f>'jeziora 2025'!DD11</f>
        <v>0</v>
      </c>
      <c r="AW10" s="66">
        <f>'jeziora 2025'!DE11</f>
        <v>0.05</v>
      </c>
      <c r="AX10" s="111">
        <f>'jeziora 2025'!DF11</f>
        <v>0.05</v>
      </c>
      <c r="AY10" s="104" t="s">
        <v>164</v>
      </c>
      <c r="BA10" s="59"/>
    </row>
    <row r="11" spans="1:56" x14ac:dyDescent="0.2">
      <c r="A11" s="73">
        <f>'jeziora 2025'!B12</f>
        <v>61</v>
      </c>
      <c r="B11" s="71" t="str">
        <f>'jeziora 2025'!D12</f>
        <v>Jez. Bachotek - głęboczek</v>
      </c>
      <c r="C11" s="66">
        <f>'jeziora 2025'!I12</f>
        <v>0.05</v>
      </c>
      <c r="D11" s="66">
        <f>'jeziora 2025'!J12</f>
        <v>17.8</v>
      </c>
      <c r="E11" s="66">
        <f>'jeziora 2025'!L12</f>
        <v>2.5000000000000001E-2</v>
      </c>
      <c r="F11" s="66">
        <f>'jeziora 2025'!N12</f>
        <v>7.19</v>
      </c>
      <c r="G11" s="66">
        <f>'jeziora 2025'!O12</f>
        <v>12.7</v>
      </c>
      <c r="H11" s="83">
        <f>'jeziora 2025'!P12</f>
        <v>5.0000000000000001E-4</v>
      </c>
      <c r="I11" s="66">
        <f>'jeziora 2025'!S12</f>
        <v>3.99</v>
      </c>
      <c r="J11" s="66">
        <f>'jeziora 2025'!T12</f>
        <v>36.200000000000003</v>
      </c>
      <c r="K11" s="66">
        <f>'jeziora 2025'!X12</f>
        <v>109</v>
      </c>
      <c r="L11" s="72">
        <f>'jeziora 2025'!AA12</f>
        <v>9640</v>
      </c>
      <c r="M11" s="72">
        <f>'jeziora 2025'!AB12</f>
        <v>918.21100000000001</v>
      </c>
      <c r="N11" s="67">
        <f>'jeziora 2025'!AH12</f>
        <v>2.5</v>
      </c>
      <c r="O11" s="67">
        <f>'jeziora 2025'!AI12</f>
        <v>2.5</v>
      </c>
      <c r="P11" s="67">
        <f>'jeziora 2025'!AJ12</f>
        <v>2.5</v>
      </c>
      <c r="Q11" s="67">
        <f>'jeziora 2025'!AK12</f>
        <v>195</v>
      </c>
      <c r="R11" s="67">
        <f>'jeziora 2025'!AL12</f>
        <v>190</v>
      </c>
      <c r="S11" s="67">
        <f>'jeziora 2025'!AM12</f>
        <v>50</v>
      </c>
      <c r="T11" s="67">
        <f>'jeziora 2025'!AN12</f>
        <v>79</v>
      </c>
      <c r="U11" s="67">
        <f>'jeziora 2025'!AP12</f>
        <v>90</v>
      </c>
      <c r="V11" s="67">
        <f>'jeziora 2025'!AQ12</f>
        <v>1.5</v>
      </c>
      <c r="W11" s="67">
        <f>'jeziora 2025'!AR12</f>
        <v>2.5</v>
      </c>
      <c r="X11" s="67">
        <f>'jeziora 2025'!AS12</f>
        <v>2.5</v>
      </c>
      <c r="Y11" s="67">
        <f>'jeziora 2025'!AT12</f>
        <v>160</v>
      </c>
      <c r="Z11" s="67">
        <f>'jeziora 2025'!AU12</f>
        <v>103</v>
      </c>
      <c r="AA11" s="67">
        <f>'jeziora 2025'!AV12</f>
        <v>62</v>
      </c>
      <c r="AB11" s="67">
        <f>'jeziora 2025'!AW12</f>
        <v>2.5</v>
      </c>
      <c r="AC11" s="67">
        <f>'jeziora 2025'!AX12</f>
        <v>202</v>
      </c>
      <c r="AD11" s="67">
        <f>'jeziora 2025'!AY12</f>
        <v>2.5</v>
      </c>
      <c r="AE11" s="67">
        <f>'jeziora 2025'!BA12</f>
        <v>853</v>
      </c>
      <c r="AF11" s="67">
        <f>'jeziora 2025'!BI12</f>
        <v>0.5</v>
      </c>
      <c r="AG11" s="67">
        <f>'jeziora 2025'!BK12</f>
        <v>0.5</v>
      </c>
      <c r="AH11" s="66">
        <f>'jeziora 2025'!BL12</f>
        <v>0.05</v>
      </c>
      <c r="AI11" s="66">
        <f>'jeziora 2025'!BM12</f>
        <v>0.05</v>
      </c>
      <c r="AJ11" s="66">
        <f>'jeziora 2025'!BN12</f>
        <v>0.05</v>
      </c>
      <c r="AK11" s="67">
        <f>'jeziora 2025'!BQ12</f>
        <v>0.4</v>
      </c>
      <c r="AL11" s="66">
        <f>'jeziora 2025'!BS12</f>
        <v>0.05</v>
      </c>
      <c r="AM11" s="67">
        <f>'jeziora 2025'!BU12</f>
        <v>0.1</v>
      </c>
      <c r="AN11" s="66">
        <f>'jeziora 2025'!BW12</f>
        <v>0.05</v>
      </c>
      <c r="AO11" s="66">
        <f>'jeziora 2025'!BX12</f>
        <v>0.05</v>
      </c>
      <c r="AP11" s="66">
        <f>'jeziora 2025'!BY12</f>
        <v>0.15000000000000002</v>
      </c>
      <c r="AQ11" s="67">
        <f>'jeziora 2025'!CA12</f>
        <v>25</v>
      </c>
      <c r="AR11" s="66">
        <f>'jeziora 2025'!CL12</f>
        <v>12</v>
      </c>
      <c r="AS11" s="67">
        <f>'jeziora 2025'!CO12</f>
        <v>0.5</v>
      </c>
      <c r="AT11" s="67">
        <f>'jeziora 2025'!CT12</f>
        <v>0.5</v>
      </c>
      <c r="AU11" s="83">
        <f>'jeziora 2025'!CY12</f>
        <v>1.7899999999999999E-2</v>
      </c>
      <c r="AV11" s="67">
        <f>'jeziora 2025'!DD12</f>
        <v>0.05</v>
      </c>
      <c r="AW11" s="66">
        <f>'jeziora 2025'!DE12</f>
        <v>0.05</v>
      </c>
      <c r="AX11" s="111">
        <f>'jeziora 2025'!DF12</f>
        <v>0.05</v>
      </c>
      <c r="AY11" s="104" t="s">
        <v>164</v>
      </c>
      <c r="BA11" s="59"/>
    </row>
    <row r="12" spans="1:56" x14ac:dyDescent="0.2">
      <c r="A12" s="73">
        <f>'jeziora 2025'!B13</f>
        <v>62</v>
      </c>
      <c r="B12" s="71" t="str">
        <f>'jeziora 2025'!D13</f>
        <v>Jez. Barlineckie - głęboczek - 18,0m</v>
      </c>
      <c r="C12" s="66">
        <f>'jeziora 2025'!I13</f>
        <v>0.05</v>
      </c>
      <c r="D12" s="66">
        <f>'jeziora 2025'!J13</f>
        <v>1.5</v>
      </c>
      <c r="E12" s="66">
        <f>'jeziora 2025'!L13</f>
        <v>2.5000000000000001E-2</v>
      </c>
      <c r="F12" s="66">
        <f>'jeziora 2025'!N13</f>
        <v>3.01</v>
      </c>
      <c r="G12" s="66">
        <f>'jeziora 2025'!O13</f>
        <v>6.89</v>
      </c>
      <c r="H12" s="83">
        <f>'jeziora 2025'!P13</f>
        <v>6.6199999999999995E-2</v>
      </c>
      <c r="I12" s="66">
        <f>'jeziora 2025'!S13</f>
        <v>1.46</v>
      </c>
      <c r="J12" s="66">
        <f>'jeziora 2025'!T13</f>
        <v>12.7</v>
      </c>
      <c r="K12" s="66">
        <f>'jeziora 2025'!X13</f>
        <v>50</v>
      </c>
      <c r="L12" s="72">
        <f>'jeziora 2025'!AA13</f>
        <v>2450</v>
      </c>
      <c r="M12" s="72">
        <f>'jeziora 2025'!AB13</f>
        <v>386</v>
      </c>
      <c r="N12" s="67">
        <f>'jeziora 2025'!AH13</f>
        <v>330</v>
      </c>
      <c r="O12" s="67">
        <f>'jeziora 2025'!AI13</f>
        <v>168</v>
      </c>
      <c r="P12" s="67">
        <f>'jeziora 2025'!AJ13</f>
        <v>317</v>
      </c>
      <c r="Q12" s="67">
        <f>'jeziora 2025'!AK13</f>
        <v>440</v>
      </c>
      <c r="R12" s="67">
        <f>'jeziora 2025'!AL13</f>
        <v>240</v>
      </c>
      <c r="S12" s="67">
        <f>'jeziora 2025'!AM13</f>
        <v>133</v>
      </c>
      <c r="T12" s="67">
        <f>'jeziora 2025'!AN13</f>
        <v>175</v>
      </c>
      <c r="U12" s="67">
        <f>'jeziora 2025'!AP13</f>
        <v>133</v>
      </c>
      <c r="V12" s="67">
        <f>'jeziora 2025'!AQ13</f>
        <v>1.5</v>
      </c>
      <c r="W12" s="67">
        <f>'jeziora 2025'!AR13</f>
        <v>40</v>
      </c>
      <c r="X12" s="67">
        <f>'jeziora 2025'!AS13</f>
        <v>53</v>
      </c>
      <c r="Y12" s="67">
        <f>'jeziora 2025'!AT13</f>
        <v>400</v>
      </c>
      <c r="Z12" s="67">
        <f>'jeziora 2025'!AU13</f>
        <v>222</v>
      </c>
      <c r="AA12" s="67">
        <f>'jeziora 2025'!AV13</f>
        <v>90</v>
      </c>
      <c r="AB12" s="67">
        <f>'jeziora 2025'!AW13</f>
        <v>102</v>
      </c>
      <c r="AC12" s="67">
        <f>'jeziora 2025'!AX13</f>
        <v>124</v>
      </c>
      <c r="AD12" s="67">
        <f>'jeziora 2025'!AY13</f>
        <v>2.5</v>
      </c>
      <c r="AE12" s="67">
        <f>'jeziora 2025'!BA13</f>
        <v>2609.5</v>
      </c>
      <c r="AF12" s="67">
        <f>'jeziora 2025'!BI13</f>
        <v>0.5</v>
      </c>
      <c r="AG12" s="67">
        <f>'jeziora 2025'!BK13</f>
        <v>0.5</v>
      </c>
      <c r="AH12" s="66">
        <f>'jeziora 2025'!BL13</f>
        <v>0.05</v>
      </c>
      <c r="AI12" s="66">
        <f>'jeziora 2025'!BM13</f>
        <v>0.05</v>
      </c>
      <c r="AJ12" s="66">
        <f>'jeziora 2025'!BN13</f>
        <v>0.05</v>
      </c>
      <c r="AK12" s="67">
        <f>'jeziora 2025'!BQ13</f>
        <v>0.4</v>
      </c>
      <c r="AL12" s="66">
        <f>'jeziora 2025'!BS13</f>
        <v>0.05</v>
      </c>
      <c r="AM12" s="67">
        <f>'jeziora 2025'!BU13</f>
        <v>0.1</v>
      </c>
      <c r="AN12" s="66">
        <f>'jeziora 2025'!BW13</f>
        <v>0.05</v>
      </c>
      <c r="AO12" s="66">
        <f>'jeziora 2025'!BX13</f>
        <v>0.05</v>
      </c>
      <c r="AP12" s="66">
        <f>'jeziora 2025'!BY13</f>
        <v>0.15000000000000002</v>
      </c>
      <c r="AQ12" s="67">
        <f>'jeziora 2025'!CA13</f>
        <v>25</v>
      </c>
      <c r="AR12" s="66">
        <f>'jeziora 2025'!CL13</f>
        <v>350</v>
      </c>
      <c r="AS12" s="67">
        <f>'jeziora 2025'!CO13</f>
        <v>0.5</v>
      </c>
      <c r="AT12" s="67">
        <f>'jeziora 2025'!CT13</f>
        <v>0.5</v>
      </c>
      <c r="AU12" s="83">
        <f>'jeziora 2025'!CY13</f>
        <v>8.4399999999999996E-3</v>
      </c>
      <c r="AV12" s="67">
        <f>'jeziora 2025'!DD13</f>
        <v>0.05</v>
      </c>
      <c r="AW12" s="66">
        <f>'jeziora 2025'!DE13</f>
        <v>0.05</v>
      </c>
      <c r="AX12" s="111">
        <f>'jeziora 2025'!DF13</f>
        <v>0.05</v>
      </c>
      <c r="AY12" s="104" t="s">
        <v>164</v>
      </c>
      <c r="BA12" s="59"/>
    </row>
    <row r="13" spans="1:56" x14ac:dyDescent="0.2">
      <c r="A13" s="73">
        <f>'jeziora 2025'!B14</f>
        <v>63</v>
      </c>
      <c r="B13" s="71" t="str">
        <f>'jeziora 2025'!D14</f>
        <v>Jez. Bartężek - stan. 02</v>
      </c>
      <c r="C13" s="66">
        <f>'jeziora 2025'!I14</f>
        <v>0.05</v>
      </c>
      <c r="D13" s="66">
        <f>'jeziora 2025'!J14</f>
        <v>1.5</v>
      </c>
      <c r="E13" s="66">
        <f>'jeziora 2025'!L14</f>
        <v>2.5000000000000001E-2</v>
      </c>
      <c r="F13" s="66">
        <f>'jeziora 2025'!N14</f>
        <v>5.72</v>
      </c>
      <c r="G13" s="66">
        <f>'jeziora 2025'!O14</f>
        <v>9.09</v>
      </c>
      <c r="H13" s="83">
        <f>'jeziora 2025'!P14</f>
        <v>5.0000000000000001E-4</v>
      </c>
      <c r="I13" s="66">
        <f>'jeziora 2025'!S14</f>
        <v>3.8</v>
      </c>
      <c r="J13" s="66">
        <f>'jeziora 2025'!T14</f>
        <v>9.92</v>
      </c>
      <c r="K13" s="66">
        <f>'jeziora 2025'!X14</f>
        <v>45.7</v>
      </c>
      <c r="L13" s="72">
        <f>'jeziora 2025'!AA14</f>
        <v>9690</v>
      </c>
      <c r="M13" s="72">
        <f>'jeziora 2025'!AB14</f>
        <v>1321.8</v>
      </c>
      <c r="N13" s="67">
        <f>'jeziora 2025'!AH14</f>
        <v>40</v>
      </c>
      <c r="O13" s="67">
        <f>'jeziora 2025'!AI14</f>
        <v>34</v>
      </c>
      <c r="P13" s="67">
        <f>'jeziora 2025'!AJ14</f>
        <v>692</v>
      </c>
      <c r="Q13" s="67">
        <f>'jeziora 2025'!AK14</f>
        <v>174</v>
      </c>
      <c r="R13" s="67">
        <f>'jeziora 2025'!AL14</f>
        <v>98</v>
      </c>
      <c r="S13" s="67">
        <f>'jeziora 2025'!AM14</f>
        <v>56</v>
      </c>
      <c r="T13" s="67">
        <f>'jeziora 2025'!AN14</f>
        <v>83</v>
      </c>
      <c r="U13" s="67">
        <f>'jeziora 2025'!AP14</f>
        <v>84</v>
      </c>
      <c r="V13" s="67">
        <f>'jeziora 2025'!AQ14</f>
        <v>1.5</v>
      </c>
      <c r="W13" s="67">
        <f>'jeziora 2025'!AR14</f>
        <v>2.5</v>
      </c>
      <c r="X13" s="67">
        <f>'jeziora 2025'!AS14</f>
        <v>2.5</v>
      </c>
      <c r="Y13" s="67">
        <f>'jeziora 2025'!AT14</f>
        <v>123</v>
      </c>
      <c r="Z13" s="67">
        <f>'jeziora 2025'!AU14</f>
        <v>115</v>
      </c>
      <c r="AA13" s="67">
        <f>'jeziora 2025'!AV14</f>
        <v>45</v>
      </c>
      <c r="AB13" s="67">
        <f>'jeziora 2025'!AW14</f>
        <v>2.5</v>
      </c>
      <c r="AC13" s="67">
        <f>'jeziora 2025'!AX14</f>
        <v>95</v>
      </c>
      <c r="AD13" s="67">
        <f>'jeziora 2025'!AY14</f>
        <v>2.5</v>
      </c>
      <c r="AE13" s="67">
        <f>'jeziora 2025'!BA14</f>
        <v>1466.5</v>
      </c>
      <c r="AF13" s="67">
        <f>'jeziora 2025'!BI14</f>
        <v>0.5</v>
      </c>
      <c r="AG13" s="67">
        <f>'jeziora 2025'!BK14</f>
        <v>0.5</v>
      </c>
      <c r="AH13" s="66">
        <f>'jeziora 2025'!BL14</f>
        <v>0.05</v>
      </c>
      <c r="AI13" s="66">
        <f>'jeziora 2025'!BM14</f>
        <v>0.05</v>
      </c>
      <c r="AJ13" s="66">
        <f>'jeziora 2025'!BN14</f>
        <v>0.05</v>
      </c>
      <c r="AK13" s="67">
        <f>'jeziora 2025'!BQ14</f>
        <v>0.4</v>
      </c>
      <c r="AL13" s="66">
        <f>'jeziora 2025'!BS14</f>
        <v>0.05</v>
      </c>
      <c r="AM13" s="67">
        <f>'jeziora 2025'!BU14</f>
        <v>0.1</v>
      </c>
      <c r="AN13" s="66">
        <f>'jeziora 2025'!BW14</f>
        <v>0.05</v>
      </c>
      <c r="AO13" s="66">
        <f>'jeziora 2025'!BX14</f>
        <v>0.05</v>
      </c>
      <c r="AP13" s="66">
        <f>'jeziora 2025'!BY14</f>
        <v>0.15000000000000002</v>
      </c>
      <c r="AQ13" s="67">
        <f>'jeziora 2025'!CA14</f>
        <v>25</v>
      </c>
      <c r="AR13" s="66">
        <f>'jeziora 2025'!CL14</f>
        <v>550</v>
      </c>
      <c r="AS13" s="67">
        <f>'jeziora 2025'!CO14</f>
        <v>0.5</v>
      </c>
      <c r="AT13" s="67">
        <f>'jeziora 2025'!CT14</f>
        <v>0.5</v>
      </c>
      <c r="AU13" s="83">
        <f>'jeziora 2025'!CY14</f>
        <v>7.11E-3</v>
      </c>
      <c r="AV13" s="67">
        <f>'jeziora 2025'!DD14</f>
        <v>0.05</v>
      </c>
      <c r="AW13" s="66">
        <f>'jeziora 2025'!DE14</f>
        <v>0.05</v>
      </c>
      <c r="AX13" s="111">
        <f>'jeziora 2025'!DF14</f>
        <v>0.05</v>
      </c>
      <c r="AY13" s="104" t="s">
        <v>164</v>
      </c>
      <c r="BA13" s="59"/>
    </row>
    <row r="14" spans="1:56" x14ac:dyDescent="0.2">
      <c r="A14" s="73">
        <f>'jeziora 2025'!B15</f>
        <v>64</v>
      </c>
      <c r="B14" s="71" t="str">
        <f>'jeziora 2025'!D15</f>
        <v>Jez. Berżnik - st.01</v>
      </c>
      <c r="C14" s="66">
        <f>'jeziora 2025'!I15</f>
        <v>0.05</v>
      </c>
      <c r="D14" s="66">
        <f>'jeziora 2025'!J15</f>
        <v>26.6</v>
      </c>
      <c r="E14" s="66">
        <f>'jeziora 2025'!L15</f>
        <v>0.79500000000000004</v>
      </c>
      <c r="F14" s="66">
        <f>'jeziora 2025'!N15</f>
        <v>12</v>
      </c>
      <c r="G14" s="66">
        <f>'jeziora 2025'!O15</f>
        <v>14.1</v>
      </c>
      <c r="H14" s="83">
        <f>'jeziora 2025'!P15</f>
        <v>5.0000000000000001E-4</v>
      </c>
      <c r="I14" s="66">
        <f>'jeziora 2025'!S15</f>
        <v>5.91</v>
      </c>
      <c r="J14" s="66">
        <f>'jeziora 2025'!T15</f>
        <v>17.399999999999999</v>
      </c>
      <c r="K14" s="66">
        <f>'jeziora 2025'!X15</f>
        <v>52.2</v>
      </c>
      <c r="L14" s="72">
        <f>'jeziora 2025'!AA15</f>
        <v>27999.599999999999</v>
      </c>
      <c r="M14" s="72">
        <f>'jeziora 2025'!AB15</f>
        <v>9268.07</v>
      </c>
      <c r="N14" s="67">
        <f>'jeziora 2025'!AH15</f>
        <v>2.5</v>
      </c>
      <c r="O14" s="67">
        <f>'jeziora 2025'!AI15</f>
        <v>2.5</v>
      </c>
      <c r="P14" s="67">
        <f>'jeziora 2025'!AJ15</f>
        <v>2.5</v>
      </c>
      <c r="Q14" s="67">
        <f>'jeziora 2025'!AK15</f>
        <v>66</v>
      </c>
      <c r="R14" s="67">
        <f>'jeziora 2025'!AL15</f>
        <v>2.5</v>
      </c>
      <c r="S14" s="67">
        <f>'jeziora 2025'!AM15</f>
        <v>2.5</v>
      </c>
      <c r="T14" s="67">
        <f>'jeziora 2025'!AN15</f>
        <v>2.5</v>
      </c>
      <c r="U14" s="67">
        <f>'jeziora 2025'!AP15</f>
        <v>2.5</v>
      </c>
      <c r="V14" s="67">
        <f>'jeziora 2025'!AQ15</f>
        <v>1.5</v>
      </c>
      <c r="W14" s="67">
        <f>'jeziora 2025'!AR15</f>
        <v>2.5</v>
      </c>
      <c r="X14" s="67">
        <f>'jeziora 2025'!AS15</f>
        <v>2.5</v>
      </c>
      <c r="Y14" s="67">
        <f>'jeziora 2025'!AT15</f>
        <v>31</v>
      </c>
      <c r="Z14" s="67">
        <f>'jeziora 2025'!AU15</f>
        <v>2.5</v>
      </c>
      <c r="AA14" s="67">
        <f>'jeziora 2025'!AV15</f>
        <v>2.5</v>
      </c>
      <c r="AB14" s="67">
        <f>'jeziora 2025'!AW15</f>
        <v>2.5</v>
      </c>
      <c r="AC14" s="67">
        <f>'jeziora 2025'!AX15</f>
        <v>41</v>
      </c>
      <c r="AD14" s="67">
        <f>'jeziora 2025'!AY15</f>
        <v>2.5</v>
      </c>
      <c r="AE14" s="67">
        <f>'jeziora 2025'!BA15</f>
        <v>123.5</v>
      </c>
      <c r="AF14" s="67">
        <f>'jeziora 2025'!BI15</f>
        <v>0.5</v>
      </c>
      <c r="AG14" s="67">
        <f>'jeziora 2025'!BK15</f>
        <v>0.5</v>
      </c>
      <c r="AH14" s="66">
        <f>'jeziora 2025'!BL15</f>
        <v>0.05</v>
      </c>
      <c r="AI14" s="66">
        <f>'jeziora 2025'!BM15</f>
        <v>0.05</v>
      </c>
      <c r="AJ14" s="66">
        <f>'jeziora 2025'!BN15</f>
        <v>0.05</v>
      </c>
      <c r="AK14" s="67">
        <f>'jeziora 2025'!BQ15</f>
        <v>0.4</v>
      </c>
      <c r="AL14" s="66">
        <f>'jeziora 2025'!BS15</f>
        <v>0.05</v>
      </c>
      <c r="AM14" s="67">
        <f>'jeziora 2025'!BU15</f>
        <v>0.1</v>
      </c>
      <c r="AN14" s="66">
        <f>'jeziora 2025'!BW15</f>
        <v>0.05</v>
      </c>
      <c r="AO14" s="66">
        <f>'jeziora 2025'!BX15</f>
        <v>0.05</v>
      </c>
      <c r="AP14" s="66">
        <f>'jeziora 2025'!BY15</f>
        <v>0.15000000000000002</v>
      </c>
      <c r="AQ14" s="67">
        <f>'jeziora 2025'!CA15</f>
        <v>0</v>
      </c>
      <c r="AR14" s="66">
        <f>'jeziora 2025'!CL15</f>
        <v>0</v>
      </c>
      <c r="AS14" s="67">
        <f>'jeziora 2025'!CO15</f>
        <v>0</v>
      </c>
      <c r="AT14" s="67">
        <f>'jeziora 2025'!CT15</f>
        <v>0</v>
      </c>
      <c r="AU14" s="83">
        <f>'jeziora 2025'!CY15</f>
        <v>0</v>
      </c>
      <c r="AV14" s="67">
        <f>'jeziora 2025'!DD15</f>
        <v>0</v>
      </c>
      <c r="AW14" s="66">
        <f>'jeziora 2025'!DE15</f>
        <v>0.05</v>
      </c>
      <c r="AX14" s="111">
        <f>'jeziora 2025'!DF15</f>
        <v>0.05</v>
      </c>
      <c r="AY14" s="104" t="s">
        <v>164</v>
      </c>
    </row>
    <row r="15" spans="1:56" x14ac:dyDescent="0.2">
      <c r="A15" s="73">
        <f>'jeziora 2025'!B16</f>
        <v>65</v>
      </c>
      <c r="B15" s="71" t="str">
        <f>'jeziora 2025'!D16</f>
        <v>Jez. Białe-Miałkie - stan. 01</v>
      </c>
      <c r="C15" s="66">
        <f>'jeziora 2025'!I16</f>
        <v>0.05</v>
      </c>
      <c r="D15" s="66">
        <f>'jeziora 2025'!J16</f>
        <v>1.5</v>
      </c>
      <c r="E15" s="66">
        <f>'jeziora 2025'!L16</f>
        <v>0.129</v>
      </c>
      <c r="F15" s="66">
        <f>'jeziora 2025'!N16</f>
        <v>2.5499999999999998</v>
      </c>
      <c r="G15" s="66">
        <f>'jeziora 2025'!O16</f>
        <v>16.899999999999999</v>
      </c>
      <c r="H15" s="83">
        <f>'jeziora 2025'!P16</f>
        <v>1.8100000000000002E-2</v>
      </c>
      <c r="I15" s="66">
        <f>'jeziora 2025'!S16</f>
        <v>2.06</v>
      </c>
      <c r="J15" s="66">
        <f>'jeziora 2025'!T16</f>
        <v>7.3</v>
      </c>
      <c r="K15" s="66">
        <f>'jeziora 2025'!X16</f>
        <v>33</v>
      </c>
      <c r="L15" s="72">
        <f>'jeziora 2025'!AA16</f>
        <v>2940</v>
      </c>
      <c r="M15" s="72">
        <f>'jeziora 2025'!AB16</f>
        <v>965</v>
      </c>
      <c r="N15" s="67">
        <f>'jeziora 2025'!AH16</f>
        <v>340</v>
      </c>
      <c r="O15" s="67">
        <f>'jeziora 2025'!AI16</f>
        <v>39</v>
      </c>
      <c r="P15" s="67">
        <f>'jeziora 2025'!AJ16</f>
        <v>85</v>
      </c>
      <c r="Q15" s="67">
        <f>'jeziora 2025'!AK16</f>
        <v>77</v>
      </c>
      <c r="R15" s="67">
        <f>'jeziora 2025'!AL16</f>
        <v>33</v>
      </c>
      <c r="S15" s="67">
        <f>'jeziora 2025'!AM16</f>
        <v>2.5</v>
      </c>
      <c r="T15" s="67">
        <f>'jeziora 2025'!AN16</f>
        <v>2.5</v>
      </c>
      <c r="U15" s="67">
        <f>'jeziora 2025'!AP16</f>
        <v>2.5</v>
      </c>
      <c r="V15" s="67">
        <f>'jeziora 2025'!AQ16</f>
        <v>1.5</v>
      </c>
      <c r="W15" s="67">
        <f>'jeziora 2025'!AR16</f>
        <v>2.5</v>
      </c>
      <c r="X15" s="67">
        <f>'jeziora 2025'!AS16</f>
        <v>2.5</v>
      </c>
      <c r="Y15" s="67">
        <f>'jeziora 2025'!AT16</f>
        <v>76</v>
      </c>
      <c r="Z15" s="67">
        <f>'jeziora 2025'!AU16</f>
        <v>37</v>
      </c>
      <c r="AA15" s="67">
        <f>'jeziora 2025'!AV16</f>
        <v>2.5</v>
      </c>
      <c r="AB15" s="67">
        <f>'jeziora 2025'!AW16</f>
        <v>2.5</v>
      </c>
      <c r="AC15" s="67">
        <f>'jeziora 2025'!AX16</f>
        <v>2.5</v>
      </c>
      <c r="AD15" s="67">
        <f>'jeziora 2025'!AY16</f>
        <v>2.5</v>
      </c>
      <c r="AE15" s="67">
        <f>'jeziora 2025'!BA16</f>
        <v>701</v>
      </c>
      <c r="AF15" s="67">
        <f>'jeziora 2025'!BI16</f>
        <v>0.5</v>
      </c>
      <c r="AG15" s="67">
        <f>'jeziora 2025'!BK16</f>
        <v>0.5</v>
      </c>
      <c r="AH15" s="66">
        <f>'jeziora 2025'!BL16</f>
        <v>0.05</v>
      </c>
      <c r="AI15" s="66">
        <f>'jeziora 2025'!BM16</f>
        <v>0.05</v>
      </c>
      <c r="AJ15" s="66">
        <f>'jeziora 2025'!BN16</f>
        <v>0.05</v>
      </c>
      <c r="AK15" s="67">
        <f>'jeziora 2025'!BQ16</f>
        <v>0.4</v>
      </c>
      <c r="AL15" s="66">
        <f>'jeziora 2025'!BS16</f>
        <v>0.05</v>
      </c>
      <c r="AM15" s="67">
        <f>'jeziora 2025'!BU16</f>
        <v>0.1</v>
      </c>
      <c r="AN15" s="66">
        <f>'jeziora 2025'!BW16</f>
        <v>0.05</v>
      </c>
      <c r="AO15" s="66">
        <f>'jeziora 2025'!BX16</f>
        <v>0.05</v>
      </c>
      <c r="AP15" s="66">
        <f>'jeziora 2025'!BY16</f>
        <v>0.15000000000000002</v>
      </c>
      <c r="AQ15" s="67">
        <f>'jeziora 2025'!CA16</f>
        <v>25</v>
      </c>
      <c r="AR15" s="66">
        <f>'jeziora 2025'!CL16</f>
        <v>600</v>
      </c>
      <c r="AS15" s="67">
        <f>'jeziora 2025'!CO16</f>
        <v>0.5</v>
      </c>
      <c r="AT15" s="67">
        <f>'jeziora 2025'!CT16</f>
        <v>0.5</v>
      </c>
      <c r="AU15" s="83">
        <f>'jeziora 2025'!CY16</f>
        <v>4.2700000000000004E-3</v>
      </c>
      <c r="AV15" s="67">
        <f>'jeziora 2025'!DD16</f>
        <v>0.05</v>
      </c>
      <c r="AW15" s="66">
        <f>'jeziora 2025'!DE16</f>
        <v>0.05</v>
      </c>
      <c r="AX15" s="111">
        <f>'jeziora 2025'!DF16</f>
        <v>0.05</v>
      </c>
      <c r="AY15" s="104" t="s">
        <v>164</v>
      </c>
    </row>
    <row r="16" spans="1:56" x14ac:dyDescent="0.2">
      <c r="A16" s="73">
        <f>'jeziora 2025'!B17</f>
        <v>66</v>
      </c>
      <c r="B16" s="71" t="str">
        <f>'jeziora 2025'!D17</f>
        <v>Jez. Białoławki - stan. 01</v>
      </c>
      <c r="C16" s="66">
        <f>'jeziora 2025'!I17</f>
        <v>0.05</v>
      </c>
      <c r="D16" s="66">
        <f>'jeziora 2025'!J17</f>
        <v>5.29</v>
      </c>
      <c r="E16" s="66">
        <f>'jeziora 2025'!L17</f>
        <v>0.628</v>
      </c>
      <c r="F16" s="66">
        <f>'jeziora 2025'!N17</f>
        <v>5.59</v>
      </c>
      <c r="G16" s="66">
        <f>'jeziora 2025'!O17</f>
        <v>9.11</v>
      </c>
      <c r="H16" s="83">
        <f>'jeziora 2025'!P17</f>
        <v>4.5100000000000001E-2</v>
      </c>
      <c r="I16" s="66">
        <f>'jeziora 2025'!S17</f>
        <v>4.17</v>
      </c>
      <c r="J16" s="66">
        <f>'jeziora 2025'!T17</f>
        <v>15.3</v>
      </c>
      <c r="K16" s="66">
        <f>'jeziora 2025'!X17</f>
        <v>41.5</v>
      </c>
      <c r="L16" s="72">
        <f>'jeziora 2025'!AA17</f>
        <v>7290</v>
      </c>
      <c r="M16" s="72">
        <f>'jeziora 2025'!AB17</f>
        <v>907.96799999999996</v>
      </c>
      <c r="N16" s="67">
        <f>'jeziora 2025'!AH17</f>
        <v>2.5</v>
      </c>
      <c r="O16" s="67">
        <f>'jeziora 2025'!AI17</f>
        <v>2.5</v>
      </c>
      <c r="P16" s="67">
        <f>'jeziora 2025'!AJ17</f>
        <v>230</v>
      </c>
      <c r="Q16" s="67">
        <f>'jeziora 2025'!AK17</f>
        <v>143</v>
      </c>
      <c r="R16" s="67">
        <f>'jeziora 2025'!AL17</f>
        <v>100</v>
      </c>
      <c r="S16" s="67">
        <f>'jeziora 2025'!AM17</f>
        <v>2.5</v>
      </c>
      <c r="T16" s="67">
        <f>'jeziora 2025'!AN17</f>
        <v>64</v>
      </c>
      <c r="U16" s="67">
        <f>'jeziora 2025'!AP17</f>
        <v>91</v>
      </c>
      <c r="V16" s="67">
        <f>'jeziora 2025'!AQ17</f>
        <v>1.5</v>
      </c>
      <c r="W16" s="67">
        <f>'jeziora 2025'!AR17</f>
        <v>2.5</v>
      </c>
      <c r="X16" s="67">
        <f>'jeziora 2025'!AS17</f>
        <v>2.5</v>
      </c>
      <c r="Y16" s="67">
        <f>'jeziora 2025'!AT17</f>
        <v>61</v>
      </c>
      <c r="Z16" s="67">
        <f>'jeziora 2025'!AU17</f>
        <v>99</v>
      </c>
      <c r="AA16" s="67">
        <f>'jeziora 2025'!AV17</f>
        <v>49</v>
      </c>
      <c r="AB16" s="67">
        <f>'jeziora 2025'!AW17</f>
        <v>2.5</v>
      </c>
      <c r="AC16" s="67">
        <f>'jeziora 2025'!AX17</f>
        <v>146</v>
      </c>
      <c r="AD16" s="67">
        <f>'jeziora 2025'!AY17</f>
        <v>2.5</v>
      </c>
      <c r="AE16" s="67">
        <f>'jeziora 2025'!BA17</f>
        <v>760</v>
      </c>
      <c r="AF16" s="67">
        <f>'jeziora 2025'!BI17</f>
        <v>0.5</v>
      </c>
      <c r="AG16" s="67">
        <f>'jeziora 2025'!BK17</f>
        <v>0.5</v>
      </c>
      <c r="AH16" s="66">
        <f>'jeziora 2025'!BL17</f>
        <v>0.05</v>
      </c>
      <c r="AI16" s="66">
        <f>'jeziora 2025'!BM17</f>
        <v>0.05</v>
      </c>
      <c r="AJ16" s="66">
        <f>'jeziora 2025'!BN17</f>
        <v>0.05</v>
      </c>
      <c r="AK16" s="67">
        <f>'jeziora 2025'!BQ17</f>
        <v>0.4</v>
      </c>
      <c r="AL16" s="66">
        <f>'jeziora 2025'!BS17</f>
        <v>0.05</v>
      </c>
      <c r="AM16" s="67">
        <f>'jeziora 2025'!BU17</f>
        <v>0.1</v>
      </c>
      <c r="AN16" s="66">
        <f>'jeziora 2025'!BW17</f>
        <v>0.05</v>
      </c>
      <c r="AO16" s="66">
        <f>'jeziora 2025'!BX17</f>
        <v>0.05</v>
      </c>
      <c r="AP16" s="66">
        <f>'jeziora 2025'!BY17</f>
        <v>0.15000000000000002</v>
      </c>
      <c r="AQ16" s="67">
        <f>'jeziora 2025'!CA17</f>
        <v>25</v>
      </c>
      <c r="AR16" s="66">
        <f>'jeziora 2025'!CL17</f>
        <v>3.2</v>
      </c>
      <c r="AS16" s="67">
        <f>'jeziora 2025'!CO17</f>
        <v>0.5</v>
      </c>
      <c r="AT16" s="67">
        <f>'jeziora 2025'!CT17</f>
        <v>0.5</v>
      </c>
      <c r="AU16" s="83">
        <f>'jeziora 2025'!CY17</f>
        <v>6.8700000000000002E-3</v>
      </c>
      <c r="AV16" s="67">
        <f>'jeziora 2025'!DD17</f>
        <v>0.05</v>
      </c>
      <c r="AW16" s="66">
        <f>'jeziora 2025'!DE17</f>
        <v>0.05</v>
      </c>
      <c r="AX16" s="111">
        <f>'jeziora 2025'!DF17</f>
        <v>0.05</v>
      </c>
      <c r="AY16" s="104" t="s">
        <v>164</v>
      </c>
    </row>
    <row r="17" spans="1:51" x14ac:dyDescent="0.2">
      <c r="A17" s="73">
        <f>'jeziora 2025'!B18</f>
        <v>67</v>
      </c>
      <c r="B17" s="71" t="str">
        <f>'jeziora 2025'!D18</f>
        <v>Jez. Bierzwnik - głęboczek - 12,4m</v>
      </c>
      <c r="C17" s="66">
        <f>'jeziora 2025'!I18</f>
        <v>0.05</v>
      </c>
      <c r="D17" s="66">
        <f>'jeziora 2025'!J18</f>
        <v>11.5</v>
      </c>
      <c r="E17" s="66">
        <f>'jeziora 2025'!L18</f>
        <v>1.94</v>
      </c>
      <c r="F17" s="66">
        <f>'jeziora 2025'!N18</f>
        <v>10.9</v>
      </c>
      <c r="G17" s="66">
        <f>'jeziora 2025'!O18</f>
        <v>13.6</v>
      </c>
      <c r="H17" s="83">
        <f>'jeziora 2025'!P18</f>
        <v>0.1087</v>
      </c>
      <c r="I17" s="66">
        <f>'jeziora 2025'!S18</f>
        <v>9.57</v>
      </c>
      <c r="J17" s="66">
        <f>'jeziora 2025'!T18</f>
        <v>109</v>
      </c>
      <c r="K17" s="66">
        <f>'jeziora 2025'!X18</f>
        <v>142</v>
      </c>
      <c r="L17" s="72">
        <f>'jeziora 2025'!AA18</f>
        <v>16501.2</v>
      </c>
      <c r="M17" s="72">
        <f>'jeziora 2025'!AB18</f>
        <v>392</v>
      </c>
      <c r="N17" s="67">
        <f>'jeziora 2025'!AH18</f>
        <v>97</v>
      </c>
      <c r="O17" s="67">
        <f>'jeziora 2025'!AI18</f>
        <v>2.5</v>
      </c>
      <c r="P17" s="67">
        <f>'jeziora 2025'!AJ18</f>
        <v>2.5</v>
      </c>
      <c r="Q17" s="67">
        <f>'jeziora 2025'!AK18</f>
        <v>313</v>
      </c>
      <c r="R17" s="67">
        <f>'jeziora 2025'!AL18</f>
        <v>2.5</v>
      </c>
      <c r="S17" s="67">
        <f>'jeziora 2025'!AM18</f>
        <v>2.5</v>
      </c>
      <c r="T17" s="67">
        <f>'jeziora 2025'!AN18</f>
        <v>2.5</v>
      </c>
      <c r="U17" s="67">
        <f>'jeziora 2025'!AP18</f>
        <v>147</v>
      </c>
      <c r="V17" s="67">
        <f>'jeziora 2025'!AQ18</f>
        <v>1.5</v>
      </c>
      <c r="W17" s="67">
        <f>'jeziora 2025'!AR18</f>
        <v>2.5</v>
      </c>
      <c r="X17" s="67">
        <f>'jeziora 2025'!AS18</f>
        <v>2.5</v>
      </c>
      <c r="Y17" s="67">
        <f>'jeziora 2025'!AT18</f>
        <v>177</v>
      </c>
      <c r="Z17" s="67">
        <f>'jeziora 2025'!AU18</f>
        <v>191</v>
      </c>
      <c r="AA17" s="67">
        <f>'jeziora 2025'!AV18</f>
        <v>2.5</v>
      </c>
      <c r="AB17" s="67">
        <f>'jeziora 2025'!AW18</f>
        <v>2.5</v>
      </c>
      <c r="AC17" s="67">
        <f>'jeziora 2025'!AX18</f>
        <v>475</v>
      </c>
      <c r="AD17" s="67">
        <f>'jeziora 2025'!AY18</f>
        <v>2.5</v>
      </c>
      <c r="AE17" s="67">
        <f>'jeziora 2025'!BA18</f>
        <v>799.5</v>
      </c>
      <c r="AF17" s="67">
        <f>'jeziora 2025'!BI18</f>
        <v>0.5</v>
      </c>
      <c r="AG17" s="67">
        <f>'jeziora 2025'!BK18</f>
        <v>0.5</v>
      </c>
      <c r="AH17" s="66">
        <f>'jeziora 2025'!BL18</f>
        <v>0.05</v>
      </c>
      <c r="AI17" s="66">
        <f>'jeziora 2025'!BM18</f>
        <v>0.05</v>
      </c>
      <c r="AJ17" s="66">
        <f>'jeziora 2025'!BN18</f>
        <v>0.05</v>
      </c>
      <c r="AK17" s="67">
        <f>'jeziora 2025'!BQ18</f>
        <v>0.4</v>
      </c>
      <c r="AL17" s="66">
        <f>'jeziora 2025'!BS18</f>
        <v>0.05</v>
      </c>
      <c r="AM17" s="67">
        <f>'jeziora 2025'!BU18</f>
        <v>0.1</v>
      </c>
      <c r="AN17" s="66">
        <f>'jeziora 2025'!BW18</f>
        <v>0.05</v>
      </c>
      <c r="AO17" s="66">
        <f>'jeziora 2025'!BX18</f>
        <v>0.05</v>
      </c>
      <c r="AP17" s="66">
        <f>'jeziora 2025'!BY18</f>
        <v>0.15000000000000002</v>
      </c>
      <c r="AQ17" s="67">
        <f>'jeziora 2025'!CA18</f>
        <v>0</v>
      </c>
      <c r="AR17" s="66">
        <f>'jeziora 2025'!CL18</f>
        <v>0</v>
      </c>
      <c r="AS17" s="67">
        <f>'jeziora 2025'!CO18</f>
        <v>0</v>
      </c>
      <c r="AT17" s="67">
        <f>'jeziora 2025'!CT18</f>
        <v>0</v>
      </c>
      <c r="AU17" s="83">
        <f>'jeziora 2025'!CY18</f>
        <v>0</v>
      </c>
      <c r="AV17" s="67">
        <f>'jeziora 2025'!DD18</f>
        <v>0</v>
      </c>
      <c r="AW17" s="66">
        <f>'jeziora 2025'!DE18</f>
        <v>0.05</v>
      </c>
      <c r="AX17" s="111">
        <f>'jeziora 2025'!DF18</f>
        <v>0.05</v>
      </c>
      <c r="AY17" s="104" t="s">
        <v>163</v>
      </c>
    </row>
    <row r="18" spans="1:51" x14ac:dyDescent="0.2">
      <c r="A18" s="73">
        <f>'jeziora 2025'!B19</f>
        <v>68</v>
      </c>
      <c r="B18" s="71" t="str">
        <f>'jeziora 2025'!D19</f>
        <v>Jez. Biskupińskie - głęboczek</v>
      </c>
      <c r="C18" s="66">
        <f>'jeziora 2025'!I19</f>
        <v>0.05</v>
      </c>
      <c r="D18" s="66">
        <f>'jeziora 2025'!J19</f>
        <v>1.5</v>
      </c>
      <c r="E18" s="66">
        <f>'jeziora 2025'!L19</f>
        <v>0.30599999999999999</v>
      </c>
      <c r="F18" s="66">
        <f>'jeziora 2025'!N19</f>
        <v>5.13</v>
      </c>
      <c r="G18" s="66">
        <f>'jeziora 2025'!O19</f>
        <v>11</v>
      </c>
      <c r="H18" s="83">
        <f>'jeziora 2025'!P19</f>
        <v>3.2300000000000002E-2</v>
      </c>
      <c r="I18" s="66">
        <f>'jeziora 2025'!S19</f>
        <v>3.68</v>
      </c>
      <c r="J18" s="66">
        <f>'jeziora 2025'!T19</f>
        <v>3.87</v>
      </c>
      <c r="K18" s="66">
        <f>'jeziora 2025'!X19</f>
        <v>36.799999999999997</v>
      </c>
      <c r="L18" s="72">
        <f>'jeziora 2025'!AA19</f>
        <v>4490</v>
      </c>
      <c r="M18" s="72">
        <f>'jeziora 2025'!AB19</f>
        <v>581.4</v>
      </c>
      <c r="N18" s="67">
        <f>'jeziora 2025'!AH19</f>
        <v>2.5</v>
      </c>
      <c r="O18" s="67">
        <f>'jeziora 2025'!AI19</f>
        <v>2.5</v>
      </c>
      <c r="P18" s="67">
        <f>'jeziora 2025'!AJ19</f>
        <v>74</v>
      </c>
      <c r="Q18" s="67">
        <f>'jeziora 2025'!AK19</f>
        <v>39</v>
      </c>
      <c r="R18" s="67">
        <f>'jeziora 2025'!AL19</f>
        <v>14</v>
      </c>
      <c r="S18" s="67">
        <f>'jeziora 2025'!AM19</f>
        <v>6.2</v>
      </c>
      <c r="T18" s="67">
        <f>'jeziora 2025'!AN19</f>
        <v>12</v>
      </c>
      <c r="U18" s="67">
        <f>'jeziora 2025'!AP19</f>
        <v>11</v>
      </c>
      <c r="V18" s="67">
        <f>'jeziora 2025'!AQ19</f>
        <v>1.5</v>
      </c>
      <c r="W18" s="67">
        <f>'jeziora 2025'!AR19</f>
        <v>2.5</v>
      </c>
      <c r="X18" s="67">
        <f>'jeziora 2025'!AS19</f>
        <v>9.6</v>
      </c>
      <c r="Y18" s="67">
        <f>'jeziora 2025'!AT19</f>
        <v>13</v>
      </c>
      <c r="Z18" s="67">
        <f>'jeziora 2025'!AU19</f>
        <v>11</v>
      </c>
      <c r="AA18" s="67">
        <f>'jeziora 2025'!AV19</f>
        <v>2.5</v>
      </c>
      <c r="AB18" s="67">
        <f>'jeziora 2025'!AW19</f>
        <v>2.5</v>
      </c>
      <c r="AC18" s="67">
        <f>'jeziora 2025'!AX19</f>
        <v>14</v>
      </c>
      <c r="AD18" s="67">
        <f>'jeziora 2025'!AY19</f>
        <v>2.5</v>
      </c>
      <c r="AE18" s="67">
        <f>'jeziora 2025'!BA19</f>
        <v>190.29999999999998</v>
      </c>
      <c r="AF18" s="67">
        <f>'jeziora 2025'!BI19</f>
        <v>0.5</v>
      </c>
      <c r="AG18" s="67">
        <f>'jeziora 2025'!BK19</f>
        <v>0.5</v>
      </c>
      <c r="AH18" s="66">
        <f>'jeziora 2025'!BL19</f>
        <v>0.05</v>
      </c>
      <c r="AI18" s="66">
        <f>'jeziora 2025'!BM19</f>
        <v>0.05</v>
      </c>
      <c r="AJ18" s="66">
        <f>'jeziora 2025'!BN19</f>
        <v>0.05</v>
      </c>
      <c r="AK18" s="67">
        <f>'jeziora 2025'!BQ19</f>
        <v>0.4</v>
      </c>
      <c r="AL18" s="66">
        <f>'jeziora 2025'!BS19</f>
        <v>0.05</v>
      </c>
      <c r="AM18" s="67">
        <f>'jeziora 2025'!BU19</f>
        <v>0.1</v>
      </c>
      <c r="AN18" s="66">
        <f>'jeziora 2025'!BW19</f>
        <v>0.05</v>
      </c>
      <c r="AO18" s="66">
        <f>'jeziora 2025'!BX19</f>
        <v>0.05</v>
      </c>
      <c r="AP18" s="66">
        <f>'jeziora 2025'!BY19</f>
        <v>0.15000000000000002</v>
      </c>
      <c r="AQ18" s="67">
        <f>'jeziora 2025'!CA19</f>
        <v>0</v>
      </c>
      <c r="AR18" s="66">
        <f>'jeziora 2025'!CL19</f>
        <v>0</v>
      </c>
      <c r="AS18" s="67">
        <f>'jeziora 2025'!CO19</f>
        <v>0</v>
      </c>
      <c r="AT18" s="67">
        <f>'jeziora 2025'!CT19</f>
        <v>0</v>
      </c>
      <c r="AU18" s="83">
        <f>'jeziora 2025'!CY19</f>
        <v>0</v>
      </c>
      <c r="AV18" s="67">
        <f>'jeziora 2025'!DD19</f>
        <v>0</v>
      </c>
      <c r="AW18" s="66">
        <f>'jeziora 2025'!DE19</f>
        <v>0.05</v>
      </c>
      <c r="AX18" s="111">
        <f>'jeziora 2025'!DF19</f>
        <v>0.05</v>
      </c>
      <c r="AY18" s="104" t="s">
        <v>162</v>
      </c>
    </row>
    <row r="19" spans="1:51" x14ac:dyDescent="0.2">
      <c r="A19" s="73">
        <f>'jeziora 2025'!B20</f>
        <v>69</v>
      </c>
      <c r="B19" s="71" t="str">
        <f>'jeziora 2025'!D20</f>
        <v>Jez. Blanki - stan. 03</v>
      </c>
      <c r="C19" s="66">
        <f>'jeziora 2025'!I20</f>
        <v>0.05</v>
      </c>
      <c r="D19" s="66">
        <f>'jeziora 2025'!J20</f>
        <v>9.51</v>
      </c>
      <c r="E19" s="66">
        <f>'jeziora 2025'!L20</f>
        <v>2.5000000000000001E-2</v>
      </c>
      <c r="F19" s="66">
        <f>'jeziora 2025'!N20</f>
        <v>15.8</v>
      </c>
      <c r="G19" s="66">
        <f>'jeziora 2025'!O20</f>
        <v>14.2</v>
      </c>
      <c r="H19" s="83">
        <f>'jeziora 2025'!P20</f>
        <v>5.0000000000000001E-4</v>
      </c>
      <c r="I19" s="66">
        <f>'jeziora 2025'!S20</f>
        <v>7.86</v>
      </c>
      <c r="J19" s="66">
        <f>'jeziora 2025'!T20</f>
        <v>3.28</v>
      </c>
      <c r="K19" s="66">
        <f>'jeziora 2025'!X20</f>
        <v>52.8</v>
      </c>
      <c r="L19" s="72">
        <f>'jeziora 2025'!AA20</f>
        <v>31236</v>
      </c>
      <c r="M19" s="72">
        <f>'jeziora 2025'!AB20</f>
        <v>1449.75</v>
      </c>
      <c r="N19" s="67">
        <f>'jeziora 2025'!AH20</f>
        <v>2.5</v>
      </c>
      <c r="O19" s="67">
        <f>'jeziora 2025'!AI20</f>
        <v>2.5</v>
      </c>
      <c r="P19" s="67">
        <f>'jeziora 2025'!AJ20</f>
        <v>2.5</v>
      </c>
      <c r="Q19" s="67">
        <f>'jeziora 2025'!AK20</f>
        <v>111</v>
      </c>
      <c r="R19" s="67">
        <f>'jeziora 2025'!AL20</f>
        <v>66</v>
      </c>
      <c r="S19" s="67">
        <f>'jeziora 2025'!AM20</f>
        <v>47</v>
      </c>
      <c r="T19" s="67">
        <f>'jeziora 2025'!AN20</f>
        <v>87</v>
      </c>
      <c r="U19" s="67">
        <f>'jeziora 2025'!AP20</f>
        <v>73</v>
      </c>
      <c r="V19" s="67">
        <f>'jeziora 2025'!AQ20</f>
        <v>1.5</v>
      </c>
      <c r="W19" s="67">
        <f>'jeziora 2025'!AR20</f>
        <v>2.5</v>
      </c>
      <c r="X19" s="67">
        <f>'jeziora 2025'!AS20</f>
        <v>2.5</v>
      </c>
      <c r="Y19" s="67">
        <f>'jeziora 2025'!AT20</f>
        <v>119</v>
      </c>
      <c r="Z19" s="67">
        <f>'jeziora 2025'!AU20</f>
        <v>73</v>
      </c>
      <c r="AA19" s="67">
        <f>'jeziora 2025'!AV20</f>
        <v>50</v>
      </c>
      <c r="AB19" s="67">
        <f>'jeziora 2025'!AW20</f>
        <v>2.5</v>
      </c>
      <c r="AC19" s="67">
        <f>'jeziora 2025'!AX20</f>
        <v>137</v>
      </c>
      <c r="AD19" s="67">
        <f>'jeziora 2025'!AY20</f>
        <v>2.5</v>
      </c>
      <c r="AE19" s="67">
        <f>'jeziora 2025'!BA20</f>
        <v>567</v>
      </c>
      <c r="AF19" s="67">
        <f>'jeziora 2025'!BI20</f>
        <v>0.5</v>
      </c>
      <c r="AG19" s="67">
        <f>'jeziora 2025'!BK20</f>
        <v>0.5</v>
      </c>
      <c r="AH19" s="66">
        <f>'jeziora 2025'!BL20</f>
        <v>0.05</v>
      </c>
      <c r="AI19" s="66">
        <f>'jeziora 2025'!BM20</f>
        <v>0.05</v>
      </c>
      <c r="AJ19" s="66">
        <f>'jeziora 2025'!BN20</f>
        <v>0.05</v>
      </c>
      <c r="AK19" s="67">
        <f>'jeziora 2025'!BQ20</f>
        <v>0.4</v>
      </c>
      <c r="AL19" s="66">
        <f>'jeziora 2025'!BS20</f>
        <v>0.05</v>
      </c>
      <c r="AM19" s="67">
        <f>'jeziora 2025'!BU20</f>
        <v>0.1</v>
      </c>
      <c r="AN19" s="66">
        <f>'jeziora 2025'!BW20</f>
        <v>0.05</v>
      </c>
      <c r="AO19" s="66">
        <f>'jeziora 2025'!BX20</f>
        <v>0.05</v>
      </c>
      <c r="AP19" s="66">
        <f>'jeziora 2025'!BY20</f>
        <v>0.15000000000000002</v>
      </c>
      <c r="AQ19" s="67">
        <f>'jeziora 2025'!CA20</f>
        <v>0</v>
      </c>
      <c r="AR19" s="66">
        <f>'jeziora 2025'!CL20</f>
        <v>0</v>
      </c>
      <c r="AS19" s="67">
        <f>'jeziora 2025'!CO20</f>
        <v>0</v>
      </c>
      <c r="AT19" s="67">
        <f>'jeziora 2025'!CT20</f>
        <v>0</v>
      </c>
      <c r="AU19" s="83">
        <f>'jeziora 2025'!CY20</f>
        <v>0</v>
      </c>
      <c r="AV19" s="67">
        <f>'jeziora 2025'!DD20</f>
        <v>0</v>
      </c>
      <c r="AW19" s="66">
        <f>'jeziora 2025'!DE20</f>
        <v>0.05</v>
      </c>
      <c r="AX19" s="111">
        <f>'jeziora 2025'!DF20</f>
        <v>0.05</v>
      </c>
      <c r="AY19" s="104" t="s">
        <v>164</v>
      </c>
    </row>
    <row r="20" spans="1:51" x14ac:dyDescent="0.2">
      <c r="A20" s="73">
        <f>'jeziora 2025'!B21</f>
        <v>72</v>
      </c>
      <c r="B20" s="71" t="str">
        <f>'jeziora 2025'!D21</f>
        <v>Jez. Bnińskie - stan. 01</v>
      </c>
      <c r="C20" s="66">
        <f>'jeziora 2025'!I21</f>
        <v>0.05</v>
      </c>
      <c r="D20" s="66">
        <f>'jeziora 2025'!J21</f>
        <v>3.59</v>
      </c>
      <c r="E20" s="66">
        <f>'jeziora 2025'!L21</f>
        <v>0.218</v>
      </c>
      <c r="F20" s="66">
        <f>'jeziora 2025'!N21</f>
        <v>5.38</v>
      </c>
      <c r="G20" s="66">
        <f>'jeziora 2025'!O21</f>
        <v>8.7899999999999991</v>
      </c>
      <c r="H20" s="83">
        <f>'jeziora 2025'!P21</f>
        <v>4.3999999999999997E-2</v>
      </c>
      <c r="I20" s="66">
        <f>'jeziora 2025'!S21</f>
        <v>4.75</v>
      </c>
      <c r="J20" s="66">
        <f>'jeziora 2025'!T21</f>
        <v>8.89</v>
      </c>
      <c r="K20" s="66">
        <f>'jeziora 2025'!X21</f>
        <v>60.9</v>
      </c>
      <c r="L20" s="72">
        <f>'jeziora 2025'!AA21</f>
        <v>8470</v>
      </c>
      <c r="M20" s="72">
        <f>'jeziora 2025'!AB21</f>
        <v>1902.22</v>
      </c>
      <c r="N20" s="67">
        <f>'jeziora 2025'!AH21</f>
        <v>75</v>
      </c>
      <c r="O20" s="67">
        <f>'jeziora 2025'!AI21</f>
        <v>47</v>
      </c>
      <c r="P20" s="67">
        <f>'jeziora 2025'!AJ21</f>
        <v>48</v>
      </c>
      <c r="Q20" s="67">
        <f>'jeziora 2025'!AK21</f>
        <v>374</v>
      </c>
      <c r="R20" s="67">
        <f>'jeziora 2025'!AL21</f>
        <v>170</v>
      </c>
      <c r="S20" s="67">
        <f>'jeziora 2025'!AM21</f>
        <v>93</v>
      </c>
      <c r="T20" s="67">
        <f>'jeziora 2025'!AN21</f>
        <v>134</v>
      </c>
      <c r="U20" s="67">
        <f>'jeziora 2025'!AP21</f>
        <v>144</v>
      </c>
      <c r="V20" s="67">
        <f>'jeziora 2025'!AQ21</f>
        <v>1.5</v>
      </c>
      <c r="W20" s="67">
        <f>'jeziora 2025'!AR21</f>
        <v>23</v>
      </c>
      <c r="X20" s="67">
        <f>'jeziora 2025'!AS21</f>
        <v>2.5</v>
      </c>
      <c r="Y20" s="67">
        <f>'jeziora 2025'!AT21</f>
        <v>326</v>
      </c>
      <c r="Z20" s="67">
        <f>'jeziora 2025'!AU21</f>
        <v>162</v>
      </c>
      <c r="AA20" s="67">
        <f>'jeziora 2025'!AV21</f>
        <v>74</v>
      </c>
      <c r="AB20" s="67">
        <f>'jeziora 2025'!AW21</f>
        <v>59</v>
      </c>
      <c r="AC20" s="67">
        <f>'jeziora 2025'!AX21</f>
        <v>119</v>
      </c>
      <c r="AD20" s="67">
        <f>'jeziora 2025'!AY21</f>
        <v>26</v>
      </c>
      <c r="AE20" s="67">
        <f>'jeziora 2025'!BA21</f>
        <v>1530</v>
      </c>
      <c r="AF20" s="67">
        <f>'jeziora 2025'!BI21</f>
        <v>0.5</v>
      </c>
      <c r="AG20" s="67">
        <f>'jeziora 2025'!BK21</f>
        <v>0.5</v>
      </c>
      <c r="AH20" s="66">
        <f>'jeziora 2025'!BL21</f>
        <v>0.05</v>
      </c>
      <c r="AI20" s="66">
        <f>'jeziora 2025'!BM21</f>
        <v>0.05</v>
      </c>
      <c r="AJ20" s="66">
        <f>'jeziora 2025'!BN21</f>
        <v>0.05</v>
      </c>
      <c r="AK20" s="67">
        <f>'jeziora 2025'!BQ21</f>
        <v>0.4</v>
      </c>
      <c r="AL20" s="66">
        <f>'jeziora 2025'!BS21</f>
        <v>0.05</v>
      </c>
      <c r="AM20" s="67">
        <f>'jeziora 2025'!BU21</f>
        <v>0.1</v>
      </c>
      <c r="AN20" s="66">
        <f>'jeziora 2025'!BW21</f>
        <v>0.05</v>
      </c>
      <c r="AO20" s="66">
        <f>'jeziora 2025'!BX21</f>
        <v>0.05</v>
      </c>
      <c r="AP20" s="66">
        <f>'jeziora 2025'!BY21</f>
        <v>0.15000000000000002</v>
      </c>
      <c r="AQ20" s="67">
        <f>'jeziora 2025'!CA21</f>
        <v>0</v>
      </c>
      <c r="AR20" s="66">
        <f>'jeziora 2025'!CL21</f>
        <v>0</v>
      </c>
      <c r="AS20" s="67">
        <f>'jeziora 2025'!CO21</f>
        <v>0</v>
      </c>
      <c r="AT20" s="67">
        <f>'jeziora 2025'!CT21</f>
        <v>0</v>
      </c>
      <c r="AU20" s="83">
        <f>'jeziora 2025'!CY21</f>
        <v>0</v>
      </c>
      <c r="AV20" s="67">
        <f>'jeziora 2025'!DD21</f>
        <v>0</v>
      </c>
      <c r="AW20" s="66">
        <f>'jeziora 2025'!DE21</f>
        <v>0.05</v>
      </c>
      <c r="AX20" s="111">
        <f>'jeziora 2025'!DF21</f>
        <v>0.05</v>
      </c>
      <c r="AY20" s="104" t="s">
        <v>164</v>
      </c>
    </row>
    <row r="21" spans="1:51" ht="24" x14ac:dyDescent="0.2">
      <c r="A21" s="73">
        <f>'jeziora 2025'!B22</f>
        <v>73</v>
      </c>
      <c r="B21" s="71" t="str">
        <f>'jeziora 2025'!D22</f>
        <v>Jez. Bobięcińskie Wielkie  - na płd.zachód od m.Bobięcino</v>
      </c>
      <c r="C21" s="66">
        <f>'jeziora 2025'!I22</f>
        <v>0.05</v>
      </c>
      <c r="D21" s="66">
        <f>'jeziora 2025'!J22</f>
        <v>1.5</v>
      </c>
      <c r="E21" s="66">
        <f>'jeziora 2025'!L22</f>
        <v>1.49</v>
      </c>
      <c r="F21" s="66">
        <f>'jeziora 2025'!N22</f>
        <v>44.3</v>
      </c>
      <c r="G21" s="66">
        <f>'jeziora 2025'!O22</f>
        <v>33.4</v>
      </c>
      <c r="H21" s="83">
        <f>'jeziora 2025'!P22</f>
        <v>1.83E-2</v>
      </c>
      <c r="I21" s="66">
        <f>'jeziora 2025'!S22</f>
        <v>28.2</v>
      </c>
      <c r="J21" s="66">
        <f>'jeziora 2025'!T22</f>
        <v>81.599999999999994</v>
      </c>
      <c r="K21" s="66">
        <f>'jeziora 2025'!X22</f>
        <v>158</v>
      </c>
      <c r="L21" s="72">
        <f>'jeziora 2025'!AA22</f>
        <v>18014</v>
      </c>
      <c r="M21" s="72">
        <f>'jeziora 2025'!AB22</f>
        <v>292</v>
      </c>
      <c r="N21" s="67">
        <f>'jeziora 2025'!AH22</f>
        <v>260</v>
      </c>
      <c r="O21" s="67">
        <f>'jeziora 2025'!AI22</f>
        <v>55</v>
      </c>
      <c r="P21" s="67">
        <f>'jeziora 2025'!AJ22</f>
        <v>47</v>
      </c>
      <c r="Q21" s="67">
        <f>'jeziora 2025'!AK22</f>
        <v>153</v>
      </c>
      <c r="R21" s="67">
        <f>'jeziora 2025'!AL22</f>
        <v>330</v>
      </c>
      <c r="S21" s="67">
        <f>'jeziora 2025'!AM22</f>
        <v>66</v>
      </c>
      <c r="T21" s="67">
        <f>'jeziora 2025'!AN22</f>
        <v>75</v>
      </c>
      <c r="U21" s="67">
        <f>'jeziora 2025'!AP22</f>
        <v>172</v>
      </c>
      <c r="V21" s="67">
        <f>'jeziora 2025'!AQ22</f>
        <v>1.5</v>
      </c>
      <c r="W21" s="67">
        <f>'jeziora 2025'!AR22</f>
        <v>57</v>
      </c>
      <c r="X21" s="67">
        <f>'jeziora 2025'!AS22</f>
        <v>2.5</v>
      </c>
      <c r="Y21" s="67">
        <f>'jeziora 2025'!AT22</f>
        <v>155</v>
      </c>
      <c r="Z21" s="67">
        <f>'jeziora 2025'!AU22</f>
        <v>301</v>
      </c>
      <c r="AA21" s="67">
        <f>'jeziora 2025'!AV22</f>
        <v>94</v>
      </c>
      <c r="AB21" s="67">
        <f>'jeziora 2025'!AW22</f>
        <v>129</v>
      </c>
      <c r="AC21" s="67">
        <f>'jeziora 2025'!AX22</f>
        <v>147</v>
      </c>
      <c r="AD21" s="67">
        <f>'jeziora 2025'!AY22</f>
        <v>2.5</v>
      </c>
      <c r="AE21" s="67">
        <f>'jeziora 2025'!BA22</f>
        <v>1597</v>
      </c>
      <c r="AF21" s="67">
        <f>'jeziora 2025'!BI22</f>
        <v>0.5</v>
      </c>
      <c r="AG21" s="67">
        <f>'jeziora 2025'!BK22</f>
        <v>0.5</v>
      </c>
      <c r="AH21" s="66">
        <f>'jeziora 2025'!BL22</f>
        <v>0.05</v>
      </c>
      <c r="AI21" s="66">
        <f>'jeziora 2025'!BM22</f>
        <v>0.05</v>
      </c>
      <c r="AJ21" s="66">
        <f>'jeziora 2025'!BN22</f>
        <v>0.05</v>
      </c>
      <c r="AK21" s="67">
        <f>'jeziora 2025'!BQ22</f>
        <v>0.4</v>
      </c>
      <c r="AL21" s="66">
        <f>'jeziora 2025'!BS22</f>
        <v>0.05</v>
      </c>
      <c r="AM21" s="67">
        <f>'jeziora 2025'!BU22</f>
        <v>0.1</v>
      </c>
      <c r="AN21" s="66">
        <f>'jeziora 2025'!BW22</f>
        <v>0.05</v>
      </c>
      <c r="AO21" s="66">
        <f>'jeziora 2025'!BX22</f>
        <v>0.05</v>
      </c>
      <c r="AP21" s="66">
        <f>'jeziora 2025'!BY22</f>
        <v>0.15000000000000002</v>
      </c>
      <c r="AQ21" s="67">
        <f>'jeziora 2025'!CA22</f>
        <v>25</v>
      </c>
      <c r="AR21" s="66">
        <f>'jeziora 2025'!CL22</f>
        <v>380</v>
      </c>
      <c r="AS21" s="67">
        <f>'jeziora 2025'!CO22</f>
        <v>0.5</v>
      </c>
      <c r="AT21" s="67">
        <f>'jeziora 2025'!CT22</f>
        <v>0.5</v>
      </c>
      <c r="AU21" s="83">
        <f>'jeziora 2025'!CY22</f>
        <v>1.4800000000000001E-2</v>
      </c>
      <c r="AV21" s="67">
        <f>'jeziora 2025'!DD22</f>
        <v>0.05</v>
      </c>
      <c r="AW21" s="66">
        <f>'jeziora 2025'!DE22</f>
        <v>0.05</v>
      </c>
      <c r="AX21" s="111">
        <f>'jeziora 2025'!DF22</f>
        <v>0.05</v>
      </c>
      <c r="AY21" s="104" t="s">
        <v>164</v>
      </c>
    </row>
    <row r="22" spans="1:51" x14ac:dyDescent="0.2">
      <c r="A22" s="73">
        <f>'jeziora 2025'!B23</f>
        <v>74</v>
      </c>
      <c r="B22" s="71" t="str">
        <f>'jeziora 2025'!D23</f>
        <v>Jez. Bolesty - st.01</v>
      </c>
      <c r="C22" s="66">
        <f>'jeziora 2025'!I23</f>
        <v>0.05</v>
      </c>
      <c r="D22" s="66">
        <f>'jeziora 2025'!J23</f>
        <v>8.1999999999999993</v>
      </c>
      <c r="E22" s="66">
        <f>'jeziora 2025'!L23</f>
        <v>0.35699999999999998</v>
      </c>
      <c r="F22" s="66">
        <f>'jeziora 2025'!N23</f>
        <v>3.85</v>
      </c>
      <c r="G22" s="66">
        <f>'jeziora 2025'!O23</f>
        <v>13.1</v>
      </c>
      <c r="H22" s="83">
        <f>'jeziora 2025'!P23</f>
        <v>5.0000000000000001E-4</v>
      </c>
      <c r="I22" s="66">
        <f>'jeziora 2025'!S23</f>
        <v>3.62</v>
      </c>
      <c r="J22" s="66">
        <f>'jeziora 2025'!T23</f>
        <v>7.52</v>
      </c>
      <c r="K22" s="66">
        <f>'jeziora 2025'!X23</f>
        <v>31.6</v>
      </c>
      <c r="L22" s="72">
        <f>'jeziora 2025'!AA23</f>
        <v>20487.189419999999</v>
      </c>
      <c r="M22" s="72">
        <f>'jeziora 2025'!AB23</f>
        <v>728.548</v>
      </c>
      <c r="N22" s="67">
        <f>'jeziora 2025'!AH23</f>
        <v>2.5</v>
      </c>
      <c r="O22" s="67">
        <f>'jeziora 2025'!AI23</f>
        <v>2.5</v>
      </c>
      <c r="P22" s="67">
        <f>'jeziora 2025'!AJ23</f>
        <v>2.5</v>
      </c>
      <c r="Q22" s="67">
        <f>'jeziora 2025'!AK23</f>
        <v>97</v>
      </c>
      <c r="R22" s="67">
        <f>'jeziora 2025'!AL23</f>
        <v>80</v>
      </c>
      <c r="S22" s="67">
        <f>'jeziora 2025'!AM23</f>
        <v>2.5</v>
      </c>
      <c r="T22" s="67">
        <f>'jeziora 2025'!AN23</f>
        <v>2.5</v>
      </c>
      <c r="U22" s="67">
        <f>'jeziora 2025'!AP23</f>
        <v>2.5</v>
      </c>
      <c r="V22" s="67">
        <f>'jeziora 2025'!AQ23</f>
        <v>1.5</v>
      </c>
      <c r="W22" s="67">
        <f>'jeziora 2025'!AR23</f>
        <v>2.5</v>
      </c>
      <c r="X22" s="67">
        <f>'jeziora 2025'!AS23</f>
        <v>2.5</v>
      </c>
      <c r="Y22" s="67">
        <f>'jeziora 2025'!AT23</f>
        <v>2.5</v>
      </c>
      <c r="Z22" s="67">
        <f>'jeziora 2025'!AU23</f>
        <v>2.5</v>
      </c>
      <c r="AA22" s="67">
        <f>'jeziora 2025'!AV23</f>
        <v>2.5</v>
      </c>
      <c r="AB22" s="67">
        <f>'jeziora 2025'!AW23</f>
        <v>2.5</v>
      </c>
      <c r="AC22" s="67">
        <f>'jeziora 2025'!AX23</f>
        <v>38</v>
      </c>
      <c r="AD22" s="67">
        <f>'jeziora 2025'!AY23</f>
        <v>2.5</v>
      </c>
      <c r="AE22" s="67">
        <f>'jeziora 2025'!BA23</f>
        <v>203.5</v>
      </c>
      <c r="AF22" s="67">
        <f>'jeziora 2025'!BI23</f>
        <v>0.5</v>
      </c>
      <c r="AG22" s="67">
        <f>'jeziora 2025'!BK23</f>
        <v>0.5</v>
      </c>
      <c r="AH22" s="66">
        <f>'jeziora 2025'!BL23</f>
        <v>0.05</v>
      </c>
      <c r="AI22" s="66">
        <f>'jeziora 2025'!BM23</f>
        <v>0.05</v>
      </c>
      <c r="AJ22" s="66">
        <f>'jeziora 2025'!BN23</f>
        <v>0.05</v>
      </c>
      <c r="AK22" s="67">
        <f>'jeziora 2025'!BQ23</f>
        <v>0.4</v>
      </c>
      <c r="AL22" s="66">
        <f>'jeziora 2025'!BS23</f>
        <v>0.05</v>
      </c>
      <c r="AM22" s="67">
        <f>'jeziora 2025'!BU23</f>
        <v>0.1</v>
      </c>
      <c r="AN22" s="66">
        <f>'jeziora 2025'!BW23</f>
        <v>0.05</v>
      </c>
      <c r="AO22" s="66">
        <f>'jeziora 2025'!BX23</f>
        <v>0.05</v>
      </c>
      <c r="AP22" s="66">
        <f>'jeziora 2025'!BY23</f>
        <v>0.15000000000000002</v>
      </c>
      <c r="AQ22" s="67">
        <f>'jeziora 2025'!CA23</f>
        <v>0</v>
      </c>
      <c r="AR22" s="66">
        <f>'jeziora 2025'!CL23</f>
        <v>0</v>
      </c>
      <c r="AS22" s="67">
        <f>'jeziora 2025'!CO23</f>
        <v>0</v>
      </c>
      <c r="AT22" s="67">
        <f>'jeziora 2025'!CT23</f>
        <v>0</v>
      </c>
      <c r="AU22" s="83">
        <f>'jeziora 2025'!CY23</f>
        <v>0</v>
      </c>
      <c r="AV22" s="67">
        <f>'jeziora 2025'!DD23</f>
        <v>0</v>
      </c>
      <c r="AW22" s="66">
        <f>'jeziora 2025'!DE23</f>
        <v>0.05</v>
      </c>
      <c r="AX22" s="111">
        <f>'jeziora 2025'!DF23</f>
        <v>0.05</v>
      </c>
      <c r="AY22" s="104" t="s">
        <v>162</v>
      </c>
    </row>
    <row r="23" spans="1:51" x14ac:dyDescent="0.2">
      <c r="A23" s="73">
        <f>'jeziora 2025'!B24</f>
        <v>76</v>
      </c>
      <c r="B23" s="71" t="str">
        <f>'jeziora 2025'!D24</f>
        <v>Jez. Brodno Wielkie - Brodnica Górna</v>
      </c>
      <c r="C23" s="66">
        <f>'jeziora 2025'!I24</f>
        <v>0.05</v>
      </c>
      <c r="D23" s="66">
        <f>'jeziora 2025'!J24</f>
        <v>1.5</v>
      </c>
      <c r="E23" s="66">
        <f>'jeziora 2025'!L24</f>
        <v>2.5000000000000001E-2</v>
      </c>
      <c r="F23" s="66">
        <f>'jeziora 2025'!N24</f>
        <v>15.1</v>
      </c>
      <c r="G23" s="66">
        <f>'jeziora 2025'!O24</f>
        <v>18.3</v>
      </c>
      <c r="H23" s="83">
        <f>'jeziora 2025'!P24</f>
        <v>5.0000000000000001E-4</v>
      </c>
      <c r="I23" s="66">
        <f>'jeziora 2025'!S24</f>
        <v>8.18</v>
      </c>
      <c r="J23" s="66">
        <f>'jeziora 2025'!T24</f>
        <v>26.3</v>
      </c>
      <c r="K23" s="66">
        <f>'jeziora 2025'!X24</f>
        <v>117</v>
      </c>
      <c r="L23" s="72">
        <f>'jeziora 2025'!AA24</f>
        <v>12600</v>
      </c>
      <c r="M23" s="72">
        <f>'jeziora 2025'!AB24</f>
        <v>757.45500000000004</v>
      </c>
      <c r="N23" s="67">
        <f>'jeziora 2025'!AH24</f>
        <v>67</v>
      </c>
      <c r="O23" s="67">
        <f>'jeziora 2025'!AI24</f>
        <v>88</v>
      </c>
      <c r="P23" s="67">
        <f>'jeziora 2025'!AJ24</f>
        <v>63</v>
      </c>
      <c r="Q23" s="67">
        <f>'jeziora 2025'!AK24</f>
        <v>608</v>
      </c>
      <c r="R23" s="67">
        <f>'jeziora 2025'!AL24</f>
        <v>370</v>
      </c>
      <c r="S23" s="67">
        <f>'jeziora 2025'!AM24</f>
        <v>210</v>
      </c>
      <c r="T23" s="67">
        <f>'jeziora 2025'!AN24</f>
        <v>242</v>
      </c>
      <c r="U23" s="67">
        <f>'jeziora 2025'!AP24</f>
        <v>318</v>
      </c>
      <c r="V23" s="67">
        <f>'jeziora 2025'!AQ24</f>
        <v>1.5</v>
      </c>
      <c r="W23" s="67">
        <f>'jeziora 2025'!AR24</f>
        <v>2.5</v>
      </c>
      <c r="X23" s="67">
        <f>'jeziora 2025'!AS24</f>
        <v>78</v>
      </c>
      <c r="Y23" s="67">
        <f>'jeziora 2025'!AT24</f>
        <v>466</v>
      </c>
      <c r="Z23" s="67">
        <f>'jeziora 2025'!AU24</f>
        <v>289</v>
      </c>
      <c r="AA23" s="67">
        <f>'jeziora 2025'!AV24</f>
        <v>126</v>
      </c>
      <c r="AB23" s="67">
        <f>'jeziora 2025'!AW24</f>
        <v>120</v>
      </c>
      <c r="AC23" s="67">
        <f>'jeziora 2025'!AX24</f>
        <v>311</v>
      </c>
      <c r="AD23" s="67">
        <f>'jeziora 2025'!AY24</f>
        <v>2.5</v>
      </c>
      <c r="AE23" s="67">
        <f>'jeziora 2025'!BA24</f>
        <v>2611</v>
      </c>
      <c r="AF23" s="67">
        <f>'jeziora 2025'!BI24</f>
        <v>0.5</v>
      </c>
      <c r="AG23" s="67">
        <f>'jeziora 2025'!BK24</f>
        <v>0.5</v>
      </c>
      <c r="AH23" s="66">
        <f>'jeziora 2025'!BL24</f>
        <v>0.05</v>
      </c>
      <c r="AI23" s="66">
        <f>'jeziora 2025'!BM24</f>
        <v>0.05</v>
      </c>
      <c r="AJ23" s="66">
        <f>'jeziora 2025'!BN24</f>
        <v>0.05</v>
      </c>
      <c r="AK23" s="67">
        <f>'jeziora 2025'!BQ24</f>
        <v>0.4</v>
      </c>
      <c r="AL23" s="66">
        <f>'jeziora 2025'!BS24</f>
        <v>0.05</v>
      </c>
      <c r="AM23" s="67">
        <f>'jeziora 2025'!BU24</f>
        <v>0.1</v>
      </c>
      <c r="AN23" s="66">
        <f>'jeziora 2025'!BW24</f>
        <v>0.05</v>
      </c>
      <c r="AO23" s="66">
        <f>'jeziora 2025'!BX24</f>
        <v>0.05</v>
      </c>
      <c r="AP23" s="66">
        <f>'jeziora 2025'!BY24</f>
        <v>0.15000000000000002</v>
      </c>
      <c r="AQ23" s="67">
        <f>'jeziora 2025'!CA24</f>
        <v>0</v>
      </c>
      <c r="AR23" s="66">
        <f>'jeziora 2025'!CL24</f>
        <v>0</v>
      </c>
      <c r="AS23" s="67">
        <f>'jeziora 2025'!CO24</f>
        <v>0</v>
      </c>
      <c r="AT23" s="67">
        <f>'jeziora 2025'!CT24</f>
        <v>0</v>
      </c>
      <c r="AU23" s="83">
        <f>'jeziora 2025'!CY24</f>
        <v>0</v>
      </c>
      <c r="AV23" s="67">
        <f>'jeziora 2025'!DD24</f>
        <v>0</v>
      </c>
      <c r="AW23" s="66">
        <f>'jeziora 2025'!DE24</f>
        <v>0.05</v>
      </c>
      <c r="AX23" s="111">
        <f>'jeziora 2025'!DF24</f>
        <v>0.05</v>
      </c>
      <c r="AY23" s="104" t="s">
        <v>162</v>
      </c>
    </row>
    <row r="24" spans="1:51" x14ac:dyDescent="0.2">
      <c r="A24" s="73">
        <f>'jeziora 2025'!B25</f>
        <v>78</v>
      </c>
      <c r="B24" s="71" t="str">
        <f>'jeziora 2025'!D25</f>
        <v>Jez. Brzozolasek - stan. 01</v>
      </c>
      <c r="C24" s="66">
        <f>'jeziora 2025'!I25</f>
        <v>0.05</v>
      </c>
      <c r="D24" s="66">
        <f>'jeziora 2025'!J25</f>
        <v>7.3</v>
      </c>
      <c r="E24" s="66">
        <f>'jeziora 2025'!L25</f>
        <v>1.41</v>
      </c>
      <c r="F24" s="66">
        <f>'jeziora 2025'!N25</f>
        <v>7.79</v>
      </c>
      <c r="G24" s="66">
        <f>'jeziora 2025'!O25</f>
        <v>11.3</v>
      </c>
      <c r="H24" s="83">
        <f>'jeziora 2025'!P25</f>
        <v>6.7999999999999996E-3</v>
      </c>
      <c r="I24" s="66">
        <f>'jeziora 2025'!S25</f>
        <v>3.26</v>
      </c>
      <c r="J24" s="66">
        <f>'jeziora 2025'!T25</f>
        <v>44.4</v>
      </c>
      <c r="K24" s="66">
        <f>'jeziora 2025'!X25</f>
        <v>96.4</v>
      </c>
      <c r="L24" s="72">
        <f>'jeziora 2025'!AA25</f>
        <v>6800</v>
      </c>
      <c r="M24" s="72">
        <f>'jeziora 2025'!AB25</f>
        <v>442</v>
      </c>
      <c r="N24" s="67">
        <f>'jeziora 2025'!AH25</f>
        <v>350</v>
      </c>
      <c r="O24" s="67">
        <f>'jeziora 2025'!AI25</f>
        <v>254</v>
      </c>
      <c r="P24" s="67">
        <f>'jeziora 2025'!AJ25</f>
        <v>230</v>
      </c>
      <c r="Q24" s="67">
        <f>'jeziora 2025'!AK25</f>
        <v>772</v>
      </c>
      <c r="R24" s="67">
        <f>'jeziora 2025'!AL25</f>
        <v>450</v>
      </c>
      <c r="S24" s="67">
        <f>'jeziora 2025'!AM25</f>
        <v>159</v>
      </c>
      <c r="T24" s="67">
        <f>'jeziora 2025'!AN25</f>
        <v>193</v>
      </c>
      <c r="U24" s="67">
        <f>'jeziora 2025'!AP25</f>
        <v>200</v>
      </c>
      <c r="V24" s="67">
        <f>'jeziora 2025'!AQ25</f>
        <v>1.5</v>
      </c>
      <c r="W24" s="67">
        <f>'jeziora 2025'!AR25</f>
        <v>2.5</v>
      </c>
      <c r="X24" s="67">
        <f>'jeziora 2025'!AS25</f>
        <v>2.5</v>
      </c>
      <c r="Y24" s="67">
        <f>'jeziora 2025'!AT25</f>
        <v>463</v>
      </c>
      <c r="Z24" s="67">
        <f>'jeziora 2025'!AU25</f>
        <v>2.5</v>
      </c>
      <c r="AA24" s="67">
        <f>'jeziora 2025'!AV25</f>
        <v>172</v>
      </c>
      <c r="AB24" s="67">
        <f>'jeziora 2025'!AW25</f>
        <v>300</v>
      </c>
      <c r="AC24" s="67">
        <f>'jeziora 2025'!AX25</f>
        <v>255</v>
      </c>
      <c r="AD24" s="67">
        <f>'jeziora 2025'!AY25</f>
        <v>2.5</v>
      </c>
      <c r="AE24" s="67">
        <f>'jeziora 2025'!BA25</f>
        <v>3052</v>
      </c>
      <c r="AF24" s="67">
        <f>'jeziora 2025'!BI25</f>
        <v>0.5</v>
      </c>
      <c r="AG24" s="67">
        <f>'jeziora 2025'!BK25</f>
        <v>0.5</v>
      </c>
      <c r="AH24" s="66">
        <f>'jeziora 2025'!BL25</f>
        <v>0.05</v>
      </c>
      <c r="AI24" s="66">
        <f>'jeziora 2025'!BM25</f>
        <v>0.05</v>
      </c>
      <c r="AJ24" s="66">
        <f>'jeziora 2025'!BN25</f>
        <v>0.05</v>
      </c>
      <c r="AK24" s="67">
        <f>'jeziora 2025'!BQ25</f>
        <v>0.4</v>
      </c>
      <c r="AL24" s="66">
        <f>'jeziora 2025'!BS25</f>
        <v>0.05</v>
      </c>
      <c r="AM24" s="67">
        <f>'jeziora 2025'!BU25</f>
        <v>0.1</v>
      </c>
      <c r="AN24" s="66">
        <f>'jeziora 2025'!BW25</f>
        <v>0.05</v>
      </c>
      <c r="AO24" s="66">
        <f>'jeziora 2025'!BX25</f>
        <v>0.05</v>
      </c>
      <c r="AP24" s="66">
        <f>'jeziora 2025'!BY25</f>
        <v>0.15000000000000002</v>
      </c>
      <c r="AQ24" s="67">
        <f>'jeziora 2025'!CA25</f>
        <v>0</v>
      </c>
      <c r="AR24" s="66">
        <f>'jeziora 2025'!CL25</f>
        <v>0</v>
      </c>
      <c r="AS24" s="67">
        <f>'jeziora 2025'!CO25</f>
        <v>0</v>
      </c>
      <c r="AT24" s="67">
        <f>'jeziora 2025'!CT25</f>
        <v>0</v>
      </c>
      <c r="AU24" s="83">
        <f>'jeziora 2025'!CY25</f>
        <v>0</v>
      </c>
      <c r="AV24" s="67">
        <f>'jeziora 2025'!DD25</f>
        <v>0</v>
      </c>
      <c r="AW24" s="66">
        <f>'jeziora 2025'!DE25</f>
        <v>0.05</v>
      </c>
      <c r="AX24" s="111">
        <f>'jeziora 2025'!DF25</f>
        <v>0.05</v>
      </c>
      <c r="AY24" s="104" t="s">
        <v>162</v>
      </c>
    </row>
    <row r="25" spans="1:51" x14ac:dyDescent="0.2">
      <c r="A25" s="73">
        <f>'jeziora 2025'!B26</f>
        <v>79</v>
      </c>
      <c r="B25" s="71" t="str">
        <f>'jeziora 2025'!D26</f>
        <v>Jez. Budzisławskie - stan. 01</v>
      </c>
      <c r="C25" s="66">
        <f>'jeziora 2025'!I26</f>
        <v>0.05</v>
      </c>
      <c r="D25" s="66">
        <f>'jeziora 2025'!J26</f>
        <v>17.399999999999999</v>
      </c>
      <c r="E25" s="66">
        <f>'jeziora 2025'!L26</f>
        <v>1.54</v>
      </c>
      <c r="F25" s="66">
        <f>'jeziora 2025'!N26</f>
        <v>12.7</v>
      </c>
      <c r="G25" s="66">
        <f>'jeziora 2025'!O26</f>
        <v>16.5</v>
      </c>
      <c r="H25" s="83">
        <f>'jeziora 2025'!P26</f>
        <v>7.0999999999999994E-2</v>
      </c>
      <c r="I25" s="66">
        <f>'jeziora 2025'!S26</f>
        <v>8.52</v>
      </c>
      <c r="J25" s="66">
        <f>'jeziora 2025'!T26</f>
        <v>38.799999999999997</v>
      </c>
      <c r="K25" s="66">
        <f>'jeziora 2025'!X26</f>
        <v>91.7</v>
      </c>
      <c r="L25" s="72">
        <f>'jeziora 2025'!AA26</f>
        <v>16557.3</v>
      </c>
      <c r="M25" s="72">
        <f>'jeziora 2025'!AB26</f>
        <v>2712.73</v>
      </c>
      <c r="N25" s="67">
        <f>'jeziora 2025'!AH26</f>
        <v>2.5</v>
      </c>
      <c r="O25" s="67">
        <f>'jeziora 2025'!AI26</f>
        <v>2.5</v>
      </c>
      <c r="P25" s="67">
        <f>'jeziora 2025'!AJ26</f>
        <v>2.5</v>
      </c>
      <c r="Q25" s="67">
        <f>'jeziora 2025'!AK26</f>
        <v>116</v>
      </c>
      <c r="R25" s="67">
        <f>'jeziora 2025'!AL26</f>
        <v>63</v>
      </c>
      <c r="S25" s="67">
        <f>'jeziora 2025'!AM26</f>
        <v>2.5</v>
      </c>
      <c r="T25" s="67">
        <f>'jeziora 2025'!AN26</f>
        <v>33</v>
      </c>
      <c r="U25" s="67">
        <f>'jeziora 2025'!AP26</f>
        <v>66</v>
      </c>
      <c r="V25" s="67">
        <f>'jeziora 2025'!AQ26</f>
        <v>1.5</v>
      </c>
      <c r="W25" s="67">
        <f>'jeziora 2025'!AR26</f>
        <v>2.5</v>
      </c>
      <c r="X25" s="67">
        <f>'jeziora 2025'!AS26</f>
        <v>2.5</v>
      </c>
      <c r="Y25" s="67">
        <f>'jeziora 2025'!AT26</f>
        <v>51</v>
      </c>
      <c r="Z25" s="67">
        <f>'jeziora 2025'!AU26</f>
        <v>88</v>
      </c>
      <c r="AA25" s="67">
        <f>'jeziora 2025'!AV26</f>
        <v>34</v>
      </c>
      <c r="AB25" s="67">
        <f>'jeziora 2025'!AW26</f>
        <v>2.5</v>
      </c>
      <c r="AC25" s="67">
        <f>'jeziora 2025'!AX26</f>
        <v>128</v>
      </c>
      <c r="AD25" s="67">
        <f>'jeziora 2025'!AY26</f>
        <v>2.5</v>
      </c>
      <c r="AE25" s="67">
        <f>'jeziora 2025'!BA26</f>
        <v>401.5</v>
      </c>
      <c r="AF25" s="67">
        <f>'jeziora 2025'!BI26</f>
        <v>0.5</v>
      </c>
      <c r="AG25" s="67">
        <f>'jeziora 2025'!BK26</f>
        <v>0.5</v>
      </c>
      <c r="AH25" s="66">
        <f>'jeziora 2025'!BL26</f>
        <v>0.05</v>
      </c>
      <c r="AI25" s="66">
        <f>'jeziora 2025'!BM26</f>
        <v>0.05</v>
      </c>
      <c r="AJ25" s="66">
        <f>'jeziora 2025'!BN26</f>
        <v>0.05</v>
      </c>
      <c r="AK25" s="67">
        <f>'jeziora 2025'!BQ26</f>
        <v>0.4</v>
      </c>
      <c r="AL25" s="66">
        <f>'jeziora 2025'!BS26</f>
        <v>0.05</v>
      </c>
      <c r="AM25" s="67">
        <f>'jeziora 2025'!BU26</f>
        <v>0.1</v>
      </c>
      <c r="AN25" s="66">
        <f>'jeziora 2025'!BW26</f>
        <v>0.05</v>
      </c>
      <c r="AO25" s="66">
        <f>'jeziora 2025'!BX26</f>
        <v>0.05</v>
      </c>
      <c r="AP25" s="66">
        <f>'jeziora 2025'!BY26</f>
        <v>0.15000000000000002</v>
      </c>
      <c r="AQ25" s="67">
        <f>'jeziora 2025'!CA26</f>
        <v>0</v>
      </c>
      <c r="AR25" s="66">
        <f>'jeziora 2025'!CL26</f>
        <v>0</v>
      </c>
      <c r="AS25" s="67">
        <f>'jeziora 2025'!CO26</f>
        <v>0</v>
      </c>
      <c r="AT25" s="67">
        <f>'jeziora 2025'!CT26</f>
        <v>0</v>
      </c>
      <c r="AU25" s="83">
        <f>'jeziora 2025'!CY26</f>
        <v>0</v>
      </c>
      <c r="AV25" s="67">
        <f>'jeziora 2025'!DD26</f>
        <v>0</v>
      </c>
      <c r="AW25" s="66">
        <f>'jeziora 2025'!DE26</f>
        <v>0.05</v>
      </c>
      <c r="AX25" s="111">
        <f>'jeziora 2025'!DF26</f>
        <v>0.05</v>
      </c>
      <c r="AY25" s="104" t="s">
        <v>164</v>
      </c>
    </row>
    <row r="26" spans="1:51" x14ac:dyDescent="0.2">
      <c r="A26" s="73">
        <f>'jeziora 2025'!B27</f>
        <v>80</v>
      </c>
      <c r="B26" s="71" t="str">
        <f>'jeziora 2025'!D27</f>
        <v>Jez. Bystrzyno Wielkie - głęboczek - 5,5m</v>
      </c>
      <c r="C26" s="66">
        <f>'jeziora 2025'!I27</f>
        <v>0.05</v>
      </c>
      <c r="D26" s="66">
        <f>'jeziora 2025'!J27</f>
        <v>6.21</v>
      </c>
      <c r="E26" s="66">
        <f>'jeziora 2025'!L27</f>
        <v>1.03</v>
      </c>
      <c r="F26" s="66">
        <f>'jeziora 2025'!N27</f>
        <v>11</v>
      </c>
      <c r="G26" s="66">
        <f>'jeziora 2025'!O27</f>
        <v>14.4</v>
      </c>
      <c r="H26" s="83">
        <f>'jeziora 2025'!P27</f>
        <v>8.6900000000000005E-2</v>
      </c>
      <c r="I26" s="66">
        <f>'jeziora 2025'!S27</f>
        <v>8.65</v>
      </c>
      <c r="J26" s="66">
        <f>'jeziora 2025'!T27</f>
        <v>57.9</v>
      </c>
      <c r="K26" s="66">
        <f>'jeziora 2025'!X27</f>
        <v>118</v>
      </c>
      <c r="L26" s="72">
        <f>'jeziora 2025'!AA27</f>
        <v>9780</v>
      </c>
      <c r="M26" s="72">
        <f>'jeziora 2025'!AB27</f>
        <v>355</v>
      </c>
      <c r="N26" s="67">
        <f>'jeziora 2025'!AH27</f>
        <v>340</v>
      </c>
      <c r="O26" s="67">
        <f>'jeziora 2025'!AI27</f>
        <v>72</v>
      </c>
      <c r="P26" s="67">
        <f>'jeziora 2025'!AJ27</f>
        <v>93</v>
      </c>
      <c r="Q26" s="67">
        <f>'jeziora 2025'!AK27</f>
        <v>293</v>
      </c>
      <c r="R26" s="67">
        <f>'jeziora 2025'!AL27</f>
        <v>160</v>
      </c>
      <c r="S26" s="67">
        <f>'jeziora 2025'!AM27</f>
        <v>65</v>
      </c>
      <c r="T26" s="67">
        <f>'jeziora 2025'!AN27</f>
        <v>2.5</v>
      </c>
      <c r="U26" s="67">
        <f>'jeziora 2025'!AP27</f>
        <v>2.5</v>
      </c>
      <c r="V26" s="67">
        <f>'jeziora 2025'!AQ27</f>
        <v>1.5</v>
      </c>
      <c r="W26" s="67">
        <f>'jeziora 2025'!AR27</f>
        <v>2.5</v>
      </c>
      <c r="X26" s="67">
        <f>'jeziora 2025'!AS27</f>
        <v>117</v>
      </c>
      <c r="Y26" s="67">
        <f>'jeziora 2025'!AT27</f>
        <v>232</v>
      </c>
      <c r="Z26" s="67">
        <f>'jeziora 2025'!AU27</f>
        <v>121</v>
      </c>
      <c r="AA26" s="67">
        <f>'jeziora 2025'!AV27</f>
        <v>2.5</v>
      </c>
      <c r="AB26" s="67">
        <f>'jeziora 2025'!AW27</f>
        <v>87</v>
      </c>
      <c r="AC26" s="67">
        <f>'jeziora 2025'!AX27</f>
        <v>2.5</v>
      </c>
      <c r="AD26" s="67">
        <f>'jeziora 2025'!AY27</f>
        <v>2.5</v>
      </c>
      <c r="AE26" s="67">
        <f>'jeziora 2025'!BA27</f>
        <v>1502</v>
      </c>
      <c r="AF26" s="67">
        <f>'jeziora 2025'!BI27</f>
        <v>0.5</v>
      </c>
      <c r="AG26" s="67">
        <f>'jeziora 2025'!BK27</f>
        <v>0.5</v>
      </c>
      <c r="AH26" s="66">
        <f>'jeziora 2025'!BL27</f>
        <v>0.05</v>
      </c>
      <c r="AI26" s="66">
        <f>'jeziora 2025'!BM27</f>
        <v>0.05</v>
      </c>
      <c r="AJ26" s="66">
        <f>'jeziora 2025'!BN27</f>
        <v>0.05</v>
      </c>
      <c r="AK26" s="67">
        <f>'jeziora 2025'!BQ27</f>
        <v>0.4</v>
      </c>
      <c r="AL26" s="66">
        <f>'jeziora 2025'!BS27</f>
        <v>0.05</v>
      </c>
      <c r="AM26" s="67">
        <f>'jeziora 2025'!BU27</f>
        <v>0.1</v>
      </c>
      <c r="AN26" s="66">
        <f>'jeziora 2025'!BW27</f>
        <v>0.05</v>
      </c>
      <c r="AO26" s="66">
        <f>'jeziora 2025'!BX27</f>
        <v>0.05</v>
      </c>
      <c r="AP26" s="66">
        <f>'jeziora 2025'!BY27</f>
        <v>0.15000000000000002</v>
      </c>
      <c r="AQ26" s="67">
        <f>'jeziora 2025'!CA27</f>
        <v>0</v>
      </c>
      <c r="AR26" s="66">
        <f>'jeziora 2025'!CL27</f>
        <v>0</v>
      </c>
      <c r="AS26" s="67">
        <f>'jeziora 2025'!CO27</f>
        <v>0</v>
      </c>
      <c r="AT26" s="67">
        <f>'jeziora 2025'!CT27</f>
        <v>0</v>
      </c>
      <c r="AU26" s="83">
        <f>'jeziora 2025'!CY27</f>
        <v>0</v>
      </c>
      <c r="AV26" s="67">
        <f>'jeziora 2025'!DD27</f>
        <v>0</v>
      </c>
      <c r="AW26" s="66">
        <f>'jeziora 2025'!DE27</f>
        <v>0.05</v>
      </c>
      <c r="AX26" s="111">
        <f>'jeziora 2025'!DF27</f>
        <v>0.05</v>
      </c>
      <c r="AY26" s="104" t="s">
        <v>162</v>
      </c>
    </row>
    <row r="27" spans="1:51" x14ac:dyDescent="0.2">
      <c r="A27" s="73">
        <f>'jeziora 2025'!B28</f>
        <v>82</v>
      </c>
      <c r="B27" s="71" t="str">
        <f>'jeziora 2025'!D28</f>
        <v>Jez. Cekcyńskie Wielkie - stanowisko 01</v>
      </c>
      <c r="C27" s="66">
        <f>'jeziora 2025'!I28</f>
        <v>0.05</v>
      </c>
      <c r="D27" s="66">
        <f>'jeziora 2025'!J28</f>
        <v>1.5</v>
      </c>
      <c r="E27" s="66">
        <f>'jeziora 2025'!L28</f>
        <v>0.375</v>
      </c>
      <c r="F27" s="66">
        <f>'jeziora 2025'!N28</f>
        <v>6.86</v>
      </c>
      <c r="G27" s="66">
        <f>'jeziora 2025'!O28</f>
        <v>13.8</v>
      </c>
      <c r="H27" s="83">
        <f>'jeziora 2025'!P28</f>
        <v>5.4600000000000003E-2</v>
      </c>
      <c r="I27" s="66">
        <f>'jeziora 2025'!S28</f>
        <v>5.36</v>
      </c>
      <c r="J27" s="66">
        <f>'jeziora 2025'!T28</f>
        <v>20.7</v>
      </c>
      <c r="K27" s="66">
        <f>'jeziora 2025'!X28</f>
        <v>70</v>
      </c>
      <c r="L27" s="72">
        <f>'jeziora 2025'!AA28</f>
        <v>3220</v>
      </c>
      <c r="M27" s="72">
        <f>'jeziora 2025'!AB28</f>
        <v>351</v>
      </c>
      <c r="N27" s="67">
        <f>'jeziora 2025'!AH28</f>
        <v>100</v>
      </c>
      <c r="O27" s="67">
        <f>'jeziora 2025'!AI28</f>
        <v>125</v>
      </c>
      <c r="P27" s="67">
        <f>'jeziora 2025'!AJ28</f>
        <v>36</v>
      </c>
      <c r="Q27" s="67">
        <f>'jeziora 2025'!AK28</f>
        <v>205</v>
      </c>
      <c r="R27" s="67">
        <f>'jeziora 2025'!AL28</f>
        <v>180</v>
      </c>
      <c r="S27" s="67">
        <f>'jeziora 2025'!AM28</f>
        <v>59</v>
      </c>
      <c r="T27" s="67">
        <f>'jeziora 2025'!AN28</f>
        <v>189</v>
      </c>
      <c r="U27" s="67">
        <f>'jeziora 2025'!AP28</f>
        <v>148</v>
      </c>
      <c r="V27" s="67">
        <f>'jeziora 2025'!AQ28</f>
        <v>1.5</v>
      </c>
      <c r="W27" s="67">
        <f>'jeziora 2025'!AR28</f>
        <v>21</v>
      </c>
      <c r="X27" s="67">
        <f>'jeziora 2025'!AS28</f>
        <v>79</v>
      </c>
      <c r="Y27" s="67">
        <f>'jeziora 2025'!AT28</f>
        <v>199</v>
      </c>
      <c r="Z27" s="67">
        <f>'jeziora 2025'!AU28</f>
        <v>73</v>
      </c>
      <c r="AA27" s="67">
        <f>'jeziora 2025'!AV28</f>
        <v>86</v>
      </c>
      <c r="AB27" s="67">
        <f>'jeziora 2025'!AW28</f>
        <v>195</v>
      </c>
      <c r="AC27" s="67">
        <f>'jeziora 2025'!AX28</f>
        <v>141</v>
      </c>
      <c r="AD27" s="67">
        <f>'jeziora 2025'!AY28</f>
        <v>104</v>
      </c>
      <c r="AE27" s="67">
        <f>'jeziora 2025'!BA28</f>
        <v>1353.5</v>
      </c>
      <c r="AF27" s="67">
        <f>'jeziora 2025'!BI28</f>
        <v>0.5</v>
      </c>
      <c r="AG27" s="67">
        <f>'jeziora 2025'!BK28</f>
        <v>0.5</v>
      </c>
      <c r="AH27" s="66">
        <f>'jeziora 2025'!BL28</f>
        <v>0.05</v>
      </c>
      <c r="AI27" s="66">
        <f>'jeziora 2025'!BM28</f>
        <v>0.05</v>
      </c>
      <c r="AJ27" s="66">
        <f>'jeziora 2025'!BN28</f>
        <v>0.05</v>
      </c>
      <c r="AK27" s="67">
        <f>'jeziora 2025'!BQ28</f>
        <v>0.4</v>
      </c>
      <c r="AL27" s="66">
        <f>'jeziora 2025'!BS28</f>
        <v>0.05</v>
      </c>
      <c r="AM27" s="67">
        <f>'jeziora 2025'!BU28</f>
        <v>0.1</v>
      </c>
      <c r="AN27" s="66">
        <f>'jeziora 2025'!BW28</f>
        <v>0.05</v>
      </c>
      <c r="AO27" s="66">
        <f>'jeziora 2025'!BX28</f>
        <v>0.05</v>
      </c>
      <c r="AP27" s="66">
        <f>'jeziora 2025'!BY28</f>
        <v>0.15000000000000002</v>
      </c>
      <c r="AQ27" s="67">
        <f>'jeziora 2025'!CA28</f>
        <v>0</v>
      </c>
      <c r="AR27" s="66">
        <f>'jeziora 2025'!CL28</f>
        <v>0</v>
      </c>
      <c r="AS27" s="67">
        <f>'jeziora 2025'!CO28</f>
        <v>0</v>
      </c>
      <c r="AT27" s="67">
        <f>'jeziora 2025'!CT28</f>
        <v>0</v>
      </c>
      <c r="AU27" s="83">
        <f>'jeziora 2025'!CY28</f>
        <v>0</v>
      </c>
      <c r="AV27" s="67">
        <f>'jeziora 2025'!DD28</f>
        <v>0</v>
      </c>
      <c r="AW27" s="66">
        <f>'jeziora 2025'!DE28</f>
        <v>0.05</v>
      </c>
      <c r="AX27" s="111">
        <f>'jeziora 2025'!DF28</f>
        <v>0.05</v>
      </c>
      <c r="AY27" s="104" t="s">
        <v>163</v>
      </c>
    </row>
    <row r="28" spans="1:51" x14ac:dyDescent="0.2">
      <c r="A28" s="73">
        <f>'jeziora 2025'!B29</f>
        <v>83</v>
      </c>
      <c r="B28" s="71" t="str">
        <f>'jeziora 2025'!D29</f>
        <v>Jez. Chalińskie - głęboczek</v>
      </c>
      <c r="C28" s="66">
        <f>'jeziora 2025'!I29</f>
        <v>0.05</v>
      </c>
      <c r="D28" s="66">
        <f>'jeziora 2025'!J29</f>
        <v>4.46</v>
      </c>
      <c r="E28" s="66">
        <f>'jeziora 2025'!L29</f>
        <v>0.43099999999999999</v>
      </c>
      <c r="F28" s="66">
        <f>'jeziora 2025'!N29</f>
        <v>5.78</v>
      </c>
      <c r="G28" s="66">
        <f>'jeziora 2025'!O29</f>
        <v>10.199999999999999</v>
      </c>
      <c r="H28" s="83">
        <f>'jeziora 2025'!P29</f>
        <v>3.4700000000000002E-2</v>
      </c>
      <c r="I28" s="66">
        <f>'jeziora 2025'!S29</f>
        <v>5.18</v>
      </c>
      <c r="J28" s="66">
        <f>'jeziora 2025'!T29</f>
        <v>4.38</v>
      </c>
      <c r="K28" s="66">
        <f>'jeziora 2025'!X29</f>
        <v>36.6</v>
      </c>
      <c r="L28" s="72">
        <f>'jeziora 2025'!AA29</f>
        <v>7450</v>
      </c>
      <c r="M28" s="72">
        <f>'jeziora 2025'!AB29</f>
        <v>349</v>
      </c>
      <c r="N28" s="67">
        <f>'jeziora 2025'!AH29</f>
        <v>2.5</v>
      </c>
      <c r="O28" s="67">
        <f>'jeziora 2025'!AI29</f>
        <v>2.5</v>
      </c>
      <c r="P28" s="67">
        <f>'jeziora 2025'!AJ29</f>
        <v>2.5</v>
      </c>
      <c r="Q28" s="67">
        <f>'jeziora 2025'!AK29</f>
        <v>2.5</v>
      </c>
      <c r="R28" s="67">
        <f>'jeziora 2025'!AL29</f>
        <v>2.5</v>
      </c>
      <c r="S28" s="67">
        <f>'jeziora 2025'!AM29</f>
        <v>2.5</v>
      </c>
      <c r="T28" s="67">
        <f>'jeziora 2025'!AN29</f>
        <v>2.5</v>
      </c>
      <c r="U28" s="67">
        <f>'jeziora 2025'!AP29</f>
        <v>2.5</v>
      </c>
      <c r="V28" s="67">
        <f>'jeziora 2025'!AQ29</f>
        <v>1.5</v>
      </c>
      <c r="W28" s="67">
        <f>'jeziora 2025'!AR29</f>
        <v>2.5</v>
      </c>
      <c r="X28" s="67">
        <f>'jeziora 2025'!AS29</f>
        <v>2.5</v>
      </c>
      <c r="Y28" s="67">
        <f>'jeziora 2025'!AT29</f>
        <v>39</v>
      </c>
      <c r="Z28" s="67">
        <f>'jeziora 2025'!AU29</f>
        <v>2.5</v>
      </c>
      <c r="AA28" s="67">
        <f>'jeziora 2025'!AV29</f>
        <v>2.5</v>
      </c>
      <c r="AB28" s="67">
        <f>'jeziora 2025'!AW29</f>
        <v>2.5</v>
      </c>
      <c r="AC28" s="67">
        <f>'jeziora 2025'!AX29</f>
        <v>2.5</v>
      </c>
      <c r="AD28" s="67">
        <f>'jeziora 2025'!AY29</f>
        <v>2.5</v>
      </c>
      <c r="AE28" s="67">
        <f>'jeziora 2025'!BA29</f>
        <v>68</v>
      </c>
      <c r="AF28" s="67">
        <f>'jeziora 2025'!BI29</f>
        <v>0.5</v>
      </c>
      <c r="AG28" s="67">
        <f>'jeziora 2025'!BK29</f>
        <v>0.5</v>
      </c>
      <c r="AH28" s="66">
        <f>'jeziora 2025'!BL29</f>
        <v>0.05</v>
      </c>
      <c r="AI28" s="66">
        <f>'jeziora 2025'!BM29</f>
        <v>0.05</v>
      </c>
      <c r="AJ28" s="66">
        <f>'jeziora 2025'!BN29</f>
        <v>0.05</v>
      </c>
      <c r="AK28" s="67">
        <f>'jeziora 2025'!BQ29</f>
        <v>0.4</v>
      </c>
      <c r="AL28" s="66">
        <f>'jeziora 2025'!BS29</f>
        <v>0.05</v>
      </c>
      <c r="AM28" s="67">
        <f>'jeziora 2025'!BU29</f>
        <v>0.1</v>
      </c>
      <c r="AN28" s="66">
        <f>'jeziora 2025'!BW29</f>
        <v>0.05</v>
      </c>
      <c r="AO28" s="66">
        <f>'jeziora 2025'!BX29</f>
        <v>0.05</v>
      </c>
      <c r="AP28" s="66">
        <f>'jeziora 2025'!BY29</f>
        <v>0.15000000000000002</v>
      </c>
      <c r="AQ28" s="67">
        <f>'jeziora 2025'!CA29</f>
        <v>0</v>
      </c>
      <c r="AR28" s="66">
        <f>'jeziora 2025'!CL29</f>
        <v>0</v>
      </c>
      <c r="AS28" s="67">
        <f>'jeziora 2025'!CO29</f>
        <v>0</v>
      </c>
      <c r="AT28" s="67">
        <f>'jeziora 2025'!CT29</f>
        <v>0</v>
      </c>
      <c r="AU28" s="83">
        <f>'jeziora 2025'!CY29</f>
        <v>0</v>
      </c>
      <c r="AV28" s="67">
        <f>'jeziora 2025'!DD29</f>
        <v>0</v>
      </c>
      <c r="AW28" s="66">
        <f>'jeziora 2025'!DE29</f>
        <v>0.05</v>
      </c>
      <c r="AX28" s="111">
        <f>'jeziora 2025'!DF29</f>
        <v>0.05</v>
      </c>
      <c r="AY28" s="104" t="s">
        <v>161</v>
      </c>
    </row>
    <row r="29" spans="1:51" x14ac:dyDescent="0.2">
      <c r="A29" s="73">
        <f>'jeziora 2025'!B30</f>
        <v>84</v>
      </c>
      <c r="B29" s="71" t="str">
        <f>'jeziora 2025'!D30</f>
        <v>Jez. Chłop  (k. Rybakowa) - stan. 02</v>
      </c>
      <c r="C29" s="66">
        <f>'jeziora 2025'!I30</f>
        <v>0.05</v>
      </c>
      <c r="D29" s="66">
        <f>'jeziora 2025'!J30</f>
        <v>3.35</v>
      </c>
      <c r="E29" s="66">
        <f>'jeziora 2025'!L30</f>
        <v>2.5000000000000001E-2</v>
      </c>
      <c r="F29" s="66">
        <f>'jeziora 2025'!N30</f>
        <v>1.08</v>
      </c>
      <c r="G29" s="66">
        <f>'jeziora 2025'!O30</f>
        <v>4.75</v>
      </c>
      <c r="H29" s="83">
        <f>'jeziora 2025'!P30</f>
        <v>4.7699999999999999E-2</v>
      </c>
      <c r="I29" s="66">
        <f>'jeziora 2025'!S30</f>
        <v>0.70099999999999996</v>
      </c>
      <c r="J29" s="66">
        <f>'jeziora 2025'!T30</f>
        <v>19.600000000000001</v>
      </c>
      <c r="K29" s="66">
        <f>'jeziora 2025'!X30</f>
        <v>43.4</v>
      </c>
      <c r="L29" s="72">
        <f>'jeziora 2025'!AA30</f>
        <v>3990</v>
      </c>
      <c r="M29" s="72">
        <f>'jeziora 2025'!AB30</f>
        <v>584.63800000000003</v>
      </c>
      <c r="N29" s="67">
        <f>'jeziora 2025'!AH30</f>
        <v>2.5</v>
      </c>
      <c r="O29" s="67">
        <f>'jeziora 2025'!AI30</f>
        <v>37</v>
      </c>
      <c r="P29" s="67">
        <f>'jeziora 2025'!AJ30</f>
        <v>84</v>
      </c>
      <c r="Q29" s="67">
        <f>'jeziora 2025'!AK30</f>
        <v>122</v>
      </c>
      <c r="R29" s="67">
        <f>'jeziora 2025'!AL30</f>
        <v>65</v>
      </c>
      <c r="S29" s="67">
        <f>'jeziora 2025'!AM30</f>
        <v>32</v>
      </c>
      <c r="T29" s="67">
        <f>'jeziora 2025'!AN30</f>
        <v>49</v>
      </c>
      <c r="U29" s="67">
        <f>'jeziora 2025'!AP30</f>
        <v>94</v>
      </c>
      <c r="V29" s="67">
        <f>'jeziora 2025'!AQ30</f>
        <v>1.5</v>
      </c>
      <c r="W29" s="67">
        <f>'jeziora 2025'!AR30</f>
        <v>2.5</v>
      </c>
      <c r="X29" s="67">
        <f>'jeziora 2025'!AS30</f>
        <v>72</v>
      </c>
      <c r="Y29" s="67">
        <f>'jeziora 2025'!AT30</f>
        <v>66</v>
      </c>
      <c r="Z29" s="67">
        <f>'jeziora 2025'!AU30</f>
        <v>105</v>
      </c>
      <c r="AA29" s="67">
        <f>'jeziora 2025'!AV30</f>
        <v>41</v>
      </c>
      <c r="AB29" s="67">
        <f>'jeziora 2025'!AW30</f>
        <v>2.5</v>
      </c>
      <c r="AC29" s="67">
        <f>'jeziora 2025'!AX30</f>
        <v>143</v>
      </c>
      <c r="AD29" s="67">
        <f>'jeziora 2025'!AY30</f>
        <v>2.5</v>
      </c>
      <c r="AE29" s="67">
        <f>'jeziora 2025'!BA30</f>
        <v>679.5</v>
      </c>
      <c r="AF29" s="67">
        <f>'jeziora 2025'!BI30</f>
        <v>0.5</v>
      </c>
      <c r="AG29" s="67">
        <f>'jeziora 2025'!BK30</f>
        <v>0.5</v>
      </c>
      <c r="AH29" s="66">
        <f>'jeziora 2025'!BL30</f>
        <v>0.05</v>
      </c>
      <c r="AI29" s="66">
        <f>'jeziora 2025'!BM30</f>
        <v>0.05</v>
      </c>
      <c r="AJ29" s="66">
        <f>'jeziora 2025'!BN30</f>
        <v>0.05</v>
      </c>
      <c r="AK29" s="67">
        <f>'jeziora 2025'!BQ30</f>
        <v>0.4</v>
      </c>
      <c r="AL29" s="66">
        <f>'jeziora 2025'!BS30</f>
        <v>0.05</v>
      </c>
      <c r="AM29" s="67">
        <f>'jeziora 2025'!BU30</f>
        <v>0.1</v>
      </c>
      <c r="AN29" s="66">
        <f>'jeziora 2025'!BW30</f>
        <v>0.05</v>
      </c>
      <c r="AO29" s="66">
        <f>'jeziora 2025'!BX30</f>
        <v>0.05</v>
      </c>
      <c r="AP29" s="66">
        <f>'jeziora 2025'!BY30</f>
        <v>0.15000000000000002</v>
      </c>
      <c r="AQ29" s="67">
        <f>'jeziora 2025'!CA30</f>
        <v>0</v>
      </c>
      <c r="AR29" s="66">
        <f>'jeziora 2025'!CL30</f>
        <v>0</v>
      </c>
      <c r="AS29" s="67">
        <f>'jeziora 2025'!CO30</f>
        <v>0</v>
      </c>
      <c r="AT29" s="67">
        <f>'jeziora 2025'!CT30</f>
        <v>0</v>
      </c>
      <c r="AU29" s="83">
        <f>'jeziora 2025'!CY30</f>
        <v>0</v>
      </c>
      <c r="AV29" s="67">
        <f>'jeziora 2025'!DD30</f>
        <v>0</v>
      </c>
      <c r="AW29" s="66">
        <f>'jeziora 2025'!DE30</f>
        <v>0.05</v>
      </c>
      <c r="AX29" s="111">
        <f>'jeziora 2025'!DF30</f>
        <v>0.05</v>
      </c>
      <c r="AY29" s="104" t="s">
        <v>162</v>
      </c>
    </row>
    <row r="30" spans="1:51" x14ac:dyDescent="0.2">
      <c r="A30" s="73">
        <f>'jeziora 2025'!B31</f>
        <v>85</v>
      </c>
      <c r="B30" s="71" t="str">
        <f>'jeziora 2025'!D31</f>
        <v>Jez. Chłop (k. Pszczewa)- stan. 02</v>
      </c>
      <c r="C30" s="66">
        <f>'jeziora 2025'!I31</f>
        <v>0.05</v>
      </c>
      <c r="D30" s="66">
        <f>'jeziora 2025'!J31</f>
        <v>8.6300000000000008</v>
      </c>
      <c r="E30" s="66">
        <f>'jeziora 2025'!L31</f>
        <v>0.501</v>
      </c>
      <c r="F30" s="66">
        <f>'jeziora 2025'!N31</f>
        <v>4.51</v>
      </c>
      <c r="G30" s="66">
        <f>'jeziora 2025'!O31</f>
        <v>11.6</v>
      </c>
      <c r="H30" s="83">
        <f>'jeziora 2025'!P31</f>
        <v>7.8799999999999995E-2</v>
      </c>
      <c r="I30" s="66">
        <f>'jeziora 2025'!S31</f>
        <v>3.62</v>
      </c>
      <c r="J30" s="66">
        <f>'jeziora 2025'!T31</f>
        <v>24.4</v>
      </c>
      <c r="K30" s="66">
        <f>'jeziora 2025'!X31</f>
        <v>71.900000000000006</v>
      </c>
      <c r="L30" s="72">
        <f>'jeziora 2025'!AA31</f>
        <v>10700</v>
      </c>
      <c r="M30" s="72">
        <f>'jeziora 2025'!AB31</f>
        <v>838.27499999999998</v>
      </c>
      <c r="N30" s="67">
        <f>'jeziora 2025'!AH31</f>
        <v>65</v>
      </c>
      <c r="O30" s="67">
        <f>'jeziora 2025'!AI31</f>
        <v>36</v>
      </c>
      <c r="P30" s="67">
        <f>'jeziora 2025'!AJ31</f>
        <v>61</v>
      </c>
      <c r="Q30" s="67">
        <f>'jeziora 2025'!AK31</f>
        <v>194</v>
      </c>
      <c r="R30" s="67">
        <f>'jeziora 2025'!AL31</f>
        <v>140</v>
      </c>
      <c r="S30" s="67">
        <f>'jeziora 2025'!AM31</f>
        <v>42</v>
      </c>
      <c r="T30" s="67">
        <f>'jeziora 2025'!AN31</f>
        <v>77</v>
      </c>
      <c r="U30" s="67">
        <f>'jeziora 2025'!AP31</f>
        <v>131</v>
      </c>
      <c r="V30" s="67">
        <f>'jeziora 2025'!AQ31</f>
        <v>1.5</v>
      </c>
      <c r="W30" s="67">
        <f>'jeziora 2025'!AR31</f>
        <v>30</v>
      </c>
      <c r="X30" s="67">
        <f>'jeziora 2025'!AS31</f>
        <v>2.5</v>
      </c>
      <c r="Y30" s="67">
        <f>'jeziora 2025'!AT31</f>
        <v>140</v>
      </c>
      <c r="Z30" s="67">
        <f>'jeziora 2025'!AU31</f>
        <v>143</v>
      </c>
      <c r="AA30" s="67">
        <f>'jeziora 2025'!AV31</f>
        <v>53</v>
      </c>
      <c r="AB30" s="67">
        <f>'jeziora 2025'!AW31</f>
        <v>58</v>
      </c>
      <c r="AC30" s="67">
        <f>'jeziora 2025'!AX31</f>
        <v>158</v>
      </c>
      <c r="AD30" s="67">
        <f>'jeziora 2025'!AY31</f>
        <v>2.5</v>
      </c>
      <c r="AE30" s="67">
        <f>'jeziora 2025'!BA31</f>
        <v>985</v>
      </c>
      <c r="AF30" s="67">
        <f>'jeziora 2025'!BI31</f>
        <v>0.5</v>
      </c>
      <c r="AG30" s="67">
        <f>'jeziora 2025'!BK31</f>
        <v>0.5</v>
      </c>
      <c r="AH30" s="66">
        <f>'jeziora 2025'!BL31</f>
        <v>0.05</v>
      </c>
      <c r="AI30" s="66">
        <f>'jeziora 2025'!BM31</f>
        <v>0.05</v>
      </c>
      <c r="AJ30" s="66">
        <f>'jeziora 2025'!BN31</f>
        <v>0.05</v>
      </c>
      <c r="AK30" s="67">
        <f>'jeziora 2025'!BQ31</f>
        <v>0.4</v>
      </c>
      <c r="AL30" s="66">
        <f>'jeziora 2025'!BS31</f>
        <v>0.05</v>
      </c>
      <c r="AM30" s="67">
        <f>'jeziora 2025'!BU31</f>
        <v>0.1</v>
      </c>
      <c r="AN30" s="66">
        <f>'jeziora 2025'!BW31</f>
        <v>0.05</v>
      </c>
      <c r="AO30" s="66">
        <f>'jeziora 2025'!BX31</f>
        <v>0.05</v>
      </c>
      <c r="AP30" s="66">
        <f>'jeziora 2025'!BY31</f>
        <v>0.15000000000000002</v>
      </c>
      <c r="AQ30" s="67">
        <f>'jeziora 2025'!CA31</f>
        <v>0</v>
      </c>
      <c r="AR30" s="66">
        <f>'jeziora 2025'!CL31</f>
        <v>0</v>
      </c>
      <c r="AS30" s="67">
        <f>'jeziora 2025'!CO31</f>
        <v>0</v>
      </c>
      <c r="AT30" s="67">
        <f>'jeziora 2025'!CT31</f>
        <v>0</v>
      </c>
      <c r="AU30" s="83">
        <f>'jeziora 2025'!CY31</f>
        <v>0</v>
      </c>
      <c r="AV30" s="67">
        <f>'jeziora 2025'!DD31</f>
        <v>0</v>
      </c>
      <c r="AW30" s="66">
        <f>'jeziora 2025'!DE31</f>
        <v>0.05</v>
      </c>
      <c r="AX30" s="111">
        <f>'jeziora 2025'!DF31</f>
        <v>0.05</v>
      </c>
      <c r="AY30" s="104" t="s">
        <v>163</v>
      </c>
    </row>
    <row r="31" spans="1:51" x14ac:dyDescent="0.2">
      <c r="A31" s="73">
        <f>'jeziora 2025'!B32</f>
        <v>86</v>
      </c>
      <c r="B31" s="71" t="str">
        <f>'jeziora 2025'!D32</f>
        <v>Jez. Choczewskie - Choczewo</v>
      </c>
      <c r="C31" s="66">
        <f>'jeziora 2025'!I32</f>
        <v>0.05</v>
      </c>
      <c r="D31" s="66">
        <f>'jeziora 2025'!J32</f>
        <v>1.5</v>
      </c>
      <c r="E31" s="66">
        <f>'jeziora 2025'!L32</f>
        <v>2.5000000000000001E-2</v>
      </c>
      <c r="F31" s="66">
        <f>'jeziora 2025'!N32</f>
        <v>11.7</v>
      </c>
      <c r="G31" s="66">
        <f>'jeziora 2025'!O32</f>
        <v>13.5</v>
      </c>
      <c r="H31" s="83">
        <f>'jeziora 2025'!P32</f>
        <v>5.0000000000000001E-4</v>
      </c>
      <c r="I31" s="66">
        <f>'jeziora 2025'!S32</f>
        <v>4.54</v>
      </c>
      <c r="J31" s="66">
        <f>'jeziora 2025'!T32</f>
        <v>10.1</v>
      </c>
      <c r="K31" s="66">
        <f>'jeziora 2025'!X32</f>
        <v>44</v>
      </c>
      <c r="L31" s="72">
        <f>'jeziora 2025'!AA32</f>
        <v>8230</v>
      </c>
      <c r="M31" s="72">
        <f>'jeziora 2025'!AB32</f>
        <v>240</v>
      </c>
      <c r="N31" s="67">
        <f>'jeziora 2025'!AH32</f>
        <v>300</v>
      </c>
      <c r="O31" s="67">
        <f>'jeziora 2025'!AI32</f>
        <v>2.5</v>
      </c>
      <c r="P31" s="67">
        <f>'jeziora 2025'!AJ32</f>
        <v>399</v>
      </c>
      <c r="Q31" s="67">
        <f>'jeziora 2025'!AK32</f>
        <v>335</v>
      </c>
      <c r="R31" s="67">
        <f>'jeziora 2025'!AL32</f>
        <v>480</v>
      </c>
      <c r="S31" s="67">
        <f>'jeziora 2025'!AM32</f>
        <v>156</v>
      </c>
      <c r="T31" s="67">
        <f>'jeziora 2025'!AN32</f>
        <v>157</v>
      </c>
      <c r="U31" s="67">
        <f>'jeziora 2025'!AP32</f>
        <v>285</v>
      </c>
      <c r="V31" s="67">
        <f>'jeziora 2025'!AQ32</f>
        <v>1.5</v>
      </c>
      <c r="W31" s="67">
        <f>'jeziora 2025'!AR32</f>
        <v>2.5</v>
      </c>
      <c r="X31" s="67">
        <f>'jeziora 2025'!AS32</f>
        <v>242</v>
      </c>
      <c r="Y31" s="67">
        <f>'jeziora 2025'!AT32</f>
        <v>353</v>
      </c>
      <c r="Z31" s="67">
        <f>'jeziora 2025'!AU32</f>
        <v>283</v>
      </c>
      <c r="AA31" s="67">
        <f>'jeziora 2025'!AV32</f>
        <v>95</v>
      </c>
      <c r="AB31" s="67">
        <f>'jeziora 2025'!AW32</f>
        <v>118</v>
      </c>
      <c r="AC31" s="67">
        <f>'jeziora 2025'!AX32</f>
        <v>248</v>
      </c>
      <c r="AD31" s="67">
        <f>'jeziora 2025'!AY32</f>
        <v>2.5</v>
      </c>
      <c r="AE31" s="67">
        <f>'jeziora 2025'!BA32</f>
        <v>2806.5</v>
      </c>
      <c r="AF31" s="67">
        <f>'jeziora 2025'!BI32</f>
        <v>0.5</v>
      </c>
      <c r="AG31" s="67">
        <f>'jeziora 2025'!BK32</f>
        <v>0.5</v>
      </c>
      <c r="AH31" s="66">
        <f>'jeziora 2025'!BL32</f>
        <v>0.05</v>
      </c>
      <c r="AI31" s="66">
        <f>'jeziora 2025'!BM32</f>
        <v>0.05</v>
      </c>
      <c r="AJ31" s="66">
        <f>'jeziora 2025'!BN32</f>
        <v>0.05</v>
      </c>
      <c r="AK31" s="67">
        <f>'jeziora 2025'!BQ32</f>
        <v>0.4</v>
      </c>
      <c r="AL31" s="66">
        <f>'jeziora 2025'!BS32</f>
        <v>0.05</v>
      </c>
      <c r="AM31" s="67">
        <f>'jeziora 2025'!BU32</f>
        <v>0.1</v>
      </c>
      <c r="AN31" s="66">
        <f>'jeziora 2025'!BW32</f>
        <v>0.05</v>
      </c>
      <c r="AO31" s="66">
        <f>'jeziora 2025'!BX32</f>
        <v>0.05</v>
      </c>
      <c r="AP31" s="66">
        <f>'jeziora 2025'!BY32</f>
        <v>0.15000000000000002</v>
      </c>
      <c r="AQ31" s="67">
        <f>'jeziora 2025'!CA32</f>
        <v>0</v>
      </c>
      <c r="AR31" s="66">
        <f>'jeziora 2025'!CL32</f>
        <v>0</v>
      </c>
      <c r="AS31" s="67">
        <f>'jeziora 2025'!CO32</f>
        <v>0</v>
      </c>
      <c r="AT31" s="67">
        <f>'jeziora 2025'!CT32</f>
        <v>0</v>
      </c>
      <c r="AU31" s="83">
        <f>'jeziora 2025'!CY32</f>
        <v>0</v>
      </c>
      <c r="AV31" s="67">
        <f>'jeziora 2025'!DD32</f>
        <v>0</v>
      </c>
      <c r="AW31" s="66">
        <f>'jeziora 2025'!DE32</f>
        <v>0.05</v>
      </c>
      <c r="AX31" s="111">
        <f>'jeziora 2025'!DF32</f>
        <v>0.05</v>
      </c>
      <c r="AY31" s="104" t="s">
        <v>162</v>
      </c>
    </row>
    <row r="32" spans="1:51" x14ac:dyDescent="0.2">
      <c r="A32" s="73">
        <f>'jeziora 2025'!B33</f>
        <v>87</v>
      </c>
      <c r="B32" s="71" t="str">
        <f>'jeziora 2025'!D33</f>
        <v>Jez. Chomiąskie - głęboczek</v>
      </c>
      <c r="C32" s="66">
        <f>'jeziora 2025'!I33</f>
        <v>0.05</v>
      </c>
      <c r="D32" s="66">
        <f>'jeziora 2025'!J33</f>
        <v>1.5</v>
      </c>
      <c r="E32" s="66">
        <f>'jeziora 2025'!L33</f>
        <v>0.45700000000000002</v>
      </c>
      <c r="F32" s="66">
        <f>'jeziora 2025'!N33</f>
        <v>4.26</v>
      </c>
      <c r="G32" s="66">
        <f>'jeziora 2025'!O33</f>
        <v>11.5</v>
      </c>
      <c r="H32" s="83">
        <f>'jeziora 2025'!P33</f>
        <v>4.36E-2</v>
      </c>
      <c r="I32" s="66">
        <f>'jeziora 2025'!S33</f>
        <v>2.68</v>
      </c>
      <c r="J32" s="66">
        <f>'jeziora 2025'!T33</f>
        <v>8.74</v>
      </c>
      <c r="K32" s="66">
        <f>'jeziora 2025'!X33</f>
        <v>45.5</v>
      </c>
      <c r="L32" s="72">
        <f>'jeziora 2025'!AA33</f>
        <v>4430</v>
      </c>
      <c r="M32" s="72">
        <f>'jeziora 2025'!AB33</f>
        <v>3127.52</v>
      </c>
      <c r="N32" s="67">
        <f>'jeziora 2025'!AH33</f>
        <v>2.5</v>
      </c>
      <c r="O32" s="67">
        <f>'jeziora 2025'!AI33</f>
        <v>45</v>
      </c>
      <c r="P32" s="67">
        <f>'jeziora 2025'!AJ33</f>
        <v>62</v>
      </c>
      <c r="Q32" s="67">
        <f>'jeziora 2025'!AK33</f>
        <v>297</v>
      </c>
      <c r="R32" s="67">
        <f>'jeziora 2025'!AL33</f>
        <v>140</v>
      </c>
      <c r="S32" s="67">
        <f>'jeziora 2025'!AM33</f>
        <v>44</v>
      </c>
      <c r="T32" s="67">
        <f>'jeziora 2025'!AN33</f>
        <v>60</v>
      </c>
      <c r="U32" s="67">
        <f>'jeziora 2025'!AP33</f>
        <v>2.5</v>
      </c>
      <c r="V32" s="67">
        <f>'jeziora 2025'!AQ33</f>
        <v>1.5</v>
      </c>
      <c r="W32" s="67">
        <f>'jeziora 2025'!AR33</f>
        <v>2.5</v>
      </c>
      <c r="X32" s="67">
        <f>'jeziora 2025'!AS33</f>
        <v>2.5</v>
      </c>
      <c r="Y32" s="67">
        <f>'jeziora 2025'!AT33</f>
        <v>134</v>
      </c>
      <c r="Z32" s="67">
        <f>'jeziora 2025'!AU33</f>
        <v>113</v>
      </c>
      <c r="AA32" s="67">
        <f>'jeziora 2025'!AV33</f>
        <v>49</v>
      </c>
      <c r="AB32" s="67">
        <f>'jeziora 2025'!AW33</f>
        <v>34</v>
      </c>
      <c r="AC32" s="67">
        <f>'jeziora 2025'!AX33</f>
        <v>129</v>
      </c>
      <c r="AD32" s="67">
        <f>'jeziora 2025'!AY33</f>
        <v>2.5</v>
      </c>
      <c r="AE32" s="67">
        <f>'jeziora 2025'!BA33</f>
        <v>953</v>
      </c>
      <c r="AF32" s="67">
        <f>'jeziora 2025'!BI33</f>
        <v>0.5</v>
      </c>
      <c r="AG32" s="67">
        <f>'jeziora 2025'!BK33</f>
        <v>0.5</v>
      </c>
      <c r="AH32" s="66">
        <f>'jeziora 2025'!BL33</f>
        <v>0.05</v>
      </c>
      <c r="AI32" s="66">
        <f>'jeziora 2025'!BM33</f>
        <v>0.05</v>
      </c>
      <c r="AJ32" s="66">
        <f>'jeziora 2025'!BN33</f>
        <v>0.05</v>
      </c>
      <c r="AK32" s="67">
        <f>'jeziora 2025'!BQ33</f>
        <v>0.4</v>
      </c>
      <c r="AL32" s="66">
        <f>'jeziora 2025'!BS33</f>
        <v>0.05</v>
      </c>
      <c r="AM32" s="67">
        <f>'jeziora 2025'!BU33</f>
        <v>0.1</v>
      </c>
      <c r="AN32" s="66">
        <f>'jeziora 2025'!BW33</f>
        <v>0.05</v>
      </c>
      <c r="AO32" s="66">
        <f>'jeziora 2025'!BX33</f>
        <v>0.05</v>
      </c>
      <c r="AP32" s="66">
        <f>'jeziora 2025'!BY33</f>
        <v>0.15000000000000002</v>
      </c>
      <c r="AQ32" s="67">
        <f>'jeziora 2025'!CA33</f>
        <v>0</v>
      </c>
      <c r="AR32" s="66">
        <f>'jeziora 2025'!CL33</f>
        <v>0</v>
      </c>
      <c r="AS32" s="67">
        <f>'jeziora 2025'!CO33</f>
        <v>0</v>
      </c>
      <c r="AT32" s="67">
        <f>'jeziora 2025'!CT33</f>
        <v>0</v>
      </c>
      <c r="AU32" s="83">
        <f>'jeziora 2025'!CY33</f>
        <v>0</v>
      </c>
      <c r="AV32" s="67">
        <f>'jeziora 2025'!DD33</f>
        <v>0</v>
      </c>
      <c r="AW32" s="66">
        <f>'jeziora 2025'!DE33</f>
        <v>0.05</v>
      </c>
      <c r="AX32" s="111">
        <f>'jeziora 2025'!DF33</f>
        <v>0.05</v>
      </c>
      <c r="AY32" s="104" t="s">
        <v>164</v>
      </c>
    </row>
    <row r="33" spans="1:51" x14ac:dyDescent="0.2">
      <c r="A33" s="73">
        <f>'jeziora 2025'!B34</f>
        <v>88</v>
      </c>
      <c r="B33" s="71" t="str">
        <f>'jeziora 2025'!D34</f>
        <v>Jez. Chycina - stan. 01</v>
      </c>
      <c r="C33" s="66">
        <f>'jeziora 2025'!I34</f>
        <v>0.05</v>
      </c>
      <c r="D33" s="66">
        <f>'jeziora 2025'!J34</f>
        <v>1.5</v>
      </c>
      <c r="E33" s="66">
        <f>'jeziora 2025'!L34</f>
        <v>2.5000000000000001E-2</v>
      </c>
      <c r="F33" s="66">
        <f>'jeziora 2025'!N34</f>
        <v>2.85</v>
      </c>
      <c r="G33" s="66">
        <f>'jeziora 2025'!O34</f>
        <v>5.72</v>
      </c>
      <c r="H33" s="83">
        <f>'jeziora 2025'!P34</f>
        <v>4.6800000000000001E-2</v>
      </c>
      <c r="I33" s="66">
        <f>'jeziora 2025'!S34</f>
        <v>2.83</v>
      </c>
      <c r="J33" s="66">
        <f>'jeziora 2025'!T34</f>
        <v>15.5</v>
      </c>
      <c r="K33" s="66">
        <f>'jeziora 2025'!X34</f>
        <v>72</v>
      </c>
      <c r="L33" s="72">
        <f>'jeziora 2025'!AA34</f>
        <v>2390</v>
      </c>
      <c r="M33" s="72">
        <f>'jeziora 2025'!AB34</f>
        <v>730.05100000000004</v>
      </c>
      <c r="N33" s="67">
        <f>'jeziora 2025'!AH34</f>
        <v>43</v>
      </c>
      <c r="O33" s="67">
        <f>'jeziora 2025'!AI34</f>
        <v>33</v>
      </c>
      <c r="P33" s="67">
        <f>'jeziora 2025'!AJ34</f>
        <v>2.5</v>
      </c>
      <c r="Q33" s="67">
        <f>'jeziora 2025'!AK34</f>
        <v>163</v>
      </c>
      <c r="R33" s="67">
        <f>'jeziora 2025'!AL34</f>
        <v>43</v>
      </c>
      <c r="S33" s="67">
        <f>'jeziora 2025'!AM34</f>
        <v>31</v>
      </c>
      <c r="T33" s="67">
        <f>'jeziora 2025'!AN34</f>
        <v>2.5</v>
      </c>
      <c r="U33" s="67">
        <f>'jeziora 2025'!AP34</f>
        <v>53</v>
      </c>
      <c r="V33" s="67">
        <f>'jeziora 2025'!AQ34</f>
        <v>1.5</v>
      </c>
      <c r="W33" s="67">
        <f>'jeziora 2025'!AR34</f>
        <v>2.5</v>
      </c>
      <c r="X33" s="67">
        <f>'jeziora 2025'!AS34</f>
        <v>2.5</v>
      </c>
      <c r="Y33" s="67">
        <f>'jeziora 2025'!AT34</f>
        <v>115</v>
      </c>
      <c r="Z33" s="67">
        <f>'jeziora 2025'!AU34</f>
        <v>70</v>
      </c>
      <c r="AA33" s="67">
        <f>'jeziora 2025'!AV34</f>
        <v>2.5</v>
      </c>
      <c r="AB33" s="67">
        <f>'jeziora 2025'!AW34</f>
        <v>36</v>
      </c>
      <c r="AC33" s="67">
        <f>'jeziora 2025'!AX34</f>
        <v>117</v>
      </c>
      <c r="AD33" s="67">
        <f>'jeziora 2025'!AY34</f>
        <v>2.5</v>
      </c>
      <c r="AE33" s="67">
        <f>'jeziora 2025'!BA34</f>
        <v>512</v>
      </c>
      <c r="AF33" s="67">
        <f>'jeziora 2025'!BI34</f>
        <v>0.5</v>
      </c>
      <c r="AG33" s="67">
        <f>'jeziora 2025'!BK34</f>
        <v>0.5</v>
      </c>
      <c r="AH33" s="66">
        <f>'jeziora 2025'!BL34</f>
        <v>0.05</v>
      </c>
      <c r="AI33" s="66">
        <f>'jeziora 2025'!BM34</f>
        <v>0.05</v>
      </c>
      <c r="AJ33" s="66">
        <f>'jeziora 2025'!BN34</f>
        <v>0.05</v>
      </c>
      <c r="AK33" s="67">
        <f>'jeziora 2025'!BQ34</f>
        <v>0.4</v>
      </c>
      <c r="AL33" s="66">
        <f>'jeziora 2025'!BS34</f>
        <v>0.05</v>
      </c>
      <c r="AM33" s="67">
        <f>'jeziora 2025'!BU34</f>
        <v>0.1</v>
      </c>
      <c r="AN33" s="66">
        <f>'jeziora 2025'!BW34</f>
        <v>0.05</v>
      </c>
      <c r="AO33" s="66">
        <f>'jeziora 2025'!BX34</f>
        <v>0.05</v>
      </c>
      <c r="AP33" s="66">
        <f>'jeziora 2025'!BY34</f>
        <v>0.15000000000000002</v>
      </c>
      <c r="AQ33" s="67">
        <f>'jeziora 2025'!CA34</f>
        <v>0</v>
      </c>
      <c r="AR33" s="66">
        <f>'jeziora 2025'!CL34</f>
        <v>0</v>
      </c>
      <c r="AS33" s="67">
        <f>'jeziora 2025'!CO34</f>
        <v>0</v>
      </c>
      <c r="AT33" s="67">
        <f>'jeziora 2025'!CT34</f>
        <v>0</v>
      </c>
      <c r="AU33" s="83">
        <f>'jeziora 2025'!CY34</f>
        <v>0</v>
      </c>
      <c r="AV33" s="67">
        <f>'jeziora 2025'!DD34</f>
        <v>0</v>
      </c>
      <c r="AW33" s="66">
        <f>'jeziora 2025'!DE34</f>
        <v>0.05</v>
      </c>
      <c r="AX33" s="111">
        <f>'jeziora 2025'!DF34</f>
        <v>0.05</v>
      </c>
      <c r="AY33" s="104" t="s">
        <v>162</v>
      </c>
    </row>
    <row r="34" spans="1:51" x14ac:dyDescent="0.2">
      <c r="A34" s="73">
        <f>'jeziora 2025'!B35</f>
        <v>89</v>
      </c>
      <c r="B34" s="71" t="str">
        <f>'jeziora 2025'!D35</f>
        <v>Jez. Cichowo - stan. 01</v>
      </c>
      <c r="C34" s="66">
        <f>'jeziora 2025'!I35</f>
        <v>0.05</v>
      </c>
      <c r="D34" s="66">
        <f>'jeziora 2025'!J35</f>
        <v>4.76</v>
      </c>
      <c r="E34" s="66">
        <f>'jeziora 2025'!L35</f>
        <v>0.42399999999999999</v>
      </c>
      <c r="F34" s="66">
        <f>'jeziora 2025'!N35</f>
        <v>5</v>
      </c>
      <c r="G34" s="66">
        <f>'jeziora 2025'!O35</f>
        <v>15.7</v>
      </c>
      <c r="H34" s="83">
        <f>'jeziora 2025'!P35</f>
        <v>6.9599999999999995E-2</v>
      </c>
      <c r="I34" s="66">
        <f>'jeziora 2025'!S35</f>
        <v>5.35</v>
      </c>
      <c r="J34" s="66">
        <f>'jeziora 2025'!T35</f>
        <v>31.9</v>
      </c>
      <c r="K34" s="66">
        <f>'jeziora 2025'!X35</f>
        <v>102</v>
      </c>
      <c r="L34" s="72">
        <f>'jeziora 2025'!AA35</f>
        <v>3780</v>
      </c>
      <c r="M34" s="72">
        <f>'jeziora 2025'!AB35</f>
        <v>940.06399999999996</v>
      </c>
      <c r="N34" s="67">
        <f>'jeziora 2025'!AH35</f>
        <v>420</v>
      </c>
      <c r="O34" s="67">
        <f>'jeziora 2025'!AI35</f>
        <v>280</v>
      </c>
      <c r="P34" s="67">
        <f>'jeziora 2025'!AJ35</f>
        <v>1140</v>
      </c>
      <c r="Q34" s="67">
        <f>'jeziora 2025'!AK35</f>
        <v>1170</v>
      </c>
      <c r="R34" s="67">
        <f>'jeziora 2025'!AL35</f>
        <v>510</v>
      </c>
      <c r="S34" s="67">
        <f>'jeziora 2025'!AM35</f>
        <v>258</v>
      </c>
      <c r="T34" s="67">
        <f>'jeziora 2025'!AN35</f>
        <v>291</v>
      </c>
      <c r="U34" s="67">
        <f>'jeziora 2025'!AP35</f>
        <v>346</v>
      </c>
      <c r="V34" s="67">
        <f>'jeziora 2025'!AQ35</f>
        <v>1.5</v>
      </c>
      <c r="W34" s="67">
        <f>'jeziora 2025'!AR35</f>
        <v>132</v>
      </c>
      <c r="X34" s="67">
        <f>'jeziora 2025'!AS35</f>
        <v>257</v>
      </c>
      <c r="Y34" s="67">
        <f>'jeziora 2025'!AT35</f>
        <v>862</v>
      </c>
      <c r="Z34" s="67">
        <f>'jeziora 2025'!AU35</f>
        <v>401</v>
      </c>
      <c r="AA34" s="67">
        <f>'jeziora 2025'!AV35</f>
        <v>161</v>
      </c>
      <c r="AB34" s="67">
        <f>'jeziora 2025'!AW35</f>
        <v>146</v>
      </c>
      <c r="AC34" s="67">
        <f>'jeziora 2025'!AX35</f>
        <v>202</v>
      </c>
      <c r="AD34" s="67">
        <f>'jeziora 2025'!AY35</f>
        <v>2.5</v>
      </c>
      <c r="AE34" s="67">
        <f>'jeziora 2025'!BA35</f>
        <v>5883.5</v>
      </c>
      <c r="AF34" s="67">
        <f>'jeziora 2025'!BI35</f>
        <v>0.5</v>
      </c>
      <c r="AG34" s="67">
        <f>'jeziora 2025'!BK35</f>
        <v>0.5</v>
      </c>
      <c r="AH34" s="66">
        <f>'jeziora 2025'!BL35</f>
        <v>0.05</v>
      </c>
      <c r="AI34" s="66">
        <f>'jeziora 2025'!BM35</f>
        <v>0.05</v>
      </c>
      <c r="AJ34" s="66">
        <f>'jeziora 2025'!BN35</f>
        <v>0.05</v>
      </c>
      <c r="AK34" s="67">
        <f>'jeziora 2025'!BQ35</f>
        <v>0.4</v>
      </c>
      <c r="AL34" s="66">
        <f>'jeziora 2025'!BS35</f>
        <v>0.05</v>
      </c>
      <c r="AM34" s="67">
        <f>'jeziora 2025'!BU35</f>
        <v>0.1</v>
      </c>
      <c r="AN34" s="66">
        <f>'jeziora 2025'!BW35</f>
        <v>0.05</v>
      </c>
      <c r="AO34" s="66">
        <f>'jeziora 2025'!BX35</f>
        <v>0.05</v>
      </c>
      <c r="AP34" s="66">
        <f>'jeziora 2025'!BY35</f>
        <v>0.15000000000000002</v>
      </c>
      <c r="AQ34" s="67">
        <f>'jeziora 2025'!CA35</f>
        <v>0</v>
      </c>
      <c r="AR34" s="66">
        <f>'jeziora 2025'!CL35</f>
        <v>0</v>
      </c>
      <c r="AS34" s="67">
        <f>'jeziora 2025'!CO35</f>
        <v>0</v>
      </c>
      <c r="AT34" s="67">
        <f>'jeziora 2025'!CT35</f>
        <v>0</v>
      </c>
      <c r="AU34" s="83">
        <f>'jeziora 2025'!CY35</f>
        <v>0</v>
      </c>
      <c r="AV34" s="67">
        <f>'jeziora 2025'!DD35</f>
        <v>0</v>
      </c>
      <c r="AW34" s="66">
        <f>'jeziora 2025'!DE35</f>
        <v>0.05</v>
      </c>
      <c r="AX34" s="111">
        <f>'jeziora 2025'!DF35</f>
        <v>0.05</v>
      </c>
      <c r="AY34" s="104" t="s">
        <v>164</v>
      </c>
    </row>
    <row r="35" spans="1:51" x14ac:dyDescent="0.2">
      <c r="A35" s="73">
        <f>'jeziora 2025'!B36</f>
        <v>90</v>
      </c>
      <c r="B35" s="71" t="str">
        <f>'jeziora 2025'!D36</f>
        <v>Jez. Cieszęcino - głęboczek - 38,0m</v>
      </c>
      <c r="C35" s="66">
        <f>'jeziora 2025'!I36</f>
        <v>0.05</v>
      </c>
      <c r="D35" s="66">
        <f>'jeziora 2025'!J36</f>
        <v>7.72</v>
      </c>
      <c r="E35" s="66">
        <f>'jeziora 2025'!L36</f>
        <v>0.745</v>
      </c>
      <c r="F35" s="66">
        <f>'jeziora 2025'!N36</f>
        <v>16.5</v>
      </c>
      <c r="G35" s="66">
        <f>'jeziora 2025'!O36</f>
        <v>8.7200000000000006</v>
      </c>
      <c r="H35" s="83">
        <f>'jeziora 2025'!P36</f>
        <v>8.09E-2</v>
      </c>
      <c r="I35" s="66">
        <f>'jeziora 2025'!S36</f>
        <v>7.01</v>
      </c>
      <c r="J35" s="66">
        <f>'jeziora 2025'!T36</f>
        <v>25.9</v>
      </c>
      <c r="K35" s="66">
        <f>'jeziora 2025'!X36</f>
        <v>79.8</v>
      </c>
      <c r="L35" s="72">
        <f>'jeziora 2025'!AA36</f>
        <v>7570</v>
      </c>
      <c r="M35" s="72">
        <f>'jeziora 2025'!AB36</f>
        <v>15631.268</v>
      </c>
      <c r="N35" s="67">
        <f>'jeziora 2025'!AH36</f>
        <v>96</v>
      </c>
      <c r="O35" s="67">
        <f>'jeziora 2025'!AI36</f>
        <v>114</v>
      </c>
      <c r="P35" s="67">
        <f>'jeziora 2025'!AJ36</f>
        <v>93</v>
      </c>
      <c r="Q35" s="67">
        <f>'jeziora 2025'!AK36</f>
        <v>611</v>
      </c>
      <c r="R35" s="67">
        <f>'jeziora 2025'!AL36</f>
        <v>300</v>
      </c>
      <c r="S35" s="67">
        <f>'jeziora 2025'!AM36</f>
        <v>177</v>
      </c>
      <c r="T35" s="67">
        <f>'jeziora 2025'!AN36</f>
        <v>224</v>
      </c>
      <c r="U35" s="67">
        <f>'jeziora 2025'!AP36</f>
        <v>195</v>
      </c>
      <c r="V35" s="67">
        <f>'jeziora 2025'!AQ36</f>
        <v>1.5</v>
      </c>
      <c r="W35" s="67">
        <f>'jeziora 2025'!AR36</f>
        <v>2.5</v>
      </c>
      <c r="X35" s="67">
        <f>'jeziora 2025'!AS36</f>
        <v>2.5</v>
      </c>
      <c r="Y35" s="67">
        <f>'jeziora 2025'!AT36</f>
        <v>567</v>
      </c>
      <c r="Z35" s="67">
        <f>'jeziora 2025'!AU36</f>
        <v>340</v>
      </c>
      <c r="AA35" s="67">
        <f>'jeziora 2025'!AV36</f>
        <v>135</v>
      </c>
      <c r="AB35" s="67">
        <f>'jeziora 2025'!AW36</f>
        <v>94</v>
      </c>
      <c r="AC35" s="67">
        <f>'jeziora 2025'!AX36</f>
        <v>282</v>
      </c>
      <c r="AD35" s="67">
        <f>'jeziora 2025'!AY36</f>
        <v>2.5</v>
      </c>
      <c r="AE35" s="67">
        <f>'jeziora 2025'!BA36</f>
        <v>2663.5</v>
      </c>
      <c r="AF35" s="67">
        <f>'jeziora 2025'!BI36</f>
        <v>0.5</v>
      </c>
      <c r="AG35" s="67">
        <f>'jeziora 2025'!BK36</f>
        <v>0.5</v>
      </c>
      <c r="AH35" s="66">
        <f>'jeziora 2025'!BL36</f>
        <v>0.05</v>
      </c>
      <c r="AI35" s="66">
        <f>'jeziora 2025'!BM36</f>
        <v>0.05</v>
      </c>
      <c r="AJ35" s="66">
        <f>'jeziora 2025'!BN36</f>
        <v>0.05</v>
      </c>
      <c r="AK35" s="67">
        <f>'jeziora 2025'!BQ36</f>
        <v>0.4</v>
      </c>
      <c r="AL35" s="66">
        <f>'jeziora 2025'!BS36</f>
        <v>0.05</v>
      </c>
      <c r="AM35" s="67">
        <f>'jeziora 2025'!BU36</f>
        <v>0.1</v>
      </c>
      <c r="AN35" s="66">
        <f>'jeziora 2025'!BW36</f>
        <v>0.05</v>
      </c>
      <c r="AO35" s="66">
        <f>'jeziora 2025'!BX36</f>
        <v>0.05</v>
      </c>
      <c r="AP35" s="66">
        <f>'jeziora 2025'!BY36</f>
        <v>0.15000000000000002</v>
      </c>
      <c r="AQ35" s="67">
        <f>'jeziora 2025'!CA36</f>
        <v>0</v>
      </c>
      <c r="AR35" s="66">
        <f>'jeziora 2025'!CL36</f>
        <v>0</v>
      </c>
      <c r="AS35" s="67">
        <f>'jeziora 2025'!CO36</f>
        <v>0</v>
      </c>
      <c r="AT35" s="67">
        <f>'jeziora 2025'!CT36</f>
        <v>0</v>
      </c>
      <c r="AU35" s="83">
        <f>'jeziora 2025'!CY36</f>
        <v>0</v>
      </c>
      <c r="AV35" s="67">
        <f>'jeziora 2025'!DD36</f>
        <v>0</v>
      </c>
      <c r="AW35" s="66">
        <f>'jeziora 2025'!DE36</f>
        <v>0.05</v>
      </c>
      <c r="AX35" s="111">
        <f>'jeziora 2025'!DF36</f>
        <v>0.05</v>
      </c>
      <c r="AY35" s="104" t="s">
        <v>164</v>
      </c>
    </row>
    <row r="36" spans="1:51" x14ac:dyDescent="0.2">
      <c r="A36" s="73">
        <f>'jeziora 2025'!B37</f>
        <v>91</v>
      </c>
      <c r="B36" s="71" t="str">
        <f>'jeziora 2025'!D37</f>
        <v>Jez. Czajcze - głęboczek - 4,6m</v>
      </c>
      <c r="C36" s="66">
        <f>'jeziora 2025'!I37</f>
        <v>5</v>
      </c>
      <c r="D36" s="66">
        <f>'jeziora 2025'!J37</f>
        <v>4.45</v>
      </c>
      <c r="E36" s="66">
        <f>'jeziora 2025'!L37</f>
        <v>0.34200000000000003</v>
      </c>
      <c r="F36" s="66">
        <f>'jeziora 2025'!N37</f>
        <v>8.32</v>
      </c>
      <c r="G36" s="66">
        <f>'jeziora 2025'!O37</f>
        <v>25.5</v>
      </c>
      <c r="H36" s="83">
        <f>'jeziora 2025'!P37</f>
        <v>3.2199999999999999E-2</v>
      </c>
      <c r="I36" s="66">
        <f>'jeziora 2025'!S37</f>
        <v>6.17</v>
      </c>
      <c r="J36" s="66">
        <f>'jeziora 2025'!T37</f>
        <v>14.3</v>
      </c>
      <c r="K36" s="66">
        <f>'jeziora 2025'!X37</f>
        <v>38.1</v>
      </c>
      <c r="L36" s="72">
        <f>'jeziora 2025'!AA37</f>
        <v>8010</v>
      </c>
      <c r="M36" s="72">
        <f>'jeziora 2025'!AB37</f>
        <v>532.88</v>
      </c>
      <c r="N36" s="67">
        <f>'jeziora 2025'!AH37</f>
        <v>44</v>
      </c>
      <c r="O36" s="67">
        <f>'jeziora 2025'!AI37</f>
        <v>2.5</v>
      </c>
      <c r="P36" s="67">
        <f>'jeziora 2025'!AJ37</f>
        <v>2.5</v>
      </c>
      <c r="Q36" s="67">
        <f>'jeziora 2025'!AK37</f>
        <v>2.5</v>
      </c>
      <c r="R36" s="67">
        <f>'jeziora 2025'!AL37</f>
        <v>2.5</v>
      </c>
      <c r="S36" s="67">
        <f>'jeziora 2025'!AM37</f>
        <v>2.5</v>
      </c>
      <c r="T36" s="67">
        <f>'jeziora 2025'!AN37</f>
        <v>2.5</v>
      </c>
      <c r="U36" s="67">
        <f>'jeziora 2025'!AP37</f>
        <v>2.5</v>
      </c>
      <c r="V36" s="67">
        <f>'jeziora 2025'!AQ37</f>
        <v>1.5</v>
      </c>
      <c r="W36" s="67">
        <f>'jeziora 2025'!AR37</f>
        <v>2.5</v>
      </c>
      <c r="X36" s="67">
        <f>'jeziora 2025'!AS37</f>
        <v>2.5</v>
      </c>
      <c r="Y36" s="67">
        <f>'jeziora 2025'!AT37</f>
        <v>2.5</v>
      </c>
      <c r="Z36" s="67">
        <f>'jeziora 2025'!AU37</f>
        <v>2.5</v>
      </c>
      <c r="AA36" s="67">
        <f>'jeziora 2025'!AV37</f>
        <v>2.5</v>
      </c>
      <c r="AB36" s="67">
        <f>'jeziora 2025'!AW37</f>
        <v>2.5</v>
      </c>
      <c r="AC36" s="67">
        <f>'jeziora 2025'!AX37</f>
        <v>2.5</v>
      </c>
      <c r="AD36" s="67">
        <f>'jeziora 2025'!AY37</f>
        <v>2.5</v>
      </c>
      <c r="AE36" s="67">
        <f>'jeziora 2025'!BA37</f>
        <v>73</v>
      </c>
      <c r="AF36" s="67">
        <f>'jeziora 2025'!BI37</f>
        <v>0.5</v>
      </c>
      <c r="AG36" s="67">
        <f>'jeziora 2025'!BK37</f>
        <v>0.5</v>
      </c>
      <c r="AH36" s="66">
        <f>'jeziora 2025'!BL37</f>
        <v>0.05</v>
      </c>
      <c r="AI36" s="66">
        <f>'jeziora 2025'!BM37</f>
        <v>0.05</v>
      </c>
      <c r="AJ36" s="66">
        <f>'jeziora 2025'!BN37</f>
        <v>0.05</v>
      </c>
      <c r="AK36" s="67">
        <f>'jeziora 2025'!BQ37</f>
        <v>0.4</v>
      </c>
      <c r="AL36" s="66">
        <f>'jeziora 2025'!BS37</f>
        <v>0.05</v>
      </c>
      <c r="AM36" s="67">
        <f>'jeziora 2025'!BU37</f>
        <v>0.1</v>
      </c>
      <c r="AN36" s="66">
        <f>'jeziora 2025'!BW37</f>
        <v>0.05</v>
      </c>
      <c r="AO36" s="66">
        <f>'jeziora 2025'!BX37</f>
        <v>0.05</v>
      </c>
      <c r="AP36" s="66">
        <f>'jeziora 2025'!BY37</f>
        <v>0.15000000000000002</v>
      </c>
      <c r="AQ36" s="67">
        <f>'jeziora 2025'!CA37</f>
        <v>0</v>
      </c>
      <c r="AR36" s="66">
        <f>'jeziora 2025'!CL37</f>
        <v>0</v>
      </c>
      <c r="AS36" s="67">
        <f>'jeziora 2025'!CO37</f>
        <v>0</v>
      </c>
      <c r="AT36" s="67">
        <f>'jeziora 2025'!CT37</f>
        <v>0</v>
      </c>
      <c r="AU36" s="83">
        <f>'jeziora 2025'!CY37</f>
        <v>0</v>
      </c>
      <c r="AV36" s="67">
        <f>'jeziora 2025'!DD37</f>
        <v>0</v>
      </c>
      <c r="AW36" s="66">
        <f>'jeziora 2025'!DE37</f>
        <v>0.05</v>
      </c>
      <c r="AX36" s="111">
        <f>'jeziora 2025'!DF37</f>
        <v>0.05</v>
      </c>
      <c r="AY36" s="104" t="s">
        <v>164</v>
      </c>
    </row>
    <row r="37" spans="1:51" ht="24" x14ac:dyDescent="0.2">
      <c r="A37" s="73">
        <f>'jeziora 2025'!B38</f>
        <v>92</v>
      </c>
      <c r="B37" s="71" t="str">
        <f>'jeziora 2025'!D38</f>
        <v>Jez. Czarne (na SW od Żarnowieckiego) - Łęczyn Dolny</v>
      </c>
      <c r="C37" s="66">
        <f>'jeziora 2025'!I38</f>
        <v>0.05</v>
      </c>
      <c r="D37" s="66">
        <f>'jeziora 2025'!J38</f>
        <v>6.94</v>
      </c>
      <c r="E37" s="66">
        <f>'jeziora 2025'!L38</f>
        <v>0.61799999999999999</v>
      </c>
      <c r="F37" s="66">
        <f>'jeziora 2025'!N38</f>
        <v>25.3</v>
      </c>
      <c r="G37" s="66">
        <f>'jeziora 2025'!O38</f>
        <v>11.9</v>
      </c>
      <c r="H37" s="83">
        <f>'jeziora 2025'!P38</f>
        <v>0.05</v>
      </c>
      <c r="I37" s="66">
        <f>'jeziora 2025'!S38</f>
        <v>11.6</v>
      </c>
      <c r="J37" s="66">
        <f>'jeziora 2025'!T38</f>
        <v>41.6</v>
      </c>
      <c r="K37" s="66">
        <f>'jeziora 2025'!X38</f>
        <v>77.7</v>
      </c>
      <c r="L37" s="72">
        <f>'jeziora 2025'!AA38</f>
        <v>8900</v>
      </c>
      <c r="M37" s="72">
        <f>'jeziora 2025'!AB38</f>
        <v>137</v>
      </c>
      <c r="N37" s="67">
        <f>'jeziora 2025'!AH38</f>
        <v>27</v>
      </c>
      <c r="O37" s="67">
        <f>'jeziora 2025'!AI38</f>
        <v>61</v>
      </c>
      <c r="P37" s="67">
        <f>'jeziora 2025'!AJ38</f>
        <v>2.5</v>
      </c>
      <c r="Q37" s="67">
        <f>'jeziora 2025'!AK38</f>
        <v>2.5</v>
      </c>
      <c r="R37" s="67">
        <f>'jeziora 2025'!AL38</f>
        <v>240</v>
      </c>
      <c r="S37" s="67">
        <f>'jeziora 2025'!AM38</f>
        <v>24</v>
      </c>
      <c r="T37" s="67">
        <f>'jeziora 2025'!AN38</f>
        <v>2.5</v>
      </c>
      <c r="U37" s="67">
        <f>'jeziora 2025'!AP38</f>
        <v>25</v>
      </c>
      <c r="V37" s="67">
        <f>'jeziora 2025'!AQ38</f>
        <v>1.5</v>
      </c>
      <c r="W37" s="67">
        <f>'jeziora 2025'!AR38</f>
        <v>2.5</v>
      </c>
      <c r="X37" s="67">
        <f>'jeziora 2025'!AS38</f>
        <v>2.5</v>
      </c>
      <c r="Y37" s="67">
        <f>'jeziora 2025'!AT38</f>
        <v>69</v>
      </c>
      <c r="Z37" s="67">
        <f>'jeziora 2025'!AU38</f>
        <v>130</v>
      </c>
      <c r="AA37" s="67">
        <f>'jeziora 2025'!AV38</f>
        <v>63</v>
      </c>
      <c r="AB37" s="67">
        <f>'jeziora 2025'!AW38</f>
        <v>2.5</v>
      </c>
      <c r="AC37" s="67">
        <f>'jeziora 2025'!AX38</f>
        <v>91</v>
      </c>
      <c r="AD37" s="67">
        <f>'jeziora 2025'!AY38</f>
        <v>2.5</v>
      </c>
      <c r="AE37" s="67">
        <f>'jeziora 2025'!BA38</f>
        <v>628</v>
      </c>
      <c r="AF37" s="67">
        <f>'jeziora 2025'!BI38</f>
        <v>0.5</v>
      </c>
      <c r="AG37" s="67">
        <f>'jeziora 2025'!BK38</f>
        <v>0.5</v>
      </c>
      <c r="AH37" s="66">
        <f>'jeziora 2025'!BL38</f>
        <v>0.05</v>
      </c>
      <c r="AI37" s="66">
        <f>'jeziora 2025'!BM38</f>
        <v>0.05</v>
      </c>
      <c r="AJ37" s="66">
        <f>'jeziora 2025'!BN38</f>
        <v>0.05</v>
      </c>
      <c r="AK37" s="67">
        <f>'jeziora 2025'!BQ38</f>
        <v>0.4</v>
      </c>
      <c r="AL37" s="66">
        <f>'jeziora 2025'!BS38</f>
        <v>0.05</v>
      </c>
      <c r="AM37" s="67">
        <f>'jeziora 2025'!BU38</f>
        <v>0.1</v>
      </c>
      <c r="AN37" s="66">
        <f>'jeziora 2025'!BW38</f>
        <v>0.05</v>
      </c>
      <c r="AO37" s="66">
        <f>'jeziora 2025'!BX38</f>
        <v>0.05</v>
      </c>
      <c r="AP37" s="66">
        <f>'jeziora 2025'!BY38</f>
        <v>0.15000000000000002</v>
      </c>
      <c r="AQ37" s="67">
        <f>'jeziora 2025'!CA38</f>
        <v>25</v>
      </c>
      <c r="AR37" s="66">
        <f>'jeziora 2025'!CL38</f>
        <v>150</v>
      </c>
      <c r="AS37" s="67">
        <f>'jeziora 2025'!CO38</f>
        <v>0.5</v>
      </c>
      <c r="AT37" s="67">
        <f>'jeziora 2025'!CT38</f>
        <v>0.5</v>
      </c>
      <c r="AU37" s="83">
        <f>'jeziora 2025'!CY38</f>
        <v>5.4099999999999999E-3</v>
      </c>
      <c r="AV37" s="67">
        <f>'jeziora 2025'!DD38</f>
        <v>0.05</v>
      </c>
      <c r="AW37" s="66">
        <f>'jeziora 2025'!DE38</f>
        <v>0.05</v>
      </c>
      <c r="AX37" s="111">
        <f>'jeziora 2025'!DF38</f>
        <v>0.05</v>
      </c>
      <c r="AY37" s="104" t="s">
        <v>164</v>
      </c>
    </row>
    <row r="38" spans="1:51" x14ac:dyDescent="0.2">
      <c r="A38" s="73">
        <f>'jeziora 2025'!B39</f>
        <v>93</v>
      </c>
      <c r="B38" s="71" t="str">
        <f>'jeziora 2025'!D39</f>
        <v>Jez. Dadaj - stan. 02</v>
      </c>
      <c r="C38" s="66">
        <f>'jeziora 2025'!I39</f>
        <v>27.1</v>
      </c>
      <c r="D38" s="66">
        <f>'jeziora 2025'!J39</f>
        <v>6.48</v>
      </c>
      <c r="E38" s="66">
        <f>'jeziora 2025'!L39</f>
        <v>0.42299999999999999</v>
      </c>
      <c r="F38" s="66">
        <f>'jeziora 2025'!N39</f>
        <v>6.59</v>
      </c>
      <c r="G38" s="66">
        <f>'jeziora 2025'!O39</f>
        <v>12.4</v>
      </c>
      <c r="H38" s="83">
        <f>'jeziora 2025'!P39</f>
        <v>5.0000000000000001E-4</v>
      </c>
      <c r="I38" s="66">
        <f>'jeziora 2025'!S39</f>
        <v>6.11</v>
      </c>
      <c r="J38" s="66">
        <f>'jeziora 2025'!T39</f>
        <v>8.99</v>
      </c>
      <c r="K38" s="66">
        <f>'jeziora 2025'!X39</f>
        <v>34.700000000000003</v>
      </c>
      <c r="L38" s="72">
        <f>'jeziora 2025'!AA39</f>
        <v>11000</v>
      </c>
      <c r="M38" s="72">
        <f>'jeziora 2025'!AB39</f>
        <v>6626.84</v>
      </c>
      <c r="N38" s="67">
        <f>'jeziora 2025'!AH39</f>
        <v>2.5</v>
      </c>
      <c r="O38" s="67">
        <f>'jeziora 2025'!AI39</f>
        <v>2.5</v>
      </c>
      <c r="P38" s="67">
        <f>'jeziora 2025'!AJ39</f>
        <v>37</v>
      </c>
      <c r="Q38" s="67">
        <f>'jeziora 2025'!AK39</f>
        <v>100</v>
      </c>
      <c r="R38" s="67">
        <f>'jeziora 2025'!AL39</f>
        <v>71</v>
      </c>
      <c r="S38" s="67">
        <f>'jeziora 2025'!AM39</f>
        <v>32</v>
      </c>
      <c r="T38" s="67">
        <f>'jeziora 2025'!AN39</f>
        <v>72</v>
      </c>
      <c r="U38" s="67">
        <f>'jeziora 2025'!AP39</f>
        <v>93</v>
      </c>
      <c r="V38" s="67">
        <f>'jeziora 2025'!AQ39</f>
        <v>1.5</v>
      </c>
      <c r="W38" s="67">
        <f>'jeziora 2025'!AR39</f>
        <v>2.5</v>
      </c>
      <c r="X38" s="67">
        <f>'jeziora 2025'!AS39</f>
        <v>2.5</v>
      </c>
      <c r="Y38" s="67">
        <f>'jeziora 2025'!AT39</f>
        <v>49</v>
      </c>
      <c r="Z38" s="67">
        <f>'jeziora 2025'!AU39</f>
        <v>112</v>
      </c>
      <c r="AA38" s="67">
        <f>'jeziora 2025'!AV39</f>
        <v>41</v>
      </c>
      <c r="AB38" s="67">
        <f>'jeziora 2025'!AW39</f>
        <v>88</v>
      </c>
      <c r="AC38" s="67">
        <f>'jeziora 2025'!AX39</f>
        <v>118</v>
      </c>
      <c r="AD38" s="67">
        <f>'jeziora 2025'!AY39</f>
        <v>2.5</v>
      </c>
      <c r="AE38" s="67">
        <f>'jeziora 2025'!BA39</f>
        <v>525.5</v>
      </c>
      <c r="AF38" s="67">
        <f>'jeziora 2025'!BI39</f>
        <v>0.5</v>
      </c>
      <c r="AG38" s="67">
        <f>'jeziora 2025'!BK39</f>
        <v>0.5</v>
      </c>
      <c r="AH38" s="66">
        <f>'jeziora 2025'!BL39</f>
        <v>0.05</v>
      </c>
      <c r="AI38" s="66">
        <f>'jeziora 2025'!BM39</f>
        <v>0.05</v>
      </c>
      <c r="AJ38" s="66">
        <f>'jeziora 2025'!BN39</f>
        <v>0.05</v>
      </c>
      <c r="AK38" s="67">
        <f>'jeziora 2025'!BQ39</f>
        <v>0.4</v>
      </c>
      <c r="AL38" s="66">
        <f>'jeziora 2025'!BS39</f>
        <v>0.05</v>
      </c>
      <c r="AM38" s="67">
        <f>'jeziora 2025'!BU39</f>
        <v>0.1</v>
      </c>
      <c r="AN38" s="66">
        <f>'jeziora 2025'!BW39</f>
        <v>0.05</v>
      </c>
      <c r="AO38" s="66">
        <f>'jeziora 2025'!BX39</f>
        <v>0.05</v>
      </c>
      <c r="AP38" s="66">
        <f>'jeziora 2025'!BY39</f>
        <v>0.15000000000000002</v>
      </c>
      <c r="AQ38" s="67">
        <f>'jeziora 2025'!CA39</f>
        <v>0</v>
      </c>
      <c r="AR38" s="66">
        <f>'jeziora 2025'!CL39</f>
        <v>0</v>
      </c>
      <c r="AS38" s="67">
        <f>'jeziora 2025'!CO39</f>
        <v>0</v>
      </c>
      <c r="AT38" s="67">
        <f>'jeziora 2025'!CT39</f>
        <v>0</v>
      </c>
      <c r="AU38" s="83">
        <f>'jeziora 2025'!CY39</f>
        <v>0</v>
      </c>
      <c r="AV38" s="67">
        <f>'jeziora 2025'!DD39</f>
        <v>0</v>
      </c>
      <c r="AW38" s="66">
        <f>'jeziora 2025'!DE39</f>
        <v>0.05</v>
      </c>
      <c r="AX38" s="111">
        <f>'jeziora 2025'!DF39</f>
        <v>0.05</v>
      </c>
      <c r="AY38" s="104" t="s">
        <v>164</v>
      </c>
    </row>
    <row r="39" spans="1:51" x14ac:dyDescent="0.2">
      <c r="A39" s="73">
        <f>'jeziora 2025'!B40</f>
        <v>94</v>
      </c>
      <c r="B39" s="71" t="str">
        <f>'jeziora 2025'!D40</f>
        <v>Jez. Dargin - stan. 01</v>
      </c>
      <c r="C39" s="66">
        <f>'jeziora 2025'!I40</f>
        <v>0.05</v>
      </c>
      <c r="D39" s="66">
        <f>'jeziora 2025'!J40</f>
        <v>6.15</v>
      </c>
      <c r="E39" s="66">
        <f>'jeziora 2025'!L40</f>
        <v>0.85</v>
      </c>
      <c r="F39" s="66">
        <f>'jeziora 2025'!N40</f>
        <v>15.8</v>
      </c>
      <c r="G39" s="66">
        <f>'jeziora 2025'!O40</f>
        <v>17.7</v>
      </c>
      <c r="H39" s="83">
        <f>'jeziora 2025'!P40</f>
        <v>5.0000000000000001E-4</v>
      </c>
      <c r="I39" s="66">
        <f>'jeziora 2025'!S40</f>
        <v>11.4</v>
      </c>
      <c r="J39" s="66">
        <f>'jeziora 2025'!T40</f>
        <v>28.7</v>
      </c>
      <c r="K39" s="66">
        <f>'jeziora 2025'!X40</f>
        <v>66.3</v>
      </c>
      <c r="L39" s="72">
        <f>'jeziora 2025'!AA40</f>
        <v>12900</v>
      </c>
      <c r="M39" s="72">
        <f>'jeziora 2025'!AB40</f>
        <v>2599.41</v>
      </c>
      <c r="N39" s="67">
        <f>'jeziora 2025'!AH40</f>
        <v>2.5</v>
      </c>
      <c r="O39" s="67">
        <f>'jeziora 2025'!AI40</f>
        <v>41</v>
      </c>
      <c r="P39" s="67">
        <f>'jeziora 2025'!AJ40</f>
        <v>2.5</v>
      </c>
      <c r="Q39" s="67">
        <f>'jeziora 2025'!AK40</f>
        <v>233</v>
      </c>
      <c r="R39" s="67">
        <f>'jeziora 2025'!AL40</f>
        <v>2.5</v>
      </c>
      <c r="S39" s="67">
        <f>'jeziora 2025'!AM40</f>
        <v>2.5</v>
      </c>
      <c r="T39" s="67">
        <f>'jeziora 2025'!AN40</f>
        <v>48</v>
      </c>
      <c r="U39" s="67">
        <f>'jeziora 2025'!AP40</f>
        <v>2.5</v>
      </c>
      <c r="V39" s="67">
        <f>'jeziora 2025'!AQ40</f>
        <v>1.5</v>
      </c>
      <c r="W39" s="67">
        <f>'jeziora 2025'!AR40</f>
        <v>2.5</v>
      </c>
      <c r="X39" s="67">
        <f>'jeziora 2025'!AS40</f>
        <v>2.5</v>
      </c>
      <c r="Y39" s="67">
        <f>'jeziora 2025'!AT40</f>
        <v>97</v>
      </c>
      <c r="Z39" s="67">
        <f>'jeziora 2025'!AU40</f>
        <v>2.5</v>
      </c>
      <c r="AA39" s="67">
        <f>'jeziora 2025'!AV40</f>
        <v>49</v>
      </c>
      <c r="AB39" s="67">
        <f>'jeziora 2025'!AW40</f>
        <v>114</v>
      </c>
      <c r="AC39" s="67">
        <f>'jeziora 2025'!AX40</f>
        <v>66</v>
      </c>
      <c r="AD39" s="67">
        <f>'jeziora 2025'!AY40</f>
        <v>2.5</v>
      </c>
      <c r="AE39" s="67">
        <f>'jeziora 2025'!BA40</f>
        <v>487</v>
      </c>
      <c r="AF39" s="67">
        <f>'jeziora 2025'!BI40</f>
        <v>0.5</v>
      </c>
      <c r="AG39" s="67">
        <f>'jeziora 2025'!BK40</f>
        <v>0.5</v>
      </c>
      <c r="AH39" s="66">
        <f>'jeziora 2025'!BL40</f>
        <v>0.05</v>
      </c>
      <c r="AI39" s="66">
        <f>'jeziora 2025'!BM40</f>
        <v>0.05</v>
      </c>
      <c r="AJ39" s="66">
        <f>'jeziora 2025'!BN40</f>
        <v>0.05</v>
      </c>
      <c r="AK39" s="67">
        <f>'jeziora 2025'!BQ40</f>
        <v>0.4</v>
      </c>
      <c r="AL39" s="66">
        <f>'jeziora 2025'!BS40</f>
        <v>0.05</v>
      </c>
      <c r="AM39" s="67">
        <f>'jeziora 2025'!BU40</f>
        <v>0.1</v>
      </c>
      <c r="AN39" s="66">
        <f>'jeziora 2025'!BW40</f>
        <v>0.05</v>
      </c>
      <c r="AO39" s="66">
        <f>'jeziora 2025'!BX40</f>
        <v>0.05</v>
      </c>
      <c r="AP39" s="66">
        <f>'jeziora 2025'!BY40</f>
        <v>0.15000000000000002</v>
      </c>
      <c r="AQ39" s="67">
        <f>'jeziora 2025'!CA40</f>
        <v>0</v>
      </c>
      <c r="AR39" s="66">
        <f>'jeziora 2025'!CL40</f>
        <v>0</v>
      </c>
      <c r="AS39" s="67">
        <f>'jeziora 2025'!CO40</f>
        <v>0</v>
      </c>
      <c r="AT39" s="67">
        <f>'jeziora 2025'!CT40</f>
        <v>0</v>
      </c>
      <c r="AU39" s="83">
        <f>'jeziora 2025'!CY40</f>
        <v>0</v>
      </c>
      <c r="AV39" s="67">
        <f>'jeziora 2025'!DD40</f>
        <v>0</v>
      </c>
      <c r="AW39" s="66">
        <f>'jeziora 2025'!DE40</f>
        <v>0.05</v>
      </c>
      <c r="AX39" s="111">
        <f>'jeziora 2025'!DF40</f>
        <v>0.05</v>
      </c>
      <c r="AY39" s="104" t="s">
        <v>164</v>
      </c>
    </row>
    <row r="40" spans="1:51" x14ac:dyDescent="0.2">
      <c r="A40" s="73">
        <f>'jeziora 2025'!B41</f>
        <v>95</v>
      </c>
      <c r="B40" s="71" t="str">
        <f>'jeziora 2025'!D41</f>
        <v>Jez. Dąbrówka - Gronajny</v>
      </c>
      <c r="C40" s="66">
        <f>'jeziora 2025'!I41</f>
        <v>0.05</v>
      </c>
      <c r="D40" s="66">
        <f>'jeziora 2025'!J41</f>
        <v>1.5</v>
      </c>
      <c r="E40" s="66">
        <f>'jeziora 2025'!L41</f>
        <v>2.5000000000000001E-2</v>
      </c>
      <c r="F40" s="66">
        <f>'jeziora 2025'!N41</f>
        <v>12.9</v>
      </c>
      <c r="G40" s="66">
        <f>'jeziora 2025'!O41</f>
        <v>9.93</v>
      </c>
      <c r="H40" s="83">
        <f>'jeziora 2025'!P41</f>
        <v>5.0000000000000001E-4</v>
      </c>
      <c r="I40" s="66">
        <f>'jeziora 2025'!S41</f>
        <v>7.74</v>
      </c>
      <c r="J40" s="66">
        <f>'jeziora 2025'!T41</f>
        <v>4.2</v>
      </c>
      <c r="K40" s="66">
        <f>'jeziora 2025'!X41</f>
        <v>42.4</v>
      </c>
      <c r="L40" s="72">
        <f>'jeziora 2025'!AA41</f>
        <v>6220</v>
      </c>
      <c r="M40" s="72">
        <f>'jeziora 2025'!AB41</f>
        <v>324</v>
      </c>
      <c r="N40" s="67">
        <f>'jeziora 2025'!AH41</f>
        <v>2.5</v>
      </c>
      <c r="O40" s="67">
        <f>'jeziora 2025'!AI41</f>
        <v>2.5</v>
      </c>
      <c r="P40" s="67">
        <f>'jeziora 2025'!AJ41</f>
        <v>74</v>
      </c>
      <c r="Q40" s="67">
        <f>'jeziora 2025'!AK41</f>
        <v>166</v>
      </c>
      <c r="R40" s="67">
        <f>'jeziora 2025'!AL41</f>
        <v>44</v>
      </c>
      <c r="S40" s="67">
        <f>'jeziora 2025'!AM41</f>
        <v>63</v>
      </c>
      <c r="T40" s="67">
        <f>'jeziora 2025'!AN41</f>
        <v>52</v>
      </c>
      <c r="U40" s="67">
        <f>'jeziora 2025'!AP41</f>
        <v>82</v>
      </c>
      <c r="V40" s="67">
        <f>'jeziora 2025'!AQ41</f>
        <v>1.5</v>
      </c>
      <c r="W40" s="67">
        <f>'jeziora 2025'!AR41</f>
        <v>2.5</v>
      </c>
      <c r="X40" s="67">
        <f>'jeziora 2025'!AS41</f>
        <v>2.5</v>
      </c>
      <c r="Y40" s="67">
        <f>'jeziora 2025'!AT41</f>
        <v>106</v>
      </c>
      <c r="Z40" s="67">
        <f>'jeziora 2025'!AU41</f>
        <v>62</v>
      </c>
      <c r="AA40" s="67">
        <f>'jeziora 2025'!AV41</f>
        <v>2.5</v>
      </c>
      <c r="AB40" s="67">
        <f>'jeziora 2025'!AW41</f>
        <v>2.5</v>
      </c>
      <c r="AC40" s="67">
        <f>'jeziora 2025'!AX41</f>
        <v>80</v>
      </c>
      <c r="AD40" s="67">
        <f>'jeziora 2025'!AY41</f>
        <v>2.5</v>
      </c>
      <c r="AE40" s="67">
        <f>'jeziora 2025'!BA41</f>
        <v>581</v>
      </c>
      <c r="AF40" s="67">
        <f>'jeziora 2025'!BI41</f>
        <v>0.5</v>
      </c>
      <c r="AG40" s="67">
        <f>'jeziora 2025'!BK41</f>
        <v>0.5</v>
      </c>
      <c r="AH40" s="66">
        <f>'jeziora 2025'!BL41</f>
        <v>0.05</v>
      </c>
      <c r="AI40" s="66">
        <f>'jeziora 2025'!BM41</f>
        <v>0.05</v>
      </c>
      <c r="AJ40" s="66">
        <f>'jeziora 2025'!BN41</f>
        <v>0.05</v>
      </c>
      <c r="AK40" s="67">
        <f>'jeziora 2025'!BQ41</f>
        <v>0.4</v>
      </c>
      <c r="AL40" s="66">
        <f>'jeziora 2025'!BS41</f>
        <v>0.05</v>
      </c>
      <c r="AM40" s="67">
        <f>'jeziora 2025'!BU41</f>
        <v>0.1</v>
      </c>
      <c r="AN40" s="66">
        <f>'jeziora 2025'!BW41</f>
        <v>0.05</v>
      </c>
      <c r="AO40" s="66">
        <f>'jeziora 2025'!BX41</f>
        <v>0.05</v>
      </c>
      <c r="AP40" s="66">
        <f>'jeziora 2025'!BY41</f>
        <v>0.15000000000000002</v>
      </c>
      <c r="AQ40" s="67">
        <f>'jeziora 2025'!CA41</f>
        <v>0</v>
      </c>
      <c r="AR40" s="66">
        <f>'jeziora 2025'!CL41</f>
        <v>0</v>
      </c>
      <c r="AS40" s="67">
        <f>'jeziora 2025'!CO41</f>
        <v>0</v>
      </c>
      <c r="AT40" s="67">
        <f>'jeziora 2025'!CT41</f>
        <v>0</v>
      </c>
      <c r="AU40" s="83">
        <f>'jeziora 2025'!CY41</f>
        <v>0</v>
      </c>
      <c r="AV40" s="67">
        <f>'jeziora 2025'!DD41</f>
        <v>0</v>
      </c>
      <c r="AW40" s="66">
        <f>'jeziora 2025'!DE41</f>
        <v>0.05</v>
      </c>
      <c r="AX40" s="111">
        <f>'jeziora 2025'!DF41</f>
        <v>0.05</v>
      </c>
      <c r="AY40" s="104" t="s">
        <v>162</v>
      </c>
    </row>
    <row r="41" spans="1:51" x14ac:dyDescent="0.2">
      <c r="A41" s="73">
        <f>'jeziora 2025'!B42</f>
        <v>96</v>
      </c>
      <c r="B41" s="71" t="str">
        <f>'jeziora 2025'!D42</f>
        <v>Jez. Dębno - głęboczek</v>
      </c>
      <c r="C41" s="66">
        <f>'jeziora 2025'!I42</f>
        <v>0.05</v>
      </c>
      <c r="D41" s="66">
        <f>'jeziora 2025'!J42</f>
        <v>1.5</v>
      </c>
      <c r="E41" s="66">
        <f>'jeziora 2025'!L42</f>
        <v>0.25</v>
      </c>
      <c r="F41" s="66">
        <f>'jeziora 2025'!N42</f>
        <v>5.96</v>
      </c>
      <c r="G41" s="66">
        <f>'jeziora 2025'!O42</f>
        <v>6.65</v>
      </c>
      <c r="H41" s="83">
        <f>'jeziora 2025'!P42</f>
        <v>0.06</v>
      </c>
      <c r="I41" s="66">
        <f>'jeziora 2025'!S42</f>
        <v>2.21</v>
      </c>
      <c r="J41" s="66">
        <f>'jeziora 2025'!T42</f>
        <v>23</v>
      </c>
      <c r="K41" s="66">
        <f>'jeziora 2025'!X42</f>
        <v>56.2</v>
      </c>
      <c r="L41" s="72">
        <f>'jeziora 2025'!AA42</f>
        <v>5710</v>
      </c>
      <c r="M41" s="72">
        <f>'jeziora 2025'!AB42</f>
        <v>650.53099999999995</v>
      </c>
      <c r="N41" s="67">
        <f>'jeziora 2025'!AH42</f>
        <v>2.5</v>
      </c>
      <c r="O41" s="67">
        <f>'jeziora 2025'!AI42</f>
        <v>2.5</v>
      </c>
      <c r="P41" s="67">
        <f>'jeziora 2025'!AJ42</f>
        <v>57</v>
      </c>
      <c r="Q41" s="67">
        <f>'jeziora 2025'!AK42</f>
        <v>106</v>
      </c>
      <c r="R41" s="67">
        <f>'jeziora 2025'!AL42</f>
        <v>2.5</v>
      </c>
      <c r="S41" s="67">
        <f>'jeziora 2025'!AM42</f>
        <v>2.5</v>
      </c>
      <c r="T41" s="67">
        <f>'jeziora 2025'!AN42</f>
        <v>2.5</v>
      </c>
      <c r="U41" s="67">
        <f>'jeziora 2025'!AP42</f>
        <v>2.5</v>
      </c>
      <c r="V41" s="67">
        <f>'jeziora 2025'!AQ42</f>
        <v>1.5</v>
      </c>
      <c r="W41" s="67">
        <f>'jeziora 2025'!AR42</f>
        <v>2.5</v>
      </c>
      <c r="X41" s="67">
        <f>'jeziora 2025'!AS42</f>
        <v>2.5</v>
      </c>
      <c r="Y41" s="67">
        <f>'jeziora 2025'!AT42</f>
        <v>60</v>
      </c>
      <c r="Z41" s="67">
        <f>'jeziora 2025'!AU42</f>
        <v>2.5</v>
      </c>
      <c r="AA41" s="67">
        <f>'jeziora 2025'!AV42</f>
        <v>2.5</v>
      </c>
      <c r="AB41" s="67">
        <f>'jeziora 2025'!AW42</f>
        <v>2.5</v>
      </c>
      <c r="AC41" s="67">
        <f>'jeziora 2025'!AX42</f>
        <v>48</v>
      </c>
      <c r="AD41" s="67">
        <f>'jeziora 2025'!AY42</f>
        <v>2.5</v>
      </c>
      <c r="AE41" s="67">
        <f>'jeziora 2025'!BA42</f>
        <v>247</v>
      </c>
      <c r="AF41" s="67">
        <f>'jeziora 2025'!BI42</f>
        <v>0.5</v>
      </c>
      <c r="AG41" s="67">
        <f>'jeziora 2025'!BK42</f>
        <v>0.5</v>
      </c>
      <c r="AH41" s="66">
        <f>'jeziora 2025'!BL42</f>
        <v>0.05</v>
      </c>
      <c r="AI41" s="66">
        <f>'jeziora 2025'!BM42</f>
        <v>0.05</v>
      </c>
      <c r="AJ41" s="66">
        <f>'jeziora 2025'!BN42</f>
        <v>0.05</v>
      </c>
      <c r="AK41" s="67">
        <f>'jeziora 2025'!BQ42</f>
        <v>0.4</v>
      </c>
      <c r="AL41" s="66">
        <f>'jeziora 2025'!BS42</f>
        <v>0.05</v>
      </c>
      <c r="AM41" s="67">
        <f>'jeziora 2025'!BU42</f>
        <v>0.1</v>
      </c>
      <c r="AN41" s="66">
        <f>'jeziora 2025'!BW42</f>
        <v>0.05</v>
      </c>
      <c r="AO41" s="66">
        <f>'jeziora 2025'!BX42</f>
        <v>0.05</v>
      </c>
      <c r="AP41" s="66">
        <f>'jeziora 2025'!BY42</f>
        <v>0.15000000000000002</v>
      </c>
      <c r="AQ41" s="67">
        <f>'jeziora 2025'!CA42</f>
        <v>25</v>
      </c>
      <c r="AR41" s="66">
        <f>'jeziora 2025'!CL42</f>
        <v>9.6</v>
      </c>
      <c r="AS41" s="67">
        <f>'jeziora 2025'!CO42</f>
        <v>0.5</v>
      </c>
      <c r="AT41" s="67">
        <f>'jeziora 2025'!CT42</f>
        <v>0.5</v>
      </c>
      <c r="AU41" s="83">
        <f>'jeziora 2025'!CY42</f>
        <v>9.7800000000000005E-3</v>
      </c>
      <c r="AV41" s="67">
        <f>'jeziora 2025'!DD42</f>
        <v>0.05</v>
      </c>
      <c r="AW41" s="66">
        <f>'jeziora 2025'!DE42</f>
        <v>0.05</v>
      </c>
      <c r="AX41" s="111">
        <f>'jeziora 2025'!DF42</f>
        <v>0.05</v>
      </c>
      <c r="AY41" s="104" t="s">
        <v>164</v>
      </c>
    </row>
    <row r="42" spans="1:51" x14ac:dyDescent="0.2">
      <c r="A42" s="73">
        <f>'jeziora 2025'!B43</f>
        <v>97</v>
      </c>
      <c r="B42" s="71" t="str">
        <f>'jeziora 2025'!D43</f>
        <v>Jez. Długie - stan. 01</v>
      </c>
      <c r="C42" s="66">
        <f>'jeziora 2025'!I43</f>
        <v>0.05</v>
      </c>
      <c r="D42" s="66">
        <f>'jeziora 2025'!J43</f>
        <v>8.2799999999999994</v>
      </c>
      <c r="E42" s="66">
        <f>'jeziora 2025'!L43</f>
        <v>1.5</v>
      </c>
      <c r="F42" s="66">
        <f>'jeziora 2025'!N43</f>
        <v>17.5</v>
      </c>
      <c r="G42" s="66">
        <f>'jeziora 2025'!O43</f>
        <v>16.3</v>
      </c>
      <c r="H42" s="83">
        <f>'jeziora 2025'!P43</f>
        <v>9.9299999999999999E-2</v>
      </c>
      <c r="I42" s="66">
        <f>'jeziora 2025'!S43</f>
        <v>12.4</v>
      </c>
      <c r="J42" s="66">
        <f>'jeziora 2025'!T43</f>
        <v>62.9</v>
      </c>
      <c r="K42" s="66">
        <f>'jeziora 2025'!X43</f>
        <v>133</v>
      </c>
      <c r="L42" s="72">
        <f>'jeziora 2025'!AA43</f>
        <v>30340</v>
      </c>
      <c r="M42" s="72">
        <f>'jeziora 2025'!AB43</f>
        <v>439</v>
      </c>
      <c r="N42" s="67">
        <f>'jeziora 2025'!AH43</f>
        <v>2.5</v>
      </c>
      <c r="O42" s="67">
        <f>'jeziora 2025'!AI43</f>
        <v>2.5</v>
      </c>
      <c r="P42" s="67">
        <f>'jeziora 2025'!AJ43</f>
        <v>2.5</v>
      </c>
      <c r="Q42" s="67">
        <f>'jeziora 2025'!AK43</f>
        <v>139</v>
      </c>
      <c r="R42" s="67">
        <f>'jeziora 2025'!AL43</f>
        <v>2.5</v>
      </c>
      <c r="S42" s="67">
        <f>'jeziora 2025'!AM43</f>
        <v>2.5</v>
      </c>
      <c r="T42" s="67">
        <f>'jeziora 2025'!AN43</f>
        <v>51</v>
      </c>
      <c r="U42" s="67">
        <f>'jeziora 2025'!AP43</f>
        <v>2.5</v>
      </c>
      <c r="V42" s="67">
        <f>'jeziora 2025'!AQ43</f>
        <v>1.5</v>
      </c>
      <c r="W42" s="67">
        <f>'jeziora 2025'!AR43</f>
        <v>2.5</v>
      </c>
      <c r="X42" s="67">
        <f>'jeziora 2025'!AS43</f>
        <v>2.5</v>
      </c>
      <c r="Y42" s="67">
        <f>'jeziora 2025'!AT43</f>
        <v>112</v>
      </c>
      <c r="Z42" s="67">
        <f>'jeziora 2025'!AU43</f>
        <v>105</v>
      </c>
      <c r="AA42" s="67">
        <f>'jeziora 2025'!AV43</f>
        <v>55</v>
      </c>
      <c r="AB42" s="67">
        <f>'jeziora 2025'!AW43</f>
        <v>71</v>
      </c>
      <c r="AC42" s="67">
        <f>'jeziora 2025'!AX43</f>
        <v>184</v>
      </c>
      <c r="AD42" s="67">
        <f>'jeziora 2025'!AY43</f>
        <v>2.5</v>
      </c>
      <c r="AE42" s="67">
        <f>'jeziora 2025'!BA43</f>
        <v>481</v>
      </c>
      <c r="AF42" s="67">
        <f>'jeziora 2025'!BI43</f>
        <v>0.5</v>
      </c>
      <c r="AG42" s="67">
        <f>'jeziora 2025'!BK43</f>
        <v>0.5</v>
      </c>
      <c r="AH42" s="66">
        <f>'jeziora 2025'!BL43</f>
        <v>0.05</v>
      </c>
      <c r="AI42" s="66">
        <f>'jeziora 2025'!BM43</f>
        <v>0.05</v>
      </c>
      <c r="AJ42" s="66">
        <f>'jeziora 2025'!BN43</f>
        <v>0.05</v>
      </c>
      <c r="AK42" s="67">
        <f>'jeziora 2025'!BQ43</f>
        <v>0.4</v>
      </c>
      <c r="AL42" s="66">
        <f>'jeziora 2025'!BS43</f>
        <v>0.05</v>
      </c>
      <c r="AM42" s="67">
        <f>'jeziora 2025'!BU43</f>
        <v>0.1</v>
      </c>
      <c r="AN42" s="66">
        <f>'jeziora 2025'!BW43</f>
        <v>0.05</v>
      </c>
      <c r="AO42" s="66">
        <f>'jeziora 2025'!BX43</f>
        <v>0.05</v>
      </c>
      <c r="AP42" s="66">
        <f>'jeziora 2025'!BY43</f>
        <v>0.15000000000000002</v>
      </c>
      <c r="AQ42" s="67">
        <f>'jeziora 2025'!CA43</f>
        <v>0</v>
      </c>
      <c r="AR42" s="66">
        <f>'jeziora 2025'!CL43</f>
        <v>0</v>
      </c>
      <c r="AS42" s="67">
        <f>'jeziora 2025'!CO43</f>
        <v>0</v>
      </c>
      <c r="AT42" s="67">
        <f>'jeziora 2025'!CT43</f>
        <v>0</v>
      </c>
      <c r="AU42" s="83">
        <f>'jeziora 2025'!CY43</f>
        <v>0</v>
      </c>
      <c r="AV42" s="67">
        <f>'jeziora 2025'!DD43</f>
        <v>0</v>
      </c>
      <c r="AW42" s="66">
        <f>'jeziora 2025'!DE43</f>
        <v>0.05</v>
      </c>
      <c r="AX42" s="111">
        <f>'jeziora 2025'!DF43</f>
        <v>0.05</v>
      </c>
      <c r="AY42" s="104" t="s">
        <v>163</v>
      </c>
    </row>
    <row r="43" spans="1:51" x14ac:dyDescent="0.2">
      <c r="A43" s="73">
        <f>'jeziora 2025'!B44</f>
        <v>98</v>
      </c>
      <c r="B43" s="71" t="str">
        <f>'jeziora 2025'!D44</f>
        <v>Jez. Długie - stan. 01</v>
      </c>
      <c r="C43" s="66">
        <f>'jeziora 2025'!I44</f>
        <v>22.1</v>
      </c>
      <c r="D43" s="66">
        <f>'jeziora 2025'!J44</f>
        <v>15.4</v>
      </c>
      <c r="E43" s="66">
        <f>'jeziora 2025'!L44</f>
        <v>0.78500000000000003</v>
      </c>
      <c r="F43" s="66">
        <f>'jeziora 2025'!N44</f>
        <v>15.6</v>
      </c>
      <c r="G43" s="66">
        <f>'jeziora 2025'!O44</f>
        <v>23.1</v>
      </c>
      <c r="H43" s="83">
        <f>'jeziora 2025'!P44</f>
        <v>0.06</v>
      </c>
      <c r="I43" s="66">
        <f>'jeziora 2025'!S44</f>
        <v>10.3</v>
      </c>
      <c r="J43" s="66">
        <f>'jeziora 2025'!T44</f>
        <v>79.8</v>
      </c>
      <c r="K43" s="66">
        <f>'jeziora 2025'!X44</f>
        <v>163</v>
      </c>
      <c r="L43" s="72">
        <f>'jeziora 2025'!AA44</f>
        <v>7330</v>
      </c>
      <c r="M43" s="72">
        <f>'jeziora 2025'!AB44</f>
        <v>216</v>
      </c>
      <c r="N43" s="67">
        <f>'jeziora 2025'!AH44</f>
        <v>2.5</v>
      </c>
      <c r="O43" s="67">
        <f>'jeziora 2025'!AI44</f>
        <v>183</v>
      </c>
      <c r="P43" s="67">
        <f>'jeziora 2025'!AJ44</f>
        <v>244</v>
      </c>
      <c r="Q43" s="67">
        <f>'jeziora 2025'!AK44</f>
        <v>801</v>
      </c>
      <c r="R43" s="67">
        <f>'jeziora 2025'!AL44</f>
        <v>260</v>
      </c>
      <c r="S43" s="67">
        <f>'jeziora 2025'!AM44</f>
        <v>143</v>
      </c>
      <c r="T43" s="67">
        <f>'jeziora 2025'!AN44</f>
        <v>164</v>
      </c>
      <c r="U43" s="67">
        <f>'jeziora 2025'!AP44</f>
        <v>180</v>
      </c>
      <c r="V43" s="67">
        <f>'jeziora 2025'!AQ44</f>
        <v>1.5</v>
      </c>
      <c r="W43" s="67">
        <f>'jeziora 2025'!AR44</f>
        <v>2.5</v>
      </c>
      <c r="X43" s="67">
        <f>'jeziora 2025'!AS44</f>
        <v>2.5</v>
      </c>
      <c r="Y43" s="67">
        <f>'jeziora 2025'!AT44</f>
        <v>429</v>
      </c>
      <c r="Z43" s="67">
        <f>'jeziora 2025'!AU44</f>
        <v>363</v>
      </c>
      <c r="AA43" s="67">
        <f>'jeziora 2025'!AV44</f>
        <v>156</v>
      </c>
      <c r="AB43" s="67">
        <f>'jeziora 2025'!AW44</f>
        <v>76</v>
      </c>
      <c r="AC43" s="67">
        <f>'jeziora 2025'!AX44</f>
        <v>427</v>
      </c>
      <c r="AD43" s="67">
        <f>'jeziora 2025'!AY44</f>
        <v>2.5</v>
      </c>
      <c r="AE43" s="67">
        <f>'jeziora 2025'!BA44</f>
        <v>2752</v>
      </c>
      <c r="AF43" s="67">
        <f>'jeziora 2025'!BI44</f>
        <v>0.5</v>
      </c>
      <c r="AG43" s="67">
        <f>'jeziora 2025'!BK44</f>
        <v>0.5</v>
      </c>
      <c r="AH43" s="66">
        <f>'jeziora 2025'!BL44</f>
        <v>0.05</v>
      </c>
      <c r="AI43" s="66">
        <f>'jeziora 2025'!BM44</f>
        <v>0.05</v>
      </c>
      <c r="AJ43" s="66">
        <f>'jeziora 2025'!BN44</f>
        <v>0.05</v>
      </c>
      <c r="AK43" s="67">
        <f>'jeziora 2025'!BQ44</f>
        <v>0.4</v>
      </c>
      <c r="AL43" s="66">
        <f>'jeziora 2025'!BS44</f>
        <v>0.05</v>
      </c>
      <c r="AM43" s="67">
        <f>'jeziora 2025'!BU44</f>
        <v>0.1</v>
      </c>
      <c r="AN43" s="66">
        <f>'jeziora 2025'!BW44</f>
        <v>0.05</v>
      </c>
      <c r="AO43" s="66">
        <f>'jeziora 2025'!BX44</f>
        <v>0.05</v>
      </c>
      <c r="AP43" s="66">
        <f>'jeziora 2025'!BY44</f>
        <v>0.15000000000000002</v>
      </c>
      <c r="AQ43" s="67">
        <f>'jeziora 2025'!CA44</f>
        <v>0</v>
      </c>
      <c r="AR43" s="66">
        <f>'jeziora 2025'!CL44</f>
        <v>0</v>
      </c>
      <c r="AS43" s="67">
        <f>'jeziora 2025'!CO44</f>
        <v>0</v>
      </c>
      <c r="AT43" s="67">
        <f>'jeziora 2025'!CT44</f>
        <v>0</v>
      </c>
      <c r="AU43" s="83">
        <f>'jeziora 2025'!CY44</f>
        <v>0</v>
      </c>
      <c r="AV43" s="67">
        <f>'jeziora 2025'!DD44</f>
        <v>0</v>
      </c>
      <c r="AW43" s="66">
        <f>'jeziora 2025'!DE44</f>
        <v>0.05</v>
      </c>
      <c r="AX43" s="111">
        <f>'jeziora 2025'!DF44</f>
        <v>0.05</v>
      </c>
      <c r="AY43" s="104" t="s">
        <v>164</v>
      </c>
    </row>
    <row r="44" spans="1:51" x14ac:dyDescent="0.2">
      <c r="A44" s="73">
        <f>'jeziora 2025'!B45</f>
        <v>99</v>
      </c>
      <c r="B44" s="71" t="str">
        <f>'jeziora 2025'!D45</f>
        <v>Jez. Długie Augustowskie (Kalejty) - st.02</v>
      </c>
      <c r="C44" s="66">
        <f>'jeziora 2025'!I45</f>
        <v>0.05</v>
      </c>
      <c r="D44" s="66">
        <f>'jeziora 2025'!J45</f>
        <v>26.4</v>
      </c>
      <c r="E44" s="66">
        <f>'jeziora 2025'!L45</f>
        <v>1.73</v>
      </c>
      <c r="F44" s="66">
        <f>'jeziora 2025'!N45</f>
        <v>5.81</v>
      </c>
      <c r="G44" s="66">
        <f>'jeziora 2025'!O45</f>
        <v>10.8</v>
      </c>
      <c r="H44" s="83">
        <f>'jeziora 2025'!P45</f>
        <v>5.0000000000000001E-4</v>
      </c>
      <c r="I44" s="66">
        <f>'jeziora 2025'!S45</f>
        <v>4.6900000000000004</v>
      </c>
      <c r="J44" s="66">
        <f>'jeziora 2025'!T45</f>
        <v>43.3</v>
      </c>
      <c r="K44" s="66">
        <f>'jeziora 2025'!X45</f>
        <v>76.400000000000006</v>
      </c>
      <c r="L44" s="72">
        <f>'jeziora 2025'!AA45</f>
        <v>10300</v>
      </c>
      <c r="M44" s="72">
        <f>'jeziora 2025'!AB45</f>
        <v>256</v>
      </c>
      <c r="N44" s="67">
        <f>'jeziora 2025'!AH45</f>
        <v>84</v>
      </c>
      <c r="O44" s="67">
        <f>'jeziora 2025'!AI45</f>
        <v>2.5</v>
      </c>
      <c r="P44" s="67">
        <f>'jeziora 2025'!AJ45</f>
        <v>2.5</v>
      </c>
      <c r="Q44" s="67">
        <f>'jeziora 2025'!AK45</f>
        <v>2.5</v>
      </c>
      <c r="R44" s="67">
        <f>'jeziora 2025'!AL45</f>
        <v>2.5</v>
      </c>
      <c r="S44" s="67">
        <f>'jeziora 2025'!AM45</f>
        <v>2.5</v>
      </c>
      <c r="T44" s="67">
        <f>'jeziora 2025'!AN45</f>
        <v>2.5</v>
      </c>
      <c r="U44" s="67">
        <f>'jeziora 2025'!AP45</f>
        <v>2.5</v>
      </c>
      <c r="V44" s="67">
        <f>'jeziora 2025'!AQ45</f>
        <v>1.5</v>
      </c>
      <c r="W44" s="67">
        <f>'jeziora 2025'!AR45</f>
        <v>2.5</v>
      </c>
      <c r="X44" s="67">
        <f>'jeziora 2025'!AS45</f>
        <v>2.5</v>
      </c>
      <c r="Y44" s="67">
        <f>'jeziora 2025'!AT45</f>
        <v>2.5</v>
      </c>
      <c r="Z44" s="67">
        <f>'jeziora 2025'!AU45</f>
        <v>2.5</v>
      </c>
      <c r="AA44" s="67">
        <f>'jeziora 2025'!AV45</f>
        <v>2.5</v>
      </c>
      <c r="AB44" s="67">
        <f>'jeziora 2025'!AW45</f>
        <v>2.5</v>
      </c>
      <c r="AC44" s="67">
        <f>'jeziora 2025'!AX45</f>
        <v>98</v>
      </c>
      <c r="AD44" s="67">
        <f>'jeziora 2025'!AY45</f>
        <v>2.5</v>
      </c>
      <c r="AE44" s="67">
        <f>'jeziora 2025'!BA45</f>
        <v>113</v>
      </c>
      <c r="AF44" s="67">
        <f>'jeziora 2025'!BI45</f>
        <v>0.5</v>
      </c>
      <c r="AG44" s="67">
        <f>'jeziora 2025'!BK45</f>
        <v>0.5</v>
      </c>
      <c r="AH44" s="66">
        <f>'jeziora 2025'!BL45</f>
        <v>0.05</v>
      </c>
      <c r="AI44" s="66">
        <f>'jeziora 2025'!BM45</f>
        <v>0.05</v>
      </c>
      <c r="AJ44" s="66">
        <f>'jeziora 2025'!BN45</f>
        <v>0.05</v>
      </c>
      <c r="AK44" s="67">
        <f>'jeziora 2025'!BQ45</f>
        <v>0.4</v>
      </c>
      <c r="AL44" s="66">
        <f>'jeziora 2025'!BS45</f>
        <v>0.05</v>
      </c>
      <c r="AM44" s="67">
        <f>'jeziora 2025'!BU45</f>
        <v>0.1</v>
      </c>
      <c r="AN44" s="66">
        <f>'jeziora 2025'!BW45</f>
        <v>0.05</v>
      </c>
      <c r="AO44" s="66">
        <f>'jeziora 2025'!BX45</f>
        <v>0.05</v>
      </c>
      <c r="AP44" s="66">
        <f>'jeziora 2025'!BY45</f>
        <v>0.15000000000000002</v>
      </c>
      <c r="AQ44" s="67">
        <f>'jeziora 2025'!CA45</f>
        <v>0</v>
      </c>
      <c r="AR44" s="66">
        <f>'jeziora 2025'!CL45</f>
        <v>0</v>
      </c>
      <c r="AS44" s="67">
        <f>'jeziora 2025'!CO45</f>
        <v>0</v>
      </c>
      <c r="AT44" s="67">
        <f>'jeziora 2025'!CT45</f>
        <v>0</v>
      </c>
      <c r="AU44" s="83">
        <f>'jeziora 2025'!CY45</f>
        <v>0</v>
      </c>
      <c r="AV44" s="67">
        <f>'jeziora 2025'!DD45</f>
        <v>0</v>
      </c>
      <c r="AW44" s="66">
        <f>'jeziora 2025'!DE45</f>
        <v>0.05</v>
      </c>
      <c r="AX44" s="111">
        <f>'jeziora 2025'!DF45</f>
        <v>0.05</v>
      </c>
      <c r="AY44" s="104" t="s">
        <v>163</v>
      </c>
    </row>
    <row r="45" spans="1:51" x14ac:dyDescent="0.2">
      <c r="A45" s="73">
        <f>'jeziora 2025'!B46</f>
        <v>100</v>
      </c>
      <c r="B45" s="71" t="str">
        <f>'jeziora 2025'!D46</f>
        <v>Jez. Dłusko - głęboczek - 12,3m</v>
      </c>
      <c r="C45" s="66">
        <f>'jeziora 2025'!I46</f>
        <v>0.05</v>
      </c>
      <c r="D45" s="66">
        <f>'jeziora 2025'!J46</f>
        <v>9.0500000000000007</v>
      </c>
      <c r="E45" s="66">
        <f>'jeziora 2025'!L46</f>
        <v>1.1000000000000001</v>
      </c>
      <c r="F45" s="66">
        <f>'jeziora 2025'!N46</f>
        <v>16.8</v>
      </c>
      <c r="G45" s="66">
        <f>'jeziora 2025'!O46</f>
        <v>26.7</v>
      </c>
      <c r="H45" s="83">
        <f>'jeziora 2025'!P46</f>
        <v>0.1573</v>
      </c>
      <c r="I45" s="66">
        <f>'jeziora 2025'!S46</f>
        <v>13.9</v>
      </c>
      <c r="J45" s="66">
        <f>'jeziora 2025'!T46</f>
        <v>58.7</v>
      </c>
      <c r="K45" s="66">
        <f>'jeziora 2025'!X46</f>
        <v>166</v>
      </c>
      <c r="L45" s="72">
        <f>'jeziora 2025'!AA46</f>
        <v>22157</v>
      </c>
      <c r="M45" s="72">
        <f>'jeziora 2025'!AB46</f>
        <v>959.33100000000002</v>
      </c>
      <c r="N45" s="67">
        <f>'jeziora 2025'!AH46</f>
        <v>2.5</v>
      </c>
      <c r="O45" s="67">
        <f>'jeziora 2025'!AI46</f>
        <v>169</v>
      </c>
      <c r="P45" s="67">
        <f>'jeziora 2025'!AJ46</f>
        <v>871</v>
      </c>
      <c r="Q45" s="67">
        <f>'jeziora 2025'!AK46</f>
        <v>512</v>
      </c>
      <c r="R45" s="67">
        <f>'jeziora 2025'!AL46</f>
        <v>540</v>
      </c>
      <c r="S45" s="67">
        <f>'jeziora 2025'!AM46</f>
        <v>202</v>
      </c>
      <c r="T45" s="67">
        <f>'jeziora 2025'!AN46</f>
        <v>239</v>
      </c>
      <c r="U45" s="67">
        <f>'jeziora 2025'!AP46</f>
        <v>213</v>
      </c>
      <c r="V45" s="67">
        <f>'jeziora 2025'!AQ46</f>
        <v>1.5</v>
      </c>
      <c r="W45" s="67">
        <f>'jeziora 2025'!AR46</f>
        <v>2.5</v>
      </c>
      <c r="X45" s="67">
        <f>'jeziora 2025'!AS46</f>
        <v>109</v>
      </c>
      <c r="Y45" s="67">
        <f>'jeziora 2025'!AT46</f>
        <v>496</v>
      </c>
      <c r="Z45" s="67">
        <f>'jeziora 2025'!AU46</f>
        <v>422</v>
      </c>
      <c r="AA45" s="67">
        <f>'jeziora 2025'!AV46</f>
        <v>210</v>
      </c>
      <c r="AB45" s="67">
        <f>'jeziora 2025'!AW46</f>
        <v>65</v>
      </c>
      <c r="AC45" s="67">
        <f>'jeziora 2025'!AX46</f>
        <v>455</v>
      </c>
      <c r="AD45" s="67">
        <f>'jeziora 2025'!AY46</f>
        <v>2.5</v>
      </c>
      <c r="AE45" s="67">
        <f>'jeziora 2025'!BA46</f>
        <v>3776.5</v>
      </c>
      <c r="AF45" s="67">
        <f>'jeziora 2025'!BI46</f>
        <v>0.5</v>
      </c>
      <c r="AG45" s="67">
        <f>'jeziora 2025'!BK46</f>
        <v>0.5</v>
      </c>
      <c r="AH45" s="66">
        <f>'jeziora 2025'!BL46</f>
        <v>0.05</v>
      </c>
      <c r="AI45" s="66">
        <f>'jeziora 2025'!BM46</f>
        <v>0.05</v>
      </c>
      <c r="AJ45" s="66">
        <f>'jeziora 2025'!BN46</f>
        <v>0.05</v>
      </c>
      <c r="AK45" s="67">
        <f>'jeziora 2025'!BQ46</f>
        <v>0.4</v>
      </c>
      <c r="AL45" s="66">
        <f>'jeziora 2025'!BS46</f>
        <v>0.05</v>
      </c>
      <c r="AM45" s="67">
        <f>'jeziora 2025'!BU46</f>
        <v>0.1</v>
      </c>
      <c r="AN45" s="66">
        <f>'jeziora 2025'!BW46</f>
        <v>0.05</v>
      </c>
      <c r="AO45" s="66">
        <f>'jeziora 2025'!BX46</f>
        <v>0.05</v>
      </c>
      <c r="AP45" s="66">
        <f>'jeziora 2025'!BY46</f>
        <v>0.15000000000000002</v>
      </c>
      <c r="AQ45" s="67">
        <f>'jeziora 2025'!CA46</f>
        <v>25</v>
      </c>
      <c r="AR45" s="66">
        <f>'jeziora 2025'!CL46</f>
        <v>5.0000000000000001E-3</v>
      </c>
      <c r="AS45" s="67">
        <f>'jeziora 2025'!CO46</f>
        <v>0.5</v>
      </c>
      <c r="AT45" s="67">
        <f>'jeziora 2025'!CT46</f>
        <v>0.5</v>
      </c>
      <c r="AU45" s="83">
        <f>'jeziora 2025'!CY46</f>
        <v>2.18E-2</v>
      </c>
      <c r="AV45" s="67">
        <f>'jeziora 2025'!DD46</f>
        <v>0.05</v>
      </c>
      <c r="AW45" s="66">
        <f>'jeziora 2025'!DE46</f>
        <v>0.05</v>
      </c>
      <c r="AX45" s="111">
        <f>'jeziora 2025'!DF46</f>
        <v>0.05</v>
      </c>
      <c r="AY45" s="104" t="s">
        <v>164</v>
      </c>
    </row>
    <row r="46" spans="1:51" x14ac:dyDescent="0.2">
      <c r="A46" s="73">
        <f>'jeziora 2025'!B47</f>
        <v>101</v>
      </c>
      <c r="B46" s="71" t="str">
        <f>'jeziora 2025'!D47</f>
        <v>Jez. Dmitrowo - st.01</v>
      </c>
      <c r="C46" s="66">
        <f>'jeziora 2025'!I47</f>
        <v>8.9499999999999993</v>
      </c>
      <c r="D46" s="66">
        <f>'jeziora 2025'!J47</f>
        <v>8.98</v>
      </c>
      <c r="E46" s="66">
        <f>'jeziora 2025'!L47</f>
        <v>1.4</v>
      </c>
      <c r="F46" s="66">
        <f>'jeziora 2025'!N47</f>
        <v>33.9</v>
      </c>
      <c r="G46" s="66">
        <f>'jeziora 2025'!O47</f>
        <v>23.1</v>
      </c>
      <c r="H46" s="83">
        <f>'jeziora 2025'!P47</f>
        <v>9.2999999999999992E-3</v>
      </c>
      <c r="I46" s="66">
        <f>'jeziora 2025'!S47</f>
        <v>20.9</v>
      </c>
      <c r="J46" s="66">
        <f>'jeziora 2025'!T47</f>
        <v>39.5</v>
      </c>
      <c r="K46" s="66">
        <f>'jeziora 2025'!X47</f>
        <v>123</v>
      </c>
      <c r="L46" s="72">
        <f>'jeziora 2025'!AA47</f>
        <v>27150</v>
      </c>
      <c r="M46" s="72">
        <f>'jeziora 2025'!AB47</f>
        <v>588.596</v>
      </c>
      <c r="N46" s="67">
        <f>'jeziora 2025'!AH47</f>
        <v>33</v>
      </c>
      <c r="O46" s="67">
        <f>'jeziora 2025'!AI47</f>
        <v>61</v>
      </c>
      <c r="P46" s="67">
        <f>'jeziora 2025'!AJ47</f>
        <v>2.5</v>
      </c>
      <c r="Q46" s="67">
        <f>'jeziora 2025'!AK47</f>
        <v>196</v>
      </c>
      <c r="R46" s="67">
        <f>'jeziora 2025'!AL47</f>
        <v>2.5</v>
      </c>
      <c r="S46" s="67">
        <f>'jeziora 2025'!AM47</f>
        <v>2.5</v>
      </c>
      <c r="T46" s="67">
        <f>'jeziora 2025'!AN47</f>
        <v>32</v>
      </c>
      <c r="U46" s="67">
        <f>'jeziora 2025'!AP47</f>
        <v>63</v>
      </c>
      <c r="V46" s="67">
        <f>'jeziora 2025'!AQ47</f>
        <v>1.5</v>
      </c>
      <c r="W46" s="67">
        <f>'jeziora 2025'!AR47</f>
        <v>2.5</v>
      </c>
      <c r="X46" s="67">
        <f>'jeziora 2025'!AS47</f>
        <v>2.5</v>
      </c>
      <c r="Y46" s="67">
        <f>'jeziora 2025'!AT47</f>
        <v>49</v>
      </c>
      <c r="Z46" s="67">
        <f>'jeziora 2025'!AU47</f>
        <v>123</v>
      </c>
      <c r="AA46" s="67">
        <f>'jeziora 2025'!AV47</f>
        <v>43</v>
      </c>
      <c r="AB46" s="67">
        <f>'jeziora 2025'!AW47</f>
        <v>37</v>
      </c>
      <c r="AC46" s="67">
        <f>'jeziora 2025'!AX47</f>
        <v>28</v>
      </c>
      <c r="AD46" s="67">
        <f>'jeziora 2025'!AY47</f>
        <v>2.5</v>
      </c>
      <c r="AE46" s="67">
        <f>'jeziora 2025'!BA47</f>
        <v>551</v>
      </c>
      <c r="AF46" s="67">
        <f>'jeziora 2025'!BI47</f>
        <v>0.5</v>
      </c>
      <c r="AG46" s="67">
        <f>'jeziora 2025'!BK47</f>
        <v>0.5</v>
      </c>
      <c r="AH46" s="66">
        <f>'jeziora 2025'!BL47</f>
        <v>0.05</v>
      </c>
      <c r="AI46" s="66">
        <f>'jeziora 2025'!BM47</f>
        <v>0.05</v>
      </c>
      <c r="AJ46" s="66">
        <f>'jeziora 2025'!BN47</f>
        <v>0.05</v>
      </c>
      <c r="AK46" s="67">
        <f>'jeziora 2025'!BQ47</f>
        <v>0.4</v>
      </c>
      <c r="AL46" s="66">
        <f>'jeziora 2025'!BS47</f>
        <v>0.05</v>
      </c>
      <c r="AM46" s="67">
        <f>'jeziora 2025'!BU47</f>
        <v>0.1</v>
      </c>
      <c r="AN46" s="66">
        <f>'jeziora 2025'!BW47</f>
        <v>0.05</v>
      </c>
      <c r="AO46" s="66">
        <f>'jeziora 2025'!BX47</f>
        <v>0.05</v>
      </c>
      <c r="AP46" s="66">
        <f>'jeziora 2025'!BY47</f>
        <v>0.15000000000000002</v>
      </c>
      <c r="AQ46" s="67">
        <f>'jeziora 2025'!CA47</f>
        <v>0</v>
      </c>
      <c r="AR46" s="66">
        <f>'jeziora 2025'!CL47</f>
        <v>0</v>
      </c>
      <c r="AS46" s="67">
        <f>'jeziora 2025'!CO47</f>
        <v>0</v>
      </c>
      <c r="AT46" s="67">
        <f>'jeziora 2025'!CT47</f>
        <v>0</v>
      </c>
      <c r="AU46" s="83">
        <f>'jeziora 2025'!CY47</f>
        <v>0</v>
      </c>
      <c r="AV46" s="67">
        <f>'jeziora 2025'!DD47</f>
        <v>0</v>
      </c>
      <c r="AW46" s="66">
        <f>'jeziora 2025'!DE47</f>
        <v>0.05</v>
      </c>
      <c r="AX46" s="111">
        <f>'jeziora 2025'!DF47</f>
        <v>0.05</v>
      </c>
      <c r="AY46" s="104" t="s">
        <v>164</v>
      </c>
    </row>
    <row r="47" spans="1:51" x14ac:dyDescent="0.2">
      <c r="A47" s="73">
        <f>'jeziora 2025'!B48</f>
        <v>102</v>
      </c>
      <c r="B47" s="71" t="str">
        <f>'jeziora 2025'!D48</f>
        <v>Jez. Dołgie - głęboczek - 17,3m</v>
      </c>
      <c r="C47" s="66">
        <f>'jeziora 2025'!I48</f>
        <v>0.05</v>
      </c>
      <c r="D47" s="66">
        <f>'jeziora 2025'!J48</f>
        <v>15.2</v>
      </c>
      <c r="E47" s="66">
        <f>'jeziora 2025'!L48</f>
        <v>0.504</v>
      </c>
      <c r="F47" s="66">
        <f>'jeziora 2025'!N48</f>
        <v>22.7</v>
      </c>
      <c r="G47" s="66">
        <f>'jeziora 2025'!O48</f>
        <v>28.8</v>
      </c>
      <c r="H47" s="83">
        <f>'jeziora 2025'!P48</f>
        <v>4.7500000000000001E-2</v>
      </c>
      <c r="I47" s="66">
        <f>'jeziora 2025'!S48</f>
        <v>13.4</v>
      </c>
      <c r="J47" s="66">
        <f>'jeziora 2025'!T48</f>
        <v>31.4</v>
      </c>
      <c r="K47" s="66">
        <f>'jeziora 2025'!X48</f>
        <v>108</v>
      </c>
      <c r="L47" s="72">
        <f>'jeziora 2025'!AA48</f>
        <v>36409.199999999997</v>
      </c>
      <c r="M47" s="72">
        <f>'jeziora 2025'!AB48</f>
        <v>6463.87</v>
      </c>
      <c r="N47" s="67">
        <f>'jeziora 2025'!AH48</f>
        <v>2.5</v>
      </c>
      <c r="O47" s="67">
        <f>'jeziora 2025'!AI48</f>
        <v>70</v>
      </c>
      <c r="P47" s="67">
        <f>'jeziora 2025'!AJ48</f>
        <v>41</v>
      </c>
      <c r="Q47" s="67">
        <f>'jeziora 2025'!AK48</f>
        <v>553</v>
      </c>
      <c r="R47" s="67">
        <f>'jeziora 2025'!AL48</f>
        <v>380</v>
      </c>
      <c r="S47" s="67">
        <f>'jeziora 2025'!AM48</f>
        <v>164</v>
      </c>
      <c r="T47" s="67">
        <f>'jeziora 2025'!AN48</f>
        <v>209</v>
      </c>
      <c r="U47" s="67">
        <f>'jeziora 2025'!AP48</f>
        <v>236</v>
      </c>
      <c r="V47" s="67">
        <f>'jeziora 2025'!AQ48</f>
        <v>1.5</v>
      </c>
      <c r="W47" s="67">
        <f>'jeziora 2025'!AR48</f>
        <v>2.5</v>
      </c>
      <c r="X47" s="67">
        <f>'jeziora 2025'!AS48</f>
        <v>2.5</v>
      </c>
      <c r="Y47" s="67">
        <f>'jeziora 2025'!AT48</f>
        <v>391</v>
      </c>
      <c r="Z47" s="67">
        <f>'jeziora 2025'!AU48</f>
        <v>376</v>
      </c>
      <c r="AA47" s="67">
        <f>'jeziora 2025'!AV48</f>
        <v>161</v>
      </c>
      <c r="AB47" s="67">
        <f>'jeziora 2025'!AW48</f>
        <v>142</v>
      </c>
      <c r="AC47" s="67">
        <f>'jeziora 2025'!AX48</f>
        <v>434</v>
      </c>
      <c r="AD47" s="67">
        <f>'jeziora 2025'!AY48</f>
        <v>40</v>
      </c>
      <c r="AE47" s="67">
        <f>'jeziora 2025'!BA48</f>
        <v>2354</v>
      </c>
      <c r="AF47" s="67">
        <f>'jeziora 2025'!BI48</f>
        <v>0.5</v>
      </c>
      <c r="AG47" s="67">
        <f>'jeziora 2025'!BK48</f>
        <v>0.5</v>
      </c>
      <c r="AH47" s="66">
        <f>'jeziora 2025'!BL48</f>
        <v>0.05</v>
      </c>
      <c r="AI47" s="66">
        <f>'jeziora 2025'!BM48</f>
        <v>0.05</v>
      </c>
      <c r="AJ47" s="66">
        <f>'jeziora 2025'!BN48</f>
        <v>0.05</v>
      </c>
      <c r="AK47" s="67">
        <f>'jeziora 2025'!BQ48</f>
        <v>0.4</v>
      </c>
      <c r="AL47" s="66">
        <f>'jeziora 2025'!BS48</f>
        <v>0.05</v>
      </c>
      <c r="AM47" s="67">
        <f>'jeziora 2025'!BU48</f>
        <v>0.1</v>
      </c>
      <c r="AN47" s="66">
        <f>'jeziora 2025'!BW48</f>
        <v>0.05</v>
      </c>
      <c r="AO47" s="66">
        <f>'jeziora 2025'!BX48</f>
        <v>0.05</v>
      </c>
      <c r="AP47" s="66">
        <f>'jeziora 2025'!BY48</f>
        <v>0.15000000000000002</v>
      </c>
      <c r="AQ47" s="67">
        <f>'jeziora 2025'!CA48</f>
        <v>0</v>
      </c>
      <c r="AR47" s="66">
        <f>'jeziora 2025'!CL48</f>
        <v>0</v>
      </c>
      <c r="AS47" s="67">
        <f>'jeziora 2025'!CO48</f>
        <v>0</v>
      </c>
      <c r="AT47" s="67">
        <f>'jeziora 2025'!CT48</f>
        <v>0</v>
      </c>
      <c r="AU47" s="83">
        <f>'jeziora 2025'!CY48</f>
        <v>0</v>
      </c>
      <c r="AV47" s="67">
        <f>'jeziora 2025'!DD48</f>
        <v>0</v>
      </c>
      <c r="AW47" s="66">
        <f>'jeziora 2025'!DE48</f>
        <v>0.05</v>
      </c>
      <c r="AX47" s="111">
        <f>'jeziora 2025'!DF48</f>
        <v>0.05</v>
      </c>
      <c r="AY47" s="104" t="s">
        <v>164</v>
      </c>
    </row>
    <row r="48" spans="1:51" x14ac:dyDescent="0.2">
      <c r="A48" s="73">
        <f>'jeziora 2025'!B49</f>
        <v>103</v>
      </c>
      <c r="B48" s="71" t="str">
        <f>'jeziora 2025'!D49</f>
        <v>Jez. Dominickie - stan. 01</v>
      </c>
      <c r="C48" s="66">
        <f>'jeziora 2025'!I49</f>
        <v>0.05</v>
      </c>
      <c r="D48" s="66">
        <f>'jeziora 2025'!J49</f>
        <v>9.1999999999999993</v>
      </c>
      <c r="E48" s="66">
        <f>'jeziora 2025'!L49</f>
        <v>0.93799999999999994</v>
      </c>
      <c r="F48" s="66">
        <f>'jeziora 2025'!N49</f>
        <v>6.59</v>
      </c>
      <c r="G48" s="66">
        <f>'jeziora 2025'!O49</f>
        <v>28.6</v>
      </c>
      <c r="H48" s="83">
        <f>'jeziora 2025'!P49</f>
        <v>8.2699999999999996E-2</v>
      </c>
      <c r="I48" s="66">
        <f>'jeziora 2025'!S49</f>
        <v>5.0999999999999996</v>
      </c>
      <c r="J48" s="66">
        <f>'jeziora 2025'!T49</f>
        <v>47.2</v>
      </c>
      <c r="K48" s="66">
        <f>'jeziora 2025'!X49</f>
        <v>92.6</v>
      </c>
      <c r="L48" s="72">
        <f>'jeziora 2025'!AA49</f>
        <v>9810</v>
      </c>
      <c r="M48" s="72">
        <f>'jeziora 2025'!AB49</f>
        <v>771.50900000000001</v>
      </c>
      <c r="N48" s="67">
        <f>'jeziora 2025'!AH49</f>
        <v>110</v>
      </c>
      <c r="O48" s="67">
        <f>'jeziora 2025'!AI49</f>
        <v>69</v>
      </c>
      <c r="P48" s="67">
        <f>'jeziora 2025'!AJ49</f>
        <v>127</v>
      </c>
      <c r="Q48" s="67">
        <f>'jeziora 2025'!AK49</f>
        <v>257</v>
      </c>
      <c r="R48" s="67">
        <f>'jeziora 2025'!AL49</f>
        <v>150</v>
      </c>
      <c r="S48" s="67">
        <f>'jeziora 2025'!AM49</f>
        <v>43</v>
      </c>
      <c r="T48" s="67">
        <f>'jeziora 2025'!AN49</f>
        <v>67</v>
      </c>
      <c r="U48" s="67">
        <f>'jeziora 2025'!AP49</f>
        <v>81</v>
      </c>
      <c r="V48" s="67">
        <f>'jeziora 2025'!AQ49</f>
        <v>1.5</v>
      </c>
      <c r="W48" s="67">
        <f>'jeziora 2025'!AR49</f>
        <v>2.5</v>
      </c>
      <c r="X48" s="67">
        <f>'jeziora 2025'!AS49</f>
        <v>207</v>
      </c>
      <c r="Y48" s="67">
        <f>'jeziora 2025'!AT49</f>
        <v>191</v>
      </c>
      <c r="Z48" s="67">
        <f>'jeziora 2025'!AU49</f>
        <v>116</v>
      </c>
      <c r="AA48" s="67">
        <f>'jeziora 2025'!AV49</f>
        <v>44</v>
      </c>
      <c r="AB48" s="67">
        <f>'jeziora 2025'!AW49</f>
        <v>42</v>
      </c>
      <c r="AC48" s="67">
        <f>'jeziora 2025'!AX49</f>
        <v>140</v>
      </c>
      <c r="AD48" s="67">
        <f>'jeziora 2025'!AY49</f>
        <v>2.5</v>
      </c>
      <c r="AE48" s="67">
        <f>'jeziora 2025'!BA49</f>
        <v>1385</v>
      </c>
      <c r="AF48" s="67">
        <f>'jeziora 2025'!BI49</f>
        <v>0.5</v>
      </c>
      <c r="AG48" s="67">
        <f>'jeziora 2025'!BK49</f>
        <v>0.5</v>
      </c>
      <c r="AH48" s="66">
        <f>'jeziora 2025'!BL49</f>
        <v>0.05</v>
      </c>
      <c r="AI48" s="66">
        <f>'jeziora 2025'!BM49</f>
        <v>0.05</v>
      </c>
      <c r="AJ48" s="66">
        <f>'jeziora 2025'!BN49</f>
        <v>0.05</v>
      </c>
      <c r="AK48" s="67">
        <f>'jeziora 2025'!BQ49</f>
        <v>0.4</v>
      </c>
      <c r="AL48" s="66">
        <f>'jeziora 2025'!BS49</f>
        <v>0.05</v>
      </c>
      <c r="AM48" s="67">
        <f>'jeziora 2025'!BU49</f>
        <v>0.1</v>
      </c>
      <c r="AN48" s="66">
        <f>'jeziora 2025'!BW49</f>
        <v>0.05</v>
      </c>
      <c r="AO48" s="66">
        <f>'jeziora 2025'!BX49</f>
        <v>0.05</v>
      </c>
      <c r="AP48" s="66">
        <f>'jeziora 2025'!BY49</f>
        <v>0.15000000000000002</v>
      </c>
      <c r="AQ48" s="67">
        <f>'jeziora 2025'!CA49</f>
        <v>0</v>
      </c>
      <c r="AR48" s="66">
        <f>'jeziora 2025'!CL49</f>
        <v>0</v>
      </c>
      <c r="AS48" s="67">
        <f>'jeziora 2025'!CO49</f>
        <v>0</v>
      </c>
      <c r="AT48" s="67">
        <f>'jeziora 2025'!CT49</f>
        <v>0</v>
      </c>
      <c r="AU48" s="83">
        <f>'jeziora 2025'!CY49</f>
        <v>0</v>
      </c>
      <c r="AV48" s="67">
        <f>'jeziora 2025'!DD49</f>
        <v>0</v>
      </c>
      <c r="AW48" s="66">
        <f>'jeziora 2025'!DE49</f>
        <v>0.05</v>
      </c>
      <c r="AX48" s="111">
        <f>'jeziora 2025'!DF49</f>
        <v>0.05</v>
      </c>
      <c r="AY48" s="104" t="s">
        <v>162</v>
      </c>
    </row>
    <row r="49" spans="1:51" x14ac:dyDescent="0.2">
      <c r="A49" s="73">
        <f>'jeziora 2025'!B50</f>
        <v>104</v>
      </c>
      <c r="B49" s="71" t="str">
        <f>'jeziora 2025'!D50</f>
        <v>Jez. Drużno - stan. 03</v>
      </c>
      <c r="C49" s="66">
        <f>'jeziora 2025'!I50</f>
        <v>0.05</v>
      </c>
      <c r="D49" s="66">
        <f>'jeziora 2025'!J50</f>
        <v>1.5</v>
      </c>
      <c r="E49" s="66">
        <f>'jeziora 2025'!L50</f>
        <v>2.5000000000000001E-2</v>
      </c>
      <c r="F49" s="66">
        <f>'jeziora 2025'!N50</f>
        <v>28</v>
      </c>
      <c r="G49" s="66">
        <f>'jeziora 2025'!O50</f>
        <v>21.5</v>
      </c>
      <c r="H49" s="83">
        <f>'jeziora 2025'!P50</f>
        <v>7.0000000000000007E-2</v>
      </c>
      <c r="I49" s="66">
        <f>'jeziora 2025'!S50</f>
        <v>12.4</v>
      </c>
      <c r="J49" s="66">
        <f>'jeziora 2025'!T50</f>
        <v>6.19</v>
      </c>
      <c r="K49" s="66">
        <f>'jeziora 2025'!X50</f>
        <v>81.5</v>
      </c>
      <c r="L49" s="72">
        <f>'jeziora 2025'!AA50</f>
        <v>29275.599999999999</v>
      </c>
      <c r="M49" s="72">
        <f>'jeziora 2025'!AB50</f>
        <v>968.14400000000001</v>
      </c>
      <c r="N49" s="67">
        <f>'jeziora 2025'!AH50</f>
        <v>180</v>
      </c>
      <c r="O49" s="67">
        <f>'jeziora 2025'!AI50</f>
        <v>326</v>
      </c>
      <c r="P49" s="67">
        <f>'jeziora 2025'!AJ50</f>
        <v>736</v>
      </c>
      <c r="Q49" s="67">
        <f>'jeziora 2025'!AK50</f>
        <v>1410</v>
      </c>
      <c r="R49" s="67">
        <f>'jeziora 2025'!AL50</f>
        <v>650</v>
      </c>
      <c r="S49" s="67">
        <f>'jeziora 2025'!AM50</f>
        <v>295</v>
      </c>
      <c r="T49" s="67">
        <f>'jeziora 2025'!AN50</f>
        <v>436</v>
      </c>
      <c r="U49" s="67">
        <f>'jeziora 2025'!AP50</f>
        <v>524</v>
      </c>
      <c r="V49" s="67">
        <f>'jeziora 2025'!AQ50</f>
        <v>1.5</v>
      </c>
      <c r="W49" s="67">
        <f>'jeziora 2025'!AR50</f>
        <v>2.5</v>
      </c>
      <c r="X49" s="67">
        <f>'jeziora 2025'!AS50</f>
        <v>718</v>
      </c>
      <c r="Y49" s="67">
        <f>'jeziora 2025'!AT50</f>
        <v>1170</v>
      </c>
      <c r="Z49" s="67">
        <f>'jeziora 2025'!AU50</f>
        <v>742</v>
      </c>
      <c r="AA49" s="67">
        <f>'jeziora 2025'!AV50</f>
        <v>284</v>
      </c>
      <c r="AB49" s="67">
        <f>'jeziora 2025'!AW50</f>
        <v>341</v>
      </c>
      <c r="AC49" s="67">
        <f>'jeziora 2025'!AX50</f>
        <v>471</v>
      </c>
      <c r="AD49" s="67">
        <f>'jeziora 2025'!AY50</f>
        <v>2.5</v>
      </c>
      <c r="AE49" s="67">
        <f>'jeziora 2025'!BA50</f>
        <v>6951</v>
      </c>
      <c r="AF49" s="67">
        <f>'jeziora 2025'!BI50</f>
        <v>0.5</v>
      </c>
      <c r="AG49" s="67">
        <f>'jeziora 2025'!BK50</f>
        <v>0.5</v>
      </c>
      <c r="AH49" s="66">
        <f>'jeziora 2025'!BL50</f>
        <v>0.05</v>
      </c>
      <c r="AI49" s="66">
        <f>'jeziora 2025'!BM50</f>
        <v>0.05</v>
      </c>
      <c r="AJ49" s="66">
        <f>'jeziora 2025'!BN50</f>
        <v>0.05</v>
      </c>
      <c r="AK49" s="67">
        <f>'jeziora 2025'!BQ50</f>
        <v>0.4</v>
      </c>
      <c r="AL49" s="66">
        <f>'jeziora 2025'!BS50</f>
        <v>0.05</v>
      </c>
      <c r="AM49" s="67">
        <f>'jeziora 2025'!BU50</f>
        <v>0.1</v>
      </c>
      <c r="AN49" s="66">
        <f>'jeziora 2025'!BW50</f>
        <v>0.05</v>
      </c>
      <c r="AO49" s="66">
        <f>'jeziora 2025'!BX50</f>
        <v>0.05</v>
      </c>
      <c r="AP49" s="66">
        <f>'jeziora 2025'!BY50</f>
        <v>0.15000000000000002</v>
      </c>
      <c r="AQ49" s="67">
        <f>'jeziora 2025'!CA50</f>
        <v>0</v>
      </c>
      <c r="AR49" s="66">
        <f>'jeziora 2025'!CL50</f>
        <v>0</v>
      </c>
      <c r="AS49" s="67">
        <f>'jeziora 2025'!CO50</f>
        <v>0</v>
      </c>
      <c r="AT49" s="67">
        <f>'jeziora 2025'!CT50</f>
        <v>0</v>
      </c>
      <c r="AU49" s="83">
        <f>'jeziora 2025'!CY50</f>
        <v>0</v>
      </c>
      <c r="AV49" s="67">
        <f>'jeziora 2025'!DD50</f>
        <v>0</v>
      </c>
      <c r="AW49" s="66">
        <f>'jeziora 2025'!DE50</f>
        <v>0.05</v>
      </c>
      <c r="AX49" s="111">
        <f>'jeziora 2025'!DF50</f>
        <v>0.05</v>
      </c>
      <c r="AY49" s="104" t="s">
        <v>164</v>
      </c>
    </row>
    <row r="50" spans="1:51" x14ac:dyDescent="0.2">
      <c r="A50" s="73">
        <f>'jeziora 2025'!B51</f>
        <v>105</v>
      </c>
      <c r="B50" s="71" t="str">
        <f>'jeziora 2025'!D51</f>
        <v>Jez. Drwęckie - stan. 01</v>
      </c>
      <c r="C50" s="66">
        <f>'jeziora 2025'!I51</f>
        <v>0.05</v>
      </c>
      <c r="D50" s="66">
        <f>'jeziora 2025'!J51</f>
        <v>1.5</v>
      </c>
      <c r="E50" s="66">
        <f>'jeziora 2025'!L51</f>
        <v>2.5000000000000001E-2</v>
      </c>
      <c r="F50" s="66">
        <f>'jeziora 2025'!N51</f>
        <v>4.79</v>
      </c>
      <c r="G50" s="66">
        <f>'jeziora 2025'!O51</f>
        <v>10.199999999999999</v>
      </c>
      <c r="H50" s="83">
        <f>'jeziora 2025'!P51</f>
        <v>6.1899999999999997E-2</v>
      </c>
      <c r="I50" s="66">
        <f>'jeziora 2025'!S51</f>
        <v>4.25</v>
      </c>
      <c r="J50" s="66">
        <f>'jeziora 2025'!T51</f>
        <v>9.64</v>
      </c>
      <c r="K50" s="66">
        <f>'jeziora 2025'!X51</f>
        <v>133</v>
      </c>
      <c r="L50" s="72">
        <f>'jeziora 2025'!AA51</f>
        <v>8550</v>
      </c>
      <c r="M50" s="72">
        <f>'jeziora 2025'!AB51</f>
        <v>2291.9</v>
      </c>
      <c r="N50" s="67">
        <f>'jeziora 2025'!AH51</f>
        <v>2340</v>
      </c>
      <c r="O50" s="67">
        <f>'jeziora 2025'!AI51</f>
        <v>88</v>
      </c>
      <c r="P50" s="67">
        <f>'jeziora 2025'!AJ51</f>
        <v>33</v>
      </c>
      <c r="Q50" s="67">
        <f>'jeziora 2025'!AK51</f>
        <v>170</v>
      </c>
      <c r="R50" s="67">
        <f>'jeziora 2025'!AL51</f>
        <v>110</v>
      </c>
      <c r="S50" s="67">
        <f>'jeziora 2025'!AM51</f>
        <v>73</v>
      </c>
      <c r="T50" s="67">
        <f>'jeziora 2025'!AN51</f>
        <v>115</v>
      </c>
      <c r="U50" s="67">
        <f>'jeziora 2025'!AP51</f>
        <v>128</v>
      </c>
      <c r="V50" s="67">
        <f>'jeziora 2025'!AQ51</f>
        <v>1.5</v>
      </c>
      <c r="W50" s="67">
        <f>'jeziora 2025'!AR51</f>
        <v>260</v>
      </c>
      <c r="X50" s="67">
        <f>'jeziora 2025'!AS51</f>
        <v>2.5</v>
      </c>
      <c r="Y50" s="67">
        <f>'jeziora 2025'!AT51</f>
        <v>176</v>
      </c>
      <c r="Z50" s="67">
        <f>'jeziora 2025'!AU51</f>
        <v>110</v>
      </c>
      <c r="AA50" s="67">
        <f>'jeziora 2025'!AV51</f>
        <v>52</v>
      </c>
      <c r="AB50" s="67">
        <f>'jeziora 2025'!AW51</f>
        <v>52</v>
      </c>
      <c r="AC50" s="67">
        <f>'jeziora 2025'!AX51</f>
        <v>151</v>
      </c>
      <c r="AD50" s="67">
        <f>'jeziora 2025'!AY51</f>
        <v>2.5</v>
      </c>
      <c r="AE50" s="67">
        <f>'jeziora 2025'!BA51</f>
        <v>3531</v>
      </c>
      <c r="AF50" s="67">
        <f>'jeziora 2025'!BI51</f>
        <v>0.5</v>
      </c>
      <c r="AG50" s="67">
        <f>'jeziora 2025'!BK51</f>
        <v>0.5</v>
      </c>
      <c r="AH50" s="66">
        <f>'jeziora 2025'!BL51</f>
        <v>0.05</v>
      </c>
      <c r="AI50" s="66">
        <f>'jeziora 2025'!BM51</f>
        <v>0.05</v>
      </c>
      <c r="AJ50" s="66">
        <f>'jeziora 2025'!BN51</f>
        <v>0.05</v>
      </c>
      <c r="AK50" s="67">
        <f>'jeziora 2025'!BQ51</f>
        <v>0.4</v>
      </c>
      <c r="AL50" s="66">
        <f>'jeziora 2025'!BS51</f>
        <v>0.05</v>
      </c>
      <c r="AM50" s="67">
        <f>'jeziora 2025'!BU51</f>
        <v>0.1</v>
      </c>
      <c r="AN50" s="66">
        <f>'jeziora 2025'!BW51</f>
        <v>0.05</v>
      </c>
      <c r="AO50" s="66">
        <f>'jeziora 2025'!BX51</f>
        <v>0.05</v>
      </c>
      <c r="AP50" s="66">
        <f>'jeziora 2025'!BY51</f>
        <v>0.15000000000000002</v>
      </c>
      <c r="AQ50" s="67">
        <f>'jeziora 2025'!CA51</f>
        <v>25</v>
      </c>
      <c r="AR50" s="66">
        <f>'jeziora 2025'!CL51</f>
        <v>5.0000000000000001E-3</v>
      </c>
      <c r="AS50" s="67">
        <f>'jeziora 2025'!CO51</f>
        <v>0.5</v>
      </c>
      <c r="AT50" s="67">
        <f>'jeziora 2025'!CT51</f>
        <v>0.5</v>
      </c>
      <c r="AU50" s="83">
        <f>'jeziora 2025'!CY51</f>
        <v>5.0099999999999997E-3</v>
      </c>
      <c r="AV50" s="67">
        <f>'jeziora 2025'!DD51</f>
        <v>0.05</v>
      </c>
      <c r="AW50" s="66">
        <f>'jeziora 2025'!DE51</f>
        <v>0.05</v>
      </c>
      <c r="AX50" s="111">
        <f>'jeziora 2025'!DF51</f>
        <v>0.05</v>
      </c>
      <c r="AY50" s="104" t="s">
        <v>164</v>
      </c>
    </row>
    <row r="51" spans="1:51" ht="24" x14ac:dyDescent="0.2">
      <c r="A51" s="73">
        <f>'jeziora 2025'!B52</f>
        <v>106</v>
      </c>
      <c r="B51" s="71" t="str">
        <f>'jeziora 2025'!D52</f>
        <v>Jez. Dymno (Koczala, Koczalskie) - na NW od m.Koczała</v>
      </c>
      <c r="C51" s="66">
        <f>'jeziora 2025'!I52</f>
        <v>0.05</v>
      </c>
      <c r="D51" s="66">
        <f>'jeziora 2025'!J52</f>
        <v>1.5</v>
      </c>
      <c r="E51" s="66">
        <f>'jeziora 2025'!L52</f>
        <v>1.22</v>
      </c>
      <c r="F51" s="66">
        <f>'jeziora 2025'!N52</f>
        <v>14.2</v>
      </c>
      <c r="G51" s="66">
        <f>'jeziora 2025'!O52</f>
        <v>11.9</v>
      </c>
      <c r="H51" s="83">
        <f>'jeziora 2025'!P52</f>
        <v>5.8299999999999998E-2</v>
      </c>
      <c r="I51" s="66">
        <f>'jeziora 2025'!S52</f>
        <v>10.1</v>
      </c>
      <c r="J51" s="66">
        <f>'jeziora 2025'!T52</f>
        <v>60.8</v>
      </c>
      <c r="K51" s="66">
        <f>'jeziora 2025'!X52</f>
        <v>97.3</v>
      </c>
      <c r="L51" s="72">
        <f>'jeziora 2025'!AA52</f>
        <v>8520</v>
      </c>
      <c r="M51" s="72">
        <f>'jeziora 2025'!AB52</f>
        <v>163</v>
      </c>
      <c r="N51" s="67">
        <f>'jeziora 2025'!AH52</f>
        <v>2.5</v>
      </c>
      <c r="O51" s="67">
        <f>'jeziora 2025'!AI52</f>
        <v>2.5</v>
      </c>
      <c r="P51" s="67">
        <f>'jeziora 2025'!AJ52</f>
        <v>2.5</v>
      </c>
      <c r="Q51" s="67">
        <f>'jeziora 2025'!AK52</f>
        <v>166</v>
      </c>
      <c r="R51" s="67">
        <f>'jeziora 2025'!AL52</f>
        <v>58</v>
      </c>
      <c r="S51" s="67">
        <f>'jeziora 2025'!AM52</f>
        <v>2.5</v>
      </c>
      <c r="T51" s="67">
        <f>'jeziora 2025'!AN52</f>
        <v>2.5</v>
      </c>
      <c r="U51" s="67">
        <f>'jeziora 2025'!AP52</f>
        <v>2.5</v>
      </c>
      <c r="V51" s="67">
        <f>'jeziora 2025'!AQ52</f>
        <v>1.5</v>
      </c>
      <c r="W51" s="67">
        <f>'jeziora 2025'!AR52</f>
        <v>2.5</v>
      </c>
      <c r="X51" s="67">
        <f>'jeziora 2025'!AS52</f>
        <v>2.5</v>
      </c>
      <c r="Y51" s="67">
        <f>'jeziora 2025'!AT52</f>
        <v>2.5</v>
      </c>
      <c r="Z51" s="67">
        <f>'jeziora 2025'!AU52</f>
        <v>69</v>
      </c>
      <c r="AA51" s="67">
        <f>'jeziora 2025'!AV52</f>
        <v>2.5</v>
      </c>
      <c r="AB51" s="67">
        <f>'jeziora 2025'!AW52</f>
        <v>2.5</v>
      </c>
      <c r="AC51" s="67">
        <f>'jeziora 2025'!AX52</f>
        <v>172</v>
      </c>
      <c r="AD51" s="67">
        <f>'jeziora 2025'!AY52</f>
        <v>2.5</v>
      </c>
      <c r="AE51" s="67">
        <f>'jeziora 2025'!BA52</f>
        <v>317</v>
      </c>
      <c r="AF51" s="67">
        <f>'jeziora 2025'!BI52</f>
        <v>0.5</v>
      </c>
      <c r="AG51" s="67">
        <f>'jeziora 2025'!BK52</f>
        <v>0.5</v>
      </c>
      <c r="AH51" s="66">
        <f>'jeziora 2025'!BL52</f>
        <v>0.05</v>
      </c>
      <c r="AI51" s="66">
        <f>'jeziora 2025'!BM52</f>
        <v>0.05</v>
      </c>
      <c r="AJ51" s="66">
        <f>'jeziora 2025'!BN52</f>
        <v>0.05</v>
      </c>
      <c r="AK51" s="67">
        <f>'jeziora 2025'!BQ52</f>
        <v>0.4</v>
      </c>
      <c r="AL51" s="66">
        <f>'jeziora 2025'!BS52</f>
        <v>0.05</v>
      </c>
      <c r="AM51" s="67">
        <f>'jeziora 2025'!BU52</f>
        <v>0.1</v>
      </c>
      <c r="AN51" s="66">
        <f>'jeziora 2025'!BW52</f>
        <v>0.05</v>
      </c>
      <c r="AO51" s="66">
        <f>'jeziora 2025'!BX52</f>
        <v>0.05</v>
      </c>
      <c r="AP51" s="66">
        <f>'jeziora 2025'!BY52</f>
        <v>0.15000000000000002</v>
      </c>
      <c r="AQ51" s="67">
        <f>'jeziora 2025'!CA52</f>
        <v>0</v>
      </c>
      <c r="AR51" s="66">
        <f>'jeziora 2025'!CL52</f>
        <v>0</v>
      </c>
      <c r="AS51" s="67">
        <f>'jeziora 2025'!CO52</f>
        <v>0</v>
      </c>
      <c r="AT51" s="67">
        <f>'jeziora 2025'!CT52</f>
        <v>0</v>
      </c>
      <c r="AU51" s="83">
        <f>'jeziora 2025'!CY52</f>
        <v>0</v>
      </c>
      <c r="AV51" s="67">
        <f>'jeziora 2025'!DD52</f>
        <v>0</v>
      </c>
      <c r="AW51" s="66">
        <f>'jeziora 2025'!DE52</f>
        <v>0.05</v>
      </c>
      <c r="AX51" s="111">
        <f>'jeziora 2025'!DF52</f>
        <v>0.05</v>
      </c>
      <c r="AY51" s="104" t="s">
        <v>162</v>
      </c>
    </row>
    <row r="52" spans="1:51" x14ac:dyDescent="0.2">
      <c r="A52" s="73">
        <f>'jeziora 2025'!B53</f>
        <v>107</v>
      </c>
      <c r="B52" s="71" t="str">
        <f>'jeziora 2025'!D53</f>
        <v>Jez. Dzierzgoń - Prabuty</v>
      </c>
      <c r="C52" s="66">
        <f>'jeziora 2025'!I53</f>
        <v>0.05</v>
      </c>
      <c r="D52" s="66">
        <f>'jeziora 2025'!J53</f>
        <v>4.58</v>
      </c>
      <c r="E52" s="66">
        <f>'jeziora 2025'!L53</f>
        <v>2.5000000000000001E-2</v>
      </c>
      <c r="F52" s="66">
        <f>'jeziora 2025'!N53</f>
        <v>26.8</v>
      </c>
      <c r="G52" s="66">
        <f>'jeziora 2025'!O53</f>
        <v>12.7</v>
      </c>
      <c r="H52" s="83">
        <f>'jeziora 2025'!P53</f>
        <v>5.0000000000000001E-4</v>
      </c>
      <c r="I52" s="66">
        <f>'jeziora 2025'!S53</f>
        <v>13.6</v>
      </c>
      <c r="J52" s="66">
        <f>'jeziora 2025'!T53</f>
        <v>14.1</v>
      </c>
      <c r="K52" s="66">
        <f>'jeziora 2025'!X53</f>
        <v>53</v>
      </c>
      <c r="L52" s="72">
        <f>'jeziora 2025'!AA53</f>
        <v>13700</v>
      </c>
      <c r="M52" s="72">
        <f>'jeziora 2025'!AB53</f>
        <v>619.64800000000002</v>
      </c>
      <c r="N52" s="67">
        <f>'jeziora 2025'!AH53</f>
        <v>250</v>
      </c>
      <c r="O52" s="67">
        <f>'jeziora 2025'!AI53</f>
        <v>2.5</v>
      </c>
      <c r="P52" s="67">
        <f>'jeziora 2025'!AJ53</f>
        <v>2.5</v>
      </c>
      <c r="Q52" s="67">
        <f>'jeziora 2025'!AK53</f>
        <v>39</v>
      </c>
      <c r="R52" s="67">
        <f>'jeziora 2025'!AL53</f>
        <v>2.5</v>
      </c>
      <c r="S52" s="67">
        <f>'jeziora 2025'!AM53</f>
        <v>2.5</v>
      </c>
      <c r="T52" s="67">
        <f>'jeziora 2025'!AN53</f>
        <v>2.5</v>
      </c>
      <c r="U52" s="67">
        <f>'jeziora 2025'!AP53</f>
        <v>31</v>
      </c>
      <c r="V52" s="67">
        <f>'jeziora 2025'!AQ53</f>
        <v>1.5</v>
      </c>
      <c r="W52" s="67">
        <f>'jeziora 2025'!AR53</f>
        <v>2.5</v>
      </c>
      <c r="X52" s="67">
        <f>'jeziora 2025'!AS53</f>
        <v>2.5</v>
      </c>
      <c r="Y52" s="67">
        <f>'jeziora 2025'!AT53</f>
        <v>27</v>
      </c>
      <c r="Z52" s="67">
        <f>'jeziora 2025'!AU53</f>
        <v>2.5</v>
      </c>
      <c r="AA52" s="67">
        <f>'jeziora 2025'!AV53</f>
        <v>2.5</v>
      </c>
      <c r="AB52" s="67">
        <f>'jeziora 2025'!AW53</f>
        <v>24</v>
      </c>
      <c r="AC52" s="67">
        <f>'jeziora 2025'!AX53</f>
        <v>2.5</v>
      </c>
      <c r="AD52" s="67">
        <f>'jeziora 2025'!AY53</f>
        <v>2.5</v>
      </c>
      <c r="AE52" s="67">
        <f>'jeziora 2025'!BA53</f>
        <v>340</v>
      </c>
      <c r="AF52" s="67">
        <f>'jeziora 2025'!BI53</f>
        <v>0.5</v>
      </c>
      <c r="AG52" s="67">
        <f>'jeziora 2025'!BK53</f>
        <v>0.5</v>
      </c>
      <c r="AH52" s="66">
        <f>'jeziora 2025'!BL53</f>
        <v>0.05</v>
      </c>
      <c r="AI52" s="66">
        <f>'jeziora 2025'!BM53</f>
        <v>0.05</v>
      </c>
      <c r="AJ52" s="66">
        <f>'jeziora 2025'!BN53</f>
        <v>0.05</v>
      </c>
      <c r="AK52" s="67">
        <f>'jeziora 2025'!BQ53</f>
        <v>0.4</v>
      </c>
      <c r="AL52" s="66">
        <f>'jeziora 2025'!BS53</f>
        <v>0.05</v>
      </c>
      <c r="AM52" s="67">
        <f>'jeziora 2025'!BU53</f>
        <v>0.1</v>
      </c>
      <c r="AN52" s="66">
        <f>'jeziora 2025'!BW53</f>
        <v>0.05</v>
      </c>
      <c r="AO52" s="66">
        <f>'jeziora 2025'!BX53</f>
        <v>0.05</v>
      </c>
      <c r="AP52" s="66">
        <f>'jeziora 2025'!BY53</f>
        <v>0.15000000000000002</v>
      </c>
      <c r="AQ52" s="67">
        <f>'jeziora 2025'!CA53</f>
        <v>0</v>
      </c>
      <c r="AR52" s="66">
        <f>'jeziora 2025'!CL53</f>
        <v>0</v>
      </c>
      <c r="AS52" s="67">
        <f>'jeziora 2025'!CO53</f>
        <v>0</v>
      </c>
      <c r="AT52" s="67">
        <f>'jeziora 2025'!CT53</f>
        <v>0</v>
      </c>
      <c r="AU52" s="83">
        <f>'jeziora 2025'!CY53</f>
        <v>0</v>
      </c>
      <c r="AV52" s="67">
        <f>'jeziora 2025'!DD53</f>
        <v>0</v>
      </c>
      <c r="AW52" s="66">
        <f>'jeziora 2025'!DE53</f>
        <v>0.05</v>
      </c>
      <c r="AX52" s="111">
        <f>'jeziora 2025'!DF53</f>
        <v>0.05</v>
      </c>
      <c r="AY52" s="104" t="s">
        <v>162</v>
      </c>
    </row>
    <row r="53" spans="1:51" x14ac:dyDescent="0.2">
      <c r="A53" s="73">
        <f>'jeziora 2025'!B54</f>
        <v>108</v>
      </c>
      <c r="B53" s="71" t="str">
        <f>'jeziora 2025'!D54</f>
        <v>Jez. Ełckie - stan. 02</v>
      </c>
      <c r="C53" s="66">
        <f>'jeziora 2025'!I54</f>
        <v>0.05</v>
      </c>
      <c r="D53" s="66">
        <f>'jeziora 2025'!J54</f>
        <v>13</v>
      </c>
      <c r="E53" s="66">
        <f>'jeziora 2025'!L54</f>
        <v>0.80900000000000005</v>
      </c>
      <c r="F53" s="66">
        <f>'jeziora 2025'!N54</f>
        <v>17.100000000000001</v>
      </c>
      <c r="G53" s="66">
        <f>'jeziora 2025'!O54</f>
        <v>26.9</v>
      </c>
      <c r="H53" s="83">
        <f>'jeziora 2025'!P54</f>
        <v>8.77E-2</v>
      </c>
      <c r="I53" s="66">
        <f>'jeziora 2025'!S54</f>
        <v>8.48</v>
      </c>
      <c r="J53" s="66">
        <f>'jeziora 2025'!T54</f>
        <v>14</v>
      </c>
      <c r="K53" s="66">
        <f>'jeziora 2025'!X54</f>
        <v>118</v>
      </c>
      <c r="L53" s="72">
        <f>'jeziora 2025'!AA54</f>
        <v>22870</v>
      </c>
      <c r="M53" s="72">
        <f>'jeziora 2025'!AB54</f>
        <v>16239.8</v>
      </c>
      <c r="N53" s="67">
        <f>'jeziora 2025'!AH54</f>
        <v>2.5</v>
      </c>
      <c r="O53" s="67">
        <f>'jeziora 2025'!AI54</f>
        <v>171</v>
      </c>
      <c r="P53" s="67">
        <f>'jeziora 2025'!AJ54</f>
        <v>127</v>
      </c>
      <c r="Q53" s="67">
        <f>'jeziora 2025'!AK54</f>
        <v>673</v>
      </c>
      <c r="R53" s="67">
        <f>'jeziora 2025'!AL54</f>
        <v>400</v>
      </c>
      <c r="S53" s="67">
        <f>'jeziora 2025'!AM54</f>
        <v>232</v>
      </c>
      <c r="T53" s="67">
        <f>'jeziora 2025'!AN54</f>
        <v>320</v>
      </c>
      <c r="U53" s="67">
        <f>'jeziora 2025'!AP54</f>
        <v>297</v>
      </c>
      <c r="V53" s="67">
        <f>'jeziora 2025'!AQ54</f>
        <v>1.5</v>
      </c>
      <c r="W53" s="67">
        <f>'jeziora 2025'!AR54</f>
        <v>2.5</v>
      </c>
      <c r="X53" s="67">
        <f>'jeziora 2025'!AS54</f>
        <v>2.5</v>
      </c>
      <c r="Y53" s="67">
        <f>'jeziora 2025'!AT54</f>
        <v>362</v>
      </c>
      <c r="Z53" s="67">
        <f>'jeziora 2025'!AU54</f>
        <v>355</v>
      </c>
      <c r="AA53" s="67">
        <f>'jeziora 2025'!AV54</f>
        <v>173</v>
      </c>
      <c r="AB53" s="67">
        <f>'jeziora 2025'!AW54</f>
        <v>123</v>
      </c>
      <c r="AC53" s="67">
        <f>'jeziora 2025'!AX54</f>
        <v>291</v>
      </c>
      <c r="AD53" s="67">
        <f>'jeziora 2025'!AY54</f>
        <v>62</v>
      </c>
      <c r="AE53" s="67">
        <f>'jeziora 2025'!BA54</f>
        <v>2822</v>
      </c>
      <c r="AF53" s="67">
        <f>'jeziora 2025'!BI54</f>
        <v>0.5</v>
      </c>
      <c r="AG53" s="67">
        <f>'jeziora 2025'!BK54</f>
        <v>0.5</v>
      </c>
      <c r="AH53" s="66">
        <f>'jeziora 2025'!BL54</f>
        <v>0.05</v>
      </c>
      <c r="AI53" s="66">
        <f>'jeziora 2025'!BM54</f>
        <v>0.05</v>
      </c>
      <c r="AJ53" s="66">
        <f>'jeziora 2025'!BN54</f>
        <v>0.05</v>
      </c>
      <c r="AK53" s="67">
        <f>'jeziora 2025'!BQ54</f>
        <v>0.4</v>
      </c>
      <c r="AL53" s="66">
        <f>'jeziora 2025'!BS54</f>
        <v>0.05</v>
      </c>
      <c r="AM53" s="67">
        <f>'jeziora 2025'!BU54</f>
        <v>0.1</v>
      </c>
      <c r="AN53" s="66">
        <f>'jeziora 2025'!BW54</f>
        <v>0.05</v>
      </c>
      <c r="AO53" s="66">
        <f>'jeziora 2025'!BX54</f>
        <v>0.05</v>
      </c>
      <c r="AP53" s="66">
        <f>'jeziora 2025'!BY54</f>
        <v>0.15000000000000002</v>
      </c>
      <c r="AQ53" s="67">
        <f>'jeziora 2025'!CA54</f>
        <v>25</v>
      </c>
      <c r="AR53" s="66">
        <f>'jeziora 2025'!CL54</f>
        <v>5.5E-2</v>
      </c>
      <c r="AS53" s="67">
        <f>'jeziora 2025'!CO54</f>
        <v>0.5</v>
      </c>
      <c r="AT53" s="67">
        <f>'jeziora 2025'!CT54</f>
        <v>0.5</v>
      </c>
      <c r="AU53" s="83">
        <f>'jeziora 2025'!CY54</f>
        <v>7.4799999999999997E-3</v>
      </c>
      <c r="AV53" s="67">
        <f>'jeziora 2025'!DD54</f>
        <v>0.05</v>
      </c>
      <c r="AW53" s="66">
        <f>'jeziora 2025'!DE54</f>
        <v>0.05</v>
      </c>
      <c r="AX53" s="111">
        <f>'jeziora 2025'!DF54</f>
        <v>0.05</v>
      </c>
      <c r="AY53" s="104" t="s">
        <v>164</v>
      </c>
    </row>
    <row r="54" spans="1:51" x14ac:dyDescent="0.2">
      <c r="A54" s="73">
        <f>'jeziora 2025'!B55</f>
        <v>109</v>
      </c>
      <c r="B54" s="71" t="str">
        <f>'jeziora 2025'!D55</f>
        <v>Jez. Falmierowskie - stan. 01</v>
      </c>
      <c r="C54" s="66">
        <f>'jeziora 2025'!I55</f>
        <v>0.05</v>
      </c>
      <c r="D54" s="66">
        <f>'jeziora 2025'!J55</f>
        <v>1.5</v>
      </c>
      <c r="E54" s="66">
        <f>'jeziora 2025'!L55</f>
        <v>2.5000000000000001E-2</v>
      </c>
      <c r="F54" s="66">
        <f>'jeziora 2025'!N55</f>
        <v>6.09</v>
      </c>
      <c r="G54" s="66">
        <f>'jeziora 2025'!O55</f>
        <v>19.600000000000001</v>
      </c>
      <c r="H54" s="83">
        <f>'jeziora 2025'!P55</f>
        <v>6.2700000000000006E-2</v>
      </c>
      <c r="I54" s="66">
        <f>'jeziora 2025'!S55</f>
        <v>4.54</v>
      </c>
      <c r="J54" s="66">
        <f>'jeziora 2025'!T55</f>
        <v>10.7</v>
      </c>
      <c r="K54" s="66">
        <f>'jeziora 2025'!X55</f>
        <v>114</v>
      </c>
      <c r="L54" s="72">
        <f>'jeziora 2025'!AA55</f>
        <v>4180</v>
      </c>
      <c r="M54" s="72">
        <f>'jeziora 2025'!AB55</f>
        <v>546.06299999999999</v>
      </c>
      <c r="N54" s="67">
        <f>'jeziora 2025'!AH55</f>
        <v>340</v>
      </c>
      <c r="O54" s="67">
        <f>'jeziora 2025'!AI55</f>
        <v>162</v>
      </c>
      <c r="P54" s="67">
        <f>'jeziora 2025'!AJ55</f>
        <v>551</v>
      </c>
      <c r="Q54" s="67">
        <f>'jeziora 2025'!AK55</f>
        <v>1050</v>
      </c>
      <c r="R54" s="67">
        <f>'jeziora 2025'!AL55</f>
        <v>550</v>
      </c>
      <c r="S54" s="67">
        <f>'jeziora 2025'!AM55</f>
        <v>170</v>
      </c>
      <c r="T54" s="67">
        <f>'jeziora 2025'!AN55</f>
        <v>196</v>
      </c>
      <c r="U54" s="67">
        <f>'jeziora 2025'!AP55</f>
        <v>297</v>
      </c>
      <c r="V54" s="67">
        <f>'jeziora 2025'!AQ55</f>
        <v>1.5</v>
      </c>
      <c r="W54" s="67">
        <f>'jeziora 2025'!AR55</f>
        <v>34</v>
      </c>
      <c r="X54" s="67">
        <f>'jeziora 2025'!AS55</f>
        <v>183</v>
      </c>
      <c r="Y54" s="67">
        <f>'jeziora 2025'!AT55</f>
        <v>495</v>
      </c>
      <c r="Z54" s="67">
        <f>'jeziora 2025'!AU55</f>
        <v>509</v>
      </c>
      <c r="AA54" s="67">
        <f>'jeziora 2025'!AV55</f>
        <v>205</v>
      </c>
      <c r="AB54" s="67">
        <f>'jeziora 2025'!AW55</f>
        <v>2.5</v>
      </c>
      <c r="AC54" s="67">
        <f>'jeziora 2025'!AX55</f>
        <v>482</v>
      </c>
      <c r="AD54" s="67">
        <f>'jeziora 2025'!AY55</f>
        <v>24</v>
      </c>
      <c r="AE54" s="67">
        <f>'jeziora 2025'!BA55</f>
        <v>4446.5</v>
      </c>
      <c r="AF54" s="67">
        <f>'jeziora 2025'!BI55</f>
        <v>0.5</v>
      </c>
      <c r="AG54" s="67">
        <f>'jeziora 2025'!BK55</f>
        <v>0.5</v>
      </c>
      <c r="AH54" s="66">
        <f>'jeziora 2025'!BL55</f>
        <v>0.05</v>
      </c>
      <c r="AI54" s="66">
        <f>'jeziora 2025'!BM55</f>
        <v>0.05</v>
      </c>
      <c r="AJ54" s="66">
        <f>'jeziora 2025'!BN55</f>
        <v>0.05</v>
      </c>
      <c r="AK54" s="67">
        <f>'jeziora 2025'!BQ55</f>
        <v>0.4</v>
      </c>
      <c r="AL54" s="66">
        <f>'jeziora 2025'!BS55</f>
        <v>0.05</v>
      </c>
      <c r="AM54" s="67">
        <f>'jeziora 2025'!BU55</f>
        <v>0.1</v>
      </c>
      <c r="AN54" s="66">
        <f>'jeziora 2025'!BW55</f>
        <v>0.05</v>
      </c>
      <c r="AO54" s="66">
        <f>'jeziora 2025'!BX55</f>
        <v>0.05</v>
      </c>
      <c r="AP54" s="66">
        <f>'jeziora 2025'!BY55</f>
        <v>0.15000000000000002</v>
      </c>
      <c r="AQ54" s="67">
        <f>'jeziora 2025'!CA55</f>
        <v>0</v>
      </c>
      <c r="AR54" s="66">
        <f>'jeziora 2025'!CL55</f>
        <v>0</v>
      </c>
      <c r="AS54" s="67">
        <f>'jeziora 2025'!CO55</f>
        <v>0</v>
      </c>
      <c r="AT54" s="67">
        <f>'jeziora 2025'!CT55</f>
        <v>0</v>
      </c>
      <c r="AU54" s="83">
        <f>'jeziora 2025'!CY55</f>
        <v>0</v>
      </c>
      <c r="AV54" s="67">
        <f>'jeziora 2025'!DD55</f>
        <v>0</v>
      </c>
      <c r="AW54" s="66">
        <f>'jeziora 2025'!DE55</f>
        <v>0.05</v>
      </c>
      <c r="AX54" s="111">
        <f>'jeziora 2025'!DF55</f>
        <v>0.05</v>
      </c>
      <c r="AY54" s="104" t="s">
        <v>163</v>
      </c>
    </row>
    <row r="55" spans="1:51" x14ac:dyDescent="0.2">
      <c r="A55" s="73">
        <f>'jeziora 2025'!B56</f>
        <v>110</v>
      </c>
      <c r="B55" s="71" t="str">
        <f>'jeziora 2025'!D56</f>
        <v>Jez. Garbas - st.01</v>
      </c>
      <c r="C55" s="66">
        <f>'jeziora 2025'!I56</f>
        <v>0.05</v>
      </c>
      <c r="D55" s="66">
        <f>'jeziora 2025'!J56</f>
        <v>24.5</v>
      </c>
      <c r="E55" s="66">
        <f>'jeziora 2025'!L56</f>
        <v>0.51700000000000002</v>
      </c>
      <c r="F55" s="66">
        <f>'jeziora 2025'!N56</f>
        <v>6.76</v>
      </c>
      <c r="G55" s="66">
        <f>'jeziora 2025'!O56</f>
        <v>9.3000000000000007</v>
      </c>
      <c r="H55" s="83">
        <f>'jeziora 2025'!P56</f>
        <v>1.0200000000000001E-2</v>
      </c>
      <c r="I55" s="66">
        <f>'jeziora 2025'!S56</f>
        <v>1.94</v>
      </c>
      <c r="J55" s="66">
        <f>'jeziora 2025'!T56</f>
        <v>2.57</v>
      </c>
      <c r="K55" s="66">
        <f>'jeziora 2025'!X56</f>
        <v>35.9</v>
      </c>
      <c r="L55" s="72">
        <f>'jeziora 2025'!AA56</f>
        <v>57090</v>
      </c>
      <c r="M55" s="72">
        <f>'jeziora 2025'!AB56</f>
        <v>5541.53</v>
      </c>
      <c r="N55" s="67">
        <f>'jeziora 2025'!AH56</f>
        <v>2.5</v>
      </c>
      <c r="O55" s="67">
        <f>'jeziora 2025'!AI56</f>
        <v>2.5</v>
      </c>
      <c r="P55" s="67">
        <f>'jeziora 2025'!AJ56</f>
        <v>2.5</v>
      </c>
      <c r="Q55" s="67">
        <f>'jeziora 2025'!AK56</f>
        <v>81</v>
      </c>
      <c r="R55" s="67">
        <f>'jeziora 2025'!AL56</f>
        <v>2.5</v>
      </c>
      <c r="S55" s="67">
        <f>'jeziora 2025'!AM56</f>
        <v>2.5</v>
      </c>
      <c r="T55" s="67">
        <f>'jeziora 2025'!AN56</f>
        <v>46</v>
      </c>
      <c r="U55" s="67">
        <f>'jeziora 2025'!AP56</f>
        <v>2.5</v>
      </c>
      <c r="V55" s="67">
        <f>'jeziora 2025'!AQ56</f>
        <v>1.5</v>
      </c>
      <c r="W55" s="67">
        <f>'jeziora 2025'!AR56</f>
        <v>2.5</v>
      </c>
      <c r="X55" s="67">
        <f>'jeziora 2025'!AS56</f>
        <v>2.5</v>
      </c>
      <c r="Y55" s="67">
        <f>'jeziora 2025'!AT56</f>
        <v>2.5</v>
      </c>
      <c r="Z55" s="67">
        <f>'jeziora 2025'!AU56</f>
        <v>2.5</v>
      </c>
      <c r="AA55" s="67">
        <f>'jeziora 2025'!AV56</f>
        <v>2.5</v>
      </c>
      <c r="AB55" s="67">
        <f>'jeziora 2025'!AW56</f>
        <v>2.5</v>
      </c>
      <c r="AC55" s="67">
        <f>'jeziora 2025'!AX56</f>
        <v>47</v>
      </c>
      <c r="AD55" s="67">
        <f>'jeziora 2025'!AY56</f>
        <v>2.5</v>
      </c>
      <c r="AE55" s="67">
        <f>'jeziora 2025'!BA56</f>
        <v>153.5</v>
      </c>
      <c r="AF55" s="67">
        <f>'jeziora 2025'!BI56</f>
        <v>0.5</v>
      </c>
      <c r="AG55" s="67">
        <f>'jeziora 2025'!BK56</f>
        <v>0.5</v>
      </c>
      <c r="AH55" s="66">
        <f>'jeziora 2025'!BL56</f>
        <v>0.05</v>
      </c>
      <c r="AI55" s="66">
        <f>'jeziora 2025'!BM56</f>
        <v>0.05</v>
      </c>
      <c r="AJ55" s="66">
        <f>'jeziora 2025'!BN56</f>
        <v>0.05</v>
      </c>
      <c r="AK55" s="67">
        <f>'jeziora 2025'!BQ56</f>
        <v>0.4</v>
      </c>
      <c r="AL55" s="66">
        <f>'jeziora 2025'!BS56</f>
        <v>0.05</v>
      </c>
      <c r="AM55" s="67">
        <f>'jeziora 2025'!BU56</f>
        <v>0.1</v>
      </c>
      <c r="AN55" s="66">
        <f>'jeziora 2025'!BW56</f>
        <v>0.05</v>
      </c>
      <c r="AO55" s="66">
        <f>'jeziora 2025'!BX56</f>
        <v>0.05</v>
      </c>
      <c r="AP55" s="66">
        <f>'jeziora 2025'!BY56</f>
        <v>0.15000000000000002</v>
      </c>
      <c r="AQ55" s="67">
        <f>'jeziora 2025'!CA56</f>
        <v>0</v>
      </c>
      <c r="AR55" s="66">
        <f>'jeziora 2025'!CL56</f>
        <v>0</v>
      </c>
      <c r="AS55" s="67">
        <f>'jeziora 2025'!CO56</f>
        <v>0</v>
      </c>
      <c r="AT55" s="67">
        <f>'jeziora 2025'!CT56</f>
        <v>0</v>
      </c>
      <c r="AU55" s="83">
        <f>'jeziora 2025'!CY56</f>
        <v>0</v>
      </c>
      <c r="AV55" s="67">
        <f>'jeziora 2025'!DD56</f>
        <v>0</v>
      </c>
      <c r="AW55" s="66">
        <f>'jeziora 2025'!DE56</f>
        <v>0.05</v>
      </c>
      <c r="AX55" s="111">
        <f>'jeziora 2025'!DF56</f>
        <v>0.05</v>
      </c>
      <c r="AY55" s="104" t="s">
        <v>164</v>
      </c>
    </row>
    <row r="56" spans="1:51" x14ac:dyDescent="0.2">
      <c r="A56" s="73">
        <f>'jeziora 2025'!B57</f>
        <v>111</v>
      </c>
      <c r="B56" s="71" t="str">
        <f>'jeziora 2025'!D57</f>
        <v>Jez. Gąsawskie _głęboczek</v>
      </c>
      <c r="C56" s="66">
        <f>'jeziora 2025'!I57</f>
        <v>2.0099999999999998</v>
      </c>
      <c r="D56" s="66">
        <f>'jeziora 2025'!J57</f>
        <v>4.46</v>
      </c>
      <c r="E56" s="66">
        <f>'jeziora 2025'!L57</f>
        <v>0.30599999999999999</v>
      </c>
      <c r="F56" s="66">
        <f>'jeziora 2025'!N57</f>
        <v>3.71</v>
      </c>
      <c r="G56" s="66">
        <f>'jeziora 2025'!O57</f>
        <v>24.9</v>
      </c>
      <c r="H56" s="83">
        <f>'jeziora 2025'!P57</f>
        <v>1.6799999999999999E-2</v>
      </c>
      <c r="I56" s="66">
        <f>'jeziora 2025'!S57</f>
        <v>4.7699999999999996</v>
      </c>
      <c r="J56" s="66">
        <f>'jeziora 2025'!T57</f>
        <v>4.7</v>
      </c>
      <c r="K56" s="66">
        <f>'jeziora 2025'!X57</f>
        <v>33.4</v>
      </c>
      <c r="L56" s="72">
        <f>'jeziora 2025'!AA57</f>
        <v>4500</v>
      </c>
      <c r="M56" s="72">
        <f>'jeziora 2025'!AB57</f>
        <v>421</v>
      </c>
      <c r="N56" s="67">
        <f>'jeziora 2025'!AH57</f>
        <v>82</v>
      </c>
      <c r="O56" s="67">
        <f>'jeziora 2025'!AI57</f>
        <v>45</v>
      </c>
      <c r="P56" s="67">
        <f>'jeziora 2025'!AJ57</f>
        <v>21</v>
      </c>
      <c r="Q56" s="67">
        <f>'jeziora 2025'!AK57</f>
        <v>59</v>
      </c>
      <c r="R56" s="67">
        <f>'jeziora 2025'!AL57</f>
        <v>28</v>
      </c>
      <c r="S56" s="67">
        <f>'jeziora 2025'!AM57</f>
        <v>15</v>
      </c>
      <c r="T56" s="67">
        <f>'jeziora 2025'!AN57</f>
        <v>32</v>
      </c>
      <c r="U56" s="67">
        <f>'jeziora 2025'!AP57</f>
        <v>27</v>
      </c>
      <c r="V56" s="67">
        <f>'jeziora 2025'!AQ57</f>
        <v>1.5</v>
      </c>
      <c r="W56" s="67">
        <f>'jeziora 2025'!AR57</f>
        <v>48</v>
      </c>
      <c r="X56" s="67">
        <f>'jeziora 2025'!AS57</f>
        <v>20</v>
      </c>
      <c r="Y56" s="67">
        <f>'jeziora 2025'!AT57</f>
        <v>54</v>
      </c>
      <c r="Z56" s="67">
        <f>'jeziora 2025'!AU57</f>
        <v>36</v>
      </c>
      <c r="AA56" s="67">
        <f>'jeziora 2025'!AV57</f>
        <v>19</v>
      </c>
      <c r="AB56" s="67">
        <f>'jeziora 2025'!AW57</f>
        <v>21</v>
      </c>
      <c r="AC56" s="67">
        <f>'jeziora 2025'!AX57</f>
        <v>15</v>
      </c>
      <c r="AD56" s="67">
        <f>'jeziora 2025'!AY57</f>
        <v>11</v>
      </c>
      <c r="AE56" s="67">
        <f>'jeziora 2025'!BA57</f>
        <v>460.5</v>
      </c>
      <c r="AF56" s="67">
        <f>'jeziora 2025'!BI57</f>
        <v>0.5</v>
      </c>
      <c r="AG56" s="67">
        <f>'jeziora 2025'!BK57</f>
        <v>0.5</v>
      </c>
      <c r="AH56" s="66">
        <f>'jeziora 2025'!BL57</f>
        <v>0.05</v>
      </c>
      <c r="AI56" s="66">
        <f>'jeziora 2025'!BM57</f>
        <v>0.05</v>
      </c>
      <c r="AJ56" s="66">
        <f>'jeziora 2025'!BN57</f>
        <v>0.05</v>
      </c>
      <c r="AK56" s="67">
        <f>'jeziora 2025'!BQ57</f>
        <v>0.4</v>
      </c>
      <c r="AL56" s="66">
        <f>'jeziora 2025'!BS57</f>
        <v>0.05</v>
      </c>
      <c r="AM56" s="67">
        <f>'jeziora 2025'!BU57</f>
        <v>0.1</v>
      </c>
      <c r="AN56" s="66">
        <f>'jeziora 2025'!BW57</f>
        <v>0.05</v>
      </c>
      <c r="AO56" s="66">
        <f>'jeziora 2025'!BX57</f>
        <v>0.05</v>
      </c>
      <c r="AP56" s="66">
        <f>'jeziora 2025'!BY57</f>
        <v>0.15000000000000002</v>
      </c>
      <c r="AQ56" s="67">
        <f>'jeziora 2025'!CA57</f>
        <v>0</v>
      </c>
      <c r="AR56" s="66">
        <f>'jeziora 2025'!CL57</f>
        <v>0</v>
      </c>
      <c r="AS56" s="67">
        <f>'jeziora 2025'!CO57</f>
        <v>0</v>
      </c>
      <c r="AT56" s="67">
        <f>'jeziora 2025'!CT57</f>
        <v>0</v>
      </c>
      <c r="AU56" s="83">
        <f>'jeziora 2025'!CY57</f>
        <v>0</v>
      </c>
      <c r="AV56" s="67">
        <f>'jeziora 2025'!DD57</f>
        <v>0</v>
      </c>
      <c r="AW56" s="66">
        <f>'jeziora 2025'!DE57</f>
        <v>0.05</v>
      </c>
      <c r="AX56" s="111">
        <f>'jeziora 2025'!DF57</f>
        <v>0.05</v>
      </c>
      <c r="AY56" s="104" t="s">
        <v>163</v>
      </c>
    </row>
    <row r="57" spans="1:51" x14ac:dyDescent="0.2">
      <c r="A57" s="73">
        <f>'jeziora 2025'!B58</f>
        <v>112</v>
      </c>
      <c r="B57" s="71" t="str">
        <f>'jeziora 2025'!D58</f>
        <v>Jez. Gim - stan. 01</v>
      </c>
      <c r="C57" s="66">
        <f>'jeziora 2025'!I58</f>
        <v>0.05</v>
      </c>
      <c r="D57" s="66">
        <f>'jeziora 2025'!J58</f>
        <v>14.9</v>
      </c>
      <c r="E57" s="66">
        <f>'jeziora 2025'!L58</f>
        <v>1.72</v>
      </c>
      <c r="F57" s="66">
        <f>'jeziora 2025'!N58</f>
        <v>16.2</v>
      </c>
      <c r="G57" s="66">
        <f>'jeziora 2025'!O58</f>
        <v>16</v>
      </c>
      <c r="H57" s="83">
        <f>'jeziora 2025'!P58</f>
        <v>0.09</v>
      </c>
      <c r="I57" s="66">
        <f>'jeziora 2025'!S58</f>
        <v>7.84</v>
      </c>
      <c r="J57" s="66">
        <f>'jeziora 2025'!T58</f>
        <v>75.900000000000006</v>
      </c>
      <c r="K57" s="66">
        <f>'jeziora 2025'!X58</f>
        <v>147</v>
      </c>
      <c r="L57" s="72">
        <f>'jeziora 2025'!AA58</f>
        <v>17261.400000000001</v>
      </c>
      <c r="M57" s="72">
        <f>'jeziora 2025'!AB58</f>
        <v>460</v>
      </c>
      <c r="N57" s="67">
        <f>'jeziora 2025'!AH58</f>
        <v>240</v>
      </c>
      <c r="O57" s="67">
        <f>'jeziora 2025'!AI58</f>
        <v>332</v>
      </c>
      <c r="P57" s="67">
        <f>'jeziora 2025'!AJ58</f>
        <v>51</v>
      </c>
      <c r="Q57" s="67">
        <f>'jeziora 2025'!AK58</f>
        <v>766</v>
      </c>
      <c r="R57" s="67">
        <f>'jeziora 2025'!AL58</f>
        <v>340</v>
      </c>
      <c r="S57" s="67">
        <f>'jeziora 2025'!AM58</f>
        <v>143</v>
      </c>
      <c r="T57" s="67">
        <f>'jeziora 2025'!AN58</f>
        <v>163</v>
      </c>
      <c r="U57" s="67">
        <f>'jeziora 2025'!AP58</f>
        <v>177</v>
      </c>
      <c r="V57" s="67">
        <f>'jeziora 2025'!AQ58</f>
        <v>1.5</v>
      </c>
      <c r="W57" s="67">
        <f>'jeziora 2025'!AR58</f>
        <v>2.5</v>
      </c>
      <c r="X57" s="67">
        <f>'jeziora 2025'!AS58</f>
        <v>2.5</v>
      </c>
      <c r="Y57" s="67">
        <f>'jeziora 2025'!AT58</f>
        <v>522</v>
      </c>
      <c r="Z57" s="67">
        <f>'jeziora 2025'!AU58</f>
        <v>323</v>
      </c>
      <c r="AA57" s="67">
        <f>'jeziora 2025'!AV58</f>
        <v>129</v>
      </c>
      <c r="AB57" s="67">
        <f>'jeziora 2025'!AW58</f>
        <v>2.5</v>
      </c>
      <c r="AC57" s="67">
        <f>'jeziora 2025'!AX58</f>
        <v>165</v>
      </c>
      <c r="AD57" s="67">
        <f>'jeziora 2025'!AY58</f>
        <v>2.5</v>
      </c>
      <c r="AE57" s="67">
        <f>'jeziora 2025'!BA58</f>
        <v>3015.5</v>
      </c>
      <c r="AF57" s="67">
        <f>'jeziora 2025'!BI58</f>
        <v>0.5</v>
      </c>
      <c r="AG57" s="67">
        <f>'jeziora 2025'!BK58</f>
        <v>0.5</v>
      </c>
      <c r="AH57" s="66">
        <f>'jeziora 2025'!BL58</f>
        <v>0.05</v>
      </c>
      <c r="AI57" s="66">
        <f>'jeziora 2025'!BM58</f>
        <v>0.05</v>
      </c>
      <c r="AJ57" s="66">
        <f>'jeziora 2025'!BN58</f>
        <v>0.05</v>
      </c>
      <c r="AK57" s="67">
        <f>'jeziora 2025'!BQ58</f>
        <v>0.4</v>
      </c>
      <c r="AL57" s="66">
        <f>'jeziora 2025'!BS58</f>
        <v>0.05</v>
      </c>
      <c r="AM57" s="67">
        <f>'jeziora 2025'!BU58</f>
        <v>0.1</v>
      </c>
      <c r="AN57" s="66">
        <f>'jeziora 2025'!BW58</f>
        <v>0.05</v>
      </c>
      <c r="AO57" s="66">
        <f>'jeziora 2025'!BX58</f>
        <v>0.05</v>
      </c>
      <c r="AP57" s="66">
        <f>'jeziora 2025'!BY58</f>
        <v>0.15000000000000002</v>
      </c>
      <c r="AQ57" s="67">
        <f>'jeziora 2025'!CA58</f>
        <v>0</v>
      </c>
      <c r="AR57" s="66">
        <f>'jeziora 2025'!CL58</f>
        <v>0</v>
      </c>
      <c r="AS57" s="67">
        <f>'jeziora 2025'!CO58</f>
        <v>0</v>
      </c>
      <c r="AT57" s="67">
        <f>'jeziora 2025'!CT58</f>
        <v>0</v>
      </c>
      <c r="AU57" s="83">
        <f>'jeziora 2025'!CY58</f>
        <v>0</v>
      </c>
      <c r="AV57" s="67">
        <f>'jeziora 2025'!DD58</f>
        <v>0</v>
      </c>
      <c r="AW57" s="66">
        <f>'jeziora 2025'!DE58</f>
        <v>0.05</v>
      </c>
      <c r="AX57" s="111">
        <f>'jeziora 2025'!DF58</f>
        <v>0.05</v>
      </c>
      <c r="AY57" s="104" t="s">
        <v>162</v>
      </c>
    </row>
    <row r="58" spans="1:51" x14ac:dyDescent="0.2">
      <c r="A58" s="73">
        <f>'jeziora 2025'!B59</f>
        <v>113</v>
      </c>
      <c r="B58" s="71" t="str">
        <f>'jeziora 2025'!D59</f>
        <v>Jez. Głębockie - stan. 01</v>
      </c>
      <c r="C58" s="66">
        <f>'jeziora 2025'!I59</f>
        <v>0.05</v>
      </c>
      <c r="D58" s="66">
        <f>'jeziora 2025'!J59</f>
        <v>10.6</v>
      </c>
      <c r="E58" s="66">
        <f>'jeziora 2025'!L59</f>
        <v>0.27900000000000003</v>
      </c>
      <c r="F58" s="66">
        <f>'jeziora 2025'!N59</f>
        <v>45.2</v>
      </c>
      <c r="G58" s="66">
        <f>'jeziora 2025'!O59</f>
        <v>26.7</v>
      </c>
      <c r="H58" s="83">
        <f>'jeziora 2025'!P59</f>
        <v>0.1</v>
      </c>
      <c r="I58" s="66">
        <f>'jeziora 2025'!S59</f>
        <v>18.8</v>
      </c>
      <c r="J58" s="66">
        <f>'jeziora 2025'!T59</f>
        <v>21.7</v>
      </c>
      <c r="K58" s="66">
        <f>'jeziora 2025'!X59</f>
        <v>127</v>
      </c>
      <c r="L58" s="72">
        <f>'jeziora 2025'!AA59</f>
        <v>25874.6</v>
      </c>
      <c r="M58" s="72">
        <f>'jeziora 2025'!AB59</f>
        <v>994.54200000000003</v>
      </c>
      <c r="N58" s="67">
        <f>'jeziora 2025'!AH59</f>
        <v>110</v>
      </c>
      <c r="O58" s="67">
        <f>'jeziora 2025'!AI59</f>
        <v>2.5</v>
      </c>
      <c r="P58" s="67">
        <f>'jeziora 2025'!AJ59</f>
        <v>29</v>
      </c>
      <c r="Q58" s="67">
        <f>'jeziora 2025'!AK59</f>
        <v>112</v>
      </c>
      <c r="R58" s="67">
        <f>'jeziora 2025'!AL59</f>
        <v>94</v>
      </c>
      <c r="S58" s="67">
        <f>'jeziora 2025'!AM59</f>
        <v>50</v>
      </c>
      <c r="T58" s="67">
        <f>'jeziora 2025'!AN59</f>
        <v>70</v>
      </c>
      <c r="U58" s="67">
        <f>'jeziora 2025'!AP59</f>
        <v>62</v>
      </c>
      <c r="V58" s="67">
        <f>'jeziora 2025'!AQ59</f>
        <v>1.5</v>
      </c>
      <c r="W58" s="67">
        <f>'jeziora 2025'!AR59</f>
        <v>2.5</v>
      </c>
      <c r="X58" s="67">
        <f>'jeziora 2025'!AS59</f>
        <v>2.5</v>
      </c>
      <c r="Y58" s="67">
        <f>'jeziora 2025'!AT59</f>
        <v>141</v>
      </c>
      <c r="Z58" s="67">
        <f>'jeziora 2025'!AU59</f>
        <v>85</v>
      </c>
      <c r="AA58" s="67">
        <f>'jeziora 2025'!AV59</f>
        <v>40</v>
      </c>
      <c r="AB58" s="67">
        <f>'jeziora 2025'!AW59</f>
        <v>46</v>
      </c>
      <c r="AC58" s="67">
        <f>'jeziora 2025'!AX59</f>
        <v>59</v>
      </c>
      <c r="AD58" s="67">
        <f>'jeziora 2025'!AY59</f>
        <v>2.5</v>
      </c>
      <c r="AE58" s="67">
        <f>'jeziora 2025'!BA59</f>
        <v>740</v>
      </c>
      <c r="AF58" s="67">
        <f>'jeziora 2025'!BI59</f>
        <v>0.5</v>
      </c>
      <c r="AG58" s="67">
        <f>'jeziora 2025'!BK59</f>
        <v>0.5</v>
      </c>
      <c r="AH58" s="66">
        <f>'jeziora 2025'!BL59</f>
        <v>0.05</v>
      </c>
      <c r="AI58" s="66">
        <f>'jeziora 2025'!BM59</f>
        <v>0.05</v>
      </c>
      <c r="AJ58" s="66">
        <f>'jeziora 2025'!BN59</f>
        <v>0.05</v>
      </c>
      <c r="AK58" s="67">
        <f>'jeziora 2025'!BQ59</f>
        <v>0.4</v>
      </c>
      <c r="AL58" s="66">
        <f>'jeziora 2025'!BS59</f>
        <v>0.05</v>
      </c>
      <c r="AM58" s="67">
        <f>'jeziora 2025'!BU59</f>
        <v>0.1</v>
      </c>
      <c r="AN58" s="66">
        <f>'jeziora 2025'!BW59</f>
        <v>0.05</v>
      </c>
      <c r="AO58" s="66">
        <f>'jeziora 2025'!BX59</f>
        <v>0.05</v>
      </c>
      <c r="AP58" s="66">
        <f>'jeziora 2025'!BY59</f>
        <v>0.15000000000000002</v>
      </c>
      <c r="AQ58" s="67">
        <f>'jeziora 2025'!CA59</f>
        <v>0</v>
      </c>
      <c r="AR58" s="66">
        <f>'jeziora 2025'!CL59</f>
        <v>0</v>
      </c>
      <c r="AS58" s="67">
        <f>'jeziora 2025'!CO59</f>
        <v>0</v>
      </c>
      <c r="AT58" s="67">
        <f>'jeziora 2025'!CT59</f>
        <v>0</v>
      </c>
      <c r="AU58" s="83">
        <f>'jeziora 2025'!CY59</f>
        <v>0</v>
      </c>
      <c r="AV58" s="67">
        <f>'jeziora 2025'!DD59</f>
        <v>0</v>
      </c>
      <c r="AW58" s="66">
        <f>'jeziora 2025'!DE59</f>
        <v>0.05</v>
      </c>
      <c r="AX58" s="111">
        <f>'jeziora 2025'!DF59</f>
        <v>0.05</v>
      </c>
      <c r="AY58" s="104" t="s">
        <v>163</v>
      </c>
    </row>
    <row r="59" spans="1:51" x14ac:dyDescent="0.2">
      <c r="A59" s="73">
        <f>'jeziora 2025'!B60</f>
        <v>114</v>
      </c>
      <c r="B59" s="71" t="str">
        <f>'jeziora 2025'!D60</f>
        <v>Jez. Kortowskie - stan. 02</v>
      </c>
      <c r="C59" s="66">
        <f>'jeziora 2025'!I60</f>
        <v>0.05</v>
      </c>
      <c r="D59" s="66">
        <f>'jeziora 2025'!J60</f>
        <v>1.5</v>
      </c>
      <c r="E59" s="66">
        <f>'jeziora 2025'!L60</f>
        <v>2.5000000000000001E-2</v>
      </c>
      <c r="F59" s="66">
        <f>'jeziora 2025'!N60</f>
        <v>7.32</v>
      </c>
      <c r="G59" s="66">
        <f>'jeziora 2025'!O60</f>
        <v>18.600000000000001</v>
      </c>
      <c r="H59" s="83">
        <f>'jeziora 2025'!P60</f>
        <v>0.06</v>
      </c>
      <c r="I59" s="66">
        <f>'jeziora 2025'!S60</f>
        <v>5.26</v>
      </c>
      <c r="J59" s="66">
        <f>'jeziora 2025'!T60</f>
        <v>18.899999999999999</v>
      </c>
      <c r="K59" s="66">
        <f>'jeziora 2025'!X60</f>
        <v>151</v>
      </c>
      <c r="L59" s="72">
        <f>'jeziora 2025'!AA60</f>
        <v>11400</v>
      </c>
      <c r="M59" s="72">
        <f>'jeziora 2025'!AB60</f>
        <v>559.32000000000005</v>
      </c>
      <c r="N59" s="67">
        <f>'jeziora 2025'!AH60</f>
        <v>2.5</v>
      </c>
      <c r="O59" s="67">
        <f>'jeziora 2025'!AI60</f>
        <v>109</v>
      </c>
      <c r="P59" s="67">
        <f>'jeziora 2025'!AJ60</f>
        <v>478</v>
      </c>
      <c r="Q59" s="67">
        <f>'jeziora 2025'!AK60</f>
        <v>534</v>
      </c>
      <c r="R59" s="67">
        <f>'jeziora 2025'!AL60</f>
        <v>260</v>
      </c>
      <c r="S59" s="67">
        <f>'jeziora 2025'!AM60</f>
        <v>119</v>
      </c>
      <c r="T59" s="67">
        <f>'jeziora 2025'!AN60</f>
        <v>139</v>
      </c>
      <c r="U59" s="67">
        <f>'jeziora 2025'!AP60</f>
        <v>103</v>
      </c>
      <c r="V59" s="67">
        <f>'jeziora 2025'!AQ60</f>
        <v>1.5</v>
      </c>
      <c r="W59" s="67">
        <f>'jeziora 2025'!AR60</f>
        <v>2.5</v>
      </c>
      <c r="X59" s="67">
        <f>'jeziora 2025'!AS60</f>
        <v>2.5</v>
      </c>
      <c r="Y59" s="67">
        <f>'jeziora 2025'!AT60</f>
        <v>257</v>
      </c>
      <c r="Z59" s="67">
        <f>'jeziora 2025'!AU60</f>
        <v>156</v>
      </c>
      <c r="AA59" s="67">
        <f>'jeziora 2025'!AV60</f>
        <v>92</v>
      </c>
      <c r="AB59" s="67">
        <f>'jeziora 2025'!AW60</f>
        <v>2.5</v>
      </c>
      <c r="AC59" s="67">
        <f>'jeziora 2025'!AX60</f>
        <v>200</v>
      </c>
      <c r="AD59" s="67">
        <f>'jeziora 2025'!AY60</f>
        <v>2.5</v>
      </c>
      <c r="AE59" s="67">
        <f>'jeziora 2025'!BA60</f>
        <v>2153</v>
      </c>
      <c r="AF59" s="67">
        <f>'jeziora 2025'!BI60</f>
        <v>0.5</v>
      </c>
      <c r="AG59" s="67">
        <f>'jeziora 2025'!BK60</f>
        <v>0.5</v>
      </c>
      <c r="AH59" s="66">
        <f>'jeziora 2025'!BL60</f>
        <v>0.05</v>
      </c>
      <c r="AI59" s="66">
        <f>'jeziora 2025'!BM60</f>
        <v>0.05</v>
      </c>
      <c r="AJ59" s="66">
        <f>'jeziora 2025'!BN60</f>
        <v>0.05</v>
      </c>
      <c r="AK59" s="67">
        <f>'jeziora 2025'!BQ60</f>
        <v>0.4</v>
      </c>
      <c r="AL59" s="66">
        <f>'jeziora 2025'!BS60</f>
        <v>0.05</v>
      </c>
      <c r="AM59" s="67">
        <f>'jeziora 2025'!BU60</f>
        <v>0.1</v>
      </c>
      <c r="AN59" s="66">
        <f>'jeziora 2025'!BW60</f>
        <v>0.05</v>
      </c>
      <c r="AO59" s="66">
        <f>'jeziora 2025'!BX60</f>
        <v>0.05</v>
      </c>
      <c r="AP59" s="66">
        <f>'jeziora 2025'!BY60</f>
        <v>0.15000000000000002</v>
      </c>
      <c r="AQ59" s="67">
        <f>'jeziora 2025'!CA60</f>
        <v>25</v>
      </c>
      <c r="AR59" s="66">
        <f>'jeziora 2025'!CL60</f>
        <v>14</v>
      </c>
      <c r="AS59" s="67">
        <f>'jeziora 2025'!CO60</f>
        <v>0.5</v>
      </c>
      <c r="AT59" s="67">
        <f>'jeziora 2025'!CT60</f>
        <v>0.5</v>
      </c>
      <c r="AU59" s="83">
        <f>'jeziora 2025'!CY60</f>
        <v>5.11E-2</v>
      </c>
      <c r="AV59" s="67">
        <f>'jeziora 2025'!DD60</f>
        <v>0.05</v>
      </c>
      <c r="AW59" s="66">
        <f>'jeziora 2025'!DE60</f>
        <v>0.05</v>
      </c>
      <c r="AX59" s="111">
        <f>'jeziora 2025'!DF60</f>
        <v>0.05</v>
      </c>
      <c r="AY59" s="104" t="s">
        <v>164</v>
      </c>
    </row>
    <row r="60" spans="1:51" x14ac:dyDescent="0.2">
      <c r="A60" s="73">
        <f>'jeziora 2025'!B61</f>
        <v>115</v>
      </c>
      <c r="B60" s="71" t="str">
        <f>'jeziora 2025'!D61</f>
        <v>Jez. Głębokie-na SW od m.Gałęzowo</v>
      </c>
      <c r="C60" s="66">
        <f>'jeziora 2025'!I61</f>
        <v>0.05</v>
      </c>
      <c r="D60" s="66">
        <f>'jeziora 2025'!J61</f>
        <v>6.56</v>
      </c>
      <c r="E60" s="66">
        <f>'jeziora 2025'!L61</f>
        <v>1.18</v>
      </c>
      <c r="F60" s="66">
        <f>'jeziora 2025'!N61</f>
        <v>23.2</v>
      </c>
      <c r="G60" s="66">
        <f>'jeziora 2025'!O61</f>
        <v>24.9</v>
      </c>
      <c r="H60" s="83">
        <f>'jeziora 2025'!P61</f>
        <v>5.0000000000000001E-4</v>
      </c>
      <c r="I60" s="66">
        <f>'jeziora 2025'!S61</f>
        <v>18</v>
      </c>
      <c r="J60" s="66">
        <f>'jeziora 2025'!T61</f>
        <v>78.7</v>
      </c>
      <c r="K60" s="66">
        <f>'jeziora 2025'!X61</f>
        <v>195</v>
      </c>
      <c r="L60" s="72">
        <f>'jeziora 2025'!AA61</f>
        <v>54684</v>
      </c>
      <c r="M60" s="72">
        <f>'jeziora 2025'!AB61</f>
        <v>278</v>
      </c>
      <c r="N60" s="67">
        <f>'jeziora 2025'!AH61</f>
        <v>73</v>
      </c>
      <c r="O60" s="67">
        <f>'jeziora 2025'!AI61</f>
        <v>143</v>
      </c>
      <c r="P60" s="67">
        <f>'jeziora 2025'!AJ61</f>
        <v>2.5</v>
      </c>
      <c r="Q60" s="67">
        <f>'jeziora 2025'!AK61</f>
        <v>515</v>
      </c>
      <c r="R60" s="67">
        <f>'jeziora 2025'!AL61</f>
        <v>350</v>
      </c>
      <c r="S60" s="67">
        <f>'jeziora 2025'!AM61</f>
        <v>192</v>
      </c>
      <c r="T60" s="67">
        <f>'jeziora 2025'!AN61</f>
        <v>233</v>
      </c>
      <c r="U60" s="67">
        <f>'jeziora 2025'!AP61</f>
        <v>118</v>
      </c>
      <c r="V60" s="67">
        <f>'jeziora 2025'!AQ61</f>
        <v>1.5</v>
      </c>
      <c r="W60" s="67">
        <f>'jeziora 2025'!AR61</f>
        <v>2.5</v>
      </c>
      <c r="X60" s="67">
        <f>'jeziora 2025'!AS61</f>
        <v>2.5</v>
      </c>
      <c r="Y60" s="67">
        <f>'jeziora 2025'!AT61</f>
        <v>361</v>
      </c>
      <c r="Z60" s="67">
        <f>'jeziora 2025'!AU61</f>
        <v>257</v>
      </c>
      <c r="AA60" s="67">
        <f>'jeziora 2025'!AV61</f>
        <v>132</v>
      </c>
      <c r="AB60" s="67">
        <f>'jeziora 2025'!AW61</f>
        <v>62</v>
      </c>
      <c r="AC60" s="67">
        <f>'jeziora 2025'!AX61</f>
        <v>306</v>
      </c>
      <c r="AD60" s="67">
        <f>'jeziora 2025'!AY61</f>
        <v>2.5</v>
      </c>
      <c r="AE60" s="67">
        <f>'jeziora 2025'!BA61</f>
        <v>2265</v>
      </c>
      <c r="AF60" s="67">
        <f>'jeziora 2025'!BI61</f>
        <v>0.5</v>
      </c>
      <c r="AG60" s="67">
        <f>'jeziora 2025'!BK61</f>
        <v>0.5</v>
      </c>
      <c r="AH60" s="66">
        <f>'jeziora 2025'!BL61</f>
        <v>0.05</v>
      </c>
      <c r="AI60" s="66">
        <f>'jeziora 2025'!BM61</f>
        <v>0.05</v>
      </c>
      <c r="AJ60" s="66">
        <f>'jeziora 2025'!BN61</f>
        <v>0.05</v>
      </c>
      <c r="AK60" s="67">
        <f>'jeziora 2025'!BQ61</f>
        <v>0.4</v>
      </c>
      <c r="AL60" s="66">
        <f>'jeziora 2025'!BS61</f>
        <v>0.05</v>
      </c>
      <c r="AM60" s="67">
        <f>'jeziora 2025'!BU61</f>
        <v>0.1</v>
      </c>
      <c r="AN60" s="66">
        <f>'jeziora 2025'!BW61</f>
        <v>0.05</v>
      </c>
      <c r="AO60" s="66">
        <f>'jeziora 2025'!BX61</f>
        <v>0.05</v>
      </c>
      <c r="AP60" s="66">
        <f>'jeziora 2025'!BY61</f>
        <v>0.15000000000000002</v>
      </c>
      <c r="AQ60" s="67">
        <f>'jeziora 2025'!CA61</f>
        <v>25</v>
      </c>
      <c r="AR60" s="66">
        <f>'jeziora 2025'!CL61</f>
        <v>5.0000000000000001E-3</v>
      </c>
      <c r="AS60" s="67">
        <f>'jeziora 2025'!CO61</f>
        <v>0.5</v>
      </c>
      <c r="AT60" s="67">
        <f>'jeziora 2025'!CT61</f>
        <v>0.5</v>
      </c>
      <c r="AU60" s="83">
        <f>'jeziora 2025'!CY61</f>
        <v>2.81E-3</v>
      </c>
      <c r="AV60" s="67">
        <f>'jeziora 2025'!DD61</f>
        <v>0.05</v>
      </c>
      <c r="AW60" s="66">
        <f>'jeziora 2025'!DE61</f>
        <v>0.05</v>
      </c>
      <c r="AX60" s="111">
        <f>'jeziora 2025'!DF61</f>
        <v>0.05</v>
      </c>
      <c r="AY60" s="104" t="s">
        <v>164</v>
      </c>
    </row>
    <row r="61" spans="1:51" x14ac:dyDescent="0.2">
      <c r="A61" s="73">
        <f>'jeziora 2025'!B62</f>
        <v>116</v>
      </c>
      <c r="B61" s="71" t="str">
        <f>'jeziora 2025'!D62</f>
        <v>Jez. Głowińskie - głęboczek (1)</v>
      </c>
      <c r="C61" s="66">
        <f>'jeziora 2025'!I62</f>
        <v>0.05</v>
      </c>
      <c r="D61" s="66">
        <f>'jeziora 2025'!J62</f>
        <v>1.5</v>
      </c>
      <c r="E61" s="66">
        <f>'jeziora 2025'!L62</f>
        <v>2.5000000000000001E-2</v>
      </c>
      <c r="F61" s="66">
        <f>'jeziora 2025'!N62</f>
        <v>4.63</v>
      </c>
      <c r="G61" s="66">
        <f>'jeziora 2025'!O62</f>
        <v>9.61</v>
      </c>
      <c r="H61" s="83">
        <f>'jeziora 2025'!P62</f>
        <v>5.0000000000000001E-4</v>
      </c>
      <c r="I61" s="66">
        <f>'jeziora 2025'!S62</f>
        <v>2.2200000000000002</v>
      </c>
      <c r="J61" s="66">
        <f>'jeziora 2025'!T62</f>
        <v>16.8</v>
      </c>
      <c r="K61" s="66">
        <f>'jeziora 2025'!X62</f>
        <v>66.2</v>
      </c>
      <c r="L61" s="72">
        <f>'jeziora 2025'!AA62</f>
        <v>6900</v>
      </c>
      <c r="M61" s="72">
        <f>'jeziora 2025'!AB62</f>
        <v>519.596</v>
      </c>
      <c r="N61" s="67">
        <f>'jeziora 2025'!AH62</f>
        <v>320</v>
      </c>
      <c r="O61" s="67">
        <f>'jeziora 2025'!AI62</f>
        <v>62</v>
      </c>
      <c r="P61" s="67">
        <f>'jeziora 2025'!AJ62</f>
        <v>77</v>
      </c>
      <c r="Q61" s="67">
        <f>'jeziora 2025'!AK62</f>
        <v>204</v>
      </c>
      <c r="R61" s="67">
        <f>'jeziora 2025'!AL62</f>
        <v>110</v>
      </c>
      <c r="S61" s="67">
        <f>'jeziora 2025'!AM62</f>
        <v>47</v>
      </c>
      <c r="T61" s="67">
        <f>'jeziora 2025'!AN62</f>
        <v>53</v>
      </c>
      <c r="U61" s="67">
        <f>'jeziora 2025'!AP62</f>
        <v>94</v>
      </c>
      <c r="V61" s="67">
        <f>'jeziora 2025'!AQ62</f>
        <v>1.5</v>
      </c>
      <c r="W61" s="67">
        <f>'jeziora 2025'!AR62</f>
        <v>2.5</v>
      </c>
      <c r="X61" s="67">
        <f>'jeziora 2025'!AS62</f>
        <v>124</v>
      </c>
      <c r="Y61" s="67">
        <f>'jeziora 2025'!AT62</f>
        <v>176</v>
      </c>
      <c r="Z61" s="67">
        <f>'jeziora 2025'!AU62</f>
        <v>100</v>
      </c>
      <c r="AA61" s="67">
        <f>'jeziora 2025'!AV62</f>
        <v>43</v>
      </c>
      <c r="AB61" s="67">
        <f>'jeziora 2025'!AW62</f>
        <v>66</v>
      </c>
      <c r="AC61" s="67">
        <f>'jeziora 2025'!AX62</f>
        <v>41</v>
      </c>
      <c r="AD61" s="67">
        <f>'jeziora 2025'!AY62</f>
        <v>2.5</v>
      </c>
      <c r="AE61" s="67">
        <f>'jeziora 2025'!BA62</f>
        <v>1320</v>
      </c>
      <c r="AF61" s="67">
        <f>'jeziora 2025'!BI62</f>
        <v>0.5</v>
      </c>
      <c r="AG61" s="67">
        <f>'jeziora 2025'!BK62</f>
        <v>0.5</v>
      </c>
      <c r="AH61" s="66">
        <f>'jeziora 2025'!BL62</f>
        <v>0.05</v>
      </c>
      <c r="AI61" s="66">
        <f>'jeziora 2025'!BM62</f>
        <v>0.05</v>
      </c>
      <c r="AJ61" s="66">
        <f>'jeziora 2025'!BN62</f>
        <v>0.05</v>
      </c>
      <c r="AK61" s="67">
        <f>'jeziora 2025'!BQ62</f>
        <v>0.4</v>
      </c>
      <c r="AL61" s="66">
        <f>'jeziora 2025'!BS62</f>
        <v>0.05</v>
      </c>
      <c r="AM61" s="67">
        <f>'jeziora 2025'!BU62</f>
        <v>0.1</v>
      </c>
      <c r="AN61" s="66">
        <f>'jeziora 2025'!BW62</f>
        <v>0.05</v>
      </c>
      <c r="AO61" s="66">
        <f>'jeziora 2025'!BX62</f>
        <v>0.05</v>
      </c>
      <c r="AP61" s="66">
        <f>'jeziora 2025'!BY62</f>
        <v>0.15000000000000002</v>
      </c>
      <c r="AQ61" s="67">
        <f>'jeziora 2025'!CA62</f>
        <v>0</v>
      </c>
      <c r="AR61" s="66">
        <f>'jeziora 2025'!CL62</f>
        <v>0</v>
      </c>
      <c r="AS61" s="67">
        <f>'jeziora 2025'!CO62</f>
        <v>0</v>
      </c>
      <c r="AT61" s="67">
        <f>'jeziora 2025'!CT62</f>
        <v>0</v>
      </c>
      <c r="AU61" s="83">
        <f>'jeziora 2025'!CY62</f>
        <v>0</v>
      </c>
      <c r="AV61" s="67">
        <f>'jeziora 2025'!DD62</f>
        <v>0</v>
      </c>
      <c r="AW61" s="66">
        <f>'jeziora 2025'!DE62</f>
        <v>0.05</v>
      </c>
      <c r="AX61" s="111">
        <f>'jeziora 2025'!DF62</f>
        <v>0.05</v>
      </c>
      <c r="AY61" s="104" t="s">
        <v>162</v>
      </c>
    </row>
    <row r="62" spans="1:51" x14ac:dyDescent="0.2">
      <c r="A62" s="73">
        <f>'jeziora 2025'!B63</f>
        <v>117</v>
      </c>
      <c r="B62" s="71" t="str">
        <f>'jeziora 2025'!D63</f>
        <v>Jez. Goreńskie - głęboczek</v>
      </c>
      <c r="C62" s="66">
        <f>'jeziora 2025'!I63</f>
        <v>0.90300000000000002</v>
      </c>
      <c r="D62" s="66">
        <f>'jeziora 2025'!J63</f>
        <v>13.2</v>
      </c>
      <c r="E62" s="66">
        <f>'jeziora 2025'!L63</f>
        <v>1.3</v>
      </c>
      <c r="F62" s="66">
        <f>'jeziora 2025'!N63</f>
        <v>14.9</v>
      </c>
      <c r="G62" s="66">
        <f>'jeziora 2025'!O63</f>
        <v>30.5</v>
      </c>
      <c r="H62" s="83">
        <f>'jeziora 2025'!P63</f>
        <v>6.1400000000000003E-2</v>
      </c>
      <c r="I62" s="66">
        <f>'jeziora 2025'!S63</f>
        <v>8.4700000000000006</v>
      </c>
      <c r="J62" s="66">
        <f>'jeziora 2025'!T63</f>
        <v>66.2</v>
      </c>
      <c r="K62" s="66">
        <f>'jeziora 2025'!X63</f>
        <v>136</v>
      </c>
      <c r="L62" s="72">
        <f>'jeziora 2025'!AA63</f>
        <v>10600</v>
      </c>
      <c r="M62" s="72">
        <f>'jeziora 2025'!AB63</f>
        <v>169</v>
      </c>
      <c r="N62" s="67">
        <f>'jeziora 2025'!AH63</f>
        <v>1240</v>
      </c>
      <c r="O62" s="67">
        <f>'jeziora 2025'!AI63</f>
        <v>89</v>
      </c>
      <c r="P62" s="67">
        <f>'jeziora 2025'!AJ63</f>
        <v>2.5</v>
      </c>
      <c r="Q62" s="67">
        <f>'jeziora 2025'!AK63</f>
        <v>656</v>
      </c>
      <c r="R62" s="67">
        <f>'jeziora 2025'!AL63</f>
        <v>400</v>
      </c>
      <c r="S62" s="67">
        <f>'jeziora 2025'!AM63</f>
        <v>2.5</v>
      </c>
      <c r="T62" s="67">
        <f>'jeziora 2025'!AN63</f>
        <v>124</v>
      </c>
      <c r="U62" s="67">
        <f>'jeziora 2025'!AP63</f>
        <v>153</v>
      </c>
      <c r="V62" s="67">
        <f>'jeziora 2025'!AQ63</f>
        <v>1.5</v>
      </c>
      <c r="W62" s="67">
        <f>'jeziora 2025'!AR63</f>
        <v>160</v>
      </c>
      <c r="X62" s="67">
        <f>'jeziora 2025'!AS63</f>
        <v>2.5</v>
      </c>
      <c r="Y62" s="67">
        <f>'jeziora 2025'!AT63</f>
        <v>422</v>
      </c>
      <c r="Z62" s="67">
        <f>'jeziora 2025'!AU63</f>
        <v>227</v>
      </c>
      <c r="AA62" s="67">
        <f>'jeziora 2025'!AV63</f>
        <v>98</v>
      </c>
      <c r="AB62" s="67">
        <f>'jeziora 2025'!AW63</f>
        <v>2.5</v>
      </c>
      <c r="AC62" s="67">
        <f>'jeziora 2025'!AX63</f>
        <v>223</v>
      </c>
      <c r="AD62" s="67">
        <f>'jeziora 2025'!AY63</f>
        <v>2.5</v>
      </c>
      <c r="AE62" s="67">
        <f>'jeziora 2025'!BA63</f>
        <v>3425</v>
      </c>
      <c r="AF62" s="67">
        <f>'jeziora 2025'!BI63</f>
        <v>0.5</v>
      </c>
      <c r="AG62" s="67">
        <f>'jeziora 2025'!BK63</f>
        <v>0.5</v>
      </c>
      <c r="AH62" s="66">
        <f>'jeziora 2025'!BL63</f>
        <v>0.05</v>
      </c>
      <c r="AI62" s="66">
        <f>'jeziora 2025'!BM63</f>
        <v>0.05</v>
      </c>
      <c r="AJ62" s="66">
        <f>'jeziora 2025'!BN63</f>
        <v>0.05</v>
      </c>
      <c r="AK62" s="67">
        <f>'jeziora 2025'!BQ63</f>
        <v>0.4</v>
      </c>
      <c r="AL62" s="66">
        <f>'jeziora 2025'!BS63</f>
        <v>0.05</v>
      </c>
      <c r="AM62" s="67">
        <f>'jeziora 2025'!BU63</f>
        <v>0.1</v>
      </c>
      <c r="AN62" s="66">
        <f>'jeziora 2025'!BW63</f>
        <v>0.05</v>
      </c>
      <c r="AO62" s="66">
        <f>'jeziora 2025'!BX63</f>
        <v>0.05</v>
      </c>
      <c r="AP62" s="66">
        <f>'jeziora 2025'!BY63</f>
        <v>0.15000000000000002</v>
      </c>
      <c r="AQ62" s="67">
        <f>'jeziora 2025'!CA63</f>
        <v>0</v>
      </c>
      <c r="AR62" s="66">
        <f>'jeziora 2025'!CL63</f>
        <v>0</v>
      </c>
      <c r="AS62" s="67">
        <f>'jeziora 2025'!CO63</f>
        <v>0</v>
      </c>
      <c r="AT62" s="67">
        <f>'jeziora 2025'!CT63</f>
        <v>0</v>
      </c>
      <c r="AU62" s="83">
        <f>'jeziora 2025'!CY63</f>
        <v>0</v>
      </c>
      <c r="AV62" s="67">
        <f>'jeziora 2025'!DD63</f>
        <v>0</v>
      </c>
      <c r="AW62" s="66">
        <f>'jeziora 2025'!DE63</f>
        <v>0.05</v>
      </c>
      <c r="AX62" s="111">
        <f>'jeziora 2025'!DF63</f>
        <v>0.05</v>
      </c>
      <c r="AY62" s="104" t="s">
        <v>164</v>
      </c>
    </row>
    <row r="63" spans="1:51" x14ac:dyDescent="0.2">
      <c r="A63" s="73">
        <f>'jeziora 2025'!B64</f>
        <v>119</v>
      </c>
      <c r="B63" s="71" t="str">
        <f>'jeziora 2025'!D64</f>
        <v>Jez. Guzianka Wielka - stan. 01</v>
      </c>
      <c r="C63" s="66">
        <f>'jeziora 2025'!I64</f>
        <v>0.05</v>
      </c>
      <c r="D63" s="66">
        <f>'jeziora 2025'!J64</f>
        <v>7.91</v>
      </c>
      <c r="E63" s="66">
        <f>'jeziora 2025'!L64</f>
        <v>0.99099999999999999</v>
      </c>
      <c r="F63" s="66">
        <f>'jeziora 2025'!N64</f>
        <v>5.68</v>
      </c>
      <c r="G63" s="66">
        <f>'jeziora 2025'!O64</f>
        <v>16.7</v>
      </c>
      <c r="H63" s="83">
        <f>'jeziora 2025'!P64</f>
        <v>5.0000000000000001E-4</v>
      </c>
      <c r="I63" s="66">
        <f>'jeziora 2025'!S64</f>
        <v>5.16</v>
      </c>
      <c r="J63" s="66">
        <f>'jeziora 2025'!T64</f>
        <v>34.700000000000003</v>
      </c>
      <c r="K63" s="66">
        <f>'jeziora 2025'!X64</f>
        <v>85.4</v>
      </c>
      <c r="L63" s="72">
        <f>'jeziora 2025'!AA64</f>
        <v>4780</v>
      </c>
      <c r="M63" s="72">
        <f>'jeziora 2025'!AB64</f>
        <v>1166.02</v>
      </c>
      <c r="N63" s="67">
        <f>'jeziora 2025'!AH64</f>
        <v>300</v>
      </c>
      <c r="O63" s="67">
        <f>'jeziora 2025'!AI64</f>
        <v>371</v>
      </c>
      <c r="P63" s="67">
        <f>'jeziora 2025'!AJ64</f>
        <v>445</v>
      </c>
      <c r="Q63" s="67">
        <f>'jeziora 2025'!AK64</f>
        <v>1300</v>
      </c>
      <c r="R63" s="67">
        <f>'jeziora 2025'!AL64</f>
        <v>620</v>
      </c>
      <c r="S63" s="67">
        <f>'jeziora 2025'!AM64</f>
        <v>236</v>
      </c>
      <c r="T63" s="67">
        <f>'jeziora 2025'!AN64</f>
        <v>270</v>
      </c>
      <c r="U63" s="67">
        <f>'jeziora 2025'!AP64</f>
        <v>165</v>
      </c>
      <c r="V63" s="67">
        <f>'jeziora 2025'!AQ64</f>
        <v>39</v>
      </c>
      <c r="W63" s="67">
        <f>'jeziora 2025'!AR64</f>
        <v>2.5</v>
      </c>
      <c r="X63" s="67">
        <f>'jeziora 2025'!AS64</f>
        <v>2.5</v>
      </c>
      <c r="Y63" s="67">
        <f>'jeziora 2025'!AT64</f>
        <v>845</v>
      </c>
      <c r="Z63" s="67">
        <f>'jeziora 2025'!AU64</f>
        <v>136</v>
      </c>
      <c r="AA63" s="67">
        <f>'jeziora 2025'!AV64</f>
        <v>193</v>
      </c>
      <c r="AB63" s="67">
        <f>'jeziora 2025'!AW64</f>
        <v>449</v>
      </c>
      <c r="AC63" s="67">
        <f>'jeziora 2025'!AX64</f>
        <v>396</v>
      </c>
      <c r="AD63" s="67">
        <f>'jeziora 2025'!AY64</f>
        <v>2.5</v>
      </c>
      <c r="AE63" s="67">
        <f>'jeziora 2025'!BA64</f>
        <v>4760</v>
      </c>
      <c r="AF63" s="67">
        <f>'jeziora 2025'!BI64</f>
        <v>0.5</v>
      </c>
      <c r="AG63" s="67">
        <f>'jeziora 2025'!BK64</f>
        <v>0.5</v>
      </c>
      <c r="AH63" s="66">
        <f>'jeziora 2025'!BL64</f>
        <v>0.05</v>
      </c>
      <c r="AI63" s="66">
        <f>'jeziora 2025'!BM64</f>
        <v>0.05</v>
      </c>
      <c r="AJ63" s="66">
        <f>'jeziora 2025'!BN64</f>
        <v>0.05</v>
      </c>
      <c r="AK63" s="67">
        <f>'jeziora 2025'!BQ64</f>
        <v>0.4</v>
      </c>
      <c r="AL63" s="66">
        <f>'jeziora 2025'!BS64</f>
        <v>0.05</v>
      </c>
      <c r="AM63" s="67">
        <f>'jeziora 2025'!BU64</f>
        <v>0.1</v>
      </c>
      <c r="AN63" s="66">
        <f>'jeziora 2025'!BW64</f>
        <v>0.05</v>
      </c>
      <c r="AO63" s="66">
        <f>'jeziora 2025'!BX64</f>
        <v>0.05</v>
      </c>
      <c r="AP63" s="66">
        <f>'jeziora 2025'!BY64</f>
        <v>0.15000000000000002</v>
      </c>
      <c r="AQ63" s="67">
        <f>'jeziora 2025'!CA64</f>
        <v>0</v>
      </c>
      <c r="AR63" s="66">
        <f>'jeziora 2025'!CL64</f>
        <v>0</v>
      </c>
      <c r="AS63" s="67">
        <f>'jeziora 2025'!CO64</f>
        <v>0</v>
      </c>
      <c r="AT63" s="67">
        <f>'jeziora 2025'!CT64</f>
        <v>0</v>
      </c>
      <c r="AU63" s="83">
        <f>'jeziora 2025'!CY64</f>
        <v>0</v>
      </c>
      <c r="AV63" s="67">
        <f>'jeziora 2025'!DD64</f>
        <v>0</v>
      </c>
      <c r="AW63" s="66">
        <f>'jeziora 2025'!DE64</f>
        <v>0.05</v>
      </c>
      <c r="AX63" s="111">
        <f>'jeziora 2025'!DF64</f>
        <v>0.05</v>
      </c>
      <c r="AY63" s="104" t="s">
        <v>164</v>
      </c>
    </row>
    <row r="64" spans="1:51" x14ac:dyDescent="0.2">
      <c r="A64" s="73">
        <f>'jeziora 2025'!B65</f>
        <v>120</v>
      </c>
      <c r="B64" s="71" t="str">
        <f>'jeziora 2025'!D65</f>
        <v>Jez. Gwiazdy-na wschód od m.Borowy Młyn</v>
      </c>
      <c r="C64" s="66">
        <f>'jeziora 2025'!I65</f>
        <v>0.05</v>
      </c>
      <c r="D64" s="66">
        <f>'jeziora 2025'!J65</f>
        <v>9.3800000000000008</v>
      </c>
      <c r="E64" s="66">
        <f>'jeziora 2025'!L65</f>
        <v>0.71499999999999997</v>
      </c>
      <c r="F64" s="66">
        <f>'jeziora 2025'!N65</f>
        <v>3.58</v>
      </c>
      <c r="G64" s="66">
        <f>'jeziora 2025'!O65</f>
        <v>8.6300000000000008</v>
      </c>
      <c r="H64" s="83">
        <f>'jeziora 2025'!P65</f>
        <v>1.6799999999999999E-2</v>
      </c>
      <c r="I64" s="66">
        <f>'jeziora 2025'!S65</f>
        <v>1.41</v>
      </c>
      <c r="J64" s="66">
        <f>'jeziora 2025'!T65</f>
        <v>23.3</v>
      </c>
      <c r="K64" s="66">
        <f>'jeziora 2025'!X65</f>
        <v>62.1</v>
      </c>
      <c r="L64" s="72">
        <f>'jeziora 2025'!AA65</f>
        <v>13300</v>
      </c>
      <c r="M64" s="72">
        <f>'jeziora 2025'!AB65</f>
        <v>384</v>
      </c>
      <c r="N64" s="67">
        <f>'jeziora 2025'!AH65</f>
        <v>500</v>
      </c>
      <c r="O64" s="67">
        <f>'jeziora 2025'!AI65</f>
        <v>95</v>
      </c>
      <c r="P64" s="67">
        <f>'jeziora 2025'!AJ65</f>
        <v>61</v>
      </c>
      <c r="Q64" s="67">
        <f>'jeziora 2025'!AK65</f>
        <v>384</v>
      </c>
      <c r="R64" s="67">
        <f>'jeziora 2025'!AL65</f>
        <v>170</v>
      </c>
      <c r="S64" s="67">
        <f>'jeziora 2025'!AM65</f>
        <v>158</v>
      </c>
      <c r="T64" s="67">
        <f>'jeziora 2025'!AN65</f>
        <v>72</v>
      </c>
      <c r="U64" s="67">
        <f>'jeziora 2025'!AP65</f>
        <v>237</v>
      </c>
      <c r="V64" s="67">
        <f>'jeziora 2025'!AQ65</f>
        <v>1.5</v>
      </c>
      <c r="W64" s="67">
        <f>'jeziora 2025'!AR65</f>
        <v>86</v>
      </c>
      <c r="X64" s="67">
        <f>'jeziora 2025'!AS65</f>
        <v>71</v>
      </c>
      <c r="Y64" s="67">
        <f>'jeziora 2025'!AT65</f>
        <v>277</v>
      </c>
      <c r="Z64" s="67">
        <f>'jeziora 2025'!AU65</f>
        <v>239</v>
      </c>
      <c r="AA64" s="67">
        <f>'jeziora 2025'!AV65</f>
        <v>60</v>
      </c>
      <c r="AB64" s="67">
        <f>'jeziora 2025'!AW65</f>
        <v>78</v>
      </c>
      <c r="AC64" s="67">
        <f>'jeziora 2025'!AX65</f>
        <v>177</v>
      </c>
      <c r="AD64" s="67">
        <f>'jeziora 2025'!AY65</f>
        <v>2.5</v>
      </c>
      <c r="AE64" s="67">
        <f>'jeziora 2025'!BA65</f>
        <v>2174.5</v>
      </c>
      <c r="AF64" s="67">
        <f>'jeziora 2025'!BI65</f>
        <v>0.5</v>
      </c>
      <c r="AG64" s="67">
        <f>'jeziora 2025'!BK65</f>
        <v>0.5</v>
      </c>
      <c r="AH64" s="66">
        <f>'jeziora 2025'!BL65</f>
        <v>0.05</v>
      </c>
      <c r="AI64" s="66">
        <f>'jeziora 2025'!BM65</f>
        <v>0.05</v>
      </c>
      <c r="AJ64" s="66">
        <f>'jeziora 2025'!BN65</f>
        <v>0.05</v>
      </c>
      <c r="AK64" s="67">
        <f>'jeziora 2025'!BQ65</f>
        <v>0.4</v>
      </c>
      <c r="AL64" s="66">
        <f>'jeziora 2025'!BS65</f>
        <v>0.05</v>
      </c>
      <c r="AM64" s="67">
        <f>'jeziora 2025'!BU65</f>
        <v>0.1</v>
      </c>
      <c r="AN64" s="66">
        <f>'jeziora 2025'!BW65</f>
        <v>0.05</v>
      </c>
      <c r="AO64" s="66">
        <f>'jeziora 2025'!BX65</f>
        <v>0.05</v>
      </c>
      <c r="AP64" s="66">
        <f>'jeziora 2025'!BY65</f>
        <v>0.15000000000000002</v>
      </c>
      <c r="AQ64" s="67">
        <f>'jeziora 2025'!CA65</f>
        <v>25</v>
      </c>
      <c r="AR64" s="66">
        <f>'jeziora 2025'!CL65</f>
        <v>630</v>
      </c>
      <c r="AS64" s="67">
        <f>'jeziora 2025'!CO65</f>
        <v>0.5</v>
      </c>
      <c r="AT64" s="67">
        <f>'jeziora 2025'!CT65</f>
        <v>0.5</v>
      </c>
      <c r="AU64" s="83">
        <f>'jeziora 2025'!CY65</f>
        <v>9.9000000000000008E-3</v>
      </c>
      <c r="AV64" s="67">
        <f>'jeziora 2025'!DD65</f>
        <v>0.05</v>
      </c>
      <c r="AW64" s="66">
        <f>'jeziora 2025'!DE65</f>
        <v>0.05</v>
      </c>
      <c r="AX64" s="111">
        <f>'jeziora 2025'!DF65</f>
        <v>0.05</v>
      </c>
      <c r="AY64" s="104" t="s">
        <v>164</v>
      </c>
    </row>
    <row r="65" spans="1:51" x14ac:dyDescent="0.2">
      <c r="A65" s="73">
        <f>'jeziora 2025'!B66</f>
        <v>121</v>
      </c>
      <c r="B65" s="71" t="str">
        <f>'jeziora 2025'!D66</f>
        <v>Jez. Hańcza - st.01</v>
      </c>
      <c r="C65" s="66">
        <f>'jeziora 2025'!I66</f>
        <v>0.05</v>
      </c>
      <c r="D65" s="66">
        <f>'jeziora 2025'!J66</f>
        <v>8.8800000000000008</v>
      </c>
      <c r="E65" s="66">
        <f>'jeziora 2025'!L66</f>
        <v>1.24</v>
      </c>
      <c r="F65" s="66">
        <f>'jeziora 2025'!N66</f>
        <v>21.8</v>
      </c>
      <c r="G65" s="66">
        <f>'jeziora 2025'!O66</f>
        <v>20.9</v>
      </c>
      <c r="H65" s="83">
        <f>'jeziora 2025'!P66</f>
        <v>5.0000000000000001E-4</v>
      </c>
      <c r="I65" s="66">
        <f>'jeziora 2025'!S66</f>
        <v>15.6</v>
      </c>
      <c r="J65" s="66">
        <f>'jeziora 2025'!T66</f>
        <v>33.200000000000003</v>
      </c>
      <c r="K65" s="66">
        <f>'jeziora 2025'!X66</f>
        <v>105</v>
      </c>
      <c r="L65" s="72">
        <f>'jeziora 2025'!AA66</f>
        <v>19366.400000000001</v>
      </c>
      <c r="M65" s="72">
        <f>'jeziora 2025'!AB66</f>
        <v>951.28800000000001</v>
      </c>
      <c r="N65" s="67">
        <f>'jeziora 2025'!AH66</f>
        <v>2.5</v>
      </c>
      <c r="O65" s="67">
        <f>'jeziora 2025'!AI66</f>
        <v>2.5</v>
      </c>
      <c r="P65" s="67">
        <f>'jeziora 2025'!AJ66</f>
        <v>2.5</v>
      </c>
      <c r="Q65" s="67">
        <f>'jeziora 2025'!AK66</f>
        <v>36</v>
      </c>
      <c r="R65" s="67">
        <f>'jeziora 2025'!AL66</f>
        <v>31</v>
      </c>
      <c r="S65" s="67">
        <f>'jeziora 2025'!AM66</f>
        <v>2.5</v>
      </c>
      <c r="T65" s="67">
        <f>'jeziora 2025'!AN66</f>
        <v>2.5</v>
      </c>
      <c r="U65" s="67">
        <f>'jeziora 2025'!AP66</f>
        <v>68</v>
      </c>
      <c r="V65" s="67">
        <f>'jeziora 2025'!AQ66</f>
        <v>1.5</v>
      </c>
      <c r="W65" s="67">
        <f>'jeziora 2025'!AR66</f>
        <v>2.5</v>
      </c>
      <c r="X65" s="67">
        <f>'jeziora 2025'!AS66</f>
        <v>2.5</v>
      </c>
      <c r="Y65" s="67">
        <f>'jeziora 2025'!AT66</f>
        <v>2.5</v>
      </c>
      <c r="Z65" s="67">
        <f>'jeziora 2025'!AU66</f>
        <v>66</v>
      </c>
      <c r="AA65" s="67">
        <f>'jeziora 2025'!AV66</f>
        <v>23</v>
      </c>
      <c r="AB65" s="67">
        <f>'jeziora 2025'!AW66</f>
        <v>58</v>
      </c>
      <c r="AC65" s="67">
        <f>'jeziora 2025'!AX66</f>
        <v>91</v>
      </c>
      <c r="AD65" s="67">
        <f>'jeziora 2025'!AY66</f>
        <v>2.5</v>
      </c>
      <c r="AE65" s="67">
        <f>'jeziora 2025'!BA66</f>
        <v>177.5</v>
      </c>
      <c r="AF65" s="67">
        <f>'jeziora 2025'!BI66</f>
        <v>0.5</v>
      </c>
      <c r="AG65" s="67">
        <f>'jeziora 2025'!BK66</f>
        <v>0.5</v>
      </c>
      <c r="AH65" s="66">
        <f>'jeziora 2025'!BL66</f>
        <v>0.05</v>
      </c>
      <c r="AI65" s="66">
        <f>'jeziora 2025'!BM66</f>
        <v>0.05</v>
      </c>
      <c r="AJ65" s="66">
        <f>'jeziora 2025'!BN66</f>
        <v>0.05</v>
      </c>
      <c r="AK65" s="67">
        <f>'jeziora 2025'!BQ66</f>
        <v>0.4</v>
      </c>
      <c r="AL65" s="66">
        <f>'jeziora 2025'!BS66</f>
        <v>0.05</v>
      </c>
      <c r="AM65" s="67">
        <f>'jeziora 2025'!BU66</f>
        <v>0.1</v>
      </c>
      <c r="AN65" s="66">
        <f>'jeziora 2025'!BW66</f>
        <v>0.05</v>
      </c>
      <c r="AO65" s="66">
        <f>'jeziora 2025'!BX66</f>
        <v>0.05</v>
      </c>
      <c r="AP65" s="66">
        <f>'jeziora 2025'!BY66</f>
        <v>0.15000000000000002</v>
      </c>
      <c r="AQ65" s="67">
        <f>'jeziora 2025'!CA66</f>
        <v>0</v>
      </c>
      <c r="AR65" s="66">
        <f>'jeziora 2025'!CL66</f>
        <v>0</v>
      </c>
      <c r="AS65" s="67">
        <f>'jeziora 2025'!CO66</f>
        <v>0</v>
      </c>
      <c r="AT65" s="67">
        <f>'jeziora 2025'!CT66</f>
        <v>0</v>
      </c>
      <c r="AU65" s="83">
        <f>'jeziora 2025'!CY66</f>
        <v>0</v>
      </c>
      <c r="AV65" s="67">
        <f>'jeziora 2025'!DD66</f>
        <v>0</v>
      </c>
      <c r="AW65" s="66">
        <f>'jeziora 2025'!DE66</f>
        <v>0.05</v>
      </c>
      <c r="AX65" s="111">
        <f>'jeziora 2025'!DF66</f>
        <v>0.05</v>
      </c>
      <c r="AY65" s="104" t="s">
        <v>163</v>
      </c>
    </row>
    <row r="66" spans="1:51" x14ac:dyDescent="0.2">
      <c r="A66" s="73">
        <f>'jeziora 2025'!B67</f>
        <v>122</v>
      </c>
      <c r="B66" s="71" t="str">
        <f>'jeziora 2025'!D67</f>
        <v>Jez. Ińsko - głęboczek - 41,7m</v>
      </c>
      <c r="C66" s="66">
        <f>'jeziora 2025'!I67</f>
        <v>0.05</v>
      </c>
      <c r="D66" s="66">
        <f>'jeziora 2025'!J67</f>
        <v>16.100000000000001</v>
      </c>
      <c r="E66" s="66">
        <f>'jeziora 2025'!L67</f>
        <v>1.48</v>
      </c>
      <c r="F66" s="66">
        <f>'jeziora 2025'!N67</f>
        <v>37.6</v>
      </c>
      <c r="G66" s="66">
        <f>'jeziora 2025'!O67</f>
        <v>33.9</v>
      </c>
      <c r="H66" s="83">
        <f>'jeziora 2025'!P67</f>
        <v>0.10249999999999999</v>
      </c>
      <c r="I66" s="66">
        <f>'jeziora 2025'!S67</f>
        <v>24.5</v>
      </c>
      <c r="J66" s="66">
        <f>'jeziora 2025'!T67</f>
        <v>81.099999999999994</v>
      </c>
      <c r="K66" s="66">
        <f>'jeziora 2025'!X67</f>
        <v>161</v>
      </c>
      <c r="L66" s="72">
        <f>'jeziora 2025'!AA67</f>
        <v>29840.3</v>
      </c>
      <c r="M66" s="72">
        <f>'jeziora 2025'!AB67</f>
        <v>451</v>
      </c>
      <c r="N66" s="67">
        <f>'jeziora 2025'!AH67</f>
        <v>2.5</v>
      </c>
      <c r="O66" s="67">
        <f>'jeziora 2025'!AI67</f>
        <v>184</v>
      </c>
      <c r="P66" s="67">
        <f>'jeziora 2025'!AJ67</f>
        <v>26</v>
      </c>
      <c r="Q66" s="67">
        <f>'jeziora 2025'!AK67</f>
        <v>441</v>
      </c>
      <c r="R66" s="67">
        <f>'jeziora 2025'!AL67</f>
        <v>180</v>
      </c>
      <c r="S66" s="67">
        <f>'jeziora 2025'!AM67</f>
        <v>104</v>
      </c>
      <c r="T66" s="67">
        <f>'jeziora 2025'!AN67</f>
        <v>134</v>
      </c>
      <c r="U66" s="67">
        <f>'jeziora 2025'!AP67</f>
        <v>187</v>
      </c>
      <c r="V66" s="67">
        <f>'jeziora 2025'!AQ67</f>
        <v>12</v>
      </c>
      <c r="W66" s="67">
        <f>'jeziora 2025'!AR67</f>
        <v>2.5</v>
      </c>
      <c r="X66" s="67">
        <f>'jeziora 2025'!AS67</f>
        <v>2.5</v>
      </c>
      <c r="Y66" s="67">
        <f>'jeziora 2025'!AT67</f>
        <v>307</v>
      </c>
      <c r="Z66" s="67">
        <f>'jeziora 2025'!AU67</f>
        <v>288</v>
      </c>
      <c r="AA66" s="67">
        <f>'jeziora 2025'!AV67</f>
        <v>103</v>
      </c>
      <c r="AB66" s="67">
        <f>'jeziora 2025'!AW67</f>
        <v>137</v>
      </c>
      <c r="AC66" s="67">
        <f>'jeziora 2025'!AX67</f>
        <v>323</v>
      </c>
      <c r="AD66" s="67">
        <f>'jeziora 2025'!AY67</f>
        <v>2.5</v>
      </c>
      <c r="AE66" s="67">
        <f>'jeziora 2025'!BA67</f>
        <v>1786.5</v>
      </c>
      <c r="AF66" s="67">
        <f>'jeziora 2025'!BI67</f>
        <v>0.5</v>
      </c>
      <c r="AG66" s="67">
        <f>'jeziora 2025'!BK67</f>
        <v>0.5</v>
      </c>
      <c r="AH66" s="66">
        <f>'jeziora 2025'!BL67</f>
        <v>0.05</v>
      </c>
      <c r="AI66" s="66">
        <f>'jeziora 2025'!BM67</f>
        <v>0.05</v>
      </c>
      <c r="AJ66" s="66">
        <f>'jeziora 2025'!BN67</f>
        <v>0.05</v>
      </c>
      <c r="AK66" s="67">
        <f>'jeziora 2025'!BQ67</f>
        <v>0.4</v>
      </c>
      <c r="AL66" s="66">
        <f>'jeziora 2025'!BS67</f>
        <v>0.05</v>
      </c>
      <c r="AM66" s="67">
        <f>'jeziora 2025'!BU67</f>
        <v>0.1</v>
      </c>
      <c r="AN66" s="66">
        <f>'jeziora 2025'!BW67</f>
        <v>0.05</v>
      </c>
      <c r="AO66" s="66">
        <f>'jeziora 2025'!BX67</f>
        <v>0.05</v>
      </c>
      <c r="AP66" s="66">
        <f>'jeziora 2025'!BY67</f>
        <v>0.15000000000000002</v>
      </c>
      <c r="AQ66" s="67">
        <f>'jeziora 2025'!CA67</f>
        <v>0</v>
      </c>
      <c r="AR66" s="66">
        <f>'jeziora 2025'!CL67</f>
        <v>0</v>
      </c>
      <c r="AS66" s="67">
        <f>'jeziora 2025'!CO67</f>
        <v>0</v>
      </c>
      <c r="AT66" s="67">
        <f>'jeziora 2025'!CT67</f>
        <v>0</v>
      </c>
      <c r="AU66" s="83">
        <f>'jeziora 2025'!CY67</f>
        <v>0</v>
      </c>
      <c r="AV66" s="67">
        <f>'jeziora 2025'!DD67</f>
        <v>0</v>
      </c>
      <c r="AW66" s="66">
        <f>'jeziora 2025'!DE67</f>
        <v>0.05</v>
      </c>
      <c r="AX66" s="111">
        <f>'jeziora 2025'!DF67</f>
        <v>0.05</v>
      </c>
      <c r="AY66" s="104" t="s">
        <v>162</v>
      </c>
    </row>
    <row r="67" spans="1:51" x14ac:dyDescent="0.2">
      <c r="A67" s="73">
        <f>'jeziora 2025'!B68</f>
        <v>123</v>
      </c>
      <c r="B67" s="71" t="str">
        <f>'jeziora 2025'!D68</f>
        <v>Jez. Janowskie (Janówko) - głęboczek</v>
      </c>
      <c r="C67" s="66">
        <f>'jeziora 2025'!I68</f>
        <v>0.05</v>
      </c>
      <c r="D67" s="66">
        <f>'jeziora 2025'!J68</f>
        <v>13.3</v>
      </c>
      <c r="E67" s="66">
        <f>'jeziora 2025'!L68</f>
        <v>0.05</v>
      </c>
      <c r="F67" s="66">
        <f>'jeziora 2025'!N68</f>
        <v>24.2</v>
      </c>
      <c r="G67" s="66">
        <f>'jeziora 2025'!O68</f>
        <v>16.8</v>
      </c>
      <c r="H67" s="83">
        <f>'jeziora 2025'!P68</f>
        <v>0.06</v>
      </c>
      <c r="I67" s="66">
        <f>'jeziora 2025'!S68</f>
        <v>13.4</v>
      </c>
      <c r="J67" s="66">
        <f>'jeziora 2025'!T68</f>
        <v>37.6</v>
      </c>
      <c r="K67" s="66">
        <f>'jeziora 2025'!X68</f>
        <v>124</v>
      </c>
      <c r="L67" s="72">
        <f>'jeziora 2025'!AA68</f>
        <v>13800</v>
      </c>
      <c r="M67" s="72">
        <f>'jeziora 2025'!AB68</f>
        <v>392</v>
      </c>
      <c r="N67" s="67">
        <f>'jeziora 2025'!AH68</f>
        <v>190</v>
      </c>
      <c r="O67" s="67">
        <f>'jeziora 2025'!AI68</f>
        <v>155</v>
      </c>
      <c r="P67" s="67">
        <f>'jeziora 2025'!AJ68</f>
        <v>2.5</v>
      </c>
      <c r="Q67" s="67">
        <f>'jeziora 2025'!AK68</f>
        <v>475</v>
      </c>
      <c r="R67" s="67">
        <f>'jeziora 2025'!AL68</f>
        <v>410</v>
      </c>
      <c r="S67" s="67">
        <f>'jeziora 2025'!AM68</f>
        <v>86</v>
      </c>
      <c r="T67" s="67">
        <f>'jeziora 2025'!AN68</f>
        <v>99</v>
      </c>
      <c r="U67" s="67">
        <f>'jeziora 2025'!AP68</f>
        <v>125</v>
      </c>
      <c r="V67" s="67">
        <f>'jeziora 2025'!AQ68</f>
        <v>1.5</v>
      </c>
      <c r="W67" s="67">
        <f>'jeziora 2025'!AR68</f>
        <v>2.5</v>
      </c>
      <c r="X67" s="67">
        <f>'jeziora 2025'!AS68</f>
        <v>2.5</v>
      </c>
      <c r="Y67" s="67">
        <f>'jeziora 2025'!AT68</f>
        <v>452</v>
      </c>
      <c r="Z67" s="67">
        <f>'jeziora 2025'!AU68</f>
        <v>188</v>
      </c>
      <c r="AA67" s="67">
        <f>'jeziora 2025'!AV68</f>
        <v>73</v>
      </c>
      <c r="AB67" s="67">
        <f>'jeziora 2025'!AW68</f>
        <v>84</v>
      </c>
      <c r="AC67" s="67">
        <f>'jeziora 2025'!AX68</f>
        <v>244</v>
      </c>
      <c r="AD67" s="67">
        <f>'jeziora 2025'!AY68</f>
        <v>2.5</v>
      </c>
      <c r="AE67" s="67">
        <f>'jeziora 2025'!BA68</f>
        <v>2137</v>
      </c>
      <c r="AF67" s="67">
        <f>'jeziora 2025'!BI68</f>
        <v>0.5</v>
      </c>
      <c r="AG67" s="67">
        <f>'jeziora 2025'!BK68</f>
        <v>0.5</v>
      </c>
      <c r="AH67" s="66">
        <f>'jeziora 2025'!BL68</f>
        <v>0.05</v>
      </c>
      <c r="AI67" s="66">
        <f>'jeziora 2025'!BM68</f>
        <v>0.05</v>
      </c>
      <c r="AJ67" s="66">
        <f>'jeziora 2025'!BN68</f>
        <v>0.05</v>
      </c>
      <c r="AK67" s="67">
        <f>'jeziora 2025'!BQ68</f>
        <v>0.4</v>
      </c>
      <c r="AL67" s="66">
        <f>'jeziora 2025'!BS68</f>
        <v>0.05</v>
      </c>
      <c r="AM67" s="67">
        <f>'jeziora 2025'!BU68</f>
        <v>0.1</v>
      </c>
      <c r="AN67" s="66">
        <f>'jeziora 2025'!BW68</f>
        <v>0.05</v>
      </c>
      <c r="AO67" s="66">
        <f>'jeziora 2025'!BX68</f>
        <v>0.05</v>
      </c>
      <c r="AP67" s="66">
        <f>'jeziora 2025'!BY68</f>
        <v>0.15000000000000002</v>
      </c>
      <c r="AQ67" s="67">
        <f>'jeziora 2025'!CA68</f>
        <v>0</v>
      </c>
      <c r="AR67" s="66">
        <f>'jeziora 2025'!CL68</f>
        <v>0</v>
      </c>
      <c r="AS67" s="67">
        <f>'jeziora 2025'!CO68</f>
        <v>0</v>
      </c>
      <c r="AT67" s="67">
        <f>'jeziora 2025'!CT68</f>
        <v>0</v>
      </c>
      <c r="AU67" s="83">
        <f>'jeziora 2025'!CY68</f>
        <v>0</v>
      </c>
      <c r="AV67" s="67">
        <f>'jeziora 2025'!DD68</f>
        <v>0</v>
      </c>
      <c r="AW67" s="66">
        <f>'jeziora 2025'!DE68</f>
        <v>0.05</v>
      </c>
      <c r="AX67" s="111">
        <f>'jeziora 2025'!DF68</f>
        <v>0.05</v>
      </c>
      <c r="AY67" s="104" t="s">
        <v>162</v>
      </c>
    </row>
    <row r="68" spans="1:51" x14ac:dyDescent="0.2">
      <c r="A68" s="73">
        <f>'jeziora 2025'!B69</f>
        <v>124</v>
      </c>
      <c r="B68" s="71" t="str">
        <f>'jeziora 2025'!D69</f>
        <v>Jez. Januszewskie - stan. 02</v>
      </c>
      <c r="C68" s="66">
        <f>'jeziora 2025'!I69</f>
        <v>0.05</v>
      </c>
      <c r="D68" s="66">
        <f>'jeziora 2025'!J69</f>
        <v>5</v>
      </c>
      <c r="E68" s="66">
        <f>'jeziora 2025'!L69</f>
        <v>0.24299999999999999</v>
      </c>
      <c r="F68" s="66">
        <f>'jeziora 2025'!N69</f>
        <v>11.7</v>
      </c>
      <c r="G68" s="66">
        <f>'jeziora 2025'!O69</f>
        <v>12.9</v>
      </c>
      <c r="H68" s="83">
        <f>'jeziora 2025'!P69</f>
        <v>0.06</v>
      </c>
      <c r="I68" s="66">
        <f>'jeziora 2025'!S69</f>
        <v>7.87</v>
      </c>
      <c r="J68" s="66">
        <f>'jeziora 2025'!T69</f>
        <v>23.8</v>
      </c>
      <c r="K68" s="66">
        <f>'jeziora 2025'!X69</f>
        <v>53.8</v>
      </c>
      <c r="L68" s="72">
        <f>'jeziora 2025'!AA69</f>
        <v>8670</v>
      </c>
      <c r="M68" s="72">
        <f>'jeziora 2025'!AB69</f>
        <v>142</v>
      </c>
      <c r="N68" s="67">
        <f>'jeziora 2025'!AH69</f>
        <v>1530</v>
      </c>
      <c r="O68" s="67">
        <f>'jeziora 2025'!AI69</f>
        <v>2.5</v>
      </c>
      <c r="P68" s="67">
        <f>'jeziora 2025'!AJ69</f>
        <v>2.5</v>
      </c>
      <c r="Q68" s="67">
        <f>'jeziora 2025'!AK69</f>
        <v>159</v>
      </c>
      <c r="R68" s="67">
        <f>'jeziora 2025'!AL69</f>
        <v>2.5</v>
      </c>
      <c r="S68" s="67">
        <f>'jeziora 2025'!AM69</f>
        <v>2.5</v>
      </c>
      <c r="T68" s="67">
        <f>'jeziora 2025'!AN69</f>
        <v>2.5</v>
      </c>
      <c r="U68" s="67">
        <f>'jeziora 2025'!AP69</f>
        <v>2.5</v>
      </c>
      <c r="V68" s="67">
        <f>'jeziora 2025'!AQ69</f>
        <v>1.5</v>
      </c>
      <c r="W68" s="67">
        <f>'jeziora 2025'!AR69</f>
        <v>2.5</v>
      </c>
      <c r="X68" s="67">
        <f>'jeziora 2025'!AS69</f>
        <v>2.5</v>
      </c>
      <c r="Y68" s="67">
        <f>'jeziora 2025'!AT69</f>
        <v>2.5</v>
      </c>
      <c r="Z68" s="67">
        <f>'jeziora 2025'!AU69</f>
        <v>2.5</v>
      </c>
      <c r="AA68" s="67">
        <f>'jeziora 2025'!AV69</f>
        <v>2.5</v>
      </c>
      <c r="AB68" s="67">
        <f>'jeziora 2025'!AW69</f>
        <v>2.5</v>
      </c>
      <c r="AC68" s="67">
        <f>'jeziora 2025'!AX69</f>
        <v>2.5</v>
      </c>
      <c r="AD68" s="67">
        <f>'jeziora 2025'!AY69</f>
        <v>2.5</v>
      </c>
      <c r="AE68" s="67">
        <f>'jeziora 2025'!BA69</f>
        <v>1715.5</v>
      </c>
      <c r="AF68" s="67">
        <f>'jeziora 2025'!BI69</f>
        <v>0.5</v>
      </c>
      <c r="AG68" s="67">
        <f>'jeziora 2025'!BK69</f>
        <v>0.5</v>
      </c>
      <c r="AH68" s="66">
        <f>'jeziora 2025'!BL69</f>
        <v>0.05</v>
      </c>
      <c r="AI68" s="66">
        <f>'jeziora 2025'!BM69</f>
        <v>0.05</v>
      </c>
      <c r="AJ68" s="66">
        <f>'jeziora 2025'!BN69</f>
        <v>0.05</v>
      </c>
      <c r="AK68" s="67">
        <f>'jeziora 2025'!BQ69</f>
        <v>0.4</v>
      </c>
      <c r="AL68" s="66">
        <f>'jeziora 2025'!BS69</f>
        <v>0.05</v>
      </c>
      <c r="AM68" s="67">
        <f>'jeziora 2025'!BU69</f>
        <v>0.1</v>
      </c>
      <c r="AN68" s="66">
        <f>'jeziora 2025'!BW69</f>
        <v>0.05</v>
      </c>
      <c r="AO68" s="66">
        <f>'jeziora 2025'!BX69</f>
        <v>0.05</v>
      </c>
      <c r="AP68" s="66">
        <f>'jeziora 2025'!BY69</f>
        <v>0.15000000000000002</v>
      </c>
      <c r="AQ68" s="67">
        <f>'jeziora 2025'!CA69</f>
        <v>0</v>
      </c>
      <c r="AR68" s="66">
        <f>'jeziora 2025'!CL69</f>
        <v>0</v>
      </c>
      <c r="AS68" s="67">
        <f>'jeziora 2025'!CO69</f>
        <v>0</v>
      </c>
      <c r="AT68" s="67">
        <f>'jeziora 2025'!CT69</f>
        <v>0</v>
      </c>
      <c r="AU68" s="83">
        <f>'jeziora 2025'!CY69</f>
        <v>0</v>
      </c>
      <c r="AV68" s="67">
        <f>'jeziora 2025'!DD69</f>
        <v>0</v>
      </c>
      <c r="AW68" s="66">
        <f>'jeziora 2025'!DE69</f>
        <v>0.05</v>
      </c>
      <c r="AX68" s="111">
        <f>'jeziora 2025'!DF69</f>
        <v>0.05</v>
      </c>
      <c r="AY68" s="104" t="s">
        <v>164</v>
      </c>
    </row>
    <row r="69" spans="1:51" x14ac:dyDescent="0.2">
      <c r="A69" s="73">
        <f>'jeziora 2025'!B70</f>
        <v>125</v>
      </c>
      <c r="B69" s="71" t="str">
        <f>'jeziora 2025'!D70</f>
        <v>Jez. Jańsko (Janiszowice) - stan. 01</v>
      </c>
      <c r="C69" s="66">
        <f>'jeziora 2025'!I70</f>
        <v>0.05</v>
      </c>
      <c r="D69" s="66">
        <f>'jeziora 2025'!J70</f>
        <v>5.67</v>
      </c>
      <c r="E69" s="66">
        <f>'jeziora 2025'!L70</f>
        <v>0.248</v>
      </c>
      <c r="F69" s="66">
        <f>'jeziora 2025'!N70</f>
        <v>2.88</v>
      </c>
      <c r="G69" s="66">
        <f>'jeziora 2025'!O70</f>
        <v>8.36</v>
      </c>
      <c r="H69" s="83">
        <f>'jeziora 2025'!P70</f>
        <v>5.5E-2</v>
      </c>
      <c r="I69" s="66">
        <f>'jeziora 2025'!S70</f>
        <v>2.44</v>
      </c>
      <c r="J69" s="66">
        <f>'jeziora 2025'!T70</f>
        <v>24.9</v>
      </c>
      <c r="K69" s="66">
        <f>'jeziora 2025'!X70</f>
        <v>84.1</v>
      </c>
      <c r="L69" s="72">
        <f>'jeziora 2025'!AA70</f>
        <v>6620</v>
      </c>
      <c r="M69" s="72">
        <f>'jeziora 2025'!AB70</f>
        <v>318</v>
      </c>
      <c r="N69" s="67">
        <f>'jeziora 2025'!AH70</f>
        <v>2.5</v>
      </c>
      <c r="O69" s="67">
        <f>'jeziora 2025'!AI70</f>
        <v>119</v>
      </c>
      <c r="P69" s="67">
        <f>'jeziora 2025'!AJ70</f>
        <v>391</v>
      </c>
      <c r="Q69" s="67">
        <f>'jeziora 2025'!AK70</f>
        <v>497</v>
      </c>
      <c r="R69" s="67">
        <f>'jeziora 2025'!AL70</f>
        <v>290</v>
      </c>
      <c r="S69" s="67">
        <f>'jeziora 2025'!AM70</f>
        <v>155</v>
      </c>
      <c r="T69" s="67">
        <f>'jeziora 2025'!AN70</f>
        <v>165</v>
      </c>
      <c r="U69" s="67">
        <f>'jeziora 2025'!AP70</f>
        <v>140</v>
      </c>
      <c r="V69" s="67">
        <f>'jeziora 2025'!AQ70</f>
        <v>1.5</v>
      </c>
      <c r="W69" s="67">
        <f>'jeziora 2025'!AR70</f>
        <v>2.5</v>
      </c>
      <c r="X69" s="67">
        <f>'jeziora 2025'!AS70</f>
        <v>49</v>
      </c>
      <c r="Y69" s="67">
        <f>'jeziora 2025'!AT70</f>
        <v>333</v>
      </c>
      <c r="Z69" s="67">
        <f>'jeziora 2025'!AU70</f>
        <v>218</v>
      </c>
      <c r="AA69" s="67">
        <f>'jeziora 2025'!AV70</f>
        <v>110</v>
      </c>
      <c r="AB69" s="67">
        <f>'jeziora 2025'!AW70</f>
        <v>76</v>
      </c>
      <c r="AC69" s="67">
        <f>'jeziora 2025'!AX70</f>
        <v>188</v>
      </c>
      <c r="AD69" s="67">
        <f>'jeziora 2025'!AY70</f>
        <v>31</v>
      </c>
      <c r="AE69" s="67">
        <f>'jeziora 2025'!BA70</f>
        <v>2333.5</v>
      </c>
      <c r="AF69" s="67">
        <f>'jeziora 2025'!BI70</f>
        <v>0.5</v>
      </c>
      <c r="AG69" s="67">
        <f>'jeziora 2025'!BK70</f>
        <v>0.5</v>
      </c>
      <c r="AH69" s="66">
        <f>'jeziora 2025'!BL70</f>
        <v>0.05</v>
      </c>
      <c r="AI69" s="66">
        <f>'jeziora 2025'!BM70</f>
        <v>0.05</v>
      </c>
      <c r="AJ69" s="66">
        <f>'jeziora 2025'!BN70</f>
        <v>0.05</v>
      </c>
      <c r="AK69" s="67">
        <f>'jeziora 2025'!BQ70</f>
        <v>0.4</v>
      </c>
      <c r="AL69" s="66">
        <f>'jeziora 2025'!BS70</f>
        <v>0.05</v>
      </c>
      <c r="AM69" s="67">
        <f>'jeziora 2025'!BU70</f>
        <v>0.1</v>
      </c>
      <c r="AN69" s="66">
        <f>'jeziora 2025'!BW70</f>
        <v>0.05</v>
      </c>
      <c r="AO69" s="66">
        <f>'jeziora 2025'!BX70</f>
        <v>0.05</v>
      </c>
      <c r="AP69" s="66">
        <f>'jeziora 2025'!BY70</f>
        <v>0.15000000000000002</v>
      </c>
      <c r="AQ69" s="67">
        <f>'jeziora 2025'!CA70</f>
        <v>0</v>
      </c>
      <c r="AR69" s="66">
        <f>'jeziora 2025'!CL70</f>
        <v>0</v>
      </c>
      <c r="AS69" s="67">
        <f>'jeziora 2025'!CO70</f>
        <v>0</v>
      </c>
      <c r="AT69" s="67">
        <f>'jeziora 2025'!CT70</f>
        <v>0</v>
      </c>
      <c r="AU69" s="83">
        <f>'jeziora 2025'!CY70</f>
        <v>0</v>
      </c>
      <c r="AV69" s="67">
        <f>'jeziora 2025'!DD70</f>
        <v>0</v>
      </c>
      <c r="AW69" s="66">
        <f>'jeziora 2025'!DE70</f>
        <v>0.05</v>
      </c>
      <c r="AX69" s="111">
        <f>'jeziora 2025'!DF70</f>
        <v>0.05</v>
      </c>
      <c r="AY69" s="104" t="s">
        <v>162</v>
      </c>
    </row>
    <row r="70" spans="1:51" x14ac:dyDescent="0.2">
      <c r="A70" s="73">
        <f>'jeziora 2025'!B71</f>
        <v>126</v>
      </c>
      <c r="B70" s="71" t="str">
        <f>'jeziora 2025'!D71</f>
        <v>Jez. Jaroszewskie - stan. 01</v>
      </c>
      <c r="C70" s="66">
        <f>'jeziora 2025'!I71</f>
        <v>0.05</v>
      </c>
      <c r="D70" s="66">
        <f>'jeziora 2025'!J71</f>
        <v>7.24</v>
      </c>
      <c r="E70" s="66">
        <f>'jeziora 2025'!L71</f>
        <v>2.5000000000000001E-2</v>
      </c>
      <c r="F70" s="66">
        <f>'jeziora 2025'!N71</f>
        <v>5.52</v>
      </c>
      <c r="G70" s="66">
        <f>'jeziora 2025'!O71</f>
        <v>12.6</v>
      </c>
      <c r="H70" s="83">
        <f>'jeziora 2025'!P71</f>
        <v>4.7E-2</v>
      </c>
      <c r="I70" s="66">
        <f>'jeziora 2025'!S71</f>
        <v>3.39</v>
      </c>
      <c r="J70" s="66">
        <f>'jeziora 2025'!T71</f>
        <v>3.52</v>
      </c>
      <c r="K70" s="66">
        <f>'jeziora 2025'!X71</f>
        <v>44.5</v>
      </c>
      <c r="L70" s="72">
        <f>'jeziora 2025'!AA71</f>
        <v>5490</v>
      </c>
      <c r="M70" s="72">
        <f>'jeziora 2025'!AB71</f>
        <v>1506.95</v>
      </c>
      <c r="N70" s="67">
        <f>'jeziora 2025'!AH71</f>
        <v>2.5</v>
      </c>
      <c r="O70" s="67">
        <f>'jeziora 2025'!AI71</f>
        <v>37</v>
      </c>
      <c r="P70" s="67">
        <f>'jeziora 2025'!AJ71</f>
        <v>49</v>
      </c>
      <c r="Q70" s="67">
        <f>'jeziora 2025'!AK71</f>
        <v>199</v>
      </c>
      <c r="R70" s="67">
        <f>'jeziora 2025'!AL71</f>
        <v>96</v>
      </c>
      <c r="S70" s="67">
        <f>'jeziora 2025'!AM71</f>
        <v>42</v>
      </c>
      <c r="T70" s="67">
        <f>'jeziora 2025'!AN71</f>
        <v>51</v>
      </c>
      <c r="U70" s="67">
        <f>'jeziora 2025'!AP71</f>
        <v>67</v>
      </c>
      <c r="V70" s="67">
        <f>'jeziora 2025'!AQ71</f>
        <v>1.5</v>
      </c>
      <c r="W70" s="67">
        <f>'jeziora 2025'!AR71</f>
        <v>2.5</v>
      </c>
      <c r="X70" s="67">
        <f>'jeziora 2025'!AS71</f>
        <v>44</v>
      </c>
      <c r="Y70" s="67">
        <f>'jeziora 2025'!AT71</f>
        <v>105</v>
      </c>
      <c r="Z70" s="67">
        <f>'jeziora 2025'!AU71</f>
        <v>87</v>
      </c>
      <c r="AA70" s="67">
        <f>'jeziora 2025'!AV71</f>
        <v>42</v>
      </c>
      <c r="AB70" s="67">
        <f>'jeziora 2025'!AW71</f>
        <v>2.5</v>
      </c>
      <c r="AC70" s="67">
        <f>'jeziora 2025'!AX71</f>
        <v>128</v>
      </c>
      <c r="AD70" s="67">
        <f>'jeziora 2025'!AY71</f>
        <v>2.5</v>
      </c>
      <c r="AE70" s="67">
        <f>'jeziora 2025'!BA71</f>
        <v>758.5</v>
      </c>
      <c r="AF70" s="67">
        <f>'jeziora 2025'!BI71</f>
        <v>0.5</v>
      </c>
      <c r="AG70" s="67">
        <f>'jeziora 2025'!BK71</f>
        <v>0.5</v>
      </c>
      <c r="AH70" s="66">
        <f>'jeziora 2025'!BL71</f>
        <v>0.05</v>
      </c>
      <c r="AI70" s="66">
        <f>'jeziora 2025'!BM71</f>
        <v>0.05</v>
      </c>
      <c r="AJ70" s="66">
        <f>'jeziora 2025'!BN71</f>
        <v>0.05</v>
      </c>
      <c r="AK70" s="67">
        <f>'jeziora 2025'!BQ71</f>
        <v>0.4</v>
      </c>
      <c r="AL70" s="66">
        <f>'jeziora 2025'!BS71</f>
        <v>0.05</v>
      </c>
      <c r="AM70" s="67">
        <f>'jeziora 2025'!BU71</f>
        <v>0.1</v>
      </c>
      <c r="AN70" s="66">
        <f>'jeziora 2025'!BW71</f>
        <v>0.05</v>
      </c>
      <c r="AO70" s="66">
        <f>'jeziora 2025'!BX71</f>
        <v>0.05</v>
      </c>
      <c r="AP70" s="66">
        <f>'jeziora 2025'!BY71</f>
        <v>0.15000000000000002</v>
      </c>
      <c r="AQ70" s="67">
        <f>'jeziora 2025'!CA71</f>
        <v>0</v>
      </c>
      <c r="AR70" s="66">
        <f>'jeziora 2025'!CL71</f>
        <v>0</v>
      </c>
      <c r="AS70" s="67">
        <f>'jeziora 2025'!CO71</f>
        <v>0</v>
      </c>
      <c r="AT70" s="67">
        <f>'jeziora 2025'!CT71</f>
        <v>0</v>
      </c>
      <c r="AU70" s="83">
        <f>'jeziora 2025'!CY71</f>
        <v>0</v>
      </c>
      <c r="AV70" s="67">
        <f>'jeziora 2025'!DD71</f>
        <v>0</v>
      </c>
      <c r="AW70" s="66">
        <f>'jeziora 2025'!DE71</f>
        <v>0.05</v>
      </c>
      <c r="AX70" s="111">
        <f>'jeziora 2025'!DF71</f>
        <v>0.05</v>
      </c>
      <c r="AY70" s="104" t="s">
        <v>164</v>
      </c>
    </row>
    <row r="71" spans="1:51" x14ac:dyDescent="0.2">
      <c r="A71" s="73">
        <f>'jeziora 2025'!B72</f>
        <v>127</v>
      </c>
      <c r="B71" s="71" t="str">
        <f>'jeziora 2025'!D72</f>
        <v>Jez. Jezuickie - głęboczek</v>
      </c>
      <c r="C71" s="66">
        <f>'jeziora 2025'!I72</f>
        <v>0.05</v>
      </c>
      <c r="D71" s="66">
        <f>'jeziora 2025'!J72</f>
        <v>5.34</v>
      </c>
      <c r="E71" s="66">
        <f>'jeziora 2025'!L72</f>
        <v>0.46300000000000002</v>
      </c>
      <c r="F71" s="66">
        <f>'jeziora 2025'!N72</f>
        <v>4.26</v>
      </c>
      <c r="G71" s="66">
        <f>'jeziora 2025'!O72</f>
        <v>9.69</v>
      </c>
      <c r="H71" s="83">
        <f>'jeziora 2025'!P72</f>
        <v>4.8000000000000001E-2</v>
      </c>
      <c r="I71" s="66">
        <f>'jeziora 2025'!S72</f>
        <v>2.38</v>
      </c>
      <c r="J71" s="66">
        <f>'jeziora 2025'!T72</f>
        <v>11.1</v>
      </c>
      <c r="K71" s="66">
        <f>'jeziora 2025'!X72</f>
        <v>58.8</v>
      </c>
      <c r="L71" s="72">
        <f>'jeziora 2025'!AA72</f>
        <v>10500</v>
      </c>
      <c r="M71" s="72">
        <f>'jeziora 2025'!AB72</f>
        <v>1128.23</v>
      </c>
      <c r="N71" s="67">
        <f>'jeziora 2025'!AH72</f>
        <v>2.5</v>
      </c>
      <c r="O71" s="67">
        <f>'jeziora 2025'!AI72</f>
        <v>2.5</v>
      </c>
      <c r="P71" s="67">
        <f>'jeziora 2025'!AJ72</f>
        <v>2.5</v>
      </c>
      <c r="Q71" s="67">
        <f>'jeziora 2025'!AK72</f>
        <v>99</v>
      </c>
      <c r="R71" s="67">
        <f>'jeziora 2025'!AL72</f>
        <v>2.5</v>
      </c>
      <c r="S71" s="67">
        <f>'jeziora 2025'!AM72</f>
        <v>2.5</v>
      </c>
      <c r="T71" s="67">
        <f>'jeziora 2025'!AN72</f>
        <v>2.5</v>
      </c>
      <c r="U71" s="67">
        <f>'jeziora 2025'!AP72</f>
        <v>18</v>
      </c>
      <c r="V71" s="67">
        <f>'jeziora 2025'!AQ72</f>
        <v>1.5</v>
      </c>
      <c r="W71" s="67">
        <f>'jeziora 2025'!AR72</f>
        <v>2.5</v>
      </c>
      <c r="X71" s="67">
        <f>'jeziora 2025'!AS72</f>
        <v>2.5</v>
      </c>
      <c r="Y71" s="67">
        <f>'jeziora 2025'!AT72</f>
        <v>23</v>
      </c>
      <c r="Z71" s="67">
        <f>'jeziora 2025'!AU72</f>
        <v>27</v>
      </c>
      <c r="AA71" s="67">
        <f>'jeziora 2025'!AV72</f>
        <v>2.5</v>
      </c>
      <c r="AB71" s="67">
        <f>'jeziora 2025'!AW72</f>
        <v>2.5</v>
      </c>
      <c r="AC71" s="67">
        <f>'jeziora 2025'!AX72</f>
        <v>48</v>
      </c>
      <c r="AD71" s="67">
        <f>'jeziora 2025'!AY72</f>
        <v>2.5</v>
      </c>
      <c r="AE71" s="67">
        <f>'jeziora 2025'!BA72</f>
        <v>173</v>
      </c>
      <c r="AF71" s="67">
        <f>'jeziora 2025'!BI72</f>
        <v>0.5</v>
      </c>
      <c r="AG71" s="67">
        <f>'jeziora 2025'!BK72</f>
        <v>0.5</v>
      </c>
      <c r="AH71" s="66">
        <f>'jeziora 2025'!BL72</f>
        <v>0.05</v>
      </c>
      <c r="AI71" s="66">
        <f>'jeziora 2025'!BM72</f>
        <v>0.05</v>
      </c>
      <c r="AJ71" s="66">
        <f>'jeziora 2025'!BN72</f>
        <v>0.05</v>
      </c>
      <c r="AK71" s="67">
        <f>'jeziora 2025'!BQ72</f>
        <v>0.4</v>
      </c>
      <c r="AL71" s="66">
        <f>'jeziora 2025'!BS72</f>
        <v>0.05</v>
      </c>
      <c r="AM71" s="67">
        <f>'jeziora 2025'!BU72</f>
        <v>0.1</v>
      </c>
      <c r="AN71" s="66">
        <f>'jeziora 2025'!BW72</f>
        <v>0.05</v>
      </c>
      <c r="AO71" s="66">
        <f>'jeziora 2025'!BX72</f>
        <v>0.05</v>
      </c>
      <c r="AP71" s="66">
        <f>'jeziora 2025'!BY72</f>
        <v>0.15000000000000002</v>
      </c>
      <c r="AQ71" s="67">
        <f>'jeziora 2025'!CA72</f>
        <v>0</v>
      </c>
      <c r="AR71" s="66">
        <f>'jeziora 2025'!CL72</f>
        <v>0</v>
      </c>
      <c r="AS71" s="67">
        <f>'jeziora 2025'!CO72</f>
        <v>0</v>
      </c>
      <c r="AT71" s="67">
        <f>'jeziora 2025'!CT72</f>
        <v>0</v>
      </c>
      <c r="AU71" s="83">
        <f>'jeziora 2025'!CY72</f>
        <v>0</v>
      </c>
      <c r="AV71" s="67">
        <f>'jeziora 2025'!DD72</f>
        <v>0</v>
      </c>
      <c r="AW71" s="66">
        <f>'jeziora 2025'!DE72</f>
        <v>0.05</v>
      </c>
      <c r="AX71" s="111">
        <f>'jeziora 2025'!DF72</f>
        <v>0.05</v>
      </c>
      <c r="AY71" s="104" t="s">
        <v>164</v>
      </c>
    </row>
    <row r="72" spans="1:51" x14ac:dyDescent="0.2">
      <c r="A72" s="73">
        <f>'jeziora 2025'!B73</f>
        <v>128</v>
      </c>
      <c r="B72" s="71" t="str">
        <f>'jeziora 2025'!D73</f>
        <v>Jez. Kaleńskie - głęboczek - 33,7m</v>
      </c>
      <c r="C72" s="66">
        <f>'jeziora 2025'!I73</f>
        <v>0.05</v>
      </c>
      <c r="D72" s="66">
        <f>'jeziora 2025'!J73</f>
        <v>30.3</v>
      </c>
      <c r="E72" s="66">
        <f>'jeziora 2025'!L73</f>
        <v>3.1</v>
      </c>
      <c r="F72" s="66">
        <f>'jeziora 2025'!N73</f>
        <v>24.5</v>
      </c>
      <c r="G72" s="66">
        <f>'jeziora 2025'!O73</f>
        <v>32.299999999999997</v>
      </c>
      <c r="H72" s="83">
        <f>'jeziora 2025'!P73</f>
        <v>0.1103</v>
      </c>
      <c r="I72" s="66">
        <f>'jeziora 2025'!S73</f>
        <v>21.2</v>
      </c>
      <c r="J72" s="66">
        <f>'jeziora 2025'!T73</f>
        <v>180</v>
      </c>
      <c r="K72" s="66">
        <f>'jeziora 2025'!X73</f>
        <v>257</v>
      </c>
      <c r="L72" s="72">
        <f>'jeziora 2025'!AA73</f>
        <v>24500</v>
      </c>
      <c r="M72" s="72">
        <f>'jeziora 2025'!AB73</f>
        <v>655.29600000000005</v>
      </c>
      <c r="N72" s="67">
        <f>'jeziora 2025'!AH73</f>
        <v>2.5</v>
      </c>
      <c r="O72" s="67">
        <f>'jeziora 2025'!AI73</f>
        <v>69</v>
      </c>
      <c r="P72" s="67">
        <f>'jeziora 2025'!AJ73</f>
        <v>44</v>
      </c>
      <c r="Q72" s="67">
        <f>'jeziora 2025'!AK73</f>
        <v>505</v>
      </c>
      <c r="R72" s="67">
        <f>'jeziora 2025'!AL73</f>
        <v>280</v>
      </c>
      <c r="S72" s="67">
        <f>'jeziora 2025'!AM73</f>
        <v>81</v>
      </c>
      <c r="T72" s="67">
        <f>'jeziora 2025'!AN73</f>
        <v>128</v>
      </c>
      <c r="U72" s="67">
        <f>'jeziora 2025'!AP73</f>
        <v>237</v>
      </c>
      <c r="V72" s="67">
        <f>'jeziora 2025'!AQ73</f>
        <v>1.5</v>
      </c>
      <c r="W72" s="67">
        <f>'jeziora 2025'!AR73</f>
        <v>2.5</v>
      </c>
      <c r="X72" s="67">
        <f>'jeziora 2025'!AS73</f>
        <v>2.5</v>
      </c>
      <c r="Y72" s="67">
        <f>'jeziora 2025'!AT73</f>
        <v>232</v>
      </c>
      <c r="Z72" s="67">
        <f>'jeziora 2025'!AU73</f>
        <v>408</v>
      </c>
      <c r="AA72" s="67">
        <f>'jeziora 2025'!AV73</f>
        <v>148</v>
      </c>
      <c r="AB72" s="67">
        <f>'jeziora 2025'!AW73</f>
        <v>126</v>
      </c>
      <c r="AC72" s="67">
        <f>'jeziora 2025'!AX73</f>
        <v>520</v>
      </c>
      <c r="AD72" s="67">
        <f>'jeziora 2025'!AY73</f>
        <v>2.5</v>
      </c>
      <c r="AE72" s="67">
        <f>'jeziora 2025'!BA73</f>
        <v>1904</v>
      </c>
      <c r="AF72" s="67">
        <f>'jeziora 2025'!BI73</f>
        <v>0.5</v>
      </c>
      <c r="AG72" s="67">
        <f>'jeziora 2025'!BK73</f>
        <v>0.5</v>
      </c>
      <c r="AH72" s="66">
        <f>'jeziora 2025'!BL73</f>
        <v>0.05</v>
      </c>
      <c r="AI72" s="66">
        <f>'jeziora 2025'!BM73</f>
        <v>0.05</v>
      </c>
      <c r="AJ72" s="66">
        <f>'jeziora 2025'!BN73</f>
        <v>0.05</v>
      </c>
      <c r="AK72" s="67">
        <f>'jeziora 2025'!BQ73</f>
        <v>0.4</v>
      </c>
      <c r="AL72" s="66">
        <f>'jeziora 2025'!BS73</f>
        <v>0.05</v>
      </c>
      <c r="AM72" s="67">
        <f>'jeziora 2025'!BU73</f>
        <v>0.1</v>
      </c>
      <c r="AN72" s="66">
        <f>'jeziora 2025'!BW73</f>
        <v>0.05</v>
      </c>
      <c r="AO72" s="66">
        <f>'jeziora 2025'!BX73</f>
        <v>0.05</v>
      </c>
      <c r="AP72" s="66">
        <f>'jeziora 2025'!BY73</f>
        <v>0.15000000000000002</v>
      </c>
      <c r="AQ72" s="67">
        <f>'jeziora 2025'!CA73</f>
        <v>0</v>
      </c>
      <c r="AR72" s="66">
        <f>'jeziora 2025'!CL73</f>
        <v>0</v>
      </c>
      <c r="AS72" s="67">
        <f>'jeziora 2025'!CO73</f>
        <v>0</v>
      </c>
      <c r="AT72" s="67">
        <f>'jeziora 2025'!CT73</f>
        <v>0</v>
      </c>
      <c r="AU72" s="83">
        <f>'jeziora 2025'!CY73</f>
        <v>0</v>
      </c>
      <c r="AV72" s="67">
        <f>'jeziora 2025'!DD73</f>
        <v>0</v>
      </c>
      <c r="AW72" s="66">
        <f>'jeziora 2025'!DE73</f>
        <v>0.05</v>
      </c>
      <c r="AX72" s="111">
        <f>'jeziora 2025'!DF73</f>
        <v>0.05</v>
      </c>
      <c r="AY72" s="104" t="s">
        <v>164</v>
      </c>
    </row>
    <row r="73" spans="1:51" x14ac:dyDescent="0.2">
      <c r="A73" s="73">
        <f>'jeziora 2025'!B74</f>
        <v>129</v>
      </c>
      <c r="B73" s="71" t="str">
        <f>'jeziora 2025'!D74</f>
        <v>Jez. Kamionkowskie - głęboczek</v>
      </c>
      <c r="C73" s="66">
        <f>'jeziora 2025'!I74</f>
        <v>0.05</v>
      </c>
      <c r="D73" s="66">
        <f>'jeziora 2025'!J74</f>
        <v>16.7</v>
      </c>
      <c r="E73" s="66">
        <f>'jeziora 2025'!L74</f>
        <v>0.27400000000000002</v>
      </c>
      <c r="F73" s="66">
        <f>'jeziora 2025'!N74</f>
        <v>12.1</v>
      </c>
      <c r="G73" s="66">
        <f>'jeziora 2025'!O74</f>
        <v>12.2</v>
      </c>
      <c r="H73" s="83">
        <f>'jeziora 2025'!P74</f>
        <v>5.0000000000000001E-4</v>
      </c>
      <c r="I73" s="66">
        <f>'jeziora 2025'!S74</f>
        <v>5.8</v>
      </c>
      <c r="J73" s="66">
        <f>'jeziora 2025'!T74</f>
        <v>43.4</v>
      </c>
      <c r="K73" s="66">
        <f>'jeziora 2025'!X74</f>
        <v>107</v>
      </c>
      <c r="L73" s="72">
        <f>'jeziora 2025'!AA74</f>
        <v>8030</v>
      </c>
      <c r="M73" s="72">
        <f>'jeziora 2025'!AB74</f>
        <v>134</v>
      </c>
      <c r="N73" s="67">
        <f>'jeziora 2025'!AH74</f>
        <v>300</v>
      </c>
      <c r="O73" s="67">
        <f>'jeziora 2025'!AI74</f>
        <v>175</v>
      </c>
      <c r="P73" s="67">
        <f>'jeziora 2025'!AJ74</f>
        <v>2.5</v>
      </c>
      <c r="Q73" s="67">
        <f>'jeziora 2025'!AK74</f>
        <v>507</v>
      </c>
      <c r="R73" s="67">
        <f>'jeziora 2025'!AL74</f>
        <v>310</v>
      </c>
      <c r="S73" s="67">
        <f>'jeziora 2025'!AM74</f>
        <v>75</v>
      </c>
      <c r="T73" s="67">
        <f>'jeziora 2025'!AN74</f>
        <v>113</v>
      </c>
      <c r="U73" s="67">
        <f>'jeziora 2025'!AP74</f>
        <v>222</v>
      </c>
      <c r="V73" s="67">
        <f>'jeziora 2025'!AQ74</f>
        <v>1.5</v>
      </c>
      <c r="W73" s="67">
        <f>'jeziora 2025'!AR74</f>
        <v>91</v>
      </c>
      <c r="X73" s="67">
        <f>'jeziora 2025'!AS74</f>
        <v>2.5</v>
      </c>
      <c r="Y73" s="67">
        <f>'jeziora 2025'!AT74</f>
        <v>348</v>
      </c>
      <c r="Z73" s="67">
        <f>'jeziora 2025'!AU74</f>
        <v>224</v>
      </c>
      <c r="AA73" s="67">
        <f>'jeziora 2025'!AV74</f>
        <v>81</v>
      </c>
      <c r="AB73" s="67">
        <f>'jeziora 2025'!AW74</f>
        <v>110</v>
      </c>
      <c r="AC73" s="67">
        <f>'jeziora 2025'!AX74</f>
        <v>156</v>
      </c>
      <c r="AD73" s="67">
        <f>'jeziora 2025'!AY74</f>
        <v>2.5</v>
      </c>
      <c r="AE73" s="67">
        <f>'jeziora 2025'!BA74</f>
        <v>2230.5</v>
      </c>
      <c r="AF73" s="67">
        <f>'jeziora 2025'!BI74</f>
        <v>0.5</v>
      </c>
      <c r="AG73" s="67">
        <f>'jeziora 2025'!BK74</f>
        <v>0.5</v>
      </c>
      <c r="AH73" s="66">
        <f>'jeziora 2025'!BL74</f>
        <v>0.05</v>
      </c>
      <c r="AI73" s="66">
        <f>'jeziora 2025'!BM74</f>
        <v>0.05</v>
      </c>
      <c r="AJ73" s="66">
        <f>'jeziora 2025'!BN74</f>
        <v>0.05</v>
      </c>
      <c r="AK73" s="67">
        <f>'jeziora 2025'!BQ74</f>
        <v>0.4</v>
      </c>
      <c r="AL73" s="66">
        <f>'jeziora 2025'!BS74</f>
        <v>0.05</v>
      </c>
      <c r="AM73" s="67">
        <f>'jeziora 2025'!BU74</f>
        <v>0.1</v>
      </c>
      <c r="AN73" s="66">
        <f>'jeziora 2025'!BW74</f>
        <v>0.05</v>
      </c>
      <c r="AO73" s="66">
        <f>'jeziora 2025'!BX74</f>
        <v>0.05</v>
      </c>
      <c r="AP73" s="66">
        <f>'jeziora 2025'!BY74</f>
        <v>0.15000000000000002</v>
      </c>
      <c r="AQ73" s="67">
        <f>'jeziora 2025'!CA74</f>
        <v>0</v>
      </c>
      <c r="AR73" s="66">
        <f>'jeziora 2025'!CL74</f>
        <v>0</v>
      </c>
      <c r="AS73" s="67">
        <f>'jeziora 2025'!CO74</f>
        <v>0</v>
      </c>
      <c r="AT73" s="67">
        <f>'jeziora 2025'!CT74</f>
        <v>0</v>
      </c>
      <c r="AU73" s="83">
        <f>'jeziora 2025'!CY74</f>
        <v>0</v>
      </c>
      <c r="AV73" s="67">
        <f>'jeziora 2025'!DD74</f>
        <v>0</v>
      </c>
      <c r="AW73" s="66">
        <f>'jeziora 2025'!DE74</f>
        <v>0.05</v>
      </c>
      <c r="AX73" s="111">
        <f>'jeziora 2025'!DF74</f>
        <v>0.05</v>
      </c>
      <c r="AY73" s="104" t="s">
        <v>164</v>
      </c>
    </row>
    <row r="74" spans="1:51" x14ac:dyDescent="0.2">
      <c r="A74" s="73">
        <f>'jeziora 2025'!B75</f>
        <v>130</v>
      </c>
      <c r="B74" s="71" t="str">
        <f>'jeziora 2025'!D75</f>
        <v>Jez. Kiedrowickie-na północ od m.Kiedrowice</v>
      </c>
      <c r="C74" s="66">
        <f>'jeziora 2025'!I75</f>
        <v>0.05</v>
      </c>
      <c r="D74" s="66">
        <f>'jeziora 2025'!J75</f>
        <v>1.5</v>
      </c>
      <c r="E74" s="66">
        <f>'jeziora 2025'!L75</f>
        <v>0.3</v>
      </c>
      <c r="F74" s="66">
        <f>'jeziora 2025'!N75</f>
        <v>6.66</v>
      </c>
      <c r="G74" s="66">
        <f>'jeziora 2025'!O75</f>
        <v>12.8</v>
      </c>
      <c r="H74" s="83">
        <f>'jeziora 2025'!P75</f>
        <v>3.6999999999999998E-2</v>
      </c>
      <c r="I74" s="66">
        <f>'jeziora 2025'!S75</f>
        <v>4.38</v>
      </c>
      <c r="J74" s="66">
        <f>'jeziora 2025'!T75</f>
        <v>16.8</v>
      </c>
      <c r="K74" s="66">
        <f>'jeziora 2025'!X75</f>
        <v>92</v>
      </c>
      <c r="L74" s="72">
        <f>'jeziora 2025'!AA75</f>
        <v>3380</v>
      </c>
      <c r="M74" s="72">
        <f>'jeziora 2025'!AB75</f>
        <v>131</v>
      </c>
      <c r="N74" s="67">
        <f>'jeziora 2025'!AH75</f>
        <v>510</v>
      </c>
      <c r="O74" s="67">
        <f>'jeziora 2025'!AI75</f>
        <v>2.5</v>
      </c>
      <c r="P74" s="67">
        <f>'jeziora 2025'!AJ75</f>
        <v>2.5</v>
      </c>
      <c r="Q74" s="67">
        <f>'jeziora 2025'!AK75</f>
        <v>2.5</v>
      </c>
      <c r="R74" s="67">
        <f>'jeziora 2025'!AL75</f>
        <v>2.5</v>
      </c>
      <c r="S74" s="67">
        <f>'jeziora 2025'!AM75</f>
        <v>2.5</v>
      </c>
      <c r="T74" s="67">
        <f>'jeziora 2025'!AN75</f>
        <v>2.5</v>
      </c>
      <c r="U74" s="67">
        <f>'jeziora 2025'!AP75</f>
        <v>2.5</v>
      </c>
      <c r="V74" s="67">
        <f>'jeziora 2025'!AQ75</f>
        <v>1.5</v>
      </c>
      <c r="W74" s="67">
        <f>'jeziora 2025'!AR75</f>
        <v>2.5</v>
      </c>
      <c r="X74" s="67">
        <f>'jeziora 2025'!AS75</f>
        <v>2.5</v>
      </c>
      <c r="Y74" s="67">
        <f>'jeziora 2025'!AT75</f>
        <v>2.5</v>
      </c>
      <c r="Z74" s="67">
        <f>'jeziora 2025'!AU75</f>
        <v>2.5</v>
      </c>
      <c r="AA74" s="67">
        <f>'jeziora 2025'!AV75</f>
        <v>2.5</v>
      </c>
      <c r="AB74" s="67">
        <f>'jeziora 2025'!AW75</f>
        <v>2.5</v>
      </c>
      <c r="AC74" s="67">
        <f>'jeziora 2025'!AX75</f>
        <v>2.5</v>
      </c>
      <c r="AD74" s="67">
        <f>'jeziora 2025'!AY75</f>
        <v>2.5</v>
      </c>
      <c r="AE74" s="67">
        <f>'jeziora 2025'!BA75</f>
        <v>539</v>
      </c>
      <c r="AF74" s="67">
        <f>'jeziora 2025'!BI75</f>
        <v>0.5</v>
      </c>
      <c r="AG74" s="67">
        <f>'jeziora 2025'!BK75</f>
        <v>0.5</v>
      </c>
      <c r="AH74" s="66">
        <f>'jeziora 2025'!BL75</f>
        <v>0.05</v>
      </c>
      <c r="AI74" s="66">
        <f>'jeziora 2025'!BM75</f>
        <v>0.05</v>
      </c>
      <c r="AJ74" s="66">
        <f>'jeziora 2025'!BN75</f>
        <v>0.05</v>
      </c>
      <c r="AK74" s="67">
        <f>'jeziora 2025'!BQ75</f>
        <v>0.4</v>
      </c>
      <c r="AL74" s="66">
        <f>'jeziora 2025'!BS75</f>
        <v>0.05</v>
      </c>
      <c r="AM74" s="67">
        <f>'jeziora 2025'!BU75</f>
        <v>0.1</v>
      </c>
      <c r="AN74" s="66">
        <f>'jeziora 2025'!BW75</f>
        <v>0.05</v>
      </c>
      <c r="AO74" s="66">
        <f>'jeziora 2025'!BX75</f>
        <v>0.05</v>
      </c>
      <c r="AP74" s="66">
        <f>'jeziora 2025'!BY75</f>
        <v>0.15000000000000002</v>
      </c>
      <c r="AQ74" s="67">
        <f>'jeziora 2025'!CA75</f>
        <v>0</v>
      </c>
      <c r="AR74" s="66">
        <f>'jeziora 2025'!CL75</f>
        <v>0</v>
      </c>
      <c r="AS74" s="67">
        <f>'jeziora 2025'!CO75</f>
        <v>0</v>
      </c>
      <c r="AT74" s="67">
        <f>'jeziora 2025'!CT75</f>
        <v>0</v>
      </c>
      <c r="AU74" s="83">
        <f>'jeziora 2025'!CY75</f>
        <v>0</v>
      </c>
      <c r="AV74" s="67">
        <f>'jeziora 2025'!DD75</f>
        <v>0</v>
      </c>
      <c r="AW74" s="66">
        <f>'jeziora 2025'!DE75</f>
        <v>0.05</v>
      </c>
      <c r="AX74" s="111">
        <f>'jeziora 2025'!DF75</f>
        <v>0.05</v>
      </c>
      <c r="AY74" s="104" t="s">
        <v>163</v>
      </c>
    </row>
    <row r="75" spans="1:51" x14ac:dyDescent="0.2">
      <c r="A75" s="73">
        <f>'jeziora 2025'!B76</f>
        <v>131</v>
      </c>
      <c r="B75" s="71" t="str">
        <f>'jeziora 2025'!D76</f>
        <v>Jez. Kiersztanowskie - stan. 02</v>
      </c>
      <c r="C75" s="66">
        <f>'jeziora 2025'!I76</f>
        <v>0.05</v>
      </c>
      <c r="D75" s="66">
        <f>'jeziora 2025'!J76</f>
        <v>1.5</v>
      </c>
      <c r="E75" s="66">
        <f>'jeziora 2025'!L76</f>
        <v>0.38900000000000001</v>
      </c>
      <c r="F75" s="66">
        <f>'jeziora 2025'!N76</f>
        <v>9.0399999999999991</v>
      </c>
      <c r="G75" s="66">
        <f>'jeziora 2025'!O76</f>
        <v>16</v>
      </c>
      <c r="H75" s="83">
        <f>'jeziora 2025'!P76</f>
        <v>3.9E-2</v>
      </c>
      <c r="I75" s="66">
        <f>'jeziora 2025'!S76</f>
        <v>7.06</v>
      </c>
      <c r="J75" s="66">
        <f>'jeziora 2025'!T76</f>
        <v>3</v>
      </c>
      <c r="K75" s="66">
        <f>'jeziora 2025'!X76</f>
        <v>45.7</v>
      </c>
      <c r="L75" s="72">
        <f>'jeziora 2025'!AA76</f>
        <v>7100</v>
      </c>
      <c r="M75" s="72">
        <f>'jeziora 2025'!AB76</f>
        <v>1985.96</v>
      </c>
      <c r="N75" s="67">
        <f>'jeziora 2025'!AH76</f>
        <v>2.5</v>
      </c>
      <c r="O75" s="67">
        <f>'jeziora 2025'!AI76</f>
        <v>49</v>
      </c>
      <c r="P75" s="67">
        <f>'jeziora 2025'!AJ76</f>
        <v>127</v>
      </c>
      <c r="Q75" s="67">
        <f>'jeziora 2025'!AK76</f>
        <v>220</v>
      </c>
      <c r="R75" s="67">
        <f>'jeziora 2025'!AL76</f>
        <v>140</v>
      </c>
      <c r="S75" s="67">
        <f>'jeziora 2025'!AM76</f>
        <v>92</v>
      </c>
      <c r="T75" s="67">
        <f>'jeziora 2025'!AN76</f>
        <v>127</v>
      </c>
      <c r="U75" s="67">
        <f>'jeziora 2025'!AP76</f>
        <v>144</v>
      </c>
      <c r="V75" s="67">
        <f>'jeziora 2025'!AQ76</f>
        <v>1.5</v>
      </c>
      <c r="W75" s="67">
        <f>'jeziora 2025'!AR76</f>
        <v>2.5</v>
      </c>
      <c r="X75" s="67">
        <f>'jeziora 2025'!AS76</f>
        <v>2.5</v>
      </c>
      <c r="Y75" s="67">
        <f>'jeziora 2025'!AT76</f>
        <v>106</v>
      </c>
      <c r="Z75" s="67">
        <f>'jeziora 2025'!AU76</f>
        <v>149</v>
      </c>
      <c r="AA75" s="67">
        <f>'jeziora 2025'!AV76</f>
        <v>72</v>
      </c>
      <c r="AB75" s="67">
        <f>'jeziora 2025'!AW76</f>
        <v>2.5</v>
      </c>
      <c r="AC75" s="67">
        <f>'jeziora 2025'!AX76</f>
        <v>181</v>
      </c>
      <c r="AD75" s="67">
        <f>'jeziora 2025'!AY76</f>
        <v>2.5</v>
      </c>
      <c r="AE75" s="67">
        <f>'jeziora 2025'!BA76</f>
        <v>1091</v>
      </c>
      <c r="AF75" s="67">
        <f>'jeziora 2025'!BI76</f>
        <v>0.5</v>
      </c>
      <c r="AG75" s="67">
        <f>'jeziora 2025'!BK76</f>
        <v>0.5</v>
      </c>
      <c r="AH75" s="66">
        <f>'jeziora 2025'!BL76</f>
        <v>0.05</v>
      </c>
      <c r="AI75" s="66">
        <f>'jeziora 2025'!BM76</f>
        <v>0.05</v>
      </c>
      <c r="AJ75" s="66">
        <f>'jeziora 2025'!BN76</f>
        <v>0.05</v>
      </c>
      <c r="AK75" s="67">
        <f>'jeziora 2025'!BQ76</f>
        <v>0.4</v>
      </c>
      <c r="AL75" s="66">
        <f>'jeziora 2025'!BS76</f>
        <v>0.05</v>
      </c>
      <c r="AM75" s="67">
        <f>'jeziora 2025'!BU76</f>
        <v>0.1</v>
      </c>
      <c r="AN75" s="66">
        <f>'jeziora 2025'!BW76</f>
        <v>0.05</v>
      </c>
      <c r="AO75" s="66">
        <f>'jeziora 2025'!BX76</f>
        <v>0.05</v>
      </c>
      <c r="AP75" s="66">
        <f>'jeziora 2025'!BY76</f>
        <v>0.15000000000000002</v>
      </c>
      <c r="AQ75" s="67">
        <f>'jeziora 2025'!CA76</f>
        <v>25</v>
      </c>
      <c r="AR75" s="66">
        <f>'jeziora 2025'!CL76</f>
        <v>2.4E-2</v>
      </c>
      <c r="AS75" s="67">
        <f>'jeziora 2025'!CO76</f>
        <v>0.5</v>
      </c>
      <c r="AT75" s="67">
        <f>'jeziora 2025'!CT76</f>
        <v>0.5</v>
      </c>
      <c r="AU75" s="83">
        <f>'jeziora 2025'!CY76</f>
        <v>3.1199999999999999E-3</v>
      </c>
      <c r="AV75" s="67">
        <f>'jeziora 2025'!DD76</f>
        <v>0.05</v>
      </c>
      <c r="AW75" s="66">
        <f>'jeziora 2025'!DE76</f>
        <v>0.05</v>
      </c>
      <c r="AX75" s="111">
        <f>'jeziora 2025'!DF76</f>
        <v>0.05</v>
      </c>
      <c r="AY75" s="104" t="s">
        <v>164</v>
      </c>
    </row>
    <row r="76" spans="1:51" x14ac:dyDescent="0.2">
      <c r="A76" s="73">
        <f>'jeziora 2025'!B77</f>
        <v>132</v>
      </c>
      <c r="B76" s="71" t="str">
        <f>'jeziora 2025'!D77</f>
        <v>Jez. Kirsajty - stan. 01</v>
      </c>
      <c r="C76" s="66">
        <f>'jeziora 2025'!I77</f>
        <v>0.05</v>
      </c>
      <c r="D76" s="66">
        <f>'jeziora 2025'!J77</f>
        <v>6.38</v>
      </c>
      <c r="E76" s="66">
        <f>'jeziora 2025'!L77</f>
        <v>0.96299999999999997</v>
      </c>
      <c r="F76" s="66">
        <f>'jeziora 2025'!N77</f>
        <v>13.7</v>
      </c>
      <c r="G76" s="66">
        <f>'jeziora 2025'!O77</f>
        <v>15.7</v>
      </c>
      <c r="H76" s="83">
        <f>'jeziora 2025'!P77</f>
        <v>4.87E-2</v>
      </c>
      <c r="I76" s="66">
        <f>'jeziora 2025'!S77</f>
        <v>9.93</v>
      </c>
      <c r="J76" s="66">
        <f>'jeziora 2025'!T77</f>
        <v>19.100000000000001</v>
      </c>
      <c r="K76" s="66">
        <f>'jeziora 2025'!X77</f>
        <v>64.599999999999994</v>
      </c>
      <c r="L76" s="72">
        <f>'jeziora 2025'!AA77</f>
        <v>7420</v>
      </c>
      <c r="M76" s="72">
        <f>'jeziora 2025'!AB77</f>
        <v>283</v>
      </c>
      <c r="N76" s="67">
        <f>'jeziora 2025'!AH77</f>
        <v>2.5</v>
      </c>
      <c r="O76" s="67">
        <f>'jeziora 2025'!AI77</f>
        <v>2.5</v>
      </c>
      <c r="P76" s="67">
        <f>'jeziora 2025'!AJ77</f>
        <v>2.5</v>
      </c>
      <c r="Q76" s="67">
        <f>'jeziora 2025'!AK77</f>
        <v>207</v>
      </c>
      <c r="R76" s="67">
        <f>'jeziora 2025'!AL77</f>
        <v>100</v>
      </c>
      <c r="S76" s="67">
        <f>'jeziora 2025'!AM77</f>
        <v>41</v>
      </c>
      <c r="T76" s="67">
        <f>'jeziora 2025'!AN77</f>
        <v>49</v>
      </c>
      <c r="U76" s="67">
        <f>'jeziora 2025'!AP77</f>
        <v>81</v>
      </c>
      <c r="V76" s="67">
        <f>'jeziora 2025'!AQ77</f>
        <v>1.5</v>
      </c>
      <c r="W76" s="67">
        <f>'jeziora 2025'!AR77</f>
        <v>2.5</v>
      </c>
      <c r="X76" s="67">
        <f>'jeziora 2025'!AS77</f>
        <v>2.5</v>
      </c>
      <c r="Y76" s="67">
        <f>'jeziora 2025'!AT77</f>
        <v>109</v>
      </c>
      <c r="Z76" s="67">
        <f>'jeziora 2025'!AU77</f>
        <v>96</v>
      </c>
      <c r="AA76" s="67">
        <f>'jeziora 2025'!AV77</f>
        <v>44</v>
      </c>
      <c r="AB76" s="67">
        <f>'jeziora 2025'!AW77</f>
        <v>2.5</v>
      </c>
      <c r="AC76" s="67">
        <f>'jeziora 2025'!AX77</f>
        <v>105</v>
      </c>
      <c r="AD76" s="67">
        <f>'jeziora 2025'!AY77</f>
        <v>2.5</v>
      </c>
      <c r="AE76" s="67">
        <f>'jeziora 2025'!BA77</f>
        <v>660</v>
      </c>
      <c r="AF76" s="67">
        <f>'jeziora 2025'!BI77</f>
        <v>0.5</v>
      </c>
      <c r="AG76" s="67">
        <f>'jeziora 2025'!BK77</f>
        <v>0.5</v>
      </c>
      <c r="AH76" s="66">
        <f>'jeziora 2025'!BL77</f>
        <v>0.05</v>
      </c>
      <c r="AI76" s="66">
        <f>'jeziora 2025'!BM77</f>
        <v>0.05</v>
      </c>
      <c r="AJ76" s="66">
        <f>'jeziora 2025'!BN77</f>
        <v>0.05</v>
      </c>
      <c r="AK76" s="67">
        <f>'jeziora 2025'!BQ77</f>
        <v>0.4</v>
      </c>
      <c r="AL76" s="66">
        <f>'jeziora 2025'!BS77</f>
        <v>0.05</v>
      </c>
      <c r="AM76" s="67">
        <f>'jeziora 2025'!BU77</f>
        <v>0.1</v>
      </c>
      <c r="AN76" s="66">
        <f>'jeziora 2025'!BW77</f>
        <v>0.05</v>
      </c>
      <c r="AO76" s="66">
        <f>'jeziora 2025'!BX77</f>
        <v>0.05</v>
      </c>
      <c r="AP76" s="66">
        <f>'jeziora 2025'!BY77</f>
        <v>0.15000000000000002</v>
      </c>
      <c r="AQ76" s="67">
        <f>'jeziora 2025'!CA77</f>
        <v>25</v>
      </c>
      <c r="AR76" s="66">
        <f>'jeziora 2025'!CL77</f>
        <v>2.6</v>
      </c>
      <c r="AS76" s="67">
        <f>'jeziora 2025'!CO77</f>
        <v>0.5</v>
      </c>
      <c r="AT76" s="67">
        <f>'jeziora 2025'!CT77</f>
        <v>0.5</v>
      </c>
      <c r="AU76" s="83">
        <f>'jeziora 2025'!CY77</f>
        <v>4.3400000000000001E-3</v>
      </c>
      <c r="AV76" s="67">
        <f>'jeziora 2025'!DD77</f>
        <v>0.05</v>
      </c>
      <c r="AW76" s="66">
        <f>'jeziora 2025'!DE77</f>
        <v>0.05</v>
      </c>
      <c r="AX76" s="111">
        <f>'jeziora 2025'!DF77</f>
        <v>0.05</v>
      </c>
      <c r="AY76" s="104" t="s">
        <v>163</v>
      </c>
    </row>
    <row r="77" spans="1:51" x14ac:dyDescent="0.2">
      <c r="A77" s="73">
        <f>'jeziora 2025'!B78</f>
        <v>133</v>
      </c>
      <c r="B77" s="71" t="str">
        <f>'jeziora 2025'!D78</f>
        <v>Jez. Kisajno - stan. 02</v>
      </c>
      <c r="C77" s="66">
        <f>'jeziora 2025'!I78</f>
        <v>0.05</v>
      </c>
      <c r="D77" s="66">
        <f>'jeziora 2025'!J78</f>
        <v>3.34</v>
      </c>
      <c r="E77" s="66">
        <f>'jeziora 2025'!L78</f>
        <v>2.5000000000000001E-2</v>
      </c>
      <c r="F77" s="66">
        <f>'jeziora 2025'!N78</f>
        <v>9.14</v>
      </c>
      <c r="G77" s="66">
        <f>'jeziora 2025'!O78</f>
        <v>8.61</v>
      </c>
      <c r="H77" s="83">
        <f>'jeziora 2025'!P78</f>
        <v>5.0000000000000001E-4</v>
      </c>
      <c r="I77" s="66">
        <f>'jeziora 2025'!S78</f>
        <v>5.08</v>
      </c>
      <c r="J77" s="66">
        <f>'jeziora 2025'!T78</f>
        <v>12.7</v>
      </c>
      <c r="K77" s="66">
        <f>'jeziora 2025'!X78</f>
        <v>35.5</v>
      </c>
      <c r="L77" s="72">
        <f>'jeziora 2025'!AA78</f>
        <v>9470</v>
      </c>
      <c r="M77" s="72">
        <f>'jeziora 2025'!AB78</f>
        <v>333</v>
      </c>
      <c r="N77" s="67">
        <f>'jeziora 2025'!AH78</f>
        <v>2.5</v>
      </c>
      <c r="O77" s="67">
        <f>'jeziora 2025'!AI78</f>
        <v>13</v>
      </c>
      <c r="P77" s="67">
        <f>'jeziora 2025'!AJ78</f>
        <v>2.5</v>
      </c>
      <c r="Q77" s="67">
        <f>'jeziora 2025'!AK78</f>
        <v>71</v>
      </c>
      <c r="R77" s="67">
        <f>'jeziora 2025'!AL78</f>
        <v>68</v>
      </c>
      <c r="S77" s="67">
        <f>'jeziora 2025'!AM78</f>
        <v>13</v>
      </c>
      <c r="T77" s="67">
        <f>'jeziora 2025'!AN78</f>
        <v>18</v>
      </c>
      <c r="U77" s="67">
        <f>'jeziora 2025'!AP78</f>
        <v>38</v>
      </c>
      <c r="V77" s="67">
        <f>'jeziora 2025'!AQ78</f>
        <v>1.5</v>
      </c>
      <c r="W77" s="67">
        <f>'jeziora 2025'!AR78</f>
        <v>2.5</v>
      </c>
      <c r="X77" s="67">
        <f>'jeziora 2025'!AS78</f>
        <v>2.5</v>
      </c>
      <c r="Y77" s="67">
        <f>'jeziora 2025'!AT78</f>
        <v>41</v>
      </c>
      <c r="Z77" s="67">
        <f>'jeziora 2025'!AU78</f>
        <v>44</v>
      </c>
      <c r="AA77" s="67">
        <f>'jeziora 2025'!AV78</f>
        <v>16</v>
      </c>
      <c r="AB77" s="67">
        <f>'jeziora 2025'!AW78</f>
        <v>23</v>
      </c>
      <c r="AC77" s="67">
        <f>'jeziora 2025'!AX78</f>
        <v>19</v>
      </c>
      <c r="AD77" s="67">
        <f>'jeziora 2025'!AY78</f>
        <v>2.5</v>
      </c>
      <c r="AE77" s="67">
        <f>'jeziora 2025'!BA78</f>
        <v>295.5</v>
      </c>
      <c r="AF77" s="67">
        <f>'jeziora 2025'!BI78</f>
        <v>0.5</v>
      </c>
      <c r="AG77" s="67">
        <f>'jeziora 2025'!BK78</f>
        <v>0.5</v>
      </c>
      <c r="AH77" s="66">
        <f>'jeziora 2025'!BL78</f>
        <v>0.05</v>
      </c>
      <c r="AI77" s="66">
        <f>'jeziora 2025'!BM78</f>
        <v>0.05</v>
      </c>
      <c r="AJ77" s="66">
        <f>'jeziora 2025'!BN78</f>
        <v>0.05</v>
      </c>
      <c r="AK77" s="67">
        <f>'jeziora 2025'!BQ78</f>
        <v>0.4</v>
      </c>
      <c r="AL77" s="66">
        <f>'jeziora 2025'!BS78</f>
        <v>0.05</v>
      </c>
      <c r="AM77" s="67">
        <f>'jeziora 2025'!BU78</f>
        <v>0.1</v>
      </c>
      <c r="AN77" s="66">
        <f>'jeziora 2025'!BW78</f>
        <v>0.05</v>
      </c>
      <c r="AO77" s="66">
        <f>'jeziora 2025'!BX78</f>
        <v>0.05</v>
      </c>
      <c r="AP77" s="66">
        <f>'jeziora 2025'!BY78</f>
        <v>0.15000000000000002</v>
      </c>
      <c r="AQ77" s="67">
        <f>'jeziora 2025'!CA78</f>
        <v>0</v>
      </c>
      <c r="AR77" s="66">
        <f>'jeziora 2025'!CL78</f>
        <v>0</v>
      </c>
      <c r="AS77" s="67">
        <f>'jeziora 2025'!CO78</f>
        <v>0</v>
      </c>
      <c r="AT77" s="67">
        <f>'jeziora 2025'!CT78</f>
        <v>0</v>
      </c>
      <c r="AU77" s="83">
        <f>'jeziora 2025'!CY78</f>
        <v>0</v>
      </c>
      <c r="AV77" s="67">
        <f>'jeziora 2025'!DD78</f>
        <v>0</v>
      </c>
      <c r="AW77" s="66">
        <f>'jeziora 2025'!DE78</f>
        <v>0.05</v>
      </c>
      <c r="AX77" s="111">
        <f>'jeziora 2025'!DF78</f>
        <v>0.05</v>
      </c>
      <c r="AY77" s="104" t="s">
        <v>161</v>
      </c>
    </row>
    <row r="78" spans="1:51" x14ac:dyDescent="0.2">
      <c r="A78" s="73">
        <f>'jeziora 2025'!B79</f>
        <v>134</v>
      </c>
      <c r="B78" s="71" t="str">
        <f>'jeziora 2025'!D79</f>
        <v>Jez. Kleszczyńskie - głęboczek</v>
      </c>
      <c r="C78" s="66">
        <f>'jeziora 2025'!I79</f>
        <v>0.05</v>
      </c>
      <c r="D78" s="66">
        <f>'jeziora 2025'!J79</f>
        <v>1.5</v>
      </c>
      <c r="E78" s="66">
        <f>'jeziora 2025'!L79</f>
        <v>2.5000000000000001E-2</v>
      </c>
      <c r="F78" s="66">
        <f>'jeziora 2025'!N79</f>
        <v>8.1300000000000008</v>
      </c>
      <c r="G78" s="66">
        <f>'jeziora 2025'!O79</f>
        <v>9.75</v>
      </c>
      <c r="H78" s="83">
        <f>'jeziora 2025'!P79</f>
        <v>5.0000000000000001E-4</v>
      </c>
      <c r="I78" s="66">
        <f>'jeziora 2025'!S79</f>
        <v>5.39</v>
      </c>
      <c r="J78" s="66">
        <f>'jeziora 2025'!T79</f>
        <v>12.9</v>
      </c>
      <c r="K78" s="66">
        <f>'jeziora 2025'!X79</f>
        <v>64.900000000000006</v>
      </c>
      <c r="L78" s="72">
        <f>'jeziora 2025'!AA79</f>
        <v>7780</v>
      </c>
      <c r="M78" s="72">
        <f>'jeziora 2025'!AB79</f>
        <v>908.10299999999995</v>
      </c>
      <c r="N78" s="67">
        <f>'jeziora 2025'!AH79</f>
        <v>46</v>
      </c>
      <c r="O78" s="67">
        <f>'jeziora 2025'!AI79</f>
        <v>49</v>
      </c>
      <c r="P78" s="67">
        <f>'jeziora 2025'!AJ79</f>
        <v>47</v>
      </c>
      <c r="Q78" s="67">
        <f>'jeziora 2025'!AK79</f>
        <v>288</v>
      </c>
      <c r="R78" s="67">
        <f>'jeziora 2025'!AL79</f>
        <v>130</v>
      </c>
      <c r="S78" s="67">
        <f>'jeziora 2025'!AM79</f>
        <v>60</v>
      </c>
      <c r="T78" s="67">
        <f>'jeziora 2025'!AN79</f>
        <v>78</v>
      </c>
      <c r="U78" s="67">
        <f>'jeziora 2025'!AP79</f>
        <v>92</v>
      </c>
      <c r="V78" s="67">
        <f>'jeziora 2025'!AQ79</f>
        <v>1.5</v>
      </c>
      <c r="W78" s="67">
        <f>'jeziora 2025'!AR79</f>
        <v>2.5</v>
      </c>
      <c r="X78" s="67">
        <f>'jeziora 2025'!AS79</f>
        <v>2.5</v>
      </c>
      <c r="Y78" s="67">
        <f>'jeziora 2025'!AT79</f>
        <v>187</v>
      </c>
      <c r="Z78" s="67">
        <f>'jeziora 2025'!AU79</f>
        <v>118</v>
      </c>
      <c r="AA78" s="67">
        <f>'jeziora 2025'!AV79</f>
        <v>49</v>
      </c>
      <c r="AB78" s="67">
        <f>'jeziora 2025'!AW79</f>
        <v>45</v>
      </c>
      <c r="AC78" s="67">
        <f>'jeziora 2025'!AX79</f>
        <v>78</v>
      </c>
      <c r="AD78" s="67">
        <f>'jeziora 2025'!AY79</f>
        <v>2.5</v>
      </c>
      <c r="AE78" s="67">
        <f>'jeziora 2025'!BA79</f>
        <v>1058.5</v>
      </c>
      <c r="AF78" s="67">
        <f>'jeziora 2025'!BI79</f>
        <v>0.5</v>
      </c>
      <c r="AG78" s="67">
        <f>'jeziora 2025'!BK79</f>
        <v>0.5</v>
      </c>
      <c r="AH78" s="66">
        <f>'jeziora 2025'!BL79</f>
        <v>0.05</v>
      </c>
      <c r="AI78" s="66">
        <f>'jeziora 2025'!BM79</f>
        <v>0.05</v>
      </c>
      <c r="AJ78" s="66">
        <f>'jeziora 2025'!BN79</f>
        <v>0.05</v>
      </c>
      <c r="AK78" s="67">
        <f>'jeziora 2025'!BQ79</f>
        <v>0.4</v>
      </c>
      <c r="AL78" s="66">
        <f>'jeziora 2025'!BS79</f>
        <v>0.05</v>
      </c>
      <c r="AM78" s="67">
        <f>'jeziora 2025'!BU79</f>
        <v>0.1</v>
      </c>
      <c r="AN78" s="66">
        <f>'jeziora 2025'!BW79</f>
        <v>0.05</v>
      </c>
      <c r="AO78" s="66">
        <f>'jeziora 2025'!BX79</f>
        <v>0.05</v>
      </c>
      <c r="AP78" s="66">
        <f>'jeziora 2025'!BY79</f>
        <v>0.15000000000000002</v>
      </c>
      <c r="AQ78" s="67">
        <f>'jeziora 2025'!CA79</f>
        <v>0</v>
      </c>
      <c r="AR78" s="66">
        <f>'jeziora 2025'!CL79</f>
        <v>0</v>
      </c>
      <c r="AS78" s="67">
        <f>'jeziora 2025'!CO79</f>
        <v>0</v>
      </c>
      <c r="AT78" s="67">
        <f>'jeziora 2025'!CT79</f>
        <v>0</v>
      </c>
      <c r="AU78" s="83">
        <f>'jeziora 2025'!CY79</f>
        <v>0</v>
      </c>
      <c r="AV78" s="67">
        <f>'jeziora 2025'!DD79</f>
        <v>0</v>
      </c>
      <c r="AW78" s="66">
        <f>'jeziora 2025'!DE79</f>
        <v>0.05</v>
      </c>
      <c r="AX78" s="111">
        <f>'jeziora 2025'!DF79</f>
        <v>0.05</v>
      </c>
      <c r="AY78" s="104" t="s">
        <v>163</v>
      </c>
    </row>
    <row r="79" spans="1:51" x14ac:dyDescent="0.2">
      <c r="A79" s="73">
        <f>'jeziora 2025'!B80</f>
        <v>135</v>
      </c>
      <c r="B79" s="71" t="str">
        <f>'jeziora 2025'!D80</f>
        <v>Jez. Kołdrąbskie-głęboczek</v>
      </c>
      <c r="C79" s="66">
        <f>'jeziora 2025'!I80</f>
        <v>1.02</v>
      </c>
      <c r="D79" s="66">
        <f>'jeziora 2025'!J80</f>
        <v>5.14</v>
      </c>
      <c r="E79" s="66">
        <f>'jeziora 2025'!L80</f>
        <v>0.50700000000000001</v>
      </c>
      <c r="F79" s="66">
        <f>'jeziora 2025'!N80</f>
        <v>6.83</v>
      </c>
      <c r="G79" s="66">
        <f>'jeziora 2025'!O80</f>
        <v>20.399999999999999</v>
      </c>
      <c r="H79" s="83">
        <f>'jeziora 2025'!P80</f>
        <v>4.8099999999999997E-2</v>
      </c>
      <c r="I79" s="66">
        <f>'jeziora 2025'!S80</f>
        <v>5.47</v>
      </c>
      <c r="J79" s="66">
        <f>'jeziora 2025'!T80</f>
        <v>23.8</v>
      </c>
      <c r="K79" s="66">
        <f>'jeziora 2025'!X80</f>
        <v>65</v>
      </c>
      <c r="L79" s="72">
        <f>'jeziora 2025'!AA80</f>
        <v>7440</v>
      </c>
      <c r="M79" s="72">
        <f>'jeziora 2025'!AB80</f>
        <v>735.19799999999998</v>
      </c>
      <c r="N79" s="67">
        <f>'jeziora 2025'!AH80</f>
        <v>42</v>
      </c>
      <c r="O79" s="67">
        <f>'jeziora 2025'!AI80</f>
        <v>207</v>
      </c>
      <c r="P79" s="67">
        <f>'jeziora 2025'!AJ80</f>
        <v>236</v>
      </c>
      <c r="Q79" s="67">
        <f>'jeziora 2025'!AK80</f>
        <v>611</v>
      </c>
      <c r="R79" s="67">
        <f>'jeziora 2025'!AL80</f>
        <v>650</v>
      </c>
      <c r="S79" s="67">
        <f>'jeziora 2025'!AM80</f>
        <v>561</v>
      </c>
      <c r="T79" s="67">
        <f>'jeziora 2025'!AN80</f>
        <v>862</v>
      </c>
      <c r="U79" s="67">
        <f>'jeziora 2025'!AP80</f>
        <v>929</v>
      </c>
      <c r="V79" s="67">
        <f>'jeziora 2025'!AQ80</f>
        <v>1.5</v>
      </c>
      <c r="W79" s="67">
        <f>'jeziora 2025'!AR80</f>
        <v>2.5</v>
      </c>
      <c r="X79" s="67">
        <f>'jeziora 2025'!AS80</f>
        <v>109</v>
      </c>
      <c r="Y79" s="67">
        <f>'jeziora 2025'!AT80</f>
        <v>755</v>
      </c>
      <c r="Z79" s="67">
        <f>'jeziora 2025'!AU80</f>
        <v>518</v>
      </c>
      <c r="AA79" s="67">
        <f>'jeziora 2025'!AV80</f>
        <v>268</v>
      </c>
      <c r="AB79" s="67">
        <f>'jeziora 2025'!AW80</f>
        <v>266</v>
      </c>
      <c r="AC79" s="67">
        <f>'jeziora 2025'!AX80</f>
        <v>681</v>
      </c>
      <c r="AD79" s="67">
        <f>'jeziora 2025'!AY80</f>
        <v>103</v>
      </c>
      <c r="AE79" s="67">
        <f>'jeziora 2025'!BA80</f>
        <v>4823</v>
      </c>
      <c r="AF79" s="67">
        <f>'jeziora 2025'!BI80</f>
        <v>0.5</v>
      </c>
      <c r="AG79" s="67">
        <f>'jeziora 2025'!BK80</f>
        <v>0.5</v>
      </c>
      <c r="AH79" s="66">
        <f>'jeziora 2025'!BL80</f>
        <v>0.05</v>
      </c>
      <c r="AI79" s="66">
        <f>'jeziora 2025'!BM80</f>
        <v>0.05</v>
      </c>
      <c r="AJ79" s="66">
        <f>'jeziora 2025'!BN80</f>
        <v>0.05</v>
      </c>
      <c r="AK79" s="67">
        <f>'jeziora 2025'!BQ80</f>
        <v>0.4</v>
      </c>
      <c r="AL79" s="66">
        <f>'jeziora 2025'!BS80</f>
        <v>0.05</v>
      </c>
      <c r="AM79" s="67">
        <f>'jeziora 2025'!BU80</f>
        <v>0.1</v>
      </c>
      <c r="AN79" s="66">
        <f>'jeziora 2025'!BW80</f>
        <v>0.05</v>
      </c>
      <c r="AO79" s="66">
        <f>'jeziora 2025'!BX80</f>
        <v>0.05</v>
      </c>
      <c r="AP79" s="66">
        <f>'jeziora 2025'!BY80</f>
        <v>0.15000000000000002</v>
      </c>
      <c r="AQ79" s="67">
        <f>'jeziora 2025'!CA80</f>
        <v>0</v>
      </c>
      <c r="AR79" s="66">
        <f>'jeziora 2025'!CL80</f>
        <v>0</v>
      </c>
      <c r="AS79" s="67">
        <f>'jeziora 2025'!CO80</f>
        <v>0</v>
      </c>
      <c r="AT79" s="67">
        <f>'jeziora 2025'!CT80</f>
        <v>0</v>
      </c>
      <c r="AU79" s="83">
        <f>'jeziora 2025'!CY80</f>
        <v>0</v>
      </c>
      <c r="AV79" s="67">
        <f>'jeziora 2025'!DD80</f>
        <v>0</v>
      </c>
      <c r="AW79" s="66">
        <f>'jeziora 2025'!DE80</f>
        <v>0.05</v>
      </c>
      <c r="AX79" s="111">
        <f>'jeziora 2025'!DF80</f>
        <v>0.05</v>
      </c>
      <c r="AY79" s="104" t="s">
        <v>163</v>
      </c>
    </row>
    <row r="80" spans="1:51" x14ac:dyDescent="0.2">
      <c r="A80" s="73">
        <f>'jeziora 2025'!B81</f>
        <v>136</v>
      </c>
      <c r="B80" s="71" t="str">
        <f>'jeziora 2025'!D81</f>
        <v>Jez. Kołowin - stan. 01</v>
      </c>
      <c r="C80" s="66">
        <f>'jeziora 2025'!I81</f>
        <v>19.2</v>
      </c>
      <c r="D80" s="66">
        <f>'jeziora 2025'!J81</f>
        <v>10.199999999999999</v>
      </c>
      <c r="E80" s="66">
        <f>'jeziora 2025'!L81</f>
        <v>0.65400000000000003</v>
      </c>
      <c r="F80" s="66">
        <f>'jeziora 2025'!N81</f>
        <v>6.28</v>
      </c>
      <c r="G80" s="66">
        <f>'jeziora 2025'!O81</f>
        <v>38.4</v>
      </c>
      <c r="H80" s="83">
        <f>'jeziora 2025'!P81</f>
        <v>3.15E-2</v>
      </c>
      <c r="I80" s="66">
        <f>'jeziora 2025'!S81</f>
        <v>4.57</v>
      </c>
      <c r="J80" s="66">
        <f>'jeziora 2025'!T81</f>
        <v>21.8</v>
      </c>
      <c r="K80" s="66">
        <f>'jeziora 2025'!X81</f>
        <v>54.4</v>
      </c>
      <c r="L80" s="72">
        <f>'jeziora 2025'!AA81</f>
        <v>14400</v>
      </c>
      <c r="M80" s="72">
        <f>'jeziora 2025'!AB81</f>
        <v>334</v>
      </c>
      <c r="N80" s="67">
        <f>'jeziora 2025'!AH81</f>
        <v>3910</v>
      </c>
      <c r="O80" s="67">
        <f>'jeziora 2025'!AI81</f>
        <v>2.5</v>
      </c>
      <c r="P80" s="67">
        <f>'jeziora 2025'!AJ81</f>
        <v>2.5</v>
      </c>
      <c r="Q80" s="67">
        <f>'jeziora 2025'!AK81</f>
        <v>76</v>
      </c>
      <c r="R80" s="67">
        <f>'jeziora 2025'!AL81</f>
        <v>65</v>
      </c>
      <c r="S80" s="67">
        <f>'jeziora 2025'!AM81</f>
        <v>2.5</v>
      </c>
      <c r="T80" s="67">
        <f>'jeziora 2025'!AN81</f>
        <v>2.5</v>
      </c>
      <c r="U80" s="67">
        <f>'jeziora 2025'!AP81</f>
        <v>2.5</v>
      </c>
      <c r="V80" s="67">
        <f>'jeziora 2025'!AQ81</f>
        <v>1.5</v>
      </c>
      <c r="W80" s="67">
        <f>'jeziora 2025'!AR81</f>
        <v>243</v>
      </c>
      <c r="X80" s="67">
        <f>'jeziora 2025'!AS81</f>
        <v>2.5</v>
      </c>
      <c r="Y80" s="67">
        <f>'jeziora 2025'!AT81</f>
        <v>2.5</v>
      </c>
      <c r="Z80" s="67">
        <f>'jeziora 2025'!AU81</f>
        <v>2.5</v>
      </c>
      <c r="AA80" s="67">
        <f>'jeziora 2025'!AV81</f>
        <v>2.5</v>
      </c>
      <c r="AB80" s="67">
        <f>'jeziora 2025'!AW81</f>
        <v>2.5</v>
      </c>
      <c r="AC80" s="67">
        <f>'jeziora 2025'!AX81</f>
        <v>2.5</v>
      </c>
      <c r="AD80" s="67">
        <f>'jeziora 2025'!AY81</f>
        <v>2.5</v>
      </c>
      <c r="AE80" s="67">
        <f>'jeziora 2025'!BA81</f>
        <v>4315.5</v>
      </c>
      <c r="AF80" s="67">
        <f>'jeziora 2025'!BI81</f>
        <v>0.5</v>
      </c>
      <c r="AG80" s="67">
        <f>'jeziora 2025'!BK81</f>
        <v>0.5</v>
      </c>
      <c r="AH80" s="66">
        <f>'jeziora 2025'!BL81</f>
        <v>0.05</v>
      </c>
      <c r="AI80" s="66">
        <f>'jeziora 2025'!BM81</f>
        <v>0.05</v>
      </c>
      <c r="AJ80" s="66">
        <f>'jeziora 2025'!BN81</f>
        <v>0.05</v>
      </c>
      <c r="AK80" s="67">
        <f>'jeziora 2025'!BQ81</f>
        <v>0.4</v>
      </c>
      <c r="AL80" s="66">
        <f>'jeziora 2025'!BS81</f>
        <v>0.05</v>
      </c>
      <c r="AM80" s="67">
        <f>'jeziora 2025'!BU81</f>
        <v>0.1</v>
      </c>
      <c r="AN80" s="66">
        <f>'jeziora 2025'!BW81</f>
        <v>0.05</v>
      </c>
      <c r="AO80" s="66">
        <f>'jeziora 2025'!BX81</f>
        <v>0.05</v>
      </c>
      <c r="AP80" s="66">
        <f>'jeziora 2025'!BY81</f>
        <v>0.15000000000000002</v>
      </c>
      <c r="AQ80" s="67">
        <f>'jeziora 2025'!CA81</f>
        <v>25</v>
      </c>
      <c r="AR80" s="66">
        <f>'jeziora 2025'!CL81</f>
        <v>5.0000000000000001E-3</v>
      </c>
      <c r="AS80" s="67">
        <f>'jeziora 2025'!CO81</f>
        <v>0.5</v>
      </c>
      <c r="AT80" s="67">
        <f>'jeziora 2025'!CT81</f>
        <v>0.5</v>
      </c>
      <c r="AU80" s="83">
        <f>'jeziora 2025'!CY81</f>
        <v>1.6999999999999999E-3</v>
      </c>
      <c r="AV80" s="67">
        <f>'jeziora 2025'!DD81</f>
        <v>0.05</v>
      </c>
      <c r="AW80" s="66">
        <f>'jeziora 2025'!DE81</f>
        <v>0.05</v>
      </c>
      <c r="AX80" s="111">
        <f>'jeziora 2025'!DF81</f>
        <v>0.05</v>
      </c>
      <c r="AY80" s="104" t="s">
        <v>164</v>
      </c>
    </row>
    <row r="81" spans="1:51" x14ac:dyDescent="0.2">
      <c r="A81" s="73">
        <f>'jeziora 2025'!B82</f>
        <v>137</v>
      </c>
      <c r="B81" s="71" t="str">
        <f>'jeziora 2025'!D82</f>
        <v>Jez. Konin - stan. 01</v>
      </c>
      <c r="C81" s="66">
        <f>'jeziora 2025'!I82</f>
        <v>0.05</v>
      </c>
      <c r="D81" s="66">
        <f>'jeziora 2025'!J82</f>
        <v>1.5</v>
      </c>
      <c r="E81" s="66">
        <f>'jeziora 2025'!L82</f>
        <v>0.33800000000000002</v>
      </c>
      <c r="F81" s="66">
        <f>'jeziora 2025'!N82</f>
        <v>2.89</v>
      </c>
      <c r="G81" s="66">
        <f>'jeziora 2025'!O82</f>
        <v>9.4</v>
      </c>
      <c r="H81" s="83">
        <f>'jeziora 2025'!P82</f>
        <v>5.0900000000000001E-2</v>
      </c>
      <c r="I81" s="66">
        <f>'jeziora 2025'!S82</f>
        <v>3.14</v>
      </c>
      <c r="J81" s="66">
        <f>'jeziora 2025'!T82</f>
        <v>13.4</v>
      </c>
      <c r="K81" s="66">
        <f>'jeziora 2025'!X82</f>
        <v>49</v>
      </c>
      <c r="L81" s="72">
        <f>'jeziora 2025'!AA82</f>
        <v>9350</v>
      </c>
      <c r="M81" s="72">
        <f>'jeziora 2025'!AB82</f>
        <v>479</v>
      </c>
      <c r="N81" s="67">
        <f>'jeziora 2025'!AH82</f>
        <v>230</v>
      </c>
      <c r="O81" s="67">
        <f>'jeziora 2025'!AI82</f>
        <v>2.5</v>
      </c>
      <c r="P81" s="67">
        <f>'jeziora 2025'!AJ82</f>
        <v>44</v>
      </c>
      <c r="Q81" s="67">
        <f>'jeziora 2025'!AK82</f>
        <v>106</v>
      </c>
      <c r="R81" s="67">
        <f>'jeziora 2025'!AL82</f>
        <v>59</v>
      </c>
      <c r="S81" s="67">
        <f>'jeziora 2025'!AM82</f>
        <v>18</v>
      </c>
      <c r="T81" s="67">
        <f>'jeziora 2025'!AN82</f>
        <v>2.5</v>
      </c>
      <c r="U81" s="67">
        <f>'jeziora 2025'!AP82</f>
        <v>2.5</v>
      </c>
      <c r="V81" s="67">
        <f>'jeziora 2025'!AQ82</f>
        <v>1.5</v>
      </c>
      <c r="W81" s="67">
        <f>'jeziora 2025'!AR82</f>
        <v>2.5</v>
      </c>
      <c r="X81" s="67">
        <f>'jeziora 2025'!AS82</f>
        <v>2.5</v>
      </c>
      <c r="Y81" s="67">
        <f>'jeziora 2025'!AT82</f>
        <v>90</v>
      </c>
      <c r="Z81" s="67">
        <f>'jeziora 2025'!AU82</f>
        <v>43</v>
      </c>
      <c r="AA81" s="67">
        <f>'jeziora 2025'!AV82</f>
        <v>2.5</v>
      </c>
      <c r="AB81" s="67">
        <f>'jeziora 2025'!AW82</f>
        <v>2.5</v>
      </c>
      <c r="AC81" s="67">
        <f>'jeziora 2025'!AX82</f>
        <v>42</v>
      </c>
      <c r="AD81" s="67">
        <f>'jeziora 2025'!AY82</f>
        <v>2.5</v>
      </c>
      <c r="AE81" s="67">
        <f>'jeziora 2025'!BA82</f>
        <v>604</v>
      </c>
      <c r="AF81" s="67">
        <f>'jeziora 2025'!BI82</f>
        <v>0.5</v>
      </c>
      <c r="AG81" s="67">
        <f>'jeziora 2025'!BK82</f>
        <v>0.5</v>
      </c>
      <c r="AH81" s="66">
        <f>'jeziora 2025'!BL82</f>
        <v>0.05</v>
      </c>
      <c r="AI81" s="66">
        <f>'jeziora 2025'!BM82</f>
        <v>0.05</v>
      </c>
      <c r="AJ81" s="66">
        <f>'jeziora 2025'!BN82</f>
        <v>0.05</v>
      </c>
      <c r="AK81" s="67">
        <f>'jeziora 2025'!BQ82</f>
        <v>0.4</v>
      </c>
      <c r="AL81" s="66">
        <f>'jeziora 2025'!BS82</f>
        <v>0.05</v>
      </c>
      <c r="AM81" s="67">
        <f>'jeziora 2025'!BU82</f>
        <v>0.1</v>
      </c>
      <c r="AN81" s="66">
        <f>'jeziora 2025'!BW82</f>
        <v>0.05</v>
      </c>
      <c r="AO81" s="66">
        <f>'jeziora 2025'!BX82</f>
        <v>0.05</v>
      </c>
      <c r="AP81" s="66">
        <f>'jeziora 2025'!BY82</f>
        <v>0.15000000000000002</v>
      </c>
      <c r="AQ81" s="67">
        <f>'jeziora 2025'!CA82</f>
        <v>0</v>
      </c>
      <c r="AR81" s="66">
        <f>'jeziora 2025'!CL82</f>
        <v>0</v>
      </c>
      <c r="AS81" s="67">
        <f>'jeziora 2025'!CO82</f>
        <v>0</v>
      </c>
      <c r="AT81" s="67">
        <f>'jeziora 2025'!CT82</f>
        <v>0</v>
      </c>
      <c r="AU81" s="83">
        <f>'jeziora 2025'!CY82</f>
        <v>0</v>
      </c>
      <c r="AV81" s="67">
        <f>'jeziora 2025'!DD82</f>
        <v>0</v>
      </c>
      <c r="AW81" s="66">
        <f>'jeziora 2025'!DE82</f>
        <v>0.05</v>
      </c>
      <c r="AX81" s="111">
        <f>'jeziora 2025'!DF82</f>
        <v>0.05</v>
      </c>
      <c r="AY81" s="104" t="s">
        <v>162</v>
      </c>
    </row>
    <row r="82" spans="1:51" ht="24" x14ac:dyDescent="0.2">
      <c r="A82" s="73">
        <f>'jeziora 2025'!B83</f>
        <v>138</v>
      </c>
      <c r="B82" s="71" t="str">
        <f>'jeziora 2025'!D83</f>
        <v>Jez. Kosobudno (Kossobudno) - na SE od m.Czernica</v>
      </c>
      <c r="C82" s="66">
        <f>'jeziora 2025'!I83</f>
        <v>0.05</v>
      </c>
      <c r="D82" s="66">
        <f>'jeziora 2025'!J83</f>
        <v>1.5</v>
      </c>
      <c r="E82" s="66">
        <f>'jeziora 2025'!L83</f>
        <v>0.36499999999999999</v>
      </c>
      <c r="F82" s="66">
        <f>'jeziora 2025'!N83</f>
        <v>14.2</v>
      </c>
      <c r="G82" s="66">
        <f>'jeziora 2025'!O83</f>
        <v>8.4600000000000009</v>
      </c>
      <c r="H82" s="83">
        <f>'jeziora 2025'!P83</f>
        <v>5.0000000000000001E-4</v>
      </c>
      <c r="I82" s="66">
        <f>'jeziora 2025'!S83</f>
        <v>5.79</v>
      </c>
      <c r="J82" s="66">
        <f>'jeziora 2025'!T83</f>
        <v>27.3</v>
      </c>
      <c r="K82" s="66">
        <f>'jeziora 2025'!X83</f>
        <v>41.8</v>
      </c>
      <c r="L82" s="72">
        <f>'jeziora 2025'!AA83</f>
        <v>20918.178879999999</v>
      </c>
      <c r="M82" s="72">
        <f>'jeziora 2025'!AB83</f>
        <v>880.17499999999995</v>
      </c>
      <c r="N82" s="67">
        <f>'jeziora 2025'!AH83</f>
        <v>98</v>
      </c>
      <c r="O82" s="67">
        <f>'jeziora 2025'!AI83</f>
        <v>2.5</v>
      </c>
      <c r="P82" s="67">
        <f>'jeziora 2025'!AJ83</f>
        <v>2.5</v>
      </c>
      <c r="Q82" s="67">
        <f>'jeziora 2025'!AK83</f>
        <v>88</v>
      </c>
      <c r="R82" s="67">
        <f>'jeziora 2025'!AL83</f>
        <v>76</v>
      </c>
      <c r="S82" s="67">
        <f>'jeziora 2025'!AM83</f>
        <v>2.5</v>
      </c>
      <c r="T82" s="67">
        <f>'jeziora 2025'!AN83</f>
        <v>2.5</v>
      </c>
      <c r="U82" s="67">
        <f>'jeziora 2025'!AP83</f>
        <v>2.5</v>
      </c>
      <c r="V82" s="67">
        <f>'jeziora 2025'!AQ83</f>
        <v>1.5</v>
      </c>
      <c r="W82" s="67">
        <f>'jeziora 2025'!AR83</f>
        <v>2.5</v>
      </c>
      <c r="X82" s="67">
        <f>'jeziora 2025'!AS83</f>
        <v>2.5</v>
      </c>
      <c r="Y82" s="67">
        <f>'jeziora 2025'!AT83</f>
        <v>48</v>
      </c>
      <c r="Z82" s="67">
        <f>'jeziora 2025'!AU83</f>
        <v>2.5</v>
      </c>
      <c r="AA82" s="67">
        <f>'jeziora 2025'!AV83</f>
        <v>2.5</v>
      </c>
      <c r="AB82" s="67">
        <f>'jeziora 2025'!AW83</f>
        <v>2.5</v>
      </c>
      <c r="AC82" s="67">
        <f>'jeziora 2025'!AX83</f>
        <v>58</v>
      </c>
      <c r="AD82" s="67">
        <f>'jeziora 2025'!AY83</f>
        <v>2.5</v>
      </c>
      <c r="AE82" s="67">
        <f>'jeziora 2025'!BA83</f>
        <v>331.5</v>
      </c>
      <c r="AF82" s="67">
        <f>'jeziora 2025'!BI83</f>
        <v>0.5</v>
      </c>
      <c r="AG82" s="67">
        <f>'jeziora 2025'!BK83</f>
        <v>0.5</v>
      </c>
      <c r="AH82" s="66">
        <f>'jeziora 2025'!BL83</f>
        <v>0.05</v>
      </c>
      <c r="AI82" s="66">
        <f>'jeziora 2025'!BM83</f>
        <v>0.05</v>
      </c>
      <c r="AJ82" s="66">
        <f>'jeziora 2025'!BN83</f>
        <v>0.05</v>
      </c>
      <c r="AK82" s="67">
        <f>'jeziora 2025'!BQ83</f>
        <v>0.4</v>
      </c>
      <c r="AL82" s="66">
        <f>'jeziora 2025'!BS83</f>
        <v>0.05</v>
      </c>
      <c r="AM82" s="67">
        <f>'jeziora 2025'!BU83</f>
        <v>0.1</v>
      </c>
      <c r="AN82" s="66">
        <f>'jeziora 2025'!BW83</f>
        <v>0.05</v>
      </c>
      <c r="AO82" s="66">
        <f>'jeziora 2025'!BX83</f>
        <v>0.05</v>
      </c>
      <c r="AP82" s="66">
        <f>'jeziora 2025'!BY83</f>
        <v>0.15000000000000002</v>
      </c>
      <c r="AQ82" s="67">
        <f>'jeziora 2025'!CA83</f>
        <v>0</v>
      </c>
      <c r="AR82" s="66">
        <f>'jeziora 2025'!CL83</f>
        <v>0</v>
      </c>
      <c r="AS82" s="67">
        <f>'jeziora 2025'!CO83</f>
        <v>0</v>
      </c>
      <c r="AT82" s="67">
        <f>'jeziora 2025'!CT83</f>
        <v>0</v>
      </c>
      <c r="AU82" s="83">
        <f>'jeziora 2025'!CY83</f>
        <v>0</v>
      </c>
      <c r="AV82" s="67">
        <f>'jeziora 2025'!DD83</f>
        <v>0</v>
      </c>
      <c r="AW82" s="66">
        <f>'jeziora 2025'!DE83</f>
        <v>0.05</v>
      </c>
      <c r="AX82" s="111">
        <f>'jeziora 2025'!DF83</f>
        <v>0.05</v>
      </c>
      <c r="AY82" s="104" t="s">
        <v>163</v>
      </c>
    </row>
    <row r="83" spans="1:51" x14ac:dyDescent="0.2">
      <c r="A83" s="73">
        <f>'jeziora 2025'!B84</f>
        <v>139</v>
      </c>
      <c r="B83" s="71" t="str">
        <f>'jeziora 2025'!D84</f>
        <v>Jez. Krąg - Bartoszy Las</v>
      </c>
      <c r="C83" s="66">
        <f>'jeziora 2025'!I84</f>
        <v>0.05</v>
      </c>
      <c r="D83" s="66">
        <f>'jeziora 2025'!J84</f>
        <v>1.5</v>
      </c>
      <c r="E83" s="66">
        <f>'jeziora 2025'!L84</f>
        <v>2.5000000000000001E-2</v>
      </c>
      <c r="F83" s="66">
        <f>'jeziora 2025'!N84</f>
        <v>2.25</v>
      </c>
      <c r="G83" s="66">
        <f>'jeziora 2025'!O84</f>
        <v>5.0999999999999996</v>
      </c>
      <c r="H83" s="83">
        <f>'jeziora 2025'!P84</f>
        <v>3.4799999999999998E-2</v>
      </c>
      <c r="I83" s="66">
        <f>'jeziora 2025'!S84</f>
        <v>0.72399999999999998</v>
      </c>
      <c r="J83" s="66">
        <f>'jeziora 2025'!T84</f>
        <v>4.9000000000000004</v>
      </c>
      <c r="K83" s="66">
        <f>'jeziora 2025'!X84</f>
        <v>28</v>
      </c>
      <c r="L83" s="72">
        <f>'jeziora 2025'!AA84</f>
        <v>9580</v>
      </c>
      <c r="M83" s="72">
        <f>'jeziora 2025'!AB84</f>
        <v>381</v>
      </c>
      <c r="N83" s="67">
        <f>'jeziora 2025'!AH84</f>
        <v>71</v>
      </c>
      <c r="O83" s="67">
        <f>'jeziora 2025'!AI84</f>
        <v>2.5</v>
      </c>
      <c r="P83" s="67">
        <f>'jeziora 2025'!AJ84</f>
        <v>2.5</v>
      </c>
      <c r="Q83" s="67">
        <f>'jeziora 2025'!AK84</f>
        <v>40</v>
      </c>
      <c r="R83" s="67">
        <f>'jeziora 2025'!AL84</f>
        <v>2.5</v>
      </c>
      <c r="S83" s="67">
        <f>'jeziora 2025'!AM84</f>
        <v>2.5</v>
      </c>
      <c r="T83" s="67">
        <f>'jeziora 2025'!AN84</f>
        <v>2.5</v>
      </c>
      <c r="U83" s="67">
        <f>'jeziora 2025'!AP84</f>
        <v>2.5</v>
      </c>
      <c r="V83" s="67">
        <f>'jeziora 2025'!AQ84</f>
        <v>1.5</v>
      </c>
      <c r="W83" s="67">
        <f>'jeziora 2025'!AR84</f>
        <v>2.5</v>
      </c>
      <c r="X83" s="67">
        <f>'jeziora 2025'!AS84</f>
        <v>2.5</v>
      </c>
      <c r="Y83" s="67">
        <f>'jeziora 2025'!AT84</f>
        <v>2.5</v>
      </c>
      <c r="Z83" s="67">
        <f>'jeziora 2025'!AU84</f>
        <v>2.5</v>
      </c>
      <c r="AA83" s="67">
        <f>'jeziora 2025'!AV84</f>
        <v>2.5</v>
      </c>
      <c r="AB83" s="67">
        <f>'jeziora 2025'!AW84</f>
        <v>2.5</v>
      </c>
      <c r="AC83" s="67">
        <f>'jeziora 2025'!AX84</f>
        <v>2.5</v>
      </c>
      <c r="AD83" s="67">
        <f>'jeziora 2025'!AY84</f>
        <v>2.5</v>
      </c>
      <c r="AE83" s="67">
        <f>'jeziora 2025'!BA84</f>
        <v>137.5</v>
      </c>
      <c r="AF83" s="67">
        <f>'jeziora 2025'!BI84</f>
        <v>0.5</v>
      </c>
      <c r="AG83" s="67">
        <f>'jeziora 2025'!BK84</f>
        <v>0.5</v>
      </c>
      <c r="AH83" s="66">
        <f>'jeziora 2025'!BL84</f>
        <v>0.05</v>
      </c>
      <c r="AI83" s="66">
        <f>'jeziora 2025'!BM84</f>
        <v>0.05</v>
      </c>
      <c r="AJ83" s="66">
        <f>'jeziora 2025'!BN84</f>
        <v>0.05</v>
      </c>
      <c r="AK83" s="67">
        <f>'jeziora 2025'!BQ84</f>
        <v>0.4</v>
      </c>
      <c r="AL83" s="66">
        <f>'jeziora 2025'!BS84</f>
        <v>0.05</v>
      </c>
      <c r="AM83" s="67">
        <f>'jeziora 2025'!BU84</f>
        <v>0.1</v>
      </c>
      <c r="AN83" s="66">
        <f>'jeziora 2025'!BW84</f>
        <v>0.05</v>
      </c>
      <c r="AO83" s="66">
        <f>'jeziora 2025'!BX84</f>
        <v>0.05</v>
      </c>
      <c r="AP83" s="66">
        <f>'jeziora 2025'!BY84</f>
        <v>0.15000000000000002</v>
      </c>
      <c r="AQ83" s="67">
        <f>'jeziora 2025'!CA84</f>
        <v>0</v>
      </c>
      <c r="AR83" s="66">
        <f>'jeziora 2025'!CL84</f>
        <v>0</v>
      </c>
      <c r="AS83" s="67">
        <f>'jeziora 2025'!CO84</f>
        <v>0</v>
      </c>
      <c r="AT83" s="67">
        <f>'jeziora 2025'!CT84</f>
        <v>0</v>
      </c>
      <c r="AU83" s="83">
        <f>'jeziora 2025'!CY84</f>
        <v>0</v>
      </c>
      <c r="AV83" s="67">
        <f>'jeziora 2025'!DD84</f>
        <v>0</v>
      </c>
      <c r="AW83" s="66">
        <f>'jeziora 2025'!DE84</f>
        <v>0.05</v>
      </c>
      <c r="AX83" s="111">
        <f>'jeziora 2025'!DF84</f>
        <v>0.05</v>
      </c>
      <c r="AY83" s="104" t="s">
        <v>161</v>
      </c>
    </row>
    <row r="84" spans="1:51" x14ac:dyDescent="0.2">
      <c r="A84" s="73">
        <f>'jeziora 2025'!B85</f>
        <v>140</v>
      </c>
      <c r="B84" s="71" t="str">
        <f>'jeziora 2025'!D85</f>
        <v>Jez. Krzemień - głęboczek - 29,2m</v>
      </c>
      <c r="C84" s="66">
        <f>'jeziora 2025'!I85</f>
        <v>0.05</v>
      </c>
      <c r="D84" s="66">
        <f>'jeziora 2025'!J85</f>
        <v>8.6999999999999993</v>
      </c>
      <c r="E84" s="66">
        <f>'jeziora 2025'!L85</f>
        <v>0.36499999999999999</v>
      </c>
      <c r="F84" s="66">
        <f>'jeziora 2025'!N85</f>
        <v>2.86</v>
      </c>
      <c r="G84" s="66">
        <f>'jeziora 2025'!O85</f>
        <v>10.7</v>
      </c>
      <c r="H84" s="83">
        <f>'jeziora 2025'!P85</f>
        <v>1.6E-2</v>
      </c>
      <c r="I84" s="66">
        <f>'jeziora 2025'!S85</f>
        <v>1.76</v>
      </c>
      <c r="J84" s="66">
        <f>'jeziora 2025'!T85</f>
        <v>9.93</v>
      </c>
      <c r="K84" s="66">
        <f>'jeziora 2025'!X85</f>
        <v>39.5</v>
      </c>
      <c r="L84" s="72">
        <f>'jeziora 2025'!AA85</f>
        <v>9760</v>
      </c>
      <c r="M84" s="72">
        <f>'jeziora 2025'!AB85</f>
        <v>1760.15</v>
      </c>
      <c r="N84" s="67">
        <f>'jeziora 2025'!AH85</f>
        <v>2.5</v>
      </c>
      <c r="O84" s="67">
        <f>'jeziora 2025'!AI85</f>
        <v>2.5</v>
      </c>
      <c r="P84" s="67">
        <f>'jeziora 2025'!AJ85</f>
        <v>122</v>
      </c>
      <c r="Q84" s="67">
        <f>'jeziora 2025'!AK85</f>
        <v>154</v>
      </c>
      <c r="R84" s="67">
        <f>'jeziora 2025'!AL85</f>
        <v>67</v>
      </c>
      <c r="S84" s="67">
        <f>'jeziora 2025'!AM85</f>
        <v>39</v>
      </c>
      <c r="T84" s="67">
        <f>'jeziora 2025'!AN85</f>
        <v>2.5</v>
      </c>
      <c r="U84" s="67">
        <f>'jeziora 2025'!AP85</f>
        <v>2.5</v>
      </c>
      <c r="V84" s="67">
        <f>'jeziora 2025'!AQ85</f>
        <v>1.5</v>
      </c>
      <c r="W84" s="67">
        <f>'jeziora 2025'!AR85</f>
        <v>2.5</v>
      </c>
      <c r="X84" s="67">
        <f>'jeziora 2025'!AS85</f>
        <v>2.5</v>
      </c>
      <c r="Y84" s="67">
        <f>'jeziora 2025'!AT85</f>
        <v>80</v>
      </c>
      <c r="Z84" s="67">
        <f>'jeziora 2025'!AU85</f>
        <v>72</v>
      </c>
      <c r="AA84" s="67">
        <f>'jeziora 2025'!AV85</f>
        <v>2.5</v>
      </c>
      <c r="AB84" s="67">
        <f>'jeziora 2025'!AW85</f>
        <v>136</v>
      </c>
      <c r="AC84" s="67">
        <f>'jeziora 2025'!AX85</f>
        <v>104</v>
      </c>
      <c r="AD84" s="67">
        <f>'jeziora 2025'!AY85</f>
        <v>2.5</v>
      </c>
      <c r="AE84" s="67">
        <f>'jeziora 2025'!BA85</f>
        <v>550.5</v>
      </c>
      <c r="AF84" s="67">
        <f>'jeziora 2025'!BI85</f>
        <v>0.5</v>
      </c>
      <c r="AG84" s="67">
        <f>'jeziora 2025'!BK85</f>
        <v>0.5</v>
      </c>
      <c r="AH84" s="66">
        <f>'jeziora 2025'!BL85</f>
        <v>0.05</v>
      </c>
      <c r="AI84" s="66">
        <f>'jeziora 2025'!BM85</f>
        <v>0.05</v>
      </c>
      <c r="AJ84" s="66">
        <f>'jeziora 2025'!BN85</f>
        <v>0.05</v>
      </c>
      <c r="AK84" s="67">
        <f>'jeziora 2025'!BQ85</f>
        <v>0.4</v>
      </c>
      <c r="AL84" s="66">
        <f>'jeziora 2025'!BS85</f>
        <v>0.05</v>
      </c>
      <c r="AM84" s="67">
        <f>'jeziora 2025'!BU85</f>
        <v>0.1</v>
      </c>
      <c r="AN84" s="66">
        <f>'jeziora 2025'!BW85</f>
        <v>0.05</v>
      </c>
      <c r="AO84" s="66">
        <f>'jeziora 2025'!BX85</f>
        <v>0.05</v>
      </c>
      <c r="AP84" s="66">
        <f>'jeziora 2025'!BY85</f>
        <v>0.15000000000000002</v>
      </c>
      <c r="AQ84" s="67">
        <f>'jeziora 2025'!CA85</f>
        <v>25</v>
      </c>
      <c r="AR84" s="66">
        <f>'jeziora 2025'!CL85</f>
        <v>10</v>
      </c>
      <c r="AS84" s="67">
        <f>'jeziora 2025'!CO85</f>
        <v>0.5</v>
      </c>
      <c r="AT84" s="67">
        <f>'jeziora 2025'!CT85</f>
        <v>0.5</v>
      </c>
      <c r="AU84" s="83">
        <f>'jeziora 2025'!CY85</f>
        <v>5.9899999999999997E-3</v>
      </c>
      <c r="AV84" s="67">
        <f>'jeziora 2025'!DD85</f>
        <v>0.05</v>
      </c>
      <c r="AW84" s="66">
        <f>'jeziora 2025'!DE85</f>
        <v>0.05</v>
      </c>
      <c r="AX84" s="111">
        <f>'jeziora 2025'!DF85</f>
        <v>0.05</v>
      </c>
      <c r="AY84" s="104" t="s">
        <v>164</v>
      </c>
    </row>
    <row r="85" spans="1:51" x14ac:dyDescent="0.2">
      <c r="A85" s="73">
        <f>'jeziora 2025'!B86</f>
        <v>141</v>
      </c>
      <c r="B85" s="71" t="str">
        <f>'jeziora 2025'!D86</f>
        <v>Jez. Krzemno - głęboczek - 36,4m</v>
      </c>
      <c r="C85" s="66">
        <f>'jeziora 2025'!I86</f>
        <v>0.05</v>
      </c>
      <c r="D85" s="66">
        <f>'jeziora 2025'!J86</f>
        <v>12</v>
      </c>
      <c r="E85" s="66">
        <f>'jeziora 2025'!L86</f>
        <v>2.48</v>
      </c>
      <c r="F85" s="66">
        <f>'jeziora 2025'!N86</f>
        <v>16.3</v>
      </c>
      <c r="G85" s="66">
        <f>'jeziora 2025'!O86</f>
        <v>37.700000000000003</v>
      </c>
      <c r="H85" s="83">
        <f>'jeziora 2025'!P86</f>
        <v>1.77E-2</v>
      </c>
      <c r="I85" s="66">
        <f>'jeziora 2025'!S86</f>
        <v>11.7</v>
      </c>
      <c r="J85" s="66">
        <f>'jeziora 2025'!T86</f>
        <v>122</v>
      </c>
      <c r="K85" s="66">
        <f>'jeziora 2025'!X86</f>
        <v>165</v>
      </c>
      <c r="L85" s="72">
        <f>'jeziora 2025'!AA86</f>
        <v>10500</v>
      </c>
      <c r="M85" s="72">
        <f>'jeziora 2025'!AB86</f>
        <v>350</v>
      </c>
      <c r="N85" s="67">
        <f>'jeziora 2025'!AH86</f>
        <v>200</v>
      </c>
      <c r="O85" s="67">
        <f>'jeziora 2025'!AI86</f>
        <v>147</v>
      </c>
      <c r="P85" s="67">
        <f>'jeziora 2025'!AJ86</f>
        <v>57</v>
      </c>
      <c r="Q85" s="67">
        <f>'jeziora 2025'!AK86</f>
        <v>553</v>
      </c>
      <c r="R85" s="67">
        <f>'jeziora 2025'!AL86</f>
        <v>330</v>
      </c>
      <c r="S85" s="67">
        <f>'jeziora 2025'!AM86</f>
        <v>147</v>
      </c>
      <c r="T85" s="67">
        <f>'jeziora 2025'!AN86</f>
        <v>205</v>
      </c>
      <c r="U85" s="67">
        <f>'jeziora 2025'!AP86</f>
        <v>225</v>
      </c>
      <c r="V85" s="67">
        <f>'jeziora 2025'!AQ86</f>
        <v>1.5</v>
      </c>
      <c r="W85" s="67">
        <f>'jeziora 2025'!AR86</f>
        <v>2.5</v>
      </c>
      <c r="X85" s="67">
        <f>'jeziora 2025'!AS86</f>
        <v>109</v>
      </c>
      <c r="Y85" s="67">
        <f>'jeziora 2025'!AT86</f>
        <v>434</v>
      </c>
      <c r="Z85" s="67">
        <f>'jeziora 2025'!AU86</f>
        <v>265</v>
      </c>
      <c r="AA85" s="67">
        <f>'jeziora 2025'!AV86</f>
        <v>119</v>
      </c>
      <c r="AB85" s="67">
        <f>'jeziora 2025'!AW86</f>
        <v>62</v>
      </c>
      <c r="AC85" s="67">
        <f>'jeziora 2025'!AX86</f>
        <v>145</v>
      </c>
      <c r="AD85" s="67">
        <f>'jeziora 2025'!AY86</f>
        <v>2.5</v>
      </c>
      <c r="AE85" s="67">
        <f>'jeziora 2025'!BA86</f>
        <v>2570</v>
      </c>
      <c r="AF85" s="67">
        <f>'jeziora 2025'!BI86</f>
        <v>0.5</v>
      </c>
      <c r="AG85" s="67">
        <f>'jeziora 2025'!BK86</f>
        <v>0.5</v>
      </c>
      <c r="AH85" s="66">
        <f>'jeziora 2025'!BL86</f>
        <v>0.05</v>
      </c>
      <c r="AI85" s="66">
        <f>'jeziora 2025'!BM86</f>
        <v>0.05</v>
      </c>
      <c r="AJ85" s="66">
        <f>'jeziora 2025'!BN86</f>
        <v>0.05</v>
      </c>
      <c r="AK85" s="67">
        <f>'jeziora 2025'!BQ86</f>
        <v>0.4</v>
      </c>
      <c r="AL85" s="66">
        <f>'jeziora 2025'!BS86</f>
        <v>0.05</v>
      </c>
      <c r="AM85" s="67">
        <f>'jeziora 2025'!BU86</f>
        <v>0.1</v>
      </c>
      <c r="AN85" s="66">
        <f>'jeziora 2025'!BW86</f>
        <v>0.05</v>
      </c>
      <c r="AO85" s="66">
        <f>'jeziora 2025'!BX86</f>
        <v>0.05</v>
      </c>
      <c r="AP85" s="66">
        <f>'jeziora 2025'!BY86</f>
        <v>0.15000000000000002</v>
      </c>
      <c r="AQ85" s="67">
        <f>'jeziora 2025'!CA86</f>
        <v>25</v>
      </c>
      <c r="AR85" s="66">
        <f>'jeziora 2025'!CL86</f>
        <v>1.4999999999999999E-2</v>
      </c>
      <c r="AS85" s="67">
        <f>'jeziora 2025'!CO86</f>
        <v>0.5</v>
      </c>
      <c r="AT85" s="67">
        <f>'jeziora 2025'!CT86</f>
        <v>0.5</v>
      </c>
      <c r="AU85" s="83">
        <f>'jeziora 2025'!CY86</f>
        <v>9.1699999999999993E-3</v>
      </c>
      <c r="AV85" s="67">
        <f>'jeziora 2025'!DD86</f>
        <v>0.05</v>
      </c>
      <c r="AW85" s="66">
        <f>'jeziora 2025'!DE86</f>
        <v>0.05</v>
      </c>
      <c r="AX85" s="111">
        <f>'jeziora 2025'!DF86</f>
        <v>0.05</v>
      </c>
      <c r="AY85" s="104" t="s">
        <v>163</v>
      </c>
    </row>
    <row r="86" spans="1:51" x14ac:dyDescent="0.2">
      <c r="A86" s="73">
        <f>'jeziora 2025'!B87</f>
        <v>142</v>
      </c>
      <c r="B86" s="71" t="str">
        <f>'jeziora 2025'!D87</f>
        <v>Jez. Klecewskie - Klecewo</v>
      </c>
      <c r="C86" s="66">
        <f>'jeziora 2025'!I87</f>
        <v>0.05</v>
      </c>
      <c r="D86" s="66">
        <f>'jeziora 2025'!J87</f>
        <v>1.5</v>
      </c>
      <c r="E86" s="66">
        <f>'jeziora 2025'!L87</f>
        <v>0.64</v>
      </c>
      <c r="F86" s="66">
        <f>'jeziora 2025'!N87</f>
        <v>33.799999999999997</v>
      </c>
      <c r="G86" s="66">
        <f>'jeziora 2025'!O87</f>
        <v>19.7</v>
      </c>
      <c r="H86" s="83">
        <f>'jeziora 2025'!P87</f>
        <v>5.0000000000000001E-4</v>
      </c>
      <c r="I86" s="66">
        <f>'jeziora 2025'!S87</f>
        <v>17.7</v>
      </c>
      <c r="J86" s="66">
        <f>'jeziora 2025'!T87</f>
        <v>31.8</v>
      </c>
      <c r="K86" s="66">
        <f>'jeziora 2025'!X87</f>
        <v>116</v>
      </c>
      <c r="L86" s="72">
        <f>'jeziora 2025'!AA87</f>
        <v>25154.799999999999</v>
      </c>
      <c r="M86" s="72">
        <f>'jeziora 2025'!AB87</f>
        <v>340</v>
      </c>
      <c r="N86" s="67">
        <f>'jeziora 2025'!AH87</f>
        <v>110</v>
      </c>
      <c r="O86" s="67">
        <f>'jeziora 2025'!AI87</f>
        <v>170</v>
      </c>
      <c r="P86" s="67">
        <f>'jeziora 2025'!AJ87</f>
        <v>42</v>
      </c>
      <c r="Q86" s="67">
        <f>'jeziora 2025'!AK87</f>
        <v>599</v>
      </c>
      <c r="R86" s="67">
        <f>'jeziora 2025'!AL87</f>
        <v>360</v>
      </c>
      <c r="S86" s="67">
        <f>'jeziora 2025'!AM87</f>
        <v>189</v>
      </c>
      <c r="T86" s="67">
        <f>'jeziora 2025'!AN87</f>
        <v>214</v>
      </c>
      <c r="U86" s="67">
        <f>'jeziora 2025'!AP87</f>
        <v>178</v>
      </c>
      <c r="V86" s="67">
        <f>'jeziora 2025'!AQ87</f>
        <v>1.5</v>
      </c>
      <c r="W86" s="67">
        <f>'jeziora 2025'!AR87</f>
        <v>2.5</v>
      </c>
      <c r="X86" s="67">
        <f>'jeziora 2025'!AS87</f>
        <v>2.5</v>
      </c>
      <c r="Y86" s="67">
        <f>'jeziora 2025'!AT87</f>
        <v>512</v>
      </c>
      <c r="Z86" s="67">
        <f>'jeziora 2025'!AU87</f>
        <v>267</v>
      </c>
      <c r="AA86" s="67">
        <f>'jeziora 2025'!AV87</f>
        <v>114</v>
      </c>
      <c r="AB86" s="67">
        <f>'jeziora 2025'!AW87</f>
        <v>118</v>
      </c>
      <c r="AC86" s="67">
        <f>'jeziora 2025'!AX87</f>
        <v>153</v>
      </c>
      <c r="AD86" s="67">
        <f>'jeziora 2025'!AY87</f>
        <v>2.5</v>
      </c>
      <c r="AE86" s="67">
        <f>'jeziora 2025'!BA87</f>
        <v>2583.5</v>
      </c>
      <c r="AF86" s="67">
        <f>'jeziora 2025'!BI87</f>
        <v>0.5</v>
      </c>
      <c r="AG86" s="67">
        <f>'jeziora 2025'!BK87</f>
        <v>0.5</v>
      </c>
      <c r="AH86" s="66">
        <f>'jeziora 2025'!BL87</f>
        <v>0.05</v>
      </c>
      <c r="AI86" s="66">
        <f>'jeziora 2025'!BM87</f>
        <v>0.05</v>
      </c>
      <c r="AJ86" s="66">
        <f>'jeziora 2025'!BN87</f>
        <v>0.05</v>
      </c>
      <c r="AK86" s="67">
        <f>'jeziora 2025'!BQ87</f>
        <v>0.4</v>
      </c>
      <c r="AL86" s="66">
        <f>'jeziora 2025'!BS87</f>
        <v>0.05</v>
      </c>
      <c r="AM86" s="67">
        <f>'jeziora 2025'!BU87</f>
        <v>0.1</v>
      </c>
      <c r="AN86" s="66">
        <f>'jeziora 2025'!BW87</f>
        <v>0.05</v>
      </c>
      <c r="AO86" s="66">
        <f>'jeziora 2025'!BX87</f>
        <v>0.05</v>
      </c>
      <c r="AP86" s="66">
        <f>'jeziora 2025'!BY87</f>
        <v>0.15000000000000002</v>
      </c>
      <c r="AQ86" s="67">
        <f>'jeziora 2025'!CA87</f>
        <v>0</v>
      </c>
      <c r="AR86" s="66">
        <f>'jeziora 2025'!CL87</f>
        <v>0</v>
      </c>
      <c r="AS86" s="67">
        <f>'jeziora 2025'!CO87</f>
        <v>0</v>
      </c>
      <c r="AT86" s="67">
        <f>'jeziora 2025'!CT87</f>
        <v>0</v>
      </c>
      <c r="AU86" s="83">
        <f>'jeziora 2025'!CY87</f>
        <v>0</v>
      </c>
      <c r="AV86" s="67">
        <f>'jeziora 2025'!DD87</f>
        <v>0</v>
      </c>
      <c r="AW86" s="66">
        <f>'jeziora 2025'!DE87</f>
        <v>0.05</v>
      </c>
      <c r="AX86" s="111">
        <f>'jeziora 2025'!DF87</f>
        <v>0.05</v>
      </c>
      <c r="AY86" s="104" t="s">
        <v>162</v>
      </c>
    </row>
    <row r="87" spans="1:51" x14ac:dyDescent="0.2">
      <c r="A87" s="73">
        <f>'jeziora 2025'!B88</f>
        <v>143</v>
      </c>
      <c r="B87" s="71" t="str">
        <f>'jeziora 2025'!D88</f>
        <v>Jez. Kursko - stan. 01</v>
      </c>
      <c r="C87" s="66">
        <f>'jeziora 2025'!I88</f>
        <v>0.05</v>
      </c>
      <c r="D87" s="66">
        <f>'jeziora 2025'!J88</f>
        <v>1.5</v>
      </c>
      <c r="E87" s="66">
        <f>'jeziora 2025'!L88</f>
        <v>2.5000000000000001E-2</v>
      </c>
      <c r="F87" s="66">
        <f>'jeziora 2025'!N88</f>
        <v>1.86</v>
      </c>
      <c r="G87" s="66">
        <f>'jeziora 2025'!O88</f>
        <v>7.63</v>
      </c>
      <c r="H87" s="83">
        <f>'jeziora 2025'!P88</f>
        <v>2.6700000000000002E-2</v>
      </c>
      <c r="I87" s="66">
        <f>'jeziora 2025'!S88</f>
        <v>0.95299999999999996</v>
      </c>
      <c r="J87" s="66">
        <f>'jeziora 2025'!T88</f>
        <v>0.5</v>
      </c>
      <c r="K87" s="66">
        <f>'jeziora 2025'!X88</f>
        <v>37.200000000000003</v>
      </c>
      <c r="L87" s="72">
        <f>'jeziora 2025'!AA88</f>
        <v>7560</v>
      </c>
      <c r="M87" s="72">
        <f>'jeziora 2025'!AB88</f>
        <v>1163.6400000000001</v>
      </c>
      <c r="N87" s="67">
        <f>'jeziora 2025'!AH88</f>
        <v>29</v>
      </c>
      <c r="O87" s="67">
        <f>'jeziora 2025'!AI88</f>
        <v>2.5</v>
      </c>
      <c r="P87" s="67">
        <f>'jeziora 2025'!AJ88</f>
        <v>133</v>
      </c>
      <c r="Q87" s="67">
        <f>'jeziora 2025'!AK88</f>
        <v>32</v>
      </c>
      <c r="R87" s="67">
        <f>'jeziora 2025'!AL88</f>
        <v>2.5</v>
      </c>
      <c r="S87" s="67">
        <f>'jeziora 2025'!AM88</f>
        <v>2.5</v>
      </c>
      <c r="T87" s="67">
        <f>'jeziora 2025'!AN88</f>
        <v>2.5</v>
      </c>
      <c r="U87" s="67">
        <f>'jeziora 2025'!AP88</f>
        <v>30</v>
      </c>
      <c r="V87" s="67">
        <f>'jeziora 2025'!AQ88</f>
        <v>1.5</v>
      </c>
      <c r="W87" s="67">
        <f>'jeziora 2025'!AR88</f>
        <v>2.5</v>
      </c>
      <c r="X87" s="67">
        <f>'jeziora 2025'!AS88</f>
        <v>153</v>
      </c>
      <c r="Y87" s="67">
        <f>'jeziora 2025'!AT88</f>
        <v>24</v>
      </c>
      <c r="Z87" s="67">
        <f>'jeziora 2025'!AU88</f>
        <v>22</v>
      </c>
      <c r="AA87" s="67">
        <f>'jeziora 2025'!AV88</f>
        <v>2.5</v>
      </c>
      <c r="AB87" s="67">
        <f>'jeziora 2025'!AW88</f>
        <v>2.5</v>
      </c>
      <c r="AC87" s="67">
        <f>'jeziora 2025'!AX88</f>
        <v>2.5</v>
      </c>
      <c r="AD87" s="67">
        <f>'jeziora 2025'!AY88</f>
        <v>2.5</v>
      </c>
      <c r="AE87" s="67">
        <f>'jeziora 2025'!BA88</f>
        <v>409.5</v>
      </c>
      <c r="AF87" s="67">
        <f>'jeziora 2025'!BI88</f>
        <v>0.5</v>
      </c>
      <c r="AG87" s="67">
        <f>'jeziora 2025'!BK88</f>
        <v>0.5</v>
      </c>
      <c r="AH87" s="66">
        <f>'jeziora 2025'!BL88</f>
        <v>0.05</v>
      </c>
      <c r="AI87" s="66">
        <f>'jeziora 2025'!BM88</f>
        <v>0.05</v>
      </c>
      <c r="AJ87" s="66">
        <f>'jeziora 2025'!BN88</f>
        <v>0.05</v>
      </c>
      <c r="AK87" s="67">
        <f>'jeziora 2025'!BQ88</f>
        <v>0.4</v>
      </c>
      <c r="AL87" s="66">
        <f>'jeziora 2025'!BS88</f>
        <v>0.05</v>
      </c>
      <c r="AM87" s="67">
        <f>'jeziora 2025'!BU88</f>
        <v>0.1</v>
      </c>
      <c r="AN87" s="66">
        <f>'jeziora 2025'!BW88</f>
        <v>0.05</v>
      </c>
      <c r="AO87" s="66">
        <f>'jeziora 2025'!BX88</f>
        <v>0.05</v>
      </c>
      <c r="AP87" s="66">
        <f>'jeziora 2025'!BY88</f>
        <v>0.15000000000000002</v>
      </c>
      <c r="AQ87" s="67">
        <f>'jeziora 2025'!CA88</f>
        <v>0</v>
      </c>
      <c r="AR87" s="66">
        <f>'jeziora 2025'!CL88</f>
        <v>0</v>
      </c>
      <c r="AS87" s="67">
        <f>'jeziora 2025'!CO88</f>
        <v>0</v>
      </c>
      <c r="AT87" s="67">
        <f>'jeziora 2025'!CT88</f>
        <v>0</v>
      </c>
      <c r="AU87" s="83">
        <f>'jeziora 2025'!CY88</f>
        <v>0</v>
      </c>
      <c r="AV87" s="67">
        <f>'jeziora 2025'!DD88</f>
        <v>0</v>
      </c>
      <c r="AW87" s="66">
        <f>'jeziora 2025'!DE88</f>
        <v>0.05</v>
      </c>
      <c r="AX87" s="111">
        <f>'jeziora 2025'!DF88</f>
        <v>0.05</v>
      </c>
      <c r="AY87" s="104" t="s">
        <v>164</v>
      </c>
    </row>
    <row r="88" spans="1:51" x14ac:dyDescent="0.2">
      <c r="A88" s="73">
        <f>'jeziora 2025'!B89</f>
        <v>144</v>
      </c>
      <c r="B88" s="71" t="str">
        <f>'jeziora 2025'!D89</f>
        <v>Jez. Lampasz - stan. 01</v>
      </c>
      <c r="C88" s="66">
        <f>'jeziora 2025'!I89</f>
        <v>0.05</v>
      </c>
      <c r="D88" s="66">
        <f>'jeziora 2025'!J89</f>
        <v>1.5</v>
      </c>
      <c r="E88" s="66">
        <f>'jeziora 2025'!L89</f>
        <v>2.5000000000000001E-2</v>
      </c>
      <c r="F88" s="66">
        <f>'jeziora 2025'!N89</f>
        <v>4.66</v>
      </c>
      <c r="G88" s="66">
        <f>'jeziora 2025'!O89</f>
        <v>9.3000000000000007</v>
      </c>
      <c r="H88" s="83">
        <f>'jeziora 2025'!P89</f>
        <v>5.0000000000000001E-4</v>
      </c>
      <c r="I88" s="66">
        <f>'jeziora 2025'!S89</f>
        <v>1.65</v>
      </c>
      <c r="J88" s="66">
        <f>'jeziora 2025'!T89</f>
        <v>5.0999999999999996</v>
      </c>
      <c r="K88" s="66">
        <f>'jeziora 2025'!X89</f>
        <v>35.700000000000003</v>
      </c>
      <c r="L88" s="72">
        <f>'jeziora 2025'!AA89</f>
        <v>30271.8</v>
      </c>
      <c r="M88" s="72">
        <f>'jeziora 2025'!AB89</f>
        <v>2171.1</v>
      </c>
      <c r="N88" s="67">
        <f>'jeziora 2025'!AH89</f>
        <v>2.5</v>
      </c>
      <c r="O88" s="67">
        <f>'jeziora 2025'!AI89</f>
        <v>46</v>
      </c>
      <c r="P88" s="67">
        <f>'jeziora 2025'!AJ89</f>
        <v>79</v>
      </c>
      <c r="Q88" s="67">
        <f>'jeziora 2025'!AK89</f>
        <v>220</v>
      </c>
      <c r="R88" s="67">
        <f>'jeziora 2025'!AL89</f>
        <v>410</v>
      </c>
      <c r="S88" s="67">
        <f>'jeziora 2025'!AM89</f>
        <v>50</v>
      </c>
      <c r="T88" s="67">
        <f>'jeziora 2025'!AN89</f>
        <v>65</v>
      </c>
      <c r="U88" s="67">
        <f>'jeziora 2025'!AP89</f>
        <v>118</v>
      </c>
      <c r="V88" s="67">
        <f>'jeziora 2025'!AQ89</f>
        <v>1.5</v>
      </c>
      <c r="W88" s="67">
        <f>'jeziora 2025'!AR89</f>
        <v>2.5</v>
      </c>
      <c r="X88" s="67">
        <f>'jeziora 2025'!AS89</f>
        <v>2.5</v>
      </c>
      <c r="Y88" s="67">
        <f>'jeziora 2025'!AT89</f>
        <v>39</v>
      </c>
      <c r="Z88" s="67">
        <f>'jeziora 2025'!AU89</f>
        <v>125</v>
      </c>
      <c r="AA88" s="67">
        <f>'jeziora 2025'!AV89</f>
        <v>42</v>
      </c>
      <c r="AB88" s="67">
        <f>'jeziora 2025'!AW89</f>
        <v>111</v>
      </c>
      <c r="AC88" s="67">
        <f>'jeziora 2025'!AX89</f>
        <v>109</v>
      </c>
      <c r="AD88" s="67">
        <f>'jeziora 2025'!AY89</f>
        <v>2.5</v>
      </c>
      <c r="AE88" s="67">
        <f>'jeziora 2025'!BA89</f>
        <v>1085</v>
      </c>
      <c r="AF88" s="67">
        <f>'jeziora 2025'!BI89</f>
        <v>0.5</v>
      </c>
      <c r="AG88" s="67">
        <f>'jeziora 2025'!BK89</f>
        <v>0.5</v>
      </c>
      <c r="AH88" s="66">
        <f>'jeziora 2025'!BL89</f>
        <v>0.05</v>
      </c>
      <c r="AI88" s="66">
        <f>'jeziora 2025'!BM89</f>
        <v>0.05</v>
      </c>
      <c r="AJ88" s="66">
        <f>'jeziora 2025'!BN89</f>
        <v>0.05</v>
      </c>
      <c r="AK88" s="67">
        <f>'jeziora 2025'!BQ89</f>
        <v>0.4</v>
      </c>
      <c r="AL88" s="66">
        <f>'jeziora 2025'!BS89</f>
        <v>0.05</v>
      </c>
      <c r="AM88" s="67">
        <f>'jeziora 2025'!BU89</f>
        <v>0.1</v>
      </c>
      <c r="AN88" s="66">
        <f>'jeziora 2025'!BW89</f>
        <v>0.05</v>
      </c>
      <c r="AO88" s="66">
        <f>'jeziora 2025'!BX89</f>
        <v>0.05</v>
      </c>
      <c r="AP88" s="66">
        <f>'jeziora 2025'!BY89</f>
        <v>0.15000000000000002</v>
      </c>
      <c r="AQ88" s="67">
        <f>'jeziora 2025'!CA89</f>
        <v>0</v>
      </c>
      <c r="AR88" s="66">
        <f>'jeziora 2025'!CL89</f>
        <v>0</v>
      </c>
      <c r="AS88" s="67">
        <f>'jeziora 2025'!CO89</f>
        <v>0</v>
      </c>
      <c r="AT88" s="67">
        <f>'jeziora 2025'!CT89</f>
        <v>0</v>
      </c>
      <c r="AU88" s="83">
        <f>'jeziora 2025'!CY89</f>
        <v>0</v>
      </c>
      <c r="AV88" s="67">
        <f>'jeziora 2025'!DD89</f>
        <v>0</v>
      </c>
      <c r="AW88" s="66">
        <f>'jeziora 2025'!DE89</f>
        <v>0.05</v>
      </c>
      <c r="AX88" s="111">
        <f>'jeziora 2025'!DF89</f>
        <v>0.05</v>
      </c>
      <c r="AY88" s="104" t="s">
        <v>164</v>
      </c>
    </row>
    <row r="89" spans="1:51" x14ac:dyDescent="0.2">
      <c r="A89" s="73">
        <f>'jeziora 2025'!B90</f>
        <v>145</v>
      </c>
      <c r="B89" s="71" t="str">
        <f>'jeziora 2025'!D90</f>
        <v>Jez. Laska - na W od m.Laska</v>
      </c>
      <c r="C89" s="66">
        <f>'jeziora 2025'!I90</f>
        <v>0.05</v>
      </c>
      <c r="D89" s="66">
        <f>'jeziora 2025'!J90</f>
        <v>11.6</v>
      </c>
      <c r="E89" s="66">
        <f>'jeziora 2025'!L90</f>
        <v>1.67</v>
      </c>
      <c r="F89" s="66">
        <f>'jeziora 2025'!N90</f>
        <v>6.66</v>
      </c>
      <c r="G89" s="66">
        <f>'jeziora 2025'!O90</f>
        <v>16.399999999999999</v>
      </c>
      <c r="H89" s="83">
        <f>'jeziora 2025'!P90</f>
        <v>4.7699999999999999E-2</v>
      </c>
      <c r="I89" s="66">
        <f>'jeziora 2025'!S90</f>
        <v>3.77</v>
      </c>
      <c r="J89" s="66">
        <f>'jeziora 2025'!T90</f>
        <v>52.1</v>
      </c>
      <c r="K89" s="66">
        <f>'jeziora 2025'!X90</f>
        <v>40.799999999999997</v>
      </c>
      <c r="L89" s="72">
        <f>'jeziora 2025'!AA90</f>
        <v>11800</v>
      </c>
      <c r="M89" s="72">
        <f>'jeziora 2025'!AB90</f>
        <v>473</v>
      </c>
      <c r="N89" s="67">
        <f>'jeziora 2025'!AH90</f>
        <v>330</v>
      </c>
      <c r="O89" s="67">
        <f>'jeziora 2025'!AI90</f>
        <v>42</v>
      </c>
      <c r="P89" s="67">
        <f>'jeziora 2025'!AJ90</f>
        <v>2.5</v>
      </c>
      <c r="Q89" s="67">
        <f>'jeziora 2025'!AK90</f>
        <v>140</v>
      </c>
      <c r="R89" s="67">
        <f>'jeziora 2025'!AL90</f>
        <v>100</v>
      </c>
      <c r="S89" s="67">
        <f>'jeziora 2025'!AM90</f>
        <v>2.5</v>
      </c>
      <c r="T89" s="67">
        <f>'jeziora 2025'!AN90</f>
        <v>39</v>
      </c>
      <c r="U89" s="67">
        <f>'jeziora 2025'!AP90</f>
        <v>36</v>
      </c>
      <c r="V89" s="67">
        <f>'jeziora 2025'!AQ90</f>
        <v>1.5</v>
      </c>
      <c r="W89" s="67">
        <f>'jeziora 2025'!AR90</f>
        <v>2.5</v>
      </c>
      <c r="X89" s="67">
        <f>'jeziora 2025'!AS90</f>
        <v>2.5</v>
      </c>
      <c r="Y89" s="67">
        <f>'jeziora 2025'!AT90</f>
        <v>102</v>
      </c>
      <c r="Z89" s="67">
        <f>'jeziora 2025'!AU90</f>
        <v>213</v>
      </c>
      <c r="AA89" s="67">
        <f>'jeziora 2025'!AV90</f>
        <v>2.5</v>
      </c>
      <c r="AB89" s="67">
        <f>'jeziora 2025'!AW90</f>
        <v>65</v>
      </c>
      <c r="AC89" s="67">
        <f>'jeziora 2025'!AX90</f>
        <v>39</v>
      </c>
      <c r="AD89" s="67">
        <f>'jeziora 2025'!AY90</f>
        <v>2.5</v>
      </c>
      <c r="AE89" s="67">
        <f>'jeziora 2025'!BA90</f>
        <v>980</v>
      </c>
      <c r="AF89" s="67">
        <f>'jeziora 2025'!BI90</f>
        <v>0.5</v>
      </c>
      <c r="AG89" s="67">
        <f>'jeziora 2025'!BK90</f>
        <v>0.5</v>
      </c>
      <c r="AH89" s="66">
        <f>'jeziora 2025'!BL90</f>
        <v>0.05</v>
      </c>
      <c r="AI89" s="66">
        <f>'jeziora 2025'!BM90</f>
        <v>0.05</v>
      </c>
      <c r="AJ89" s="66">
        <f>'jeziora 2025'!BN90</f>
        <v>0.05</v>
      </c>
      <c r="AK89" s="67">
        <f>'jeziora 2025'!BQ90</f>
        <v>0.4</v>
      </c>
      <c r="AL89" s="66">
        <f>'jeziora 2025'!BS90</f>
        <v>0.05</v>
      </c>
      <c r="AM89" s="67">
        <f>'jeziora 2025'!BU90</f>
        <v>0.1</v>
      </c>
      <c r="AN89" s="66">
        <f>'jeziora 2025'!BW90</f>
        <v>0.05</v>
      </c>
      <c r="AO89" s="66">
        <f>'jeziora 2025'!BX90</f>
        <v>0.05</v>
      </c>
      <c r="AP89" s="66">
        <f>'jeziora 2025'!BY90</f>
        <v>0.15000000000000002</v>
      </c>
      <c r="AQ89" s="67">
        <f>'jeziora 2025'!CA90</f>
        <v>0</v>
      </c>
      <c r="AR89" s="66">
        <f>'jeziora 2025'!CL90</f>
        <v>0</v>
      </c>
      <c r="AS89" s="67">
        <f>'jeziora 2025'!CO90</f>
        <v>0</v>
      </c>
      <c r="AT89" s="67">
        <f>'jeziora 2025'!CT90</f>
        <v>0</v>
      </c>
      <c r="AU89" s="83">
        <f>'jeziora 2025'!CY90</f>
        <v>0</v>
      </c>
      <c r="AV89" s="67">
        <f>'jeziora 2025'!DD90</f>
        <v>0</v>
      </c>
      <c r="AW89" s="66">
        <f>'jeziora 2025'!DE90</f>
        <v>0.05</v>
      </c>
      <c r="AX89" s="111">
        <f>'jeziora 2025'!DF90</f>
        <v>0.05</v>
      </c>
      <c r="AY89" s="104" t="s">
        <v>162</v>
      </c>
    </row>
    <row r="90" spans="1:51" x14ac:dyDescent="0.2">
      <c r="A90" s="73">
        <f>'jeziora 2025'!B91</f>
        <v>146</v>
      </c>
      <c r="B90" s="71" t="str">
        <f>'jeziora 2025'!D91</f>
        <v>Jez. Leźno Wielkie - głęboczek</v>
      </c>
      <c r="C90" s="66">
        <f>'jeziora 2025'!I91</f>
        <v>0.05</v>
      </c>
      <c r="D90" s="66">
        <f>'jeziora 2025'!J91</f>
        <v>10.1</v>
      </c>
      <c r="E90" s="66">
        <f>'jeziora 2025'!L91</f>
        <v>0.72099999999999997</v>
      </c>
      <c r="F90" s="66">
        <f>'jeziora 2025'!N91</f>
        <v>20.5</v>
      </c>
      <c r="G90" s="66">
        <f>'jeziora 2025'!O91</f>
        <v>16.600000000000001</v>
      </c>
      <c r="H90" s="83">
        <f>'jeziora 2025'!P91</f>
        <v>7.8200000000000006E-2</v>
      </c>
      <c r="I90" s="66">
        <f>'jeziora 2025'!S91</f>
        <v>12</v>
      </c>
      <c r="J90" s="66">
        <f>'jeziora 2025'!T91</f>
        <v>35.1</v>
      </c>
      <c r="K90" s="66">
        <f>'jeziora 2025'!X91</f>
        <v>125</v>
      </c>
      <c r="L90" s="72">
        <f>'jeziora 2025'!AA91</f>
        <v>21311.7</v>
      </c>
      <c r="M90" s="72">
        <f>'jeziora 2025'!AB91</f>
        <v>627.51300000000003</v>
      </c>
      <c r="N90" s="67">
        <f>'jeziora 2025'!AH91</f>
        <v>190</v>
      </c>
      <c r="O90" s="67">
        <f>'jeziora 2025'!AI91</f>
        <v>2.5</v>
      </c>
      <c r="P90" s="67">
        <f>'jeziora 2025'!AJ91</f>
        <v>2.5</v>
      </c>
      <c r="Q90" s="67">
        <f>'jeziora 2025'!AK91</f>
        <v>2.5</v>
      </c>
      <c r="R90" s="67">
        <f>'jeziora 2025'!AL91</f>
        <v>2.5</v>
      </c>
      <c r="S90" s="67">
        <f>'jeziora 2025'!AM91</f>
        <v>2.5</v>
      </c>
      <c r="T90" s="67">
        <f>'jeziora 2025'!AN91</f>
        <v>2.5</v>
      </c>
      <c r="U90" s="67">
        <f>'jeziora 2025'!AP91</f>
        <v>2.5</v>
      </c>
      <c r="V90" s="67">
        <f>'jeziora 2025'!AQ91</f>
        <v>1.5</v>
      </c>
      <c r="W90" s="67">
        <f>'jeziora 2025'!AR91</f>
        <v>2.5</v>
      </c>
      <c r="X90" s="67">
        <f>'jeziora 2025'!AS91</f>
        <v>2.5</v>
      </c>
      <c r="Y90" s="67">
        <f>'jeziora 2025'!AT91</f>
        <v>43</v>
      </c>
      <c r="Z90" s="67">
        <f>'jeziora 2025'!AU91</f>
        <v>2.5</v>
      </c>
      <c r="AA90" s="67">
        <f>'jeziora 2025'!AV91</f>
        <v>2.5</v>
      </c>
      <c r="AB90" s="67">
        <f>'jeziora 2025'!AW91</f>
        <v>2.5</v>
      </c>
      <c r="AC90" s="67">
        <f>'jeziora 2025'!AX91</f>
        <v>2.5</v>
      </c>
      <c r="AD90" s="67">
        <f>'jeziora 2025'!AY91</f>
        <v>2.5</v>
      </c>
      <c r="AE90" s="67">
        <f>'jeziora 2025'!BA91</f>
        <v>259.5</v>
      </c>
      <c r="AF90" s="67">
        <f>'jeziora 2025'!BI91</f>
        <v>0.5</v>
      </c>
      <c r="AG90" s="67">
        <f>'jeziora 2025'!BK91</f>
        <v>0.5</v>
      </c>
      <c r="AH90" s="66">
        <f>'jeziora 2025'!BL91</f>
        <v>0.05</v>
      </c>
      <c r="AI90" s="66">
        <f>'jeziora 2025'!BM91</f>
        <v>0.05</v>
      </c>
      <c r="AJ90" s="66">
        <f>'jeziora 2025'!BN91</f>
        <v>0.05</v>
      </c>
      <c r="AK90" s="67">
        <f>'jeziora 2025'!BQ91</f>
        <v>0.4</v>
      </c>
      <c r="AL90" s="66">
        <f>'jeziora 2025'!BS91</f>
        <v>0.05</v>
      </c>
      <c r="AM90" s="67">
        <f>'jeziora 2025'!BU91</f>
        <v>0.1</v>
      </c>
      <c r="AN90" s="66">
        <f>'jeziora 2025'!BW91</f>
        <v>0.05</v>
      </c>
      <c r="AO90" s="66">
        <f>'jeziora 2025'!BX91</f>
        <v>0.05</v>
      </c>
      <c r="AP90" s="66">
        <f>'jeziora 2025'!BY91</f>
        <v>0.15000000000000002</v>
      </c>
      <c r="AQ90" s="67">
        <f>'jeziora 2025'!CA91</f>
        <v>0</v>
      </c>
      <c r="AR90" s="66">
        <f>'jeziora 2025'!CL91</f>
        <v>0</v>
      </c>
      <c r="AS90" s="67">
        <f>'jeziora 2025'!CO91</f>
        <v>0</v>
      </c>
      <c r="AT90" s="67">
        <f>'jeziora 2025'!CT91</f>
        <v>0</v>
      </c>
      <c r="AU90" s="83">
        <f>'jeziora 2025'!CY91</f>
        <v>0</v>
      </c>
      <c r="AV90" s="67">
        <f>'jeziora 2025'!DD91</f>
        <v>0</v>
      </c>
      <c r="AW90" s="66">
        <f>'jeziora 2025'!DE91</f>
        <v>0.05</v>
      </c>
      <c r="AX90" s="111">
        <f>'jeziora 2025'!DF91</f>
        <v>0.05</v>
      </c>
      <c r="AY90" s="104" t="s">
        <v>162</v>
      </c>
    </row>
    <row r="91" spans="1:51" x14ac:dyDescent="0.2">
      <c r="A91" s="73">
        <f>'jeziora 2025'!B92</f>
        <v>147</v>
      </c>
      <c r="B91" s="71" t="str">
        <f>'jeziora 2025'!D92</f>
        <v>Jez. Limajno - stan. 02</v>
      </c>
      <c r="C91" s="66">
        <f>'jeziora 2025'!I92</f>
        <v>0.05</v>
      </c>
      <c r="D91" s="66">
        <f>'jeziora 2025'!J92</f>
        <v>1.5</v>
      </c>
      <c r="E91" s="66">
        <f>'jeziora 2025'!L92</f>
        <v>0.13700000000000001</v>
      </c>
      <c r="F91" s="66">
        <f>'jeziora 2025'!N92</f>
        <v>9</v>
      </c>
      <c r="G91" s="66">
        <f>'jeziora 2025'!O92</f>
        <v>11.2</v>
      </c>
      <c r="H91" s="83">
        <f>'jeziora 2025'!P92</f>
        <v>4.6800000000000001E-2</v>
      </c>
      <c r="I91" s="66">
        <f>'jeziora 2025'!S92</f>
        <v>5.59</v>
      </c>
      <c r="J91" s="66">
        <f>'jeziora 2025'!T92</f>
        <v>15.1</v>
      </c>
      <c r="K91" s="66">
        <f>'jeziora 2025'!X92</f>
        <v>67.099999999999994</v>
      </c>
      <c r="L91" s="72">
        <f>'jeziora 2025'!AA92</f>
        <v>13600</v>
      </c>
      <c r="M91" s="72">
        <f>'jeziora 2025'!AB92</f>
        <v>4916.5600000000004</v>
      </c>
      <c r="N91" s="67">
        <f>'jeziora 2025'!AH92</f>
        <v>150</v>
      </c>
      <c r="O91" s="67">
        <f>'jeziora 2025'!AI92</f>
        <v>63</v>
      </c>
      <c r="P91" s="67">
        <f>'jeziora 2025'!AJ92</f>
        <v>45</v>
      </c>
      <c r="Q91" s="67">
        <f>'jeziora 2025'!AK92</f>
        <v>301</v>
      </c>
      <c r="R91" s="67">
        <f>'jeziora 2025'!AL92</f>
        <v>140</v>
      </c>
      <c r="S91" s="67">
        <f>'jeziora 2025'!AM92</f>
        <v>67</v>
      </c>
      <c r="T91" s="67">
        <f>'jeziora 2025'!AN92</f>
        <v>93</v>
      </c>
      <c r="U91" s="67">
        <f>'jeziora 2025'!AP92</f>
        <v>157</v>
      </c>
      <c r="V91" s="67">
        <f>'jeziora 2025'!AQ92</f>
        <v>1.5</v>
      </c>
      <c r="W91" s="67">
        <f>'jeziora 2025'!AR92</f>
        <v>2.5</v>
      </c>
      <c r="X91" s="67">
        <f>'jeziora 2025'!AS92</f>
        <v>119</v>
      </c>
      <c r="Y91" s="67">
        <f>'jeziora 2025'!AT92</f>
        <v>212</v>
      </c>
      <c r="Z91" s="67">
        <f>'jeziora 2025'!AU92</f>
        <v>132</v>
      </c>
      <c r="AA91" s="67">
        <f>'jeziora 2025'!AV92</f>
        <v>53</v>
      </c>
      <c r="AB91" s="67">
        <f>'jeziora 2025'!AW92</f>
        <v>41</v>
      </c>
      <c r="AC91" s="67">
        <f>'jeziora 2025'!AX92</f>
        <v>116</v>
      </c>
      <c r="AD91" s="67">
        <f>'jeziora 2025'!AY92</f>
        <v>2.5</v>
      </c>
      <c r="AE91" s="67">
        <f>'jeziora 2025'!BA92</f>
        <v>1379</v>
      </c>
      <c r="AF91" s="67">
        <f>'jeziora 2025'!BI92</f>
        <v>0.5</v>
      </c>
      <c r="AG91" s="67">
        <f>'jeziora 2025'!BK92</f>
        <v>0.5</v>
      </c>
      <c r="AH91" s="66">
        <f>'jeziora 2025'!BL92</f>
        <v>0.05</v>
      </c>
      <c r="AI91" s="66">
        <f>'jeziora 2025'!BM92</f>
        <v>0.05</v>
      </c>
      <c r="AJ91" s="66">
        <f>'jeziora 2025'!BN92</f>
        <v>0.05</v>
      </c>
      <c r="AK91" s="67">
        <f>'jeziora 2025'!BQ92</f>
        <v>0.4</v>
      </c>
      <c r="AL91" s="66">
        <f>'jeziora 2025'!BS92</f>
        <v>0.05</v>
      </c>
      <c r="AM91" s="67">
        <f>'jeziora 2025'!BU92</f>
        <v>0.1</v>
      </c>
      <c r="AN91" s="66">
        <f>'jeziora 2025'!BW92</f>
        <v>0.05</v>
      </c>
      <c r="AO91" s="66">
        <f>'jeziora 2025'!BX92</f>
        <v>0.05</v>
      </c>
      <c r="AP91" s="66">
        <f>'jeziora 2025'!BY92</f>
        <v>0.15000000000000002</v>
      </c>
      <c r="AQ91" s="67">
        <f>'jeziora 2025'!CA92</f>
        <v>0</v>
      </c>
      <c r="AR91" s="66">
        <f>'jeziora 2025'!CL92</f>
        <v>0</v>
      </c>
      <c r="AS91" s="67">
        <f>'jeziora 2025'!CO92</f>
        <v>0</v>
      </c>
      <c r="AT91" s="67">
        <f>'jeziora 2025'!CT92</f>
        <v>0</v>
      </c>
      <c r="AU91" s="83">
        <f>'jeziora 2025'!CY92</f>
        <v>0</v>
      </c>
      <c r="AV91" s="67">
        <f>'jeziora 2025'!DD92</f>
        <v>0</v>
      </c>
      <c r="AW91" s="66">
        <f>'jeziora 2025'!DE92</f>
        <v>0.05</v>
      </c>
      <c r="AX91" s="111">
        <f>'jeziora 2025'!DF92</f>
        <v>0.05</v>
      </c>
      <c r="AY91" s="104" t="s">
        <v>164</v>
      </c>
    </row>
    <row r="92" spans="1:51" x14ac:dyDescent="0.2">
      <c r="A92" s="73">
        <f>'jeziora 2025'!B93</f>
        <v>148</v>
      </c>
      <c r="B92" s="71" t="str">
        <f>'jeziora 2025'!D93</f>
        <v>Jez. Lipińskie - stan. 02</v>
      </c>
      <c r="C92" s="66">
        <f>'jeziora 2025'!I93</f>
        <v>0.05</v>
      </c>
      <c r="D92" s="66">
        <f>'jeziora 2025'!J93</f>
        <v>5.89</v>
      </c>
      <c r="E92" s="66">
        <f>'jeziora 2025'!L93</f>
        <v>0.26900000000000002</v>
      </c>
      <c r="F92" s="66">
        <f>'jeziora 2025'!N93</f>
        <v>2</v>
      </c>
      <c r="G92" s="66">
        <f>'jeziora 2025'!O93</f>
        <v>11.7</v>
      </c>
      <c r="H92" s="83">
        <f>'jeziora 2025'!P93</f>
        <v>5.0000000000000001E-4</v>
      </c>
      <c r="I92" s="66">
        <f>'jeziora 2025'!S93</f>
        <v>2.99</v>
      </c>
      <c r="J92" s="66">
        <f>'jeziora 2025'!T93</f>
        <v>8.43</v>
      </c>
      <c r="K92" s="66">
        <f>'jeziora 2025'!X93</f>
        <v>29.1</v>
      </c>
      <c r="L92" s="72">
        <f>'jeziora 2025'!AA93</f>
        <v>4340</v>
      </c>
      <c r="M92" s="72">
        <f>'jeziora 2025'!AB93</f>
        <v>1428.01</v>
      </c>
      <c r="N92" s="67">
        <f>'jeziora 2025'!AH93</f>
        <v>2.5</v>
      </c>
      <c r="O92" s="67">
        <f>'jeziora 2025'!AI93</f>
        <v>46</v>
      </c>
      <c r="P92" s="67">
        <f>'jeziora 2025'!AJ93</f>
        <v>70</v>
      </c>
      <c r="Q92" s="67">
        <f>'jeziora 2025'!AK93</f>
        <v>149</v>
      </c>
      <c r="R92" s="67">
        <f>'jeziora 2025'!AL93</f>
        <v>59</v>
      </c>
      <c r="S92" s="67">
        <f>'jeziora 2025'!AM93</f>
        <v>2.5</v>
      </c>
      <c r="T92" s="67">
        <f>'jeziora 2025'!AN93</f>
        <v>49</v>
      </c>
      <c r="U92" s="67">
        <f>'jeziora 2025'!AP93</f>
        <v>114</v>
      </c>
      <c r="V92" s="67">
        <f>'jeziora 2025'!AQ93</f>
        <v>1.5</v>
      </c>
      <c r="W92" s="67">
        <f>'jeziora 2025'!AR93</f>
        <v>2.5</v>
      </c>
      <c r="X92" s="67">
        <f>'jeziora 2025'!AS93</f>
        <v>2.5</v>
      </c>
      <c r="Y92" s="67">
        <f>'jeziora 2025'!AT93</f>
        <v>59</v>
      </c>
      <c r="Z92" s="67">
        <f>'jeziora 2025'!AU93</f>
        <v>90</v>
      </c>
      <c r="AA92" s="67">
        <f>'jeziora 2025'!AV93</f>
        <v>42</v>
      </c>
      <c r="AB92" s="67">
        <f>'jeziora 2025'!AW93</f>
        <v>2.5</v>
      </c>
      <c r="AC92" s="67">
        <f>'jeziora 2025'!AX93</f>
        <v>87</v>
      </c>
      <c r="AD92" s="67">
        <f>'jeziora 2025'!AY93</f>
        <v>2.5</v>
      </c>
      <c r="AE92" s="67">
        <f>'jeziora 2025'!BA93</f>
        <v>575.5</v>
      </c>
      <c r="AF92" s="67">
        <f>'jeziora 2025'!BI93</f>
        <v>0.5</v>
      </c>
      <c r="AG92" s="67">
        <f>'jeziora 2025'!BK93</f>
        <v>0.5</v>
      </c>
      <c r="AH92" s="66">
        <f>'jeziora 2025'!BL93</f>
        <v>0.05</v>
      </c>
      <c r="AI92" s="66">
        <f>'jeziora 2025'!BM93</f>
        <v>0.05</v>
      </c>
      <c r="AJ92" s="66">
        <f>'jeziora 2025'!BN93</f>
        <v>0.05</v>
      </c>
      <c r="AK92" s="67">
        <f>'jeziora 2025'!BQ93</f>
        <v>0.4</v>
      </c>
      <c r="AL92" s="66">
        <f>'jeziora 2025'!BS93</f>
        <v>0.05</v>
      </c>
      <c r="AM92" s="67">
        <f>'jeziora 2025'!BU93</f>
        <v>0.1</v>
      </c>
      <c r="AN92" s="66">
        <f>'jeziora 2025'!BW93</f>
        <v>0.05</v>
      </c>
      <c r="AO92" s="66">
        <f>'jeziora 2025'!BX93</f>
        <v>0.05</v>
      </c>
      <c r="AP92" s="66">
        <f>'jeziora 2025'!BY93</f>
        <v>0.15000000000000002</v>
      </c>
      <c r="AQ92" s="67">
        <f>'jeziora 2025'!CA93</f>
        <v>0</v>
      </c>
      <c r="AR92" s="66">
        <f>'jeziora 2025'!CL93</f>
        <v>0</v>
      </c>
      <c r="AS92" s="67">
        <f>'jeziora 2025'!CO93</f>
        <v>0</v>
      </c>
      <c r="AT92" s="67">
        <f>'jeziora 2025'!CT93</f>
        <v>0</v>
      </c>
      <c r="AU92" s="83">
        <f>'jeziora 2025'!CY93</f>
        <v>0</v>
      </c>
      <c r="AV92" s="67">
        <f>'jeziora 2025'!DD93</f>
        <v>0</v>
      </c>
      <c r="AW92" s="66">
        <f>'jeziora 2025'!DE93</f>
        <v>0.05</v>
      </c>
      <c r="AX92" s="111">
        <f>'jeziora 2025'!DF93</f>
        <v>0.05</v>
      </c>
      <c r="AY92" s="104" t="s">
        <v>164</v>
      </c>
    </row>
    <row r="93" spans="1:51" x14ac:dyDescent="0.2">
      <c r="A93" s="73">
        <f>'jeziora 2025'!B94</f>
        <v>149</v>
      </c>
      <c r="B93" s="71" t="str">
        <f>'jeziora 2025'!D94</f>
        <v>Jez. Lubiąż - stan. 04</v>
      </c>
      <c r="C93" s="66">
        <f>'jeziora 2025'!I94</f>
        <v>0.05</v>
      </c>
      <c r="D93" s="66">
        <f>'jeziora 2025'!J94</f>
        <v>6.23</v>
      </c>
      <c r="E93" s="66">
        <f>'jeziora 2025'!L94</f>
        <v>0.66800000000000004</v>
      </c>
      <c r="F93" s="66">
        <f>'jeziora 2025'!N94</f>
        <v>4.72</v>
      </c>
      <c r="G93" s="66">
        <f>'jeziora 2025'!O94</f>
        <v>19.899999999999999</v>
      </c>
      <c r="H93" s="83">
        <f>'jeziora 2025'!P94</f>
        <v>3.6400000000000002E-2</v>
      </c>
      <c r="I93" s="66">
        <f>'jeziora 2025'!S94</f>
        <v>2.93</v>
      </c>
      <c r="J93" s="66">
        <f>'jeziora 2025'!T94</f>
        <v>28.5</v>
      </c>
      <c r="K93" s="66">
        <f>'jeziora 2025'!X94</f>
        <v>103</v>
      </c>
      <c r="L93" s="72">
        <f>'jeziora 2025'!AA94</f>
        <v>4400</v>
      </c>
      <c r="M93" s="72">
        <f>'jeziora 2025'!AB94</f>
        <v>1188.5899999999999</v>
      </c>
      <c r="N93" s="67">
        <f>'jeziora 2025'!AH94</f>
        <v>230</v>
      </c>
      <c r="O93" s="67">
        <f>'jeziora 2025'!AI94</f>
        <v>168</v>
      </c>
      <c r="P93" s="67">
        <f>'jeziora 2025'!AJ94</f>
        <v>1860</v>
      </c>
      <c r="Q93" s="67">
        <f>'jeziora 2025'!AK94</f>
        <v>853</v>
      </c>
      <c r="R93" s="67">
        <f>'jeziora 2025'!AL94</f>
        <v>390</v>
      </c>
      <c r="S93" s="67">
        <f>'jeziora 2025'!AM94</f>
        <v>232</v>
      </c>
      <c r="T93" s="67">
        <f>'jeziora 2025'!AN94</f>
        <v>285</v>
      </c>
      <c r="U93" s="67">
        <f>'jeziora 2025'!AP94</f>
        <v>157</v>
      </c>
      <c r="V93" s="67">
        <f>'jeziora 2025'!AQ94</f>
        <v>1.5</v>
      </c>
      <c r="W93" s="67">
        <f>'jeziora 2025'!AR94</f>
        <v>46</v>
      </c>
      <c r="X93" s="67">
        <f>'jeziora 2025'!AS94</f>
        <v>466</v>
      </c>
      <c r="Y93" s="67">
        <f>'jeziora 2025'!AT94</f>
        <v>736</v>
      </c>
      <c r="Z93" s="67">
        <f>'jeziora 2025'!AU94</f>
        <v>385</v>
      </c>
      <c r="AA93" s="67">
        <f>'jeziora 2025'!AV94</f>
        <v>168</v>
      </c>
      <c r="AB93" s="67">
        <f>'jeziora 2025'!AW94</f>
        <v>137</v>
      </c>
      <c r="AC93" s="67">
        <f>'jeziora 2025'!AX94</f>
        <v>161</v>
      </c>
      <c r="AD93" s="67">
        <f>'jeziora 2025'!AY94</f>
        <v>2.5</v>
      </c>
      <c r="AE93" s="67">
        <f>'jeziora 2025'!BA94</f>
        <v>5820.5</v>
      </c>
      <c r="AF93" s="67">
        <f>'jeziora 2025'!BI94</f>
        <v>0.5</v>
      </c>
      <c r="AG93" s="67">
        <f>'jeziora 2025'!BK94</f>
        <v>0.5</v>
      </c>
      <c r="AH93" s="66">
        <f>'jeziora 2025'!BL94</f>
        <v>0.05</v>
      </c>
      <c r="AI93" s="66">
        <f>'jeziora 2025'!BM94</f>
        <v>0.05</v>
      </c>
      <c r="AJ93" s="66">
        <f>'jeziora 2025'!BN94</f>
        <v>0.05</v>
      </c>
      <c r="AK93" s="67">
        <f>'jeziora 2025'!BQ94</f>
        <v>0.4</v>
      </c>
      <c r="AL93" s="66">
        <f>'jeziora 2025'!BS94</f>
        <v>0.05</v>
      </c>
      <c r="AM93" s="67">
        <f>'jeziora 2025'!BU94</f>
        <v>0.1</v>
      </c>
      <c r="AN93" s="66">
        <f>'jeziora 2025'!BW94</f>
        <v>0.05</v>
      </c>
      <c r="AO93" s="66">
        <f>'jeziora 2025'!BX94</f>
        <v>0.05</v>
      </c>
      <c r="AP93" s="66">
        <f>'jeziora 2025'!BY94</f>
        <v>0.15000000000000002</v>
      </c>
      <c r="AQ93" s="67">
        <f>'jeziora 2025'!CA94</f>
        <v>25</v>
      </c>
      <c r="AR93" s="66">
        <f>'jeziora 2025'!CL94</f>
        <v>0.21</v>
      </c>
      <c r="AS93" s="67">
        <f>'jeziora 2025'!CO94</f>
        <v>0.5</v>
      </c>
      <c r="AT93" s="67">
        <f>'jeziora 2025'!CT94</f>
        <v>0.5</v>
      </c>
      <c r="AU93" s="83">
        <f>'jeziora 2025'!CY94</f>
        <v>2.98E-2</v>
      </c>
      <c r="AV93" s="67">
        <f>'jeziora 2025'!DD94</f>
        <v>0.05</v>
      </c>
      <c r="AW93" s="66">
        <f>'jeziora 2025'!DE94</f>
        <v>0.05</v>
      </c>
      <c r="AX93" s="111">
        <f>'jeziora 2025'!DF94</f>
        <v>0.05</v>
      </c>
      <c r="AY93" s="104" t="s">
        <v>164</v>
      </c>
    </row>
    <row r="94" spans="1:51" x14ac:dyDescent="0.2">
      <c r="A94" s="73">
        <f>'jeziora 2025'!B95</f>
        <v>150</v>
      </c>
      <c r="B94" s="71" t="str">
        <f>'jeziora 2025'!D95</f>
        <v>jez. Lubinieckie (Poznańskie) - stan. 02</v>
      </c>
      <c r="C94" s="66">
        <f>'jeziora 2025'!I95</f>
        <v>0.05</v>
      </c>
      <c r="D94" s="66">
        <f>'jeziora 2025'!J95</f>
        <v>1.5</v>
      </c>
      <c r="E94" s="66">
        <f>'jeziora 2025'!L95</f>
        <v>0.82499999999999996</v>
      </c>
      <c r="F94" s="66">
        <f>'jeziora 2025'!N95</f>
        <v>5.57</v>
      </c>
      <c r="G94" s="66">
        <f>'jeziora 2025'!O95</f>
        <v>33.6</v>
      </c>
      <c r="H94" s="83">
        <f>'jeziora 2025'!P95</f>
        <v>4.7699999999999999E-2</v>
      </c>
      <c r="I94" s="66">
        <f>'jeziora 2025'!S95</f>
        <v>4.63</v>
      </c>
      <c r="J94" s="66">
        <f>'jeziora 2025'!T95</f>
        <v>1.19</v>
      </c>
      <c r="K94" s="66">
        <f>'jeziora 2025'!X95</f>
        <v>110</v>
      </c>
      <c r="L94" s="72">
        <f>'jeziora 2025'!AA95</f>
        <v>3920</v>
      </c>
      <c r="M94" s="72">
        <f>'jeziora 2025'!AB95</f>
        <v>533.56399999999996</v>
      </c>
      <c r="N94" s="67">
        <f>'jeziora 2025'!AH95</f>
        <v>95</v>
      </c>
      <c r="O94" s="67">
        <f>'jeziora 2025'!AI95</f>
        <v>102</v>
      </c>
      <c r="P94" s="67">
        <f>'jeziora 2025'!AJ95</f>
        <v>163</v>
      </c>
      <c r="Q94" s="67">
        <f>'jeziora 2025'!AK95</f>
        <v>358</v>
      </c>
      <c r="R94" s="67">
        <f>'jeziora 2025'!AL95</f>
        <v>130</v>
      </c>
      <c r="S94" s="67">
        <f>'jeziora 2025'!AM95</f>
        <v>69</v>
      </c>
      <c r="T94" s="67">
        <f>'jeziora 2025'!AN95</f>
        <v>87</v>
      </c>
      <c r="U94" s="67">
        <f>'jeziora 2025'!AP95</f>
        <v>98</v>
      </c>
      <c r="V94" s="67">
        <f>'jeziora 2025'!AQ95</f>
        <v>1.5</v>
      </c>
      <c r="W94" s="67">
        <f>'jeziora 2025'!AR95</f>
        <v>2.5</v>
      </c>
      <c r="X94" s="67">
        <f>'jeziora 2025'!AS95</f>
        <v>132</v>
      </c>
      <c r="Y94" s="67">
        <f>'jeziora 2025'!AT95</f>
        <v>223</v>
      </c>
      <c r="Z94" s="67">
        <f>'jeziora 2025'!AU95</f>
        <v>129</v>
      </c>
      <c r="AA94" s="67">
        <f>'jeziora 2025'!AV95</f>
        <v>57</v>
      </c>
      <c r="AB94" s="67">
        <f>'jeziora 2025'!AW95</f>
        <v>50</v>
      </c>
      <c r="AC94" s="67">
        <f>'jeziora 2025'!AX95</f>
        <v>101</v>
      </c>
      <c r="AD94" s="67">
        <f>'jeziora 2025'!AY95</f>
        <v>2.5</v>
      </c>
      <c r="AE94" s="67">
        <f>'jeziora 2025'!BA95</f>
        <v>1549</v>
      </c>
      <c r="AF94" s="67">
        <f>'jeziora 2025'!BI95</f>
        <v>0.5</v>
      </c>
      <c r="AG94" s="67">
        <f>'jeziora 2025'!BK95</f>
        <v>0.5</v>
      </c>
      <c r="AH94" s="66">
        <f>'jeziora 2025'!BL95</f>
        <v>0.05</v>
      </c>
      <c r="AI94" s="66">
        <f>'jeziora 2025'!BM95</f>
        <v>0.05</v>
      </c>
      <c r="AJ94" s="66">
        <f>'jeziora 2025'!BN95</f>
        <v>0.05</v>
      </c>
      <c r="AK94" s="67">
        <f>'jeziora 2025'!BQ95</f>
        <v>0.4</v>
      </c>
      <c r="AL94" s="66">
        <f>'jeziora 2025'!BS95</f>
        <v>0.05</v>
      </c>
      <c r="AM94" s="67">
        <f>'jeziora 2025'!BU95</f>
        <v>0.1</v>
      </c>
      <c r="AN94" s="66">
        <f>'jeziora 2025'!BW95</f>
        <v>0.05</v>
      </c>
      <c r="AO94" s="66">
        <f>'jeziora 2025'!BX95</f>
        <v>0.05</v>
      </c>
      <c r="AP94" s="66">
        <f>'jeziora 2025'!BY95</f>
        <v>0.15000000000000002</v>
      </c>
      <c r="AQ94" s="67">
        <f>'jeziora 2025'!CA95</f>
        <v>0</v>
      </c>
      <c r="AR94" s="66">
        <f>'jeziora 2025'!CL95</f>
        <v>0</v>
      </c>
      <c r="AS94" s="67">
        <f>'jeziora 2025'!CO95</f>
        <v>0</v>
      </c>
      <c r="AT94" s="67">
        <f>'jeziora 2025'!CT95</f>
        <v>0</v>
      </c>
      <c r="AU94" s="83">
        <f>'jeziora 2025'!CY95</f>
        <v>0</v>
      </c>
      <c r="AV94" s="67">
        <f>'jeziora 2025'!DD95</f>
        <v>0</v>
      </c>
      <c r="AW94" s="66">
        <f>'jeziora 2025'!DE95</f>
        <v>0.05</v>
      </c>
      <c r="AX94" s="111">
        <f>'jeziora 2025'!DF95</f>
        <v>0.05</v>
      </c>
      <c r="AY94" s="104" t="s">
        <v>162</v>
      </c>
    </row>
    <row r="95" spans="1:51" x14ac:dyDescent="0.2">
      <c r="A95" s="73">
        <f>'jeziora 2025'!B96</f>
        <v>151</v>
      </c>
      <c r="B95" s="71" t="str">
        <f>'jeziora 2025'!D96</f>
        <v>Jez. Lubniewsko - stan. 04</v>
      </c>
      <c r="C95" s="66">
        <f>'jeziora 2025'!I96</f>
        <v>0.05</v>
      </c>
      <c r="D95" s="66">
        <f>'jeziora 2025'!J96</f>
        <v>1.5</v>
      </c>
      <c r="E95" s="66">
        <f>'jeziora 2025'!L96</f>
        <v>0.21299999999999999</v>
      </c>
      <c r="F95" s="66">
        <f>'jeziora 2025'!N96</f>
        <v>5.93</v>
      </c>
      <c r="G95" s="66">
        <f>'jeziora 2025'!O96</f>
        <v>12.2</v>
      </c>
      <c r="H95" s="83">
        <f>'jeziora 2025'!P96</f>
        <v>3.8600000000000002E-2</v>
      </c>
      <c r="I95" s="66">
        <f>'jeziora 2025'!S96</f>
        <v>3.09</v>
      </c>
      <c r="J95" s="66">
        <f>'jeziora 2025'!T96</f>
        <v>10.5</v>
      </c>
      <c r="K95" s="66">
        <f>'jeziora 2025'!X96</f>
        <v>61.2</v>
      </c>
      <c r="L95" s="72">
        <f>'jeziora 2025'!AA96</f>
        <v>10800</v>
      </c>
      <c r="M95" s="72">
        <f>'jeziora 2025'!AB96</f>
        <v>993.85599999999999</v>
      </c>
      <c r="N95" s="67">
        <f>'jeziora 2025'!AH96</f>
        <v>260</v>
      </c>
      <c r="O95" s="67">
        <f>'jeziora 2025'!AI96</f>
        <v>50</v>
      </c>
      <c r="P95" s="67">
        <f>'jeziora 2025'!AJ96</f>
        <v>2.5</v>
      </c>
      <c r="Q95" s="67">
        <f>'jeziora 2025'!AK96</f>
        <v>279</v>
      </c>
      <c r="R95" s="67">
        <f>'jeziora 2025'!AL96</f>
        <v>210</v>
      </c>
      <c r="S95" s="67">
        <f>'jeziora 2025'!AM96</f>
        <v>94</v>
      </c>
      <c r="T95" s="67">
        <f>'jeziora 2025'!AN96</f>
        <v>111</v>
      </c>
      <c r="U95" s="67">
        <f>'jeziora 2025'!AP96</f>
        <v>142</v>
      </c>
      <c r="V95" s="67">
        <f>'jeziora 2025'!AQ96</f>
        <v>1.5</v>
      </c>
      <c r="W95" s="67">
        <f>'jeziora 2025'!AR96</f>
        <v>58</v>
      </c>
      <c r="X95" s="67">
        <f>'jeziora 2025'!AS96</f>
        <v>2.5</v>
      </c>
      <c r="Y95" s="67">
        <f>'jeziora 2025'!AT96</f>
        <v>254</v>
      </c>
      <c r="Z95" s="67">
        <f>'jeziora 2025'!AU96</f>
        <v>157</v>
      </c>
      <c r="AA95" s="67">
        <f>'jeziora 2025'!AV96</f>
        <v>63</v>
      </c>
      <c r="AB95" s="67">
        <f>'jeziora 2025'!AW96</f>
        <v>74</v>
      </c>
      <c r="AC95" s="67">
        <f>'jeziora 2025'!AX96</f>
        <v>98</v>
      </c>
      <c r="AD95" s="67">
        <f>'jeziora 2025'!AY96</f>
        <v>2.5</v>
      </c>
      <c r="AE95" s="67">
        <f>'jeziora 2025'!BA96</f>
        <v>1542.5</v>
      </c>
      <c r="AF95" s="67">
        <f>'jeziora 2025'!BI96</f>
        <v>0.5</v>
      </c>
      <c r="AG95" s="67">
        <f>'jeziora 2025'!BK96</f>
        <v>0.5</v>
      </c>
      <c r="AH95" s="66">
        <f>'jeziora 2025'!BL96</f>
        <v>0.05</v>
      </c>
      <c r="AI95" s="66">
        <f>'jeziora 2025'!BM96</f>
        <v>0.05</v>
      </c>
      <c r="AJ95" s="66">
        <f>'jeziora 2025'!BN96</f>
        <v>0.05</v>
      </c>
      <c r="AK95" s="67">
        <f>'jeziora 2025'!BQ96</f>
        <v>0.4</v>
      </c>
      <c r="AL95" s="66">
        <f>'jeziora 2025'!BS96</f>
        <v>0.05</v>
      </c>
      <c r="AM95" s="67">
        <f>'jeziora 2025'!BU96</f>
        <v>0.1</v>
      </c>
      <c r="AN95" s="66">
        <f>'jeziora 2025'!BW96</f>
        <v>0.05</v>
      </c>
      <c r="AO95" s="66">
        <f>'jeziora 2025'!BX96</f>
        <v>0.05</v>
      </c>
      <c r="AP95" s="66">
        <f>'jeziora 2025'!BY96</f>
        <v>0.15000000000000002</v>
      </c>
      <c r="AQ95" s="67">
        <f>'jeziora 2025'!CA96</f>
        <v>25</v>
      </c>
      <c r="AR95" s="66">
        <f>'jeziora 2025'!CL96</f>
        <v>6.1</v>
      </c>
      <c r="AS95" s="67">
        <f>'jeziora 2025'!CO96</f>
        <v>0.5</v>
      </c>
      <c r="AT95" s="67">
        <f>'jeziora 2025'!CT96</f>
        <v>0.5</v>
      </c>
      <c r="AU95" s="83">
        <f>'jeziora 2025'!CY96</f>
        <v>6.1700000000000001E-3</v>
      </c>
      <c r="AV95" s="67">
        <f>'jeziora 2025'!DD96</f>
        <v>0.05</v>
      </c>
      <c r="AW95" s="66">
        <f>'jeziora 2025'!DE96</f>
        <v>0.05</v>
      </c>
      <c r="AX95" s="111">
        <f>'jeziora 2025'!DF96</f>
        <v>0.05</v>
      </c>
      <c r="AY95" s="104" t="s">
        <v>164</v>
      </c>
    </row>
    <row r="96" spans="1:51" x14ac:dyDescent="0.2">
      <c r="A96" s="73">
        <f>'jeziora 2025'!B97</f>
        <v>152</v>
      </c>
      <c r="B96" s="71" t="str">
        <f>'jeziora 2025'!D97</f>
        <v>Jez. Dobrzyczno (Lubosz Wielki) - stan. 01</v>
      </c>
      <c r="C96" s="66">
        <f>'jeziora 2025'!I97</f>
        <v>0.05</v>
      </c>
      <c r="D96" s="66">
        <f>'jeziora 2025'!J97</f>
        <v>14.2</v>
      </c>
      <c r="E96" s="66">
        <f>'jeziora 2025'!L97</f>
        <v>1.27</v>
      </c>
      <c r="F96" s="66">
        <f>'jeziora 2025'!N97</f>
        <v>9.23</v>
      </c>
      <c r="G96" s="66">
        <f>'jeziora 2025'!O97</f>
        <v>37.799999999999997</v>
      </c>
      <c r="H96" s="83">
        <f>'jeziora 2025'!P97</f>
        <v>7.6700000000000004E-2</v>
      </c>
      <c r="I96" s="66">
        <f>'jeziora 2025'!S97</f>
        <v>8</v>
      </c>
      <c r="J96" s="66">
        <f>'jeziora 2025'!T97</f>
        <v>63.3</v>
      </c>
      <c r="K96" s="66">
        <f>'jeziora 2025'!X97</f>
        <v>142</v>
      </c>
      <c r="L96" s="72">
        <f>'jeziora 2025'!AA97</f>
        <v>7210</v>
      </c>
      <c r="M96" s="72">
        <f>'jeziora 2025'!AB97</f>
        <v>375</v>
      </c>
      <c r="N96" s="67">
        <f>'jeziora 2025'!AH97</f>
        <v>2.5</v>
      </c>
      <c r="O96" s="67">
        <f>'jeziora 2025'!AI97</f>
        <v>2.5</v>
      </c>
      <c r="P96" s="67">
        <f>'jeziora 2025'!AJ97</f>
        <v>126</v>
      </c>
      <c r="Q96" s="67">
        <f>'jeziora 2025'!AK97</f>
        <v>2.5</v>
      </c>
      <c r="R96" s="67">
        <f>'jeziora 2025'!AL97</f>
        <v>2.5</v>
      </c>
      <c r="S96" s="67">
        <f>'jeziora 2025'!AM97</f>
        <v>2.5</v>
      </c>
      <c r="T96" s="67">
        <f>'jeziora 2025'!AN97</f>
        <v>2.5</v>
      </c>
      <c r="U96" s="67">
        <f>'jeziora 2025'!AP97</f>
        <v>2.5</v>
      </c>
      <c r="V96" s="67">
        <f>'jeziora 2025'!AQ97</f>
        <v>1.5</v>
      </c>
      <c r="W96" s="67">
        <f>'jeziora 2025'!AR97</f>
        <v>2.5</v>
      </c>
      <c r="X96" s="67">
        <f>'jeziora 2025'!AS97</f>
        <v>55</v>
      </c>
      <c r="Y96" s="67">
        <f>'jeziora 2025'!AT97</f>
        <v>2.5</v>
      </c>
      <c r="Z96" s="67">
        <f>'jeziora 2025'!AU97</f>
        <v>2.5</v>
      </c>
      <c r="AA96" s="67">
        <f>'jeziora 2025'!AV97</f>
        <v>2.5</v>
      </c>
      <c r="AB96" s="67">
        <f>'jeziora 2025'!AW97</f>
        <v>2.5</v>
      </c>
      <c r="AC96" s="67">
        <f>'jeziora 2025'!AX97</f>
        <v>2.5</v>
      </c>
      <c r="AD96" s="67">
        <f>'jeziora 2025'!AY97</f>
        <v>2.5</v>
      </c>
      <c r="AE96" s="67">
        <f>'jeziora 2025'!BA97</f>
        <v>207.5</v>
      </c>
      <c r="AF96" s="67">
        <f>'jeziora 2025'!BI97</f>
        <v>0.5</v>
      </c>
      <c r="AG96" s="67">
        <f>'jeziora 2025'!BK97</f>
        <v>0.5</v>
      </c>
      <c r="AH96" s="66">
        <f>'jeziora 2025'!BL97</f>
        <v>0.05</v>
      </c>
      <c r="AI96" s="66">
        <f>'jeziora 2025'!BM97</f>
        <v>0.05</v>
      </c>
      <c r="AJ96" s="66">
        <f>'jeziora 2025'!BN97</f>
        <v>0.05</v>
      </c>
      <c r="AK96" s="67">
        <f>'jeziora 2025'!BQ97</f>
        <v>0.4</v>
      </c>
      <c r="AL96" s="66">
        <f>'jeziora 2025'!BS97</f>
        <v>0.05</v>
      </c>
      <c r="AM96" s="67">
        <f>'jeziora 2025'!BU97</f>
        <v>0.1</v>
      </c>
      <c r="AN96" s="66">
        <f>'jeziora 2025'!BW97</f>
        <v>0.05</v>
      </c>
      <c r="AO96" s="66">
        <f>'jeziora 2025'!BX97</f>
        <v>0.05</v>
      </c>
      <c r="AP96" s="66">
        <f>'jeziora 2025'!BY97</f>
        <v>0.15000000000000002</v>
      </c>
      <c r="AQ96" s="67">
        <f>'jeziora 2025'!CA97</f>
        <v>0</v>
      </c>
      <c r="AR96" s="66">
        <f>'jeziora 2025'!CL97</f>
        <v>0</v>
      </c>
      <c r="AS96" s="67">
        <f>'jeziora 2025'!CO97</f>
        <v>0</v>
      </c>
      <c r="AT96" s="67">
        <f>'jeziora 2025'!CT97</f>
        <v>0</v>
      </c>
      <c r="AU96" s="83">
        <f>'jeziora 2025'!CY97</f>
        <v>0</v>
      </c>
      <c r="AV96" s="67">
        <f>'jeziora 2025'!DD97</f>
        <v>0</v>
      </c>
      <c r="AW96" s="66">
        <f>'jeziora 2025'!DE97</f>
        <v>0.05</v>
      </c>
      <c r="AX96" s="111">
        <f>'jeziora 2025'!DF97</f>
        <v>0.05</v>
      </c>
      <c r="AY96" s="104" t="s">
        <v>162</v>
      </c>
    </row>
    <row r="97" spans="1:51" x14ac:dyDescent="0.2">
      <c r="A97" s="73">
        <f>'jeziora 2025'!B98</f>
        <v>153</v>
      </c>
      <c r="B97" s="71" t="str">
        <f>'jeziora 2025'!D98</f>
        <v>Jez. Lubowo - stan. 01</v>
      </c>
      <c r="C97" s="66">
        <f>'jeziora 2025'!I98</f>
        <v>0.05</v>
      </c>
      <c r="D97" s="66">
        <f>'jeziora 2025'!J98</f>
        <v>1.5</v>
      </c>
      <c r="E97" s="66">
        <f>'jeziora 2025'!L98</f>
        <v>0.87</v>
      </c>
      <c r="F97" s="66">
        <f>'jeziora 2025'!N98</f>
        <v>3.78</v>
      </c>
      <c r="G97" s="66">
        <f>'jeziora 2025'!O98</f>
        <v>12.1</v>
      </c>
      <c r="H97" s="83">
        <f>'jeziora 2025'!P98</f>
        <v>2.3800000000000002E-2</v>
      </c>
      <c r="I97" s="66">
        <f>'jeziora 2025'!S98</f>
        <v>2.3199999999999998</v>
      </c>
      <c r="J97" s="66">
        <f>'jeziora 2025'!T98</f>
        <v>31.9</v>
      </c>
      <c r="K97" s="66">
        <f>'jeziora 2025'!X98</f>
        <v>75.400000000000006</v>
      </c>
      <c r="L97" s="72">
        <f>'jeziora 2025'!AA98</f>
        <v>19120.7</v>
      </c>
      <c r="M97" s="72">
        <f>'jeziora 2025'!AB98</f>
        <v>916.495</v>
      </c>
      <c r="N97" s="67">
        <f>'jeziora 2025'!AH98</f>
        <v>50</v>
      </c>
      <c r="O97" s="67">
        <f>'jeziora 2025'!AI98</f>
        <v>126</v>
      </c>
      <c r="P97" s="67">
        <f>'jeziora 2025'!AJ98</f>
        <v>365</v>
      </c>
      <c r="Q97" s="67">
        <f>'jeziora 2025'!AK98</f>
        <v>571</v>
      </c>
      <c r="R97" s="67">
        <f>'jeziora 2025'!AL98</f>
        <v>300</v>
      </c>
      <c r="S97" s="67">
        <f>'jeziora 2025'!AM98</f>
        <v>172</v>
      </c>
      <c r="T97" s="67">
        <f>'jeziora 2025'!AN98</f>
        <v>195</v>
      </c>
      <c r="U97" s="67">
        <f>'jeziora 2025'!AP98</f>
        <v>271</v>
      </c>
      <c r="V97" s="67">
        <f>'jeziora 2025'!AQ98</f>
        <v>1.5</v>
      </c>
      <c r="W97" s="67">
        <f>'jeziora 2025'!AR98</f>
        <v>2.5</v>
      </c>
      <c r="X97" s="67">
        <f>'jeziora 2025'!AS98</f>
        <v>1290</v>
      </c>
      <c r="Y97" s="67">
        <f>'jeziora 2025'!AT98</f>
        <v>498</v>
      </c>
      <c r="Z97" s="67">
        <f>'jeziora 2025'!AU98</f>
        <v>273</v>
      </c>
      <c r="AA97" s="67">
        <f>'jeziora 2025'!AV98</f>
        <v>119</v>
      </c>
      <c r="AB97" s="67">
        <f>'jeziora 2025'!AW98</f>
        <v>76</v>
      </c>
      <c r="AC97" s="67">
        <f>'jeziora 2025'!AX98</f>
        <v>234</v>
      </c>
      <c r="AD97" s="67">
        <f>'jeziora 2025'!AY98</f>
        <v>2.5</v>
      </c>
      <c r="AE97" s="67">
        <f>'jeziora 2025'!BA98</f>
        <v>3963</v>
      </c>
      <c r="AF97" s="67">
        <f>'jeziora 2025'!BI98</f>
        <v>0.5</v>
      </c>
      <c r="AG97" s="67">
        <f>'jeziora 2025'!BK98</f>
        <v>0.5</v>
      </c>
      <c r="AH97" s="66">
        <f>'jeziora 2025'!BL98</f>
        <v>0.05</v>
      </c>
      <c r="AI97" s="66">
        <f>'jeziora 2025'!BM98</f>
        <v>0.05</v>
      </c>
      <c r="AJ97" s="66">
        <f>'jeziora 2025'!BN98</f>
        <v>0.05</v>
      </c>
      <c r="AK97" s="67">
        <f>'jeziora 2025'!BQ98</f>
        <v>0.4</v>
      </c>
      <c r="AL97" s="66">
        <f>'jeziora 2025'!BS98</f>
        <v>0.05</v>
      </c>
      <c r="AM97" s="67">
        <f>'jeziora 2025'!BU98</f>
        <v>0.1</v>
      </c>
      <c r="AN97" s="66">
        <f>'jeziora 2025'!BW98</f>
        <v>0.05</v>
      </c>
      <c r="AO97" s="66">
        <f>'jeziora 2025'!BX98</f>
        <v>0.05</v>
      </c>
      <c r="AP97" s="66">
        <f>'jeziora 2025'!BY98</f>
        <v>0.15000000000000002</v>
      </c>
      <c r="AQ97" s="67">
        <f>'jeziora 2025'!CA98</f>
        <v>25</v>
      </c>
      <c r="AR97" s="66">
        <f>'jeziora 2025'!CL98</f>
        <v>5.0000000000000001E-3</v>
      </c>
      <c r="AS97" s="67">
        <f>'jeziora 2025'!CO98</f>
        <v>0.5</v>
      </c>
      <c r="AT97" s="67">
        <f>'jeziora 2025'!CT98</f>
        <v>0.5</v>
      </c>
      <c r="AU97" s="83">
        <f>'jeziora 2025'!CY98</f>
        <v>1.18E-2</v>
      </c>
      <c r="AV97" s="67">
        <f>'jeziora 2025'!DD98</f>
        <v>0.05</v>
      </c>
      <c r="AW97" s="66">
        <f>'jeziora 2025'!DE98</f>
        <v>0.05</v>
      </c>
      <c r="AX97" s="111">
        <f>'jeziora 2025'!DF98</f>
        <v>0.05</v>
      </c>
      <c r="AY97" s="104" t="s">
        <v>164</v>
      </c>
    </row>
    <row r="98" spans="1:51" x14ac:dyDescent="0.2">
      <c r="A98" s="73">
        <f>'jeziora 2025'!B99</f>
        <v>154</v>
      </c>
      <c r="B98" s="71" t="str">
        <f>'jeziora 2025'!D99</f>
        <v>Jez. Lucieńskie - głęboczek</v>
      </c>
      <c r="C98" s="66">
        <f>'jeziora 2025'!I99</f>
        <v>2.5099999999999998</v>
      </c>
      <c r="D98" s="66">
        <f>'jeziora 2025'!J99</f>
        <v>11.9</v>
      </c>
      <c r="E98" s="66">
        <f>'jeziora 2025'!L99</f>
        <v>2.5000000000000001E-2</v>
      </c>
      <c r="F98" s="66">
        <f>'jeziora 2025'!N99</f>
        <v>6.95</v>
      </c>
      <c r="G98" s="66">
        <f>'jeziora 2025'!O99</f>
        <v>38.200000000000003</v>
      </c>
      <c r="H98" s="83">
        <f>'jeziora 2025'!P99</f>
        <v>3.1899999999999998E-2</v>
      </c>
      <c r="I98" s="66">
        <f>'jeziora 2025'!S99</f>
        <v>8.0299999999999994</v>
      </c>
      <c r="J98" s="66">
        <f>'jeziora 2025'!T99</f>
        <v>8.3800000000000008</v>
      </c>
      <c r="K98" s="66">
        <f>'jeziora 2025'!X99</f>
        <v>81.2</v>
      </c>
      <c r="L98" s="72">
        <f>'jeziora 2025'!AA99</f>
        <v>15512.3</v>
      </c>
      <c r="M98" s="72">
        <f>'jeziora 2025'!AB99</f>
        <v>1630.74</v>
      </c>
      <c r="N98" s="67">
        <f>'jeziora 2025'!AH99</f>
        <v>65</v>
      </c>
      <c r="O98" s="67">
        <f>'jeziora 2025'!AI99</f>
        <v>47</v>
      </c>
      <c r="P98" s="67">
        <f>'jeziora 2025'!AJ99</f>
        <v>162</v>
      </c>
      <c r="Q98" s="67">
        <f>'jeziora 2025'!AK99</f>
        <v>168</v>
      </c>
      <c r="R98" s="67">
        <f>'jeziora 2025'!AL99</f>
        <v>140</v>
      </c>
      <c r="S98" s="67">
        <f>'jeziora 2025'!AM99</f>
        <v>48</v>
      </c>
      <c r="T98" s="67">
        <f>'jeziora 2025'!AN99</f>
        <v>69</v>
      </c>
      <c r="U98" s="67">
        <f>'jeziora 2025'!AP99</f>
        <v>99</v>
      </c>
      <c r="V98" s="67">
        <f>'jeziora 2025'!AQ99</f>
        <v>1.5</v>
      </c>
      <c r="W98" s="67">
        <f>'jeziora 2025'!AR99</f>
        <v>2.5</v>
      </c>
      <c r="X98" s="67">
        <f>'jeziora 2025'!AS99</f>
        <v>158</v>
      </c>
      <c r="Y98" s="67">
        <f>'jeziora 2025'!AT99</f>
        <v>151</v>
      </c>
      <c r="Z98" s="67">
        <f>'jeziora 2025'!AU99</f>
        <v>107</v>
      </c>
      <c r="AA98" s="67">
        <f>'jeziora 2025'!AV99</f>
        <v>43</v>
      </c>
      <c r="AB98" s="67">
        <f>'jeziora 2025'!AW99</f>
        <v>52</v>
      </c>
      <c r="AC98" s="67">
        <f>'jeziora 2025'!AX99</f>
        <v>61</v>
      </c>
      <c r="AD98" s="67">
        <f>'jeziora 2025'!AY99</f>
        <v>2.5</v>
      </c>
      <c r="AE98" s="67">
        <f>'jeziora 2025'!BA99</f>
        <v>1162</v>
      </c>
      <c r="AF98" s="67">
        <f>'jeziora 2025'!BI99</f>
        <v>0.5</v>
      </c>
      <c r="AG98" s="67">
        <f>'jeziora 2025'!BK99</f>
        <v>0.5</v>
      </c>
      <c r="AH98" s="66">
        <f>'jeziora 2025'!BL99</f>
        <v>0.05</v>
      </c>
      <c r="AI98" s="66">
        <f>'jeziora 2025'!BM99</f>
        <v>0.05</v>
      </c>
      <c r="AJ98" s="66">
        <f>'jeziora 2025'!BN99</f>
        <v>0.05</v>
      </c>
      <c r="AK98" s="67">
        <f>'jeziora 2025'!BQ99</f>
        <v>0.4</v>
      </c>
      <c r="AL98" s="66">
        <f>'jeziora 2025'!BS99</f>
        <v>0.05</v>
      </c>
      <c r="AM98" s="67">
        <f>'jeziora 2025'!BU99</f>
        <v>0.1</v>
      </c>
      <c r="AN98" s="66">
        <f>'jeziora 2025'!BW99</f>
        <v>0.05</v>
      </c>
      <c r="AO98" s="66">
        <f>'jeziora 2025'!BX99</f>
        <v>0.05</v>
      </c>
      <c r="AP98" s="66">
        <f>'jeziora 2025'!BY99</f>
        <v>0.15000000000000002</v>
      </c>
      <c r="AQ98" s="67">
        <f>'jeziora 2025'!CA99</f>
        <v>0</v>
      </c>
      <c r="AR98" s="66">
        <f>'jeziora 2025'!CL99</f>
        <v>0</v>
      </c>
      <c r="AS98" s="67">
        <f>'jeziora 2025'!CO99</f>
        <v>0</v>
      </c>
      <c r="AT98" s="67">
        <f>'jeziora 2025'!CT99</f>
        <v>0</v>
      </c>
      <c r="AU98" s="83">
        <f>'jeziora 2025'!CY99</f>
        <v>0</v>
      </c>
      <c r="AV98" s="67">
        <f>'jeziora 2025'!DD99</f>
        <v>0</v>
      </c>
      <c r="AW98" s="66">
        <f>'jeziora 2025'!DE99</f>
        <v>0.05</v>
      </c>
      <c r="AX98" s="111">
        <f>'jeziora 2025'!DF99</f>
        <v>0.05</v>
      </c>
      <c r="AY98" s="104" t="s">
        <v>164</v>
      </c>
    </row>
    <row r="99" spans="1:51" x14ac:dyDescent="0.2">
      <c r="A99" s="73">
        <f>'jeziora 2025'!B100</f>
        <v>155</v>
      </c>
      <c r="B99" s="71" t="str">
        <f>'jeziora 2025'!D100</f>
        <v>Jez. Lutol - stan. 02</v>
      </c>
      <c r="C99" s="66">
        <f>'jeziora 2025'!I100</f>
        <v>0.05</v>
      </c>
      <c r="D99" s="66">
        <f>'jeziora 2025'!J100</f>
        <v>3.74</v>
      </c>
      <c r="E99" s="66">
        <f>'jeziora 2025'!L100</f>
        <v>2.5000000000000001E-2</v>
      </c>
      <c r="F99" s="66">
        <f>'jeziora 2025'!N100</f>
        <v>5.22</v>
      </c>
      <c r="G99" s="66">
        <f>'jeziora 2025'!O100</f>
        <v>6.33</v>
      </c>
      <c r="H99" s="83">
        <f>'jeziora 2025'!P100</f>
        <v>2.8400000000000002E-2</v>
      </c>
      <c r="I99" s="66">
        <f>'jeziora 2025'!S100</f>
        <v>3.32</v>
      </c>
      <c r="J99" s="66">
        <f>'jeziora 2025'!T100</f>
        <v>1.62</v>
      </c>
      <c r="K99" s="66">
        <f>'jeziora 2025'!X100</f>
        <v>41.6</v>
      </c>
      <c r="L99" s="72">
        <f>'jeziora 2025'!AA100</f>
        <v>4650</v>
      </c>
      <c r="M99" s="72">
        <f>'jeziora 2025'!AB100</f>
        <v>668.81700000000001</v>
      </c>
      <c r="N99" s="67">
        <f>'jeziora 2025'!AH100</f>
        <v>96</v>
      </c>
      <c r="O99" s="67">
        <f>'jeziora 2025'!AI100</f>
        <v>22</v>
      </c>
      <c r="P99" s="67">
        <f>'jeziora 2025'!AJ100</f>
        <v>96</v>
      </c>
      <c r="Q99" s="67">
        <f>'jeziora 2025'!AK100</f>
        <v>80</v>
      </c>
      <c r="R99" s="67">
        <f>'jeziora 2025'!AL100</f>
        <v>73</v>
      </c>
      <c r="S99" s="67">
        <f>'jeziora 2025'!AM100</f>
        <v>25</v>
      </c>
      <c r="T99" s="67">
        <f>'jeziora 2025'!AN100</f>
        <v>27</v>
      </c>
      <c r="U99" s="67">
        <f>'jeziora 2025'!AP100</f>
        <v>32</v>
      </c>
      <c r="V99" s="67">
        <f>'jeziora 2025'!AQ100</f>
        <v>1.5</v>
      </c>
      <c r="W99" s="67">
        <f>'jeziora 2025'!AR100</f>
        <v>30</v>
      </c>
      <c r="X99" s="67">
        <f>'jeziora 2025'!AS100</f>
        <v>36</v>
      </c>
      <c r="Y99" s="67">
        <f>'jeziora 2025'!AT100</f>
        <v>70</v>
      </c>
      <c r="Z99" s="67">
        <f>'jeziora 2025'!AU100</f>
        <v>41</v>
      </c>
      <c r="AA99" s="67">
        <f>'jeziora 2025'!AV100</f>
        <v>2.5</v>
      </c>
      <c r="AB99" s="67">
        <f>'jeziora 2025'!AW100</f>
        <v>2.5</v>
      </c>
      <c r="AC99" s="67">
        <f>'jeziora 2025'!AX100</f>
        <v>33</v>
      </c>
      <c r="AD99" s="67">
        <f>'jeziora 2025'!AY100</f>
        <v>2.5</v>
      </c>
      <c r="AE99" s="67">
        <f>'jeziora 2025'!BA100</f>
        <v>600</v>
      </c>
      <c r="AF99" s="67">
        <f>'jeziora 2025'!BI100</f>
        <v>0.5</v>
      </c>
      <c r="AG99" s="67">
        <f>'jeziora 2025'!BK100</f>
        <v>0.5</v>
      </c>
      <c r="AH99" s="66">
        <f>'jeziora 2025'!BL100</f>
        <v>0.05</v>
      </c>
      <c r="AI99" s="66">
        <f>'jeziora 2025'!BM100</f>
        <v>0.05</v>
      </c>
      <c r="AJ99" s="66">
        <f>'jeziora 2025'!BN100</f>
        <v>0.05</v>
      </c>
      <c r="AK99" s="67">
        <f>'jeziora 2025'!BQ100</f>
        <v>0.4</v>
      </c>
      <c r="AL99" s="66">
        <f>'jeziora 2025'!BS100</f>
        <v>0.05</v>
      </c>
      <c r="AM99" s="67">
        <f>'jeziora 2025'!BU100</f>
        <v>0.1</v>
      </c>
      <c r="AN99" s="66">
        <f>'jeziora 2025'!BW100</f>
        <v>0.05</v>
      </c>
      <c r="AO99" s="66">
        <f>'jeziora 2025'!BX100</f>
        <v>0.05</v>
      </c>
      <c r="AP99" s="66">
        <f>'jeziora 2025'!BY100</f>
        <v>0.15000000000000002</v>
      </c>
      <c r="AQ99" s="67">
        <f>'jeziora 2025'!CA100</f>
        <v>0</v>
      </c>
      <c r="AR99" s="66">
        <f>'jeziora 2025'!CL100</f>
        <v>0</v>
      </c>
      <c r="AS99" s="67">
        <f>'jeziora 2025'!CO100</f>
        <v>0</v>
      </c>
      <c r="AT99" s="67">
        <f>'jeziora 2025'!CT100</f>
        <v>0</v>
      </c>
      <c r="AU99" s="83">
        <f>'jeziora 2025'!CY100</f>
        <v>0</v>
      </c>
      <c r="AV99" s="67">
        <f>'jeziora 2025'!DD100</f>
        <v>0</v>
      </c>
      <c r="AW99" s="66">
        <f>'jeziora 2025'!DE100</f>
        <v>0.05</v>
      </c>
      <c r="AX99" s="111">
        <f>'jeziora 2025'!DF100</f>
        <v>0.05</v>
      </c>
      <c r="AY99" s="104" t="s">
        <v>162</v>
      </c>
    </row>
    <row r="100" spans="1:51" x14ac:dyDescent="0.2">
      <c r="A100" s="73">
        <f>'jeziora 2025'!B101</f>
        <v>156</v>
      </c>
      <c r="B100" s="71" t="str">
        <f>'jeziora 2025'!D101</f>
        <v>Jez. Lutowskie - głęboczek</v>
      </c>
      <c r="C100" s="66">
        <f>'jeziora 2025'!I101</f>
        <v>0.05</v>
      </c>
      <c r="D100" s="66">
        <f>'jeziora 2025'!J101</f>
        <v>1.5</v>
      </c>
      <c r="E100" s="66">
        <f>'jeziora 2025'!L101</f>
        <v>0.25800000000000001</v>
      </c>
      <c r="F100" s="66">
        <f>'jeziora 2025'!N101</f>
        <v>5.03</v>
      </c>
      <c r="G100" s="66">
        <f>'jeziora 2025'!O101</f>
        <v>12.1</v>
      </c>
      <c r="H100" s="83">
        <f>'jeziora 2025'!P101</f>
        <v>1.8499999999999999E-2</v>
      </c>
      <c r="I100" s="66">
        <f>'jeziora 2025'!S101</f>
        <v>4.07</v>
      </c>
      <c r="J100" s="66">
        <f>'jeziora 2025'!T101</f>
        <v>8.4700000000000006</v>
      </c>
      <c r="K100" s="66">
        <f>'jeziora 2025'!X101</f>
        <v>45.3</v>
      </c>
      <c r="L100" s="72">
        <f>'jeziora 2025'!AA101</f>
        <v>13400</v>
      </c>
      <c r="M100" s="72">
        <f>'jeziora 2025'!AB101</f>
        <v>2050.2399999999998</v>
      </c>
      <c r="N100" s="67">
        <f>'jeziora 2025'!AH101</f>
        <v>140</v>
      </c>
      <c r="O100" s="67">
        <f>'jeziora 2025'!AI101</f>
        <v>48</v>
      </c>
      <c r="P100" s="67">
        <f>'jeziora 2025'!AJ101</f>
        <v>95</v>
      </c>
      <c r="Q100" s="67">
        <f>'jeziora 2025'!AK101</f>
        <v>174</v>
      </c>
      <c r="R100" s="67">
        <f>'jeziora 2025'!AL101</f>
        <v>170</v>
      </c>
      <c r="S100" s="67">
        <f>'jeziora 2025'!AM101</f>
        <v>58</v>
      </c>
      <c r="T100" s="67">
        <f>'jeziora 2025'!AN101</f>
        <v>84</v>
      </c>
      <c r="U100" s="67">
        <f>'jeziora 2025'!AP101</f>
        <v>120</v>
      </c>
      <c r="V100" s="67">
        <f>'jeziora 2025'!AQ101</f>
        <v>1.5</v>
      </c>
      <c r="W100" s="67">
        <f>'jeziora 2025'!AR101</f>
        <v>38</v>
      </c>
      <c r="X100" s="67">
        <f>'jeziora 2025'!AS101</f>
        <v>180</v>
      </c>
      <c r="Y100" s="67">
        <f>'jeziora 2025'!AT101</f>
        <v>164</v>
      </c>
      <c r="Z100" s="67">
        <f>'jeziora 2025'!AU101</f>
        <v>103</v>
      </c>
      <c r="AA100" s="67">
        <f>'jeziora 2025'!AV101</f>
        <v>46</v>
      </c>
      <c r="AB100" s="67">
        <f>'jeziora 2025'!AW101</f>
        <v>41</v>
      </c>
      <c r="AC100" s="67">
        <f>'jeziora 2025'!AX101</f>
        <v>63</v>
      </c>
      <c r="AD100" s="67">
        <f>'jeziora 2025'!AY101</f>
        <v>18</v>
      </c>
      <c r="AE100" s="67">
        <f>'jeziora 2025'!BA101</f>
        <v>1301.5</v>
      </c>
      <c r="AF100" s="67">
        <f>'jeziora 2025'!BI101</f>
        <v>0.5</v>
      </c>
      <c r="AG100" s="67">
        <f>'jeziora 2025'!BK101</f>
        <v>0.5</v>
      </c>
      <c r="AH100" s="66">
        <f>'jeziora 2025'!BL101</f>
        <v>0.05</v>
      </c>
      <c r="AI100" s="66">
        <f>'jeziora 2025'!BM101</f>
        <v>0.05</v>
      </c>
      <c r="AJ100" s="66">
        <f>'jeziora 2025'!BN101</f>
        <v>0.05</v>
      </c>
      <c r="AK100" s="67">
        <f>'jeziora 2025'!BQ101</f>
        <v>0.4</v>
      </c>
      <c r="AL100" s="66">
        <f>'jeziora 2025'!BS101</f>
        <v>0.05</v>
      </c>
      <c r="AM100" s="67">
        <f>'jeziora 2025'!BU101</f>
        <v>0.1</v>
      </c>
      <c r="AN100" s="66">
        <f>'jeziora 2025'!BW101</f>
        <v>0.05</v>
      </c>
      <c r="AO100" s="66">
        <f>'jeziora 2025'!BX101</f>
        <v>0.05</v>
      </c>
      <c r="AP100" s="66">
        <f>'jeziora 2025'!BY101</f>
        <v>0.15000000000000002</v>
      </c>
      <c r="AQ100" s="67">
        <f>'jeziora 2025'!CA101</f>
        <v>25</v>
      </c>
      <c r="AR100" s="66">
        <f>'jeziora 2025'!CL101</f>
        <v>5.0000000000000001E-3</v>
      </c>
      <c r="AS100" s="67">
        <f>'jeziora 2025'!CO101</f>
        <v>0.5</v>
      </c>
      <c r="AT100" s="67">
        <f>'jeziora 2025'!CT101</f>
        <v>0.5</v>
      </c>
      <c r="AU100" s="83">
        <f>'jeziora 2025'!CY101</f>
        <v>4.9699999999999996E-3</v>
      </c>
      <c r="AV100" s="67">
        <f>'jeziora 2025'!DD101</f>
        <v>0.05</v>
      </c>
      <c r="AW100" s="66">
        <f>'jeziora 2025'!DE101</f>
        <v>0.05</v>
      </c>
      <c r="AX100" s="111">
        <f>'jeziora 2025'!DF101</f>
        <v>0.05</v>
      </c>
      <c r="AY100" s="104" t="s">
        <v>164</v>
      </c>
    </row>
    <row r="101" spans="1:51" x14ac:dyDescent="0.2">
      <c r="A101" s="73">
        <f>'jeziora 2025'!B102</f>
        <v>157</v>
      </c>
      <c r="B101" s="71" t="str">
        <f>'jeziora 2025'!D102</f>
        <v>Jez. Łagowskie - stan. 05</v>
      </c>
      <c r="C101" s="66">
        <f>'jeziora 2025'!I102</f>
        <v>0.05</v>
      </c>
      <c r="D101" s="66">
        <f>'jeziora 2025'!J102</f>
        <v>11.1</v>
      </c>
      <c r="E101" s="66">
        <f>'jeziora 2025'!L102</f>
        <v>1.3</v>
      </c>
      <c r="F101" s="66">
        <f>'jeziora 2025'!N102</f>
        <v>7.1</v>
      </c>
      <c r="G101" s="66">
        <f>'jeziora 2025'!O102</f>
        <v>27.4</v>
      </c>
      <c r="H101" s="83">
        <f>'jeziora 2025'!P102</f>
        <v>4.1000000000000002E-2</v>
      </c>
      <c r="I101" s="66">
        <f>'jeziora 2025'!S102</f>
        <v>5.8</v>
      </c>
      <c r="J101" s="66">
        <f>'jeziora 2025'!T102</f>
        <v>55.7</v>
      </c>
      <c r="K101" s="66">
        <f>'jeziora 2025'!X102</f>
        <v>159</v>
      </c>
      <c r="L101" s="72">
        <f>'jeziora 2025'!AA102</f>
        <v>9990</v>
      </c>
      <c r="M101" s="72">
        <f>'jeziora 2025'!AB102</f>
        <v>651.25</v>
      </c>
      <c r="N101" s="67">
        <f>'jeziora 2025'!AH102</f>
        <v>2.5</v>
      </c>
      <c r="O101" s="67">
        <f>'jeziora 2025'!AI102</f>
        <v>188</v>
      </c>
      <c r="P101" s="67">
        <f>'jeziora 2025'!AJ102</f>
        <v>462</v>
      </c>
      <c r="Q101" s="67">
        <f>'jeziora 2025'!AK102</f>
        <v>1080</v>
      </c>
      <c r="R101" s="67">
        <f>'jeziora 2025'!AL102</f>
        <v>510</v>
      </c>
      <c r="S101" s="67">
        <f>'jeziora 2025'!AM102</f>
        <v>282</v>
      </c>
      <c r="T101" s="67">
        <f>'jeziora 2025'!AN102</f>
        <v>336</v>
      </c>
      <c r="U101" s="67">
        <f>'jeziora 2025'!AP102</f>
        <v>259</v>
      </c>
      <c r="V101" s="67">
        <f>'jeziora 2025'!AQ102</f>
        <v>1.5</v>
      </c>
      <c r="W101" s="67">
        <f>'jeziora 2025'!AR102</f>
        <v>2.5</v>
      </c>
      <c r="X101" s="67">
        <f>'jeziora 2025'!AS102</f>
        <v>256</v>
      </c>
      <c r="Y101" s="67">
        <f>'jeziora 2025'!AT102</f>
        <v>657</v>
      </c>
      <c r="Z101" s="67">
        <f>'jeziora 2025'!AU102</f>
        <v>417</v>
      </c>
      <c r="AA101" s="67">
        <f>'jeziora 2025'!AV102</f>
        <v>249</v>
      </c>
      <c r="AB101" s="67">
        <f>'jeziora 2025'!AW102</f>
        <v>94</v>
      </c>
      <c r="AC101" s="67">
        <f>'jeziora 2025'!AX102</f>
        <v>572</v>
      </c>
      <c r="AD101" s="67">
        <f>'jeziora 2025'!AY102</f>
        <v>2.5</v>
      </c>
      <c r="AE101" s="67">
        <f>'jeziora 2025'!BA102</f>
        <v>4443.5</v>
      </c>
      <c r="AF101" s="67">
        <f>'jeziora 2025'!BI102</f>
        <v>0.5</v>
      </c>
      <c r="AG101" s="67">
        <f>'jeziora 2025'!BK102</f>
        <v>0.5</v>
      </c>
      <c r="AH101" s="66">
        <f>'jeziora 2025'!BL102</f>
        <v>0.05</v>
      </c>
      <c r="AI101" s="66">
        <f>'jeziora 2025'!BM102</f>
        <v>0.05</v>
      </c>
      <c r="AJ101" s="66">
        <f>'jeziora 2025'!BN102</f>
        <v>0.05</v>
      </c>
      <c r="AK101" s="67">
        <f>'jeziora 2025'!BQ102</f>
        <v>0.4</v>
      </c>
      <c r="AL101" s="66">
        <f>'jeziora 2025'!BS102</f>
        <v>0.05</v>
      </c>
      <c r="AM101" s="67">
        <f>'jeziora 2025'!BU102</f>
        <v>0.1</v>
      </c>
      <c r="AN101" s="66">
        <f>'jeziora 2025'!BW102</f>
        <v>0.05</v>
      </c>
      <c r="AO101" s="66">
        <f>'jeziora 2025'!BX102</f>
        <v>0.05</v>
      </c>
      <c r="AP101" s="66">
        <f>'jeziora 2025'!BY102</f>
        <v>0.15000000000000002</v>
      </c>
      <c r="AQ101" s="67">
        <f>'jeziora 2025'!CA102</f>
        <v>25</v>
      </c>
      <c r="AR101" s="66">
        <f>'jeziora 2025'!CL102</f>
        <v>6.5</v>
      </c>
      <c r="AS101" s="67">
        <f>'jeziora 2025'!CO102</f>
        <v>0.5</v>
      </c>
      <c r="AT101" s="67">
        <f>'jeziora 2025'!CT102</f>
        <v>0.5</v>
      </c>
      <c r="AU101" s="83">
        <f>'jeziora 2025'!CY102</f>
        <v>2.0500000000000001E-2</v>
      </c>
      <c r="AV101" s="67">
        <f>'jeziora 2025'!DD102</f>
        <v>0.05</v>
      </c>
      <c r="AW101" s="66">
        <f>'jeziora 2025'!DE102</f>
        <v>0.05</v>
      </c>
      <c r="AX101" s="111">
        <f>'jeziora 2025'!DF102</f>
        <v>0.05</v>
      </c>
      <c r="AY101" s="104" t="s">
        <v>164</v>
      </c>
    </row>
    <row r="102" spans="1:51" x14ac:dyDescent="0.2">
      <c r="A102" s="73">
        <f>'jeziora 2025'!B103</f>
        <v>158</v>
      </c>
      <c r="B102" s="71" t="str">
        <f>'jeziora 2025'!D103</f>
        <v>Jez. Łanowicze - st.01</v>
      </c>
      <c r="C102" s="66">
        <f>'jeziora 2025'!I103</f>
        <v>0.76900000000000002</v>
      </c>
      <c r="D102" s="66">
        <f>'jeziora 2025'!J103</f>
        <v>6.21</v>
      </c>
      <c r="E102" s="66">
        <f>'jeziora 2025'!L103</f>
        <v>0.45</v>
      </c>
      <c r="F102" s="66">
        <f>'jeziora 2025'!N103</f>
        <v>5.17</v>
      </c>
      <c r="G102" s="66">
        <f>'jeziora 2025'!O103</f>
        <v>17.899999999999999</v>
      </c>
      <c r="H102" s="83">
        <f>'jeziora 2025'!P103</f>
        <v>5.6800000000000003E-2</v>
      </c>
      <c r="I102" s="66">
        <f>'jeziora 2025'!S103</f>
        <v>4.54</v>
      </c>
      <c r="J102" s="66">
        <f>'jeziora 2025'!T103</f>
        <v>18.399999999999999</v>
      </c>
      <c r="K102" s="66">
        <f>'jeziora 2025'!X103</f>
        <v>58.4</v>
      </c>
      <c r="L102" s="72">
        <f>'jeziora 2025'!AA103</f>
        <v>21843.5</v>
      </c>
      <c r="M102" s="72">
        <f>'jeziora 2025'!AB103</f>
        <v>248</v>
      </c>
      <c r="N102" s="67">
        <f>'jeziora 2025'!AH103</f>
        <v>2.5</v>
      </c>
      <c r="O102" s="67">
        <f>'jeziora 2025'!AI103</f>
        <v>54</v>
      </c>
      <c r="P102" s="67">
        <f>'jeziora 2025'!AJ103</f>
        <v>2.5</v>
      </c>
      <c r="Q102" s="67">
        <f>'jeziora 2025'!AK103</f>
        <v>40</v>
      </c>
      <c r="R102" s="67">
        <f>'jeziora 2025'!AL103</f>
        <v>2.5</v>
      </c>
      <c r="S102" s="67">
        <f>'jeziora 2025'!AM103</f>
        <v>2.5</v>
      </c>
      <c r="T102" s="67">
        <f>'jeziora 2025'!AN103</f>
        <v>2.5</v>
      </c>
      <c r="U102" s="67">
        <f>'jeziora 2025'!AP103</f>
        <v>2.5</v>
      </c>
      <c r="V102" s="67">
        <f>'jeziora 2025'!AQ103</f>
        <v>1.5</v>
      </c>
      <c r="W102" s="67">
        <f>'jeziora 2025'!AR103</f>
        <v>2.5</v>
      </c>
      <c r="X102" s="67">
        <f>'jeziora 2025'!AS103</f>
        <v>2.5</v>
      </c>
      <c r="Y102" s="67">
        <f>'jeziora 2025'!AT103</f>
        <v>2.5</v>
      </c>
      <c r="Z102" s="67">
        <f>'jeziora 2025'!AU103</f>
        <v>2.5</v>
      </c>
      <c r="AA102" s="67">
        <f>'jeziora 2025'!AV103</f>
        <v>2.5</v>
      </c>
      <c r="AB102" s="67">
        <f>'jeziora 2025'!AW103</f>
        <v>2.5</v>
      </c>
      <c r="AC102" s="67">
        <f>'jeziora 2025'!AX103</f>
        <v>2.5</v>
      </c>
      <c r="AD102" s="67">
        <f>'jeziora 2025'!AY103</f>
        <v>2.5</v>
      </c>
      <c r="AE102" s="67">
        <f>'jeziora 2025'!BA103</f>
        <v>120.5</v>
      </c>
      <c r="AF102" s="67">
        <f>'jeziora 2025'!BI103</f>
        <v>0.5</v>
      </c>
      <c r="AG102" s="67">
        <f>'jeziora 2025'!BK103</f>
        <v>0.5</v>
      </c>
      <c r="AH102" s="66">
        <f>'jeziora 2025'!BL103</f>
        <v>0.05</v>
      </c>
      <c r="AI102" s="66">
        <f>'jeziora 2025'!BM103</f>
        <v>0.05</v>
      </c>
      <c r="AJ102" s="66">
        <f>'jeziora 2025'!BN103</f>
        <v>0.05</v>
      </c>
      <c r="AK102" s="67">
        <f>'jeziora 2025'!BQ103</f>
        <v>0.4</v>
      </c>
      <c r="AL102" s="66">
        <f>'jeziora 2025'!BS103</f>
        <v>0.05</v>
      </c>
      <c r="AM102" s="67">
        <f>'jeziora 2025'!BU103</f>
        <v>0.1</v>
      </c>
      <c r="AN102" s="66">
        <f>'jeziora 2025'!BW103</f>
        <v>0.05</v>
      </c>
      <c r="AO102" s="66">
        <f>'jeziora 2025'!BX103</f>
        <v>0.05</v>
      </c>
      <c r="AP102" s="66">
        <f>'jeziora 2025'!BY103</f>
        <v>0.15000000000000002</v>
      </c>
      <c r="AQ102" s="67">
        <f>'jeziora 2025'!CA103</f>
        <v>0</v>
      </c>
      <c r="AR102" s="66">
        <f>'jeziora 2025'!CL103</f>
        <v>0</v>
      </c>
      <c r="AS102" s="67">
        <f>'jeziora 2025'!CO103</f>
        <v>0</v>
      </c>
      <c r="AT102" s="67">
        <f>'jeziora 2025'!CT103</f>
        <v>0</v>
      </c>
      <c r="AU102" s="83">
        <f>'jeziora 2025'!CY103</f>
        <v>0</v>
      </c>
      <c r="AV102" s="67">
        <f>'jeziora 2025'!DD103</f>
        <v>0</v>
      </c>
      <c r="AW102" s="66">
        <f>'jeziora 2025'!DE103</f>
        <v>0.05</v>
      </c>
      <c r="AX102" s="111">
        <f>'jeziora 2025'!DF103</f>
        <v>0.05</v>
      </c>
      <c r="AY102" s="104" t="s">
        <v>162</v>
      </c>
    </row>
    <row r="103" spans="1:51" x14ac:dyDescent="0.2">
      <c r="A103" s="73">
        <f>'jeziora 2025'!B104</f>
        <v>159</v>
      </c>
      <c r="B103" s="71" t="str">
        <f>'jeziora 2025'!D104</f>
        <v>Jez. Łaśmiady - stan. 01</v>
      </c>
      <c r="C103" s="66">
        <f>'jeziora 2025'!I104</f>
        <v>0.05</v>
      </c>
      <c r="D103" s="66">
        <f>'jeziora 2025'!J104</f>
        <v>12.2</v>
      </c>
      <c r="E103" s="66">
        <f>'jeziora 2025'!L104</f>
        <v>0.59299999999999997</v>
      </c>
      <c r="F103" s="66">
        <f>'jeziora 2025'!N104</f>
        <v>9.07</v>
      </c>
      <c r="G103" s="66">
        <f>'jeziora 2025'!O104</f>
        <v>11.8</v>
      </c>
      <c r="H103" s="83">
        <f>'jeziora 2025'!P104</f>
        <v>5.0000000000000001E-4</v>
      </c>
      <c r="I103" s="66">
        <f>'jeziora 2025'!S104</f>
        <v>4.97</v>
      </c>
      <c r="J103" s="66">
        <f>'jeziora 2025'!T104</f>
        <v>14.3</v>
      </c>
      <c r="K103" s="66">
        <f>'jeziora 2025'!X104</f>
        <v>44.1</v>
      </c>
      <c r="L103" s="72">
        <f>'jeziora 2025'!AA104</f>
        <v>17565.2</v>
      </c>
      <c r="M103" s="72">
        <f>'jeziora 2025'!AB104</f>
        <v>11514.3</v>
      </c>
      <c r="N103" s="67">
        <f>'jeziora 2025'!AH104</f>
        <v>2.5</v>
      </c>
      <c r="O103" s="67">
        <f>'jeziora 2025'!AI104</f>
        <v>2.5</v>
      </c>
      <c r="P103" s="67">
        <f>'jeziora 2025'!AJ104</f>
        <v>2.5</v>
      </c>
      <c r="Q103" s="67">
        <f>'jeziora 2025'!AK104</f>
        <v>88</v>
      </c>
      <c r="R103" s="67">
        <f>'jeziora 2025'!AL104</f>
        <v>61</v>
      </c>
      <c r="S103" s="67">
        <f>'jeziora 2025'!AM104</f>
        <v>31</v>
      </c>
      <c r="T103" s="67">
        <f>'jeziora 2025'!AN104</f>
        <v>58</v>
      </c>
      <c r="U103" s="67">
        <f>'jeziora 2025'!AP104</f>
        <v>67</v>
      </c>
      <c r="V103" s="67">
        <f>'jeziora 2025'!AQ104</f>
        <v>1.5</v>
      </c>
      <c r="W103" s="67">
        <f>'jeziora 2025'!AR104</f>
        <v>2.5</v>
      </c>
      <c r="X103" s="67">
        <f>'jeziora 2025'!AS104</f>
        <v>2.5</v>
      </c>
      <c r="Y103" s="67">
        <f>'jeziora 2025'!AT104</f>
        <v>45</v>
      </c>
      <c r="Z103" s="67">
        <f>'jeziora 2025'!AU104</f>
        <v>74</v>
      </c>
      <c r="AA103" s="67">
        <f>'jeziora 2025'!AV104</f>
        <v>33</v>
      </c>
      <c r="AB103" s="67">
        <f>'jeziora 2025'!AW104</f>
        <v>2.5</v>
      </c>
      <c r="AC103" s="67">
        <f>'jeziora 2025'!AX104</f>
        <v>95</v>
      </c>
      <c r="AD103" s="67">
        <f>'jeziora 2025'!AY104</f>
        <v>2.5</v>
      </c>
      <c r="AE103" s="67">
        <f>'jeziora 2025'!BA104</f>
        <v>404</v>
      </c>
      <c r="AF103" s="67">
        <f>'jeziora 2025'!BI104</f>
        <v>0.5</v>
      </c>
      <c r="AG103" s="67">
        <f>'jeziora 2025'!BK104</f>
        <v>0.5</v>
      </c>
      <c r="AH103" s="66">
        <f>'jeziora 2025'!BL104</f>
        <v>0.05</v>
      </c>
      <c r="AI103" s="66">
        <f>'jeziora 2025'!BM104</f>
        <v>0.05</v>
      </c>
      <c r="AJ103" s="66">
        <f>'jeziora 2025'!BN104</f>
        <v>0.05</v>
      </c>
      <c r="AK103" s="67">
        <f>'jeziora 2025'!BQ104</f>
        <v>0.4</v>
      </c>
      <c r="AL103" s="66">
        <f>'jeziora 2025'!BS104</f>
        <v>0.05</v>
      </c>
      <c r="AM103" s="67">
        <f>'jeziora 2025'!BU104</f>
        <v>0.1</v>
      </c>
      <c r="AN103" s="66">
        <f>'jeziora 2025'!BW104</f>
        <v>0.05</v>
      </c>
      <c r="AO103" s="66">
        <f>'jeziora 2025'!BX104</f>
        <v>0.05</v>
      </c>
      <c r="AP103" s="66">
        <f>'jeziora 2025'!BY104</f>
        <v>0.15000000000000002</v>
      </c>
      <c r="AQ103" s="67">
        <f>'jeziora 2025'!CA104</f>
        <v>0</v>
      </c>
      <c r="AR103" s="66">
        <f>'jeziora 2025'!CL104</f>
        <v>0</v>
      </c>
      <c r="AS103" s="67">
        <f>'jeziora 2025'!CO104</f>
        <v>0</v>
      </c>
      <c r="AT103" s="67">
        <f>'jeziora 2025'!CT104</f>
        <v>0</v>
      </c>
      <c r="AU103" s="83">
        <f>'jeziora 2025'!CY104</f>
        <v>0</v>
      </c>
      <c r="AV103" s="67">
        <f>'jeziora 2025'!DD104</f>
        <v>0</v>
      </c>
      <c r="AW103" s="66">
        <f>'jeziora 2025'!DE104</f>
        <v>0.05</v>
      </c>
      <c r="AX103" s="111">
        <f>'jeziora 2025'!DF104</f>
        <v>0.05</v>
      </c>
      <c r="AY103" s="104" t="s">
        <v>164</v>
      </c>
    </row>
    <row r="104" spans="1:51" x14ac:dyDescent="0.2">
      <c r="A104" s="73">
        <f>'jeziora 2025'!B105</f>
        <v>160</v>
      </c>
      <c r="B104" s="71" t="str">
        <f>'jeziora 2025'!D105</f>
        <v>Jez. Łaźno - stan. 01</v>
      </c>
      <c r="C104" s="66">
        <f>'jeziora 2025'!I105</f>
        <v>0.05</v>
      </c>
      <c r="D104" s="66">
        <f>'jeziora 2025'!J105</f>
        <v>5.83</v>
      </c>
      <c r="E104" s="66">
        <f>'jeziora 2025'!L105</f>
        <v>0.65300000000000002</v>
      </c>
      <c r="F104" s="66">
        <f>'jeziora 2025'!N105</f>
        <v>10.7</v>
      </c>
      <c r="G104" s="66">
        <f>'jeziora 2025'!O105</f>
        <v>17.100000000000001</v>
      </c>
      <c r="H104" s="83">
        <f>'jeziora 2025'!P105</f>
        <v>5.0000000000000001E-4</v>
      </c>
      <c r="I104" s="66">
        <f>'jeziora 2025'!S105</f>
        <v>8.07</v>
      </c>
      <c r="J104" s="66">
        <f>'jeziora 2025'!T105</f>
        <v>17.399999999999999</v>
      </c>
      <c r="K104" s="66">
        <f>'jeziora 2025'!X105</f>
        <v>58.5</v>
      </c>
      <c r="L104" s="72">
        <f>'jeziora 2025'!AA105</f>
        <v>17474.3</v>
      </c>
      <c r="M104" s="72">
        <f>'jeziora 2025'!AB105</f>
        <v>2826.68</v>
      </c>
      <c r="N104" s="67">
        <f>'jeziora 2025'!AH105</f>
        <v>39</v>
      </c>
      <c r="O104" s="67">
        <f>'jeziora 2025'!AI105</f>
        <v>36</v>
      </c>
      <c r="P104" s="67">
        <f>'jeziora 2025'!AJ105</f>
        <v>2.5</v>
      </c>
      <c r="Q104" s="67">
        <f>'jeziora 2025'!AK105</f>
        <v>168</v>
      </c>
      <c r="R104" s="67">
        <f>'jeziora 2025'!AL105</f>
        <v>100</v>
      </c>
      <c r="S104" s="67">
        <f>'jeziora 2025'!AM105</f>
        <v>56</v>
      </c>
      <c r="T104" s="67">
        <f>'jeziora 2025'!AN105</f>
        <v>69</v>
      </c>
      <c r="U104" s="67">
        <f>'jeziora 2025'!AP105</f>
        <v>74</v>
      </c>
      <c r="V104" s="67">
        <f>'jeziora 2025'!AQ105</f>
        <v>1.5</v>
      </c>
      <c r="W104" s="67">
        <f>'jeziora 2025'!AR105</f>
        <v>2.5</v>
      </c>
      <c r="X104" s="67">
        <f>'jeziora 2025'!AS105</f>
        <v>2.5</v>
      </c>
      <c r="Y104" s="67">
        <f>'jeziora 2025'!AT105</f>
        <v>116</v>
      </c>
      <c r="Z104" s="67">
        <f>'jeziora 2025'!AU105</f>
        <v>139</v>
      </c>
      <c r="AA104" s="67">
        <f>'jeziora 2025'!AV105</f>
        <v>53</v>
      </c>
      <c r="AB104" s="67">
        <f>'jeziora 2025'!AW105</f>
        <v>44</v>
      </c>
      <c r="AC104" s="67">
        <f>'jeziora 2025'!AX105</f>
        <v>94</v>
      </c>
      <c r="AD104" s="67">
        <f>'jeziora 2025'!AY105</f>
        <v>2.5</v>
      </c>
      <c r="AE104" s="67">
        <f>'jeziora 2025'!BA105</f>
        <v>785</v>
      </c>
      <c r="AF104" s="67">
        <f>'jeziora 2025'!BI105</f>
        <v>0.5</v>
      </c>
      <c r="AG104" s="67">
        <f>'jeziora 2025'!BK105</f>
        <v>0.5</v>
      </c>
      <c r="AH104" s="66">
        <f>'jeziora 2025'!BL105</f>
        <v>0.05</v>
      </c>
      <c r="AI104" s="66">
        <f>'jeziora 2025'!BM105</f>
        <v>0.05</v>
      </c>
      <c r="AJ104" s="66">
        <f>'jeziora 2025'!BN105</f>
        <v>0.05</v>
      </c>
      <c r="AK104" s="67">
        <f>'jeziora 2025'!BQ105</f>
        <v>0.4</v>
      </c>
      <c r="AL104" s="66">
        <f>'jeziora 2025'!BS105</f>
        <v>0.05</v>
      </c>
      <c r="AM104" s="67">
        <f>'jeziora 2025'!BU105</f>
        <v>0.1</v>
      </c>
      <c r="AN104" s="66">
        <f>'jeziora 2025'!BW105</f>
        <v>0.05</v>
      </c>
      <c r="AO104" s="66">
        <f>'jeziora 2025'!BX105</f>
        <v>0.05</v>
      </c>
      <c r="AP104" s="66">
        <f>'jeziora 2025'!BY105</f>
        <v>0.15000000000000002</v>
      </c>
      <c r="AQ104" s="67">
        <f>'jeziora 2025'!CA105</f>
        <v>0</v>
      </c>
      <c r="AR104" s="66">
        <f>'jeziora 2025'!CL105</f>
        <v>0</v>
      </c>
      <c r="AS104" s="67">
        <f>'jeziora 2025'!CO105</f>
        <v>0</v>
      </c>
      <c r="AT104" s="67">
        <f>'jeziora 2025'!CT105</f>
        <v>0</v>
      </c>
      <c r="AU104" s="83">
        <f>'jeziora 2025'!CY105</f>
        <v>0</v>
      </c>
      <c r="AV104" s="67">
        <f>'jeziora 2025'!DD105</f>
        <v>0</v>
      </c>
      <c r="AW104" s="66">
        <f>'jeziora 2025'!DE105</f>
        <v>0.05</v>
      </c>
      <c r="AX104" s="111">
        <f>'jeziora 2025'!DF105</f>
        <v>0.05</v>
      </c>
      <c r="AY104" s="104" t="s">
        <v>164</v>
      </c>
    </row>
    <row r="105" spans="1:51" x14ac:dyDescent="0.2">
      <c r="A105" s="73">
        <f>'jeziora 2025'!B106</f>
        <v>161</v>
      </c>
      <c r="B105" s="71" t="str">
        <f>'jeziora 2025'!D106</f>
        <v>Jez. Łoniewskie - stan. 01</v>
      </c>
      <c r="C105" s="66">
        <f>'jeziora 2025'!I106</f>
        <v>0.05</v>
      </c>
      <c r="D105" s="66">
        <f>'jeziora 2025'!J106</f>
        <v>1.5</v>
      </c>
      <c r="E105" s="66">
        <f>'jeziora 2025'!L106</f>
        <v>2.5000000000000001E-2</v>
      </c>
      <c r="F105" s="66">
        <f>'jeziora 2025'!N106</f>
        <v>3.18</v>
      </c>
      <c r="G105" s="66">
        <f>'jeziora 2025'!O106</f>
        <v>12.4</v>
      </c>
      <c r="H105" s="83">
        <f>'jeziora 2025'!P106</f>
        <v>4.1500000000000002E-2</v>
      </c>
      <c r="I105" s="66">
        <f>'jeziora 2025'!S106</f>
        <v>3.13</v>
      </c>
      <c r="J105" s="66">
        <f>'jeziora 2025'!T106</f>
        <v>0.5</v>
      </c>
      <c r="K105" s="66">
        <f>'jeziora 2025'!X106</f>
        <v>55.3</v>
      </c>
      <c r="L105" s="72">
        <f>'jeziora 2025'!AA106</f>
        <v>3210</v>
      </c>
      <c r="M105" s="72">
        <f>'jeziora 2025'!AB106</f>
        <v>521.07600000000002</v>
      </c>
      <c r="N105" s="67">
        <f>'jeziora 2025'!AH106</f>
        <v>43</v>
      </c>
      <c r="O105" s="67">
        <f>'jeziora 2025'!AI106</f>
        <v>2.5</v>
      </c>
      <c r="P105" s="67">
        <f>'jeziora 2025'!AJ106</f>
        <v>2.5</v>
      </c>
      <c r="Q105" s="67">
        <f>'jeziora 2025'!AK106</f>
        <v>168</v>
      </c>
      <c r="R105" s="67">
        <f>'jeziora 2025'!AL106</f>
        <v>89</v>
      </c>
      <c r="S105" s="67">
        <f>'jeziora 2025'!AM106</f>
        <v>34</v>
      </c>
      <c r="T105" s="67">
        <f>'jeziora 2025'!AN106</f>
        <v>41</v>
      </c>
      <c r="U105" s="67">
        <f>'jeziora 2025'!AP106</f>
        <v>43</v>
      </c>
      <c r="V105" s="67">
        <f>'jeziora 2025'!AQ106</f>
        <v>1.5</v>
      </c>
      <c r="W105" s="67">
        <f>'jeziora 2025'!AR106</f>
        <v>2.5</v>
      </c>
      <c r="X105" s="67">
        <f>'jeziora 2025'!AS106</f>
        <v>2.5</v>
      </c>
      <c r="Y105" s="67">
        <f>'jeziora 2025'!AT106</f>
        <v>112</v>
      </c>
      <c r="Z105" s="67">
        <f>'jeziora 2025'!AU106</f>
        <v>68</v>
      </c>
      <c r="AA105" s="67">
        <f>'jeziora 2025'!AV106</f>
        <v>26</v>
      </c>
      <c r="AB105" s="67">
        <f>'jeziora 2025'!AW106</f>
        <v>30</v>
      </c>
      <c r="AC105" s="67">
        <f>'jeziora 2025'!AX106</f>
        <v>37</v>
      </c>
      <c r="AD105" s="67">
        <f>'jeziora 2025'!AY106</f>
        <v>2.5</v>
      </c>
      <c r="AE105" s="67">
        <f>'jeziora 2025'!BA106</f>
        <v>592.5</v>
      </c>
      <c r="AF105" s="67">
        <f>'jeziora 2025'!BI106</f>
        <v>0.5</v>
      </c>
      <c r="AG105" s="67">
        <f>'jeziora 2025'!BK106</f>
        <v>0.5</v>
      </c>
      <c r="AH105" s="66">
        <f>'jeziora 2025'!BL106</f>
        <v>0.05</v>
      </c>
      <c r="AI105" s="66">
        <f>'jeziora 2025'!BM106</f>
        <v>0.05</v>
      </c>
      <c r="AJ105" s="66">
        <f>'jeziora 2025'!BN106</f>
        <v>0.05</v>
      </c>
      <c r="AK105" s="67">
        <f>'jeziora 2025'!BQ106</f>
        <v>0.4</v>
      </c>
      <c r="AL105" s="66">
        <f>'jeziora 2025'!BS106</f>
        <v>0.05</v>
      </c>
      <c r="AM105" s="67">
        <f>'jeziora 2025'!BU106</f>
        <v>0.1</v>
      </c>
      <c r="AN105" s="66">
        <f>'jeziora 2025'!BW106</f>
        <v>0.05</v>
      </c>
      <c r="AO105" s="66">
        <f>'jeziora 2025'!BX106</f>
        <v>0.05</v>
      </c>
      <c r="AP105" s="66">
        <f>'jeziora 2025'!BY106</f>
        <v>0.15000000000000002</v>
      </c>
      <c r="AQ105" s="67">
        <f>'jeziora 2025'!CA106</f>
        <v>0</v>
      </c>
      <c r="AR105" s="66">
        <f>'jeziora 2025'!CL106</f>
        <v>0</v>
      </c>
      <c r="AS105" s="67">
        <f>'jeziora 2025'!CO106</f>
        <v>0</v>
      </c>
      <c r="AT105" s="67">
        <f>'jeziora 2025'!CT106</f>
        <v>0</v>
      </c>
      <c r="AU105" s="83">
        <f>'jeziora 2025'!CY106</f>
        <v>0</v>
      </c>
      <c r="AV105" s="67">
        <f>'jeziora 2025'!DD106</f>
        <v>0</v>
      </c>
      <c r="AW105" s="66">
        <f>'jeziora 2025'!DE106</f>
        <v>0.05</v>
      </c>
      <c r="AX105" s="111">
        <f>'jeziora 2025'!DF106</f>
        <v>0.05</v>
      </c>
      <c r="AY105" s="104" t="s">
        <v>162</v>
      </c>
    </row>
    <row r="106" spans="1:51" x14ac:dyDescent="0.2">
      <c r="A106" s="73">
        <f>'jeziora 2025'!B107</f>
        <v>162</v>
      </c>
      <c r="B106" s="71" t="str">
        <f>'jeziora 2025'!D107</f>
        <v>Jez. Majcz Wielki - stan. 01</v>
      </c>
      <c r="C106" s="66">
        <f>'jeziora 2025'!I107</f>
        <v>0.05</v>
      </c>
      <c r="D106" s="66">
        <f>'jeziora 2025'!J107</f>
        <v>16.5</v>
      </c>
      <c r="E106" s="66">
        <f>'jeziora 2025'!L107</f>
        <v>1.17</v>
      </c>
      <c r="F106" s="66">
        <f>'jeziora 2025'!N107</f>
        <v>2.97</v>
      </c>
      <c r="G106" s="66">
        <f>'jeziora 2025'!O107</f>
        <v>10.199999999999999</v>
      </c>
      <c r="H106" s="83">
        <f>'jeziora 2025'!P107</f>
        <v>5.0000000000000001E-4</v>
      </c>
      <c r="I106" s="66">
        <f>'jeziora 2025'!S107</f>
        <v>3.64</v>
      </c>
      <c r="J106" s="66">
        <f>'jeziora 2025'!T107</f>
        <v>33.700000000000003</v>
      </c>
      <c r="K106" s="66">
        <f>'jeziora 2025'!X107</f>
        <v>65</v>
      </c>
      <c r="L106" s="72">
        <f>'jeziora 2025'!AA107</f>
        <v>16802.2</v>
      </c>
      <c r="M106" s="72">
        <f>'jeziora 2025'!AB107</f>
        <v>823.72299999999996</v>
      </c>
      <c r="N106" s="67">
        <f>'jeziora 2025'!AH107</f>
        <v>1820</v>
      </c>
      <c r="O106" s="67">
        <f>'jeziora 2025'!AI107</f>
        <v>73</v>
      </c>
      <c r="P106" s="67">
        <f>'jeziora 2025'!AJ107</f>
        <v>2.5</v>
      </c>
      <c r="Q106" s="67">
        <f>'jeziora 2025'!AK107</f>
        <v>333</v>
      </c>
      <c r="R106" s="67">
        <f>'jeziora 2025'!AL107</f>
        <v>190</v>
      </c>
      <c r="S106" s="67">
        <f>'jeziora 2025'!AM107</f>
        <v>95</v>
      </c>
      <c r="T106" s="67">
        <f>'jeziora 2025'!AN107</f>
        <v>107</v>
      </c>
      <c r="U106" s="67">
        <f>'jeziora 2025'!AP107</f>
        <v>137</v>
      </c>
      <c r="V106" s="67">
        <f>'jeziora 2025'!AQ107</f>
        <v>1.5</v>
      </c>
      <c r="W106" s="67">
        <f>'jeziora 2025'!AR107</f>
        <v>2.5</v>
      </c>
      <c r="X106" s="67">
        <f>'jeziora 2025'!AS107</f>
        <v>2.5</v>
      </c>
      <c r="Y106" s="67">
        <f>'jeziora 2025'!AT107</f>
        <v>164</v>
      </c>
      <c r="Z106" s="67">
        <f>'jeziora 2025'!AU107</f>
        <v>213</v>
      </c>
      <c r="AA106" s="67">
        <f>'jeziora 2025'!AV107</f>
        <v>87</v>
      </c>
      <c r="AB106" s="67">
        <f>'jeziora 2025'!AW107</f>
        <v>63</v>
      </c>
      <c r="AC106" s="67">
        <f>'jeziora 2025'!AX107</f>
        <v>50</v>
      </c>
      <c r="AD106" s="67">
        <f>'jeziora 2025'!AY107</f>
        <v>2.5</v>
      </c>
      <c r="AE106" s="67">
        <f>'jeziora 2025'!BA107</f>
        <v>3091</v>
      </c>
      <c r="AF106" s="67">
        <f>'jeziora 2025'!BI107</f>
        <v>0.5</v>
      </c>
      <c r="AG106" s="67">
        <f>'jeziora 2025'!BK107</f>
        <v>0.5</v>
      </c>
      <c r="AH106" s="66">
        <f>'jeziora 2025'!BL107</f>
        <v>0.05</v>
      </c>
      <c r="AI106" s="66">
        <f>'jeziora 2025'!BM107</f>
        <v>0.05</v>
      </c>
      <c r="AJ106" s="66">
        <f>'jeziora 2025'!BN107</f>
        <v>0.05</v>
      </c>
      <c r="AK106" s="67">
        <f>'jeziora 2025'!BQ107</f>
        <v>0.4</v>
      </c>
      <c r="AL106" s="66">
        <f>'jeziora 2025'!BS107</f>
        <v>0.05</v>
      </c>
      <c r="AM106" s="67">
        <f>'jeziora 2025'!BU107</f>
        <v>0.1</v>
      </c>
      <c r="AN106" s="66">
        <f>'jeziora 2025'!BW107</f>
        <v>0.05</v>
      </c>
      <c r="AO106" s="66">
        <f>'jeziora 2025'!BX107</f>
        <v>0.05</v>
      </c>
      <c r="AP106" s="66">
        <f>'jeziora 2025'!BY107</f>
        <v>0.15000000000000002</v>
      </c>
      <c r="AQ106" s="67">
        <f>'jeziora 2025'!CA107</f>
        <v>0</v>
      </c>
      <c r="AR106" s="66">
        <f>'jeziora 2025'!CL107</f>
        <v>0</v>
      </c>
      <c r="AS106" s="67">
        <f>'jeziora 2025'!CO107</f>
        <v>0</v>
      </c>
      <c r="AT106" s="67">
        <f>'jeziora 2025'!CT107</f>
        <v>0</v>
      </c>
      <c r="AU106" s="83">
        <f>'jeziora 2025'!CY107</f>
        <v>0</v>
      </c>
      <c r="AV106" s="67">
        <f>'jeziora 2025'!DD107</f>
        <v>0</v>
      </c>
      <c r="AW106" s="66">
        <f>'jeziora 2025'!DE107</f>
        <v>0.05</v>
      </c>
      <c r="AX106" s="111">
        <f>'jeziora 2025'!DF107</f>
        <v>0.05</v>
      </c>
      <c r="AY106" s="104" t="s">
        <v>164</v>
      </c>
    </row>
    <row r="107" spans="1:51" x14ac:dyDescent="0.2">
      <c r="A107" s="73">
        <f>'jeziora 2025'!B108</f>
        <v>163</v>
      </c>
      <c r="B107" s="71" t="str">
        <f>'jeziora 2025'!D108</f>
        <v>Jez. Marwicko (Roztocz) - stan. 01</v>
      </c>
      <c r="C107" s="66">
        <f>'jeziora 2025'!I108</f>
        <v>0.05</v>
      </c>
      <c r="D107" s="66">
        <f>'jeziora 2025'!J108</f>
        <v>1.5</v>
      </c>
      <c r="E107" s="66">
        <f>'jeziora 2025'!L108</f>
        <v>0.30299999999999999</v>
      </c>
      <c r="F107" s="66">
        <f>'jeziora 2025'!N108</f>
        <v>3.61</v>
      </c>
      <c r="G107" s="66">
        <f>'jeziora 2025'!O108</f>
        <v>8.33</v>
      </c>
      <c r="H107" s="83">
        <f>'jeziora 2025'!P108</f>
        <v>6.4100000000000004E-2</v>
      </c>
      <c r="I107" s="66">
        <f>'jeziora 2025'!S108</f>
        <v>3.69</v>
      </c>
      <c r="J107" s="66">
        <f>'jeziora 2025'!T108</f>
        <v>15.7</v>
      </c>
      <c r="K107" s="66">
        <f>'jeziora 2025'!X108</f>
        <v>153</v>
      </c>
      <c r="L107" s="72">
        <f>'jeziora 2025'!AA108</f>
        <v>8540</v>
      </c>
      <c r="M107" s="72">
        <f>'jeziora 2025'!AB108</f>
        <v>1167.6199999999999</v>
      </c>
      <c r="N107" s="67">
        <f>'jeziora 2025'!AH108</f>
        <v>2.5</v>
      </c>
      <c r="O107" s="67">
        <f>'jeziora 2025'!AI108</f>
        <v>2.5</v>
      </c>
      <c r="P107" s="67">
        <f>'jeziora 2025'!AJ108</f>
        <v>2.5</v>
      </c>
      <c r="Q107" s="67">
        <f>'jeziora 2025'!AK108</f>
        <v>2.5</v>
      </c>
      <c r="R107" s="67">
        <f>'jeziora 2025'!AL108</f>
        <v>2.5</v>
      </c>
      <c r="S107" s="67">
        <f>'jeziora 2025'!AM108</f>
        <v>2.5</v>
      </c>
      <c r="T107" s="67">
        <f>'jeziora 2025'!AN108</f>
        <v>2.5</v>
      </c>
      <c r="U107" s="67">
        <f>'jeziora 2025'!AP108</f>
        <v>2.5</v>
      </c>
      <c r="V107" s="67">
        <f>'jeziora 2025'!AQ108</f>
        <v>1.5</v>
      </c>
      <c r="W107" s="67">
        <f>'jeziora 2025'!AR108</f>
        <v>2.5</v>
      </c>
      <c r="X107" s="67">
        <f>'jeziora 2025'!AS108</f>
        <v>2.5</v>
      </c>
      <c r="Y107" s="67">
        <f>'jeziora 2025'!AT108</f>
        <v>2.5</v>
      </c>
      <c r="Z107" s="67">
        <f>'jeziora 2025'!AU108</f>
        <v>2.5</v>
      </c>
      <c r="AA107" s="67">
        <f>'jeziora 2025'!AV108</f>
        <v>2.5</v>
      </c>
      <c r="AB107" s="67">
        <f>'jeziora 2025'!AW108</f>
        <v>2.5</v>
      </c>
      <c r="AC107" s="67">
        <f>'jeziora 2025'!AX108</f>
        <v>2.5</v>
      </c>
      <c r="AD107" s="67">
        <f>'jeziora 2025'!AY108</f>
        <v>2.5</v>
      </c>
      <c r="AE107" s="67">
        <f>'jeziora 2025'!BA108</f>
        <v>31.5</v>
      </c>
      <c r="AF107" s="67">
        <f>'jeziora 2025'!BI108</f>
        <v>0.5</v>
      </c>
      <c r="AG107" s="67">
        <f>'jeziora 2025'!BK108</f>
        <v>0.5</v>
      </c>
      <c r="AH107" s="66">
        <f>'jeziora 2025'!BL108</f>
        <v>0.05</v>
      </c>
      <c r="AI107" s="66">
        <f>'jeziora 2025'!BM108</f>
        <v>0.05</v>
      </c>
      <c r="AJ107" s="66">
        <f>'jeziora 2025'!BN108</f>
        <v>0.05</v>
      </c>
      <c r="AK107" s="67">
        <f>'jeziora 2025'!BQ108</f>
        <v>0.4</v>
      </c>
      <c r="AL107" s="66">
        <f>'jeziora 2025'!BS108</f>
        <v>0.05</v>
      </c>
      <c r="AM107" s="67">
        <f>'jeziora 2025'!BU108</f>
        <v>0.1</v>
      </c>
      <c r="AN107" s="66">
        <f>'jeziora 2025'!BW108</f>
        <v>0.05</v>
      </c>
      <c r="AO107" s="66">
        <f>'jeziora 2025'!BX108</f>
        <v>0.05</v>
      </c>
      <c r="AP107" s="66">
        <f>'jeziora 2025'!BY108</f>
        <v>0.15000000000000002</v>
      </c>
      <c r="AQ107" s="67">
        <f>'jeziora 2025'!CA108</f>
        <v>25</v>
      </c>
      <c r="AR107" s="66">
        <f>'jeziora 2025'!CL108</f>
        <v>0.04</v>
      </c>
      <c r="AS107" s="67">
        <f>'jeziora 2025'!CO108</f>
        <v>0.5</v>
      </c>
      <c r="AT107" s="67">
        <f>'jeziora 2025'!CT108</f>
        <v>0.5</v>
      </c>
      <c r="AU107" s="83">
        <f>'jeziora 2025'!CY108</f>
        <v>8.1300000000000001E-3</v>
      </c>
      <c r="AV107" s="67">
        <f>'jeziora 2025'!DD108</f>
        <v>0.05</v>
      </c>
      <c r="AW107" s="66">
        <f>'jeziora 2025'!DE108</f>
        <v>0.05</v>
      </c>
      <c r="AX107" s="111">
        <f>'jeziora 2025'!DF108</f>
        <v>0.05</v>
      </c>
      <c r="AY107" s="104" t="s">
        <v>164</v>
      </c>
    </row>
    <row r="108" spans="1:51" x14ac:dyDescent="0.2">
      <c r="A108" s="73">
        <f>'jeziora 2025'!B109</f>
        <v>164</v>
      </c>
      <c r="B108" s="71" t="str">
        <f>'jeziora 2025'!D109</f>
        <v>Jez. Mądrzechowskie - na S od m.Mądrzechowo</v>
      </c>
      <c r="C108" s="66">
        <f>'jeziora 2025'!I109</f>
        <v>0.05</v>
      </c>
      <c r="D108" s="66">
        <f>'jeziora 2025'!J109</f>
        <v>7.14</v>
      </c>
      <c r="E108" s="66">
        <f>'jeziora 2025'!L109</f>
        <v>0.35799999999999998</v>
      </c>
      <c r="F108" s="66">
        <f>'jeziora 2025'!N109</f>
        <v>23.8</v>
      </c>
      <c r="G108" s="66">
        <f>'jeziora 2025'!O109</f>
        <v>18.600000000000001</v>
      </c>
      <c r="H108" s="83">
        <f>'jeziora 2025'!P109</f>
        <v>6.9599999999999995E-2</v>
      </c>
      <c r="I108" s="66">
        <f>'jeziora 2025'!S109</f>
        <v>15.6</v>
      </c>
      <c r="J108" s="66">
        <f>'jeziora 2025'!T109</f>
        <v>14.2</v>
      </c>
      <c r="K108" s="66">
        <f>'jeziora 2025'!X109</f>
        <v>102</v>
      </c>
      <c r="L108" s="72">
        <f>'jeziora 2025'!AA109</f>
        <v>36620</v>
      </c>
      <c r="M108" s="72">
        <f>'jeziora 2025'!AB109</f>
        <v>1464.91</v>
      </c>
      <c r="N108" s="67">
        <f>'jeziora 2025'!AH109</f>
        <v>2.5</v>
      </c>
      <c r="O108" s="67">
        <f>'jeziora 2025'!AI109</f>
        <v>26</v>
      </c>
      <c r="P108" s="67">
        <f>'jeziora 2025'!AJ109</f>
        <v>23</v>
      </c>
      <c r="Q108" s="67">
        <f>'jeziora 2025'!AK109</f>
        <v>127</v>
      </c>
      <c r="R108" s="67">
        <f>'jeziora 2025'!AL109</f>
        <v>94</v>
      </c>
      <c r="S108" s="67">
        <f>'jeziora 2025'!AM109</f>
        <v>54</v>
      </c>
      <c r="T108" s="67">
        <f>'jeziora 2025'!AN109</f>
        <v>77</v>
      </c>
      <c r="U108" s="67">
        <f>'jeziora 2025'!AP109</f>
        <v>73</v>
      </c>
      <c r="V108" s="67">
        <f>'jeziora 2025'!AQ109</f>
        <v>1.5</v>
      </c>
      <c r="W108" s="67">
        <f>'jeziora 2025'!AR109</f>
        <v>2.5</v>
      </c>
      <c r="X108" s="67">
        <f>'jeziora 2025'!AS109</f>
        <v>2.5</v>
      </c>
      <c r="Y108" s="67">
        <f>'jeziora 2025'!AT109</f>
        <v>116</v>
      </c>
      <c r="Z108" s="67">
        <f>'jeziora 2025'!AU109</f>
        <v>105</v>
      </c>
      <c r="AA108" s="67">
        <f>'jeziora 2025'!AV109</f>
        <v>43</v>
      </c>
      <c r="AB108" s="67">
        <f>'jeziora 2025'!AW109</f>
        <v>95</v>
      </c>
      <c r="AC108" s="67">
        <f>'jeziora 2025'!AX109</f>
        <v>120</v>
      </c>
      <c r="AD108" s="67">
        <f>'jeziora 2025'!AY109</f>
        <v>2.5</v>
      </c>
      <c r="AE108" s="67">
        <f>'jeziora 2025'!BA109</f>
        <v>674</v>
      </c>
      <c r="AF108" s="67">
        <f>'jeziora 2025'!BI109</f>
        <v>0.5</v>
      </c>
      <c r="AG108" s="67">
        <f>'jeziora 2025'!BK109</f>
        <v>0.5</v>
      </c>
      <c r="AH108" s="66">
        <f>'jeziora 2025'!BL109</f>
        <v>0.05</v>
      </c>
      <c r="AI108" s="66">
        <f>'jeziora 2025'!BM109</f>
        <v>0.05</v>
      </c>
      <c r="AJ108" s="66">
        <f>'jeziora 2025'!BN109</f>
        <v>0.05</v>
      </c>
      <c r="AK108" s="67">
        <f>'jeziora 2025'!BQ109</f>
        <v>0.4</v>
      </c>
      <c r="AL108" s="66">
        <f>'jeziora 2025'!BS109</f>
        <v>0.05</v>
      </c>
      <c r="AM108" s="67">
        <f>'jeziora 2025'!BU109</f>
        <v>0.1</v>
      </c>
      <c r="AN108" s="66">
        <f>'jeziora 2025'!BW109</f>
        <v>0.05</v>
      </c>
      <c r="AO108" s="66">
        <f>'jeziora 2025'!BX109</f>
        <v>0.05</v>
      </c>
      <c r="AP108" s="66">
        <f>'jeziora 2025'!BY109</f>
        <v>0.15000000000000002</v>
      </c>
      <c r="AQ108" s="67">
        <f>'jeziora 2025'!CA109</f>
        <v>0</v>
      </c>
      <c r="AR108" s="66">
        <f>'jeziora 2025'!CL109</f>
        <v>0</v>
      </c>
      <c r="AS108" s="67">
        <f>'jeziora 2025'!CO109</f>
        <v>0</v>
      </c>
      <c r="AT108" s="67">
        <f>'jeziora 2025'!CT109</f>
        <v>0</v>
      </c>
      <c r="AU108" s="83">
        <f>'jeziora 2025'!CY109</f>
        <v>0</v>
      </c>
      <c r="AV108" s="67">
        <f>'jeziora 2025'!DD109</f>
        <v>0</v>
      </c>
      <c r="AW108" s="66">
        <f>'jeziora 2025'!DE109</f>
        <v>0.05</v>
      </c>
      <c r="AX108" s="111">
        <f>'jeziora 2025'!DF109</f>
        <v>0.05</v>
      </c>
      <c r="AY108" s="104" t="s">
        <v>164</v>
      </c>
    </row>
    <row r="109" spans="1:51" x14ac:dyDescent="0.2">
      <c r="A109" s="73">
        <f>'jeziora 2025'!B110</f>
        <v>165</v>
      </c>
      <c r="B109" s="71" t="str">
        <f>'jeziora 2025'!D110</f>
        <v>Jez. Mieliwo - głęboczek</v>
      </c>
      <c r="C109" s="66">
        <f>'jeziora 2025'!I110</f>
        <v>0.05</v>
      </c>
      <c r="D109" s="66">
        <f>'jeziora 2025'!J110</f>
        <v>9.5299999999999994</v>
      </c>
      <c r="E109" s="66">
        <f>'jeziora 2025'!L110</f>
        <v>2.5000000000000001E-2</v>
      </c>
      <c r="F109" s="66">
        <f>'jeziora 2025'!N110</f>
        <v>13.4</v>
      </c>
      <c r="G109" s="66">
        <f>'jeziora 2025'!O110</f>
        <v>13.1</v>
      </c>
      <c r="H109" s="83">
        <f>'jeziora 2025'!P110</f>
        <v>5.1799999999999999E-2</v>
      </c>
      <c r="I109" s="66">
        <f>'jeziora 2025'!S110</f>
        <v>7.9</v>
      </c>
      <c r="J109" s="66">
        <f>'jeziora 2025'!T110</f>
        <v>30.6</v>
      </c>
      <c r="K109" s="66">
        <f>'jeziora 2025'!X110</f>
        <v>64.7</v>
      </c>
      <c r="L109" s="72">
        <f>'jeziora 2025'!AA110</f>
        <v>10300</v>
      </c>
      <c r="M109" s="72">
        <f>'jeziora 2025'!AB110</f>
        <v>217</v>
      </c>
      <c r="N109" s="67">
        <f>'jeziora 2025'!AH110</f>
        <v>520</v>
      </c>
      <c r="O109" s="67">
        <f>'jeziora 2025'!AI110</f>
        <v>2.5</v>
      </c>
      <c r="P109" s="67">
        <f>'jeziora 2025'!AJ110</f>
        <v>2.5</v>
      </c>
      <c r="Q109" s="67">
        <f>'jeziora 2025'!AK110</f>
        <v>535</v>
      </c>
      <c r="R109" s="67">
        <f>'jeziora 2025'!AL110</f>
        <v>290</v>
      </c>
      <c r="S109" s="67">
        <f>'jeziora 2025'!AM110</f>
        <v>2.5</v>
      </c>
      <c r="T109" s="67">
        <f>'jeziora 2025'!AN110</f>
        <v>2.5</v>
      </c>
      <c r="U109" s="67">
        <f>'jeziora 2025'!AP110</f>
        <v>2.5</v>
      </c>
      <c r="V109" s="67">
        <f>'jeziora 2025'!AQ110</f>
        <v>1.5</v>
      </c>
      <c r="W109" s="67">
        <f>'jeziora 2025'!AR110</f>
        <v>2.5</v>
      </c>
      <c r="X109" s="67">
        <f>'jeziora 2025'!AS110</f>
        <v>2.5</v>
      </c>
      <c r="Y109" s="67">
        <f>'jeziora 2025'!AT110</f>
        <v>122</v>
      </c>
      <c r="Z109" s="67">
        <f>'jeziora 2025'!AU110</f>
        <v>2.5</v>
      </c>
      <c r="AA109" s="67">
        <f>'jeziora 2025'!AV110</f>
        <v>2.5</v>
      </c>
      <c r="AB109" s="67">
        <f>'jeziora 2025'!AW110</f>
        <v>566</v>
      </c>
      <c r="AC109" s="67">
        <f>'jeziora 2025'!AX110</f>
        <v>2.5</v>
      </c>
      <c r="AD109" s="67">
        <f>'jeziora 2025'!AY110</f>
        <v>2.5</v>
      </c>
      <c r="AE109" s="67">
        <f>'jeziora 2025'!BA110</f>
        <v>1488.5</v>
      </c>
      <c r="AF109" s="67">
        <f>'jeziora 2025'!BI110</f>
        <v>0.5</v>
      </c>
      <c r="AG109" s="67">
        <f>'jeziora 2025'!BK110</f>
        <v>0.5</v>
      </c>
      <c r="AH109" s="66">
        <f>'jeziora 2025'!BL110</f>
        <v>0.05</v>
      </c>
      <c r="AI109" s="66">
        <f>'jeziora 2025'!BM110</f>
        <v>0.05</v>
      </c>
      <c r="AJ109" s="66">
        <f>'jeziora 2025'!BN110</f>
        <v>0.05</v>
      </c>
      <c r="AK109" s="67">
        <f>'jeziora 2025'!BQ110</f>
        <v>0.4</v>
      </c>
      <c r="AL109" s="66">
        <f>'jeziora 2025'!BS110</f>
        <v>0.05</v>
      </c>
      <c r="AM109" s="67">
        <f>'jeziora 2025'!BU110</f>
        <v>0.1</v>
      </c>
      <c r="AN109" s="66">
        <f>'jeziora 2025'!BW110</f>
        <v>0.05</v>
      </c>
      <c r="AO109" s="66">
        <f>'jeziora 2025'!BX110</f>
        <v>0.05</v>
      </c>
      <c r="AP109" s="66">
        <f>'jeziora 2025'!BY110</f>
        <v>0.15000000000000002</v>
      </c>
      <c r="AQ109" s="67">
        <f>'jeziora 2025'!CA110</f>
        <v>0</v>
      </c>
      <c r="AR109" s="66">
        <f>'jeziora 2025'!CL110</f>
        <v>0</v>
      </c>
      <c r="AS109" s="67">
        <f>'jeziora 2025'!CO110</f>
        <v>0</v>
      </c>
      <c r="AT109" s="67">
        <f>'jeziora 2025'!CT110</f>
        <v>0</v>
      </c>
      <c r="AU109" s="83">
        <f>'jeziora 2025'!CY110</f>
        <v>0</v>
      </c>
      <c r="AV109" s="67">
        <f>'jeziora 2025'!DD110</f>
        <v>0</v>
      </c>
      <c r="AW109" s="66">
        <f>'jeziora 2025'!DE110</f>
        <v>0.05</v>
      </c>
      <c r="AX109" s="111">
        <f>'jeziora 2025'!DF110</f>
        <v>0.05</v>
      </c>
      <c r="AY109" s="104" t="s">
        <v>163</v>
      </c>
    </row>
    <row r="110" spans="1:51" x14ac:dyDescent="0.2">
      <c r="A110" s="73">
        <f>'jeziora 2025'!B111</f>
        <v>166</v>
      </c>
      <c r="B110" s="71" t="str">
        <f>'jeziora 2025'!D111</f>
        <v>Jez. Mochel - głęboczek</v>
      </c>
      <c r="C110" s="66">
        <f>'jeziora 2025'!I111</f>
        <v>0.05</v>
      </c>
      <c r="D110" s="66">
        <f>'jeziora 2025'!J111</f>
        <v>5.58</v>
      </c>
      <c r="E110" s="66">
        <f>'jeziora 2025'!L111</f>
        <v>2.5000000000000001E-2</v>
      </c>
      <c r="F110" s="66">
        <f>'jeziora 2025'!N111</f>
        <v>4.6900000000000004</v>
      </c>
      <c r="G110" s="66">
        <f>'jeziora 2025'!O111</f>
        <v>6.86</v>
      </c>
      <c r="H110" s="83">
        <f>'jeziora 2025'!P111</f>
        <v>5.0700000000000002E-2</v>
      </c>
      <c r="I110" s="66">
        <f>'jeziora 2025'!S111</f>
        <v>2.4700000000000002</v>
      </c>
      <c r="J110" s="66">
        <f>'jeziora 2025'!T111</f>
        <v>3.76</v>
      </c>
      <c r="K110" s="66">
        <f>'jeziora 2025'!X111</f>
        <v>68.2</v>
      </c>
      <c r="L110" s="72">
        <f>'jeziora 2025'!AA111</f>
        <v>16626.8</v>
      </c>
      <c r="M110" s="72">
        <f>'jeziora 2025'!AB111</f>
        <v>1119.32</v>
      </c>
      <c r="N110" s="67">
        <f>'jeziora 2025'!AH111</f>
        <v>2.5</v>
      </c>
      <c r="O110" s="67">
        <f>'jeziora 2025'!AI111</f>
        <v>23</v>
      </c>
      <c r="P110" s="67">
        <f>'jeziora 2025'!AJ111</f>
        <v>2.5</v>
      </c>
      <c r="Q110" s="67">
        <f>'jeziora 2025'!AK111</f>
        <v>134</v>
      </c>
      <c r="R110" s="67">
        <f>'jeziora 2025'!AL111</f>
        <v>91</v>
      </c>
      <c r="S110" s="67">
        <f>'jeziora 2025'!AM111</f>
        <v>34</v>
      </c>
      <c r="T110" s="67">
        <f>'jeziora 2025'!AN111</f>
        <v>41</v>
      </c>
      <c r="U110" s="67">
        <f>'jeziora 2025'!AP111</f>
        <v>25</v>
      </c>
      <c r="V110" s="67">
        <f>'jeziora 2025'!AQ111</f>
        <v>1.5</v>
      </c>
      <c r="W110" s="67">
        <f>'jeziora 2025'!AR111</f>
        <v>2.5</v>
      </c>
      <c r="X110" s="67">
        <f>'jeziora 2025'!AS111</f>
        <v>2.5</v>
      </c>
      <c r="Y110" s="67">
        <f>'jeziora 2025'!AT111</f>
        <v>83</v>
      </c>
      <c r="Z110" s="67">
        <f>'jeziora 2025'!AU111</f>
        <v>68</v>
      </c>
      <c r="AA110" s="67">
        <f>'jeziora 2025'!AV111</f>
        <v>32</v>
      </c>
      <c r="AB110" s="67">
        <f>'jeziora 2025'!AW111</f>
        <v>25</v>
      </c>
      <c r="AC110" s="67">
        <f>'jeziora 2025'!AX111</f>
        <v>74</v>
      </c>
      <c r="AD110" s="67">
        <f>'jeziora 2025'!AY111</f>
        <v>2.5</v>
      </c>
      <c r="AE110" s="67">
        <f>'jeziora 2025'!BA111</f>
        <v>517.5</v>
      </c>
      <c r="AF110" s="67">
        <f>'jeziora 2025'!BI111</f>
        <v>0.5</v>
      </c>
      <c r="AG110" s="67">
        <f>'jeziora 2025'!BK111</f>
        <v>0.5</v>
      </c>
      <c r="AH110" s="66">
        <f>'jeziora 2025'!BL111</f>
        <v>0.05</v>
      </c>
      <c r="AI110" s="66">
        <f>'jeziora 2025'!BM111</f>
        <v>0.05</v>
      </c>
      <c r="AJ110" s="66">
        <f>'jeziora 2025'!BN111</f>
        <v>0.05</v>
      </c>
      <c r="AK110" s="67">
        <f>'jeziora 2025'!BQ111</f>
        <v>0.4</v>
      </c>
      <c r="AL110" s="66">
        <f>'jeziora 2025'!BS111</f>
        <v>0.05</v>
      </c>
      <c r="AM110" s="67">
        <f>'jeziora 2025'!BU111</f>
        <v>0.1</v>
      </c>
      <c r="AN110" s="66">
        <f>'jeziora 2025'!BW111</f>
        <v>0.05</v>
      </c>
      <c r="AO110" s="66">
        <f>'jeziora 2025'!BX111</f>
        <v>0.05</v>
      </c>
      <c r="AP110" s="66">
        <f>'jeziora 2025'!BY111</f>
        <v>0.15000000000000002</v>
      </c>
      <c r="AQ110" s="67">
        <f>'jeziora 2025'!CA111</f>
        <v>0</v>
      </c>
      <c r="AR110" s="66">
        <f>'jeziora 2025'!CL111</f>
        <v>0</v>
      </c>
      <c r="AS110" s="67">
        <f>'jeziora 2025'!CO111</f>
        <v>0</v>
      </c>
      <c r="AT110" s="67">
        <f>'jeziora 2025'!CT111</f>
        <v>0</v>
      </c>
      <c r="AU110" s="83">
        <f>'jeziora 2025'!CY111</f>
        <v>0</v>
      </c>
      <c r="AV110" s="67">
        <f>'jeziora 2025'!DD111</f>
        <v>0</v>
      </c>
      <c r="AW110" s="66">
        <f>'jeziora 2025'!DE111</f>
        <v>0.05</v>
      </c>
      <c r="AX110" s="111">
        <f>'jeziora 2025'!DF111</f>
        <v>0.05</v>
      </c>
      <c r="AY110" s="104" t="s">
        <v>164</v>
      </c>
    </row>
    <row r="111" spans="1:51" x14ac:dyDescent="0.2">
      <c r="A111" s="73">
        <f>'jeziora 2025'!B112</f>
        <v>167</v>
      </c>
      <c r="B111" s="71" t="str">
        <f>'jeziora 2025'!D112</f>
        <v>Jez. Moszczonne - głęboczek</v>
      </c>
      <c r="C111" s="66">
        <f>'jeziora 2025'!I112</f>
        <v>0.05</v>
      </c>
      <c r="D111" s="66">
        <f>'jeziora 2025'!J112</f>
        <v>21.7</v>
      </c>
      <c r="E111" s="66">
        <f>'jeziora 2025'!L112</f>
        <v>2.5000000000000001E-2</v>
      </c>
      <c r="F111" s="66">
        <f>'jeziora 2025'!N112</f>
        <v>9.67</v>
      </c>
      <c r="G111" s="66">
        <f>'jeziora 2025'!O112</f>
        <v>11.9</v>
      </c>
      <c r="H111" s="83">
        <f>'jeziora 2025'!P112</f>
        <v>5.0000000000000001E-4</v>
      </c>
      <c r="I111" s="66">
        <f>'jeziora 2025'!S112</f>
        <v>5.52</v>
      </c>
      <c r="J111" s="66">
        <f>'jeziora 2025'!T112</f>
        <v>20</v>
      </c>
      <c r="K111" s="66">
        <f>'jeziora 2025'!X112</f>
        <v>76.099999999999994</v>
      </c>
      <c r="L111" s="72">
        <f>'jeziora 2025'!AA112</f>
        <v>12200</v>
      </c>
      <c r="M111" s="72">
        <f>'jeziora 2025'!AB112</f>
        <v>1563.52</v>
      </c>
      <c r="N111" s="67">
        <f>'jeziora 2025'!AH112</f>
        <v>74</v>
      </c>
      <c r="O111" s="67">
        <f>'jeziora 2025'!AI112</f>
        <v>86</v>
      </c>
      <c r="P111" s="67">
        <f>'jeziora 2025'!AJ112</f>
        <v>39</v>
      </c>
      <c r="Q111" s="67">
        <f>'jeziora 2025'!AK112</f>
        <v>315</v>
      </c>
      <c r="R111" s="67">
        <f>'jeziora 2025'!AL112</f>
        <v>130</v>
      </c>
      <c r="S111" s="67">
        <f>'jeziora 2025'!AM112</f>
        <v>80</v>
      </c>
      <c r="T111" s="67">
        <f>'jeziora 2025'!AN112</f>
        <v>102</v>
      </c>
      <c r="U111" s="67">
        <f>'jeziora 2025'!AP112</f>
        <v>114</v>
      </c>
      <c r="V111" s="67">
        <f>'jeziora 2025'!AQ112</f>
        <v>1.5</v>
      </c>
      <c r="W111" s="67">
        <f>'jeziora 2025'!AR112</f>
        <v>2.5</v>
      </c>
      <c r="X111" s="67">
        <f>'jeziora 2025'!AS112</f>
        <v>2.5</v>
      </c>
      <c r="Y111" s="67">
        <f>'jeziora 2025'!AT112</f>
        <v>251</v>
      </c>
      <c r="Z111" s="67">
        <f>'jeziora 2025'!AU112</f>
        <v>121</v>
      </c>
      <c r="AA111" s="67">
        <f>'jeziora 2025'!AV112</f>
        <v>60</v>
      </c>
      <c r="AB111" s="67">
        <f>'jeziora 2025'!AW112</f>
        <v>2.5</v>
      </c>
      <c r="AC111" s="67">
        <f>'jeziora 2025'!AX112</f>
        <v>32</v>
      </c>
      <c r="AD111" s="67">
        <f>'jeziora 2025'!AY112</f>
        <v>2.5</v>
      </c>
      <c r="AE111" s="67">
        <f>'jeziora 2025'!BA112</f>
        <v>1264.5</v>
      </c>
      <c r="AF111" s="67">
        <f>'jeziora 2025'!BI112</f>
        <v>0.5</v>
      </c>
      <c r="AG111" s="67">
        <f>'jeziora 2025'!BK112</f>
        <v>0.5</v>
      </c>
      <c r="AH111" s="66">
        <f>'jeziora 2025'!BL112</f>
        <v>0.05</v>
      </c>
      <c r="AI111" s="66">
        <f>'jeziora 2025'!BM112</f>
        <v>0.05</v>
      </c>
      <c r="AJ111" s="66">
        <f>'jeziora 2025'!BN112</f>
        <v>0.05</v>
      </c>
      <c r="AK111" s="67">
        <f>'jeziora 2025'!BQ112</f>
        <v>0.4</v>
      </c>
      <c r="AL111" s="66">
        <f>'jeziora 2025'!BS112</f>
        <v>0.05</v>
      </c>
      <c r="AM111" s="67">
        <f>'jeziora 2025'!BU112</f>
        <v>0.1</v>
      </c>
      <c r="AN111" s="66">
        <f>'jeziora 2025'!BW112</f>
        <v>0.05</v>
      </c>
      <c r="AO111" s="66">
        <f>'jeziora 2025'!BX112</f>
        <v>0.05</v>
      </c>
      <c r="AP111" s="66">
        <f>'jeziora 2025'!BY112</f>
        <v>0.15000000000000002</v>
      </c>
      <c r="AQ111" s="67">
        <f>'jeziora 2025'!CA112</f>
        <v>0</v>
      </c>
      <c r="AR111" s="66">
        <f>'jeziora 2025'!CL112</f>
        <v>0</v>
      </c>
      <c r="AS111" s="67">
        <f>'jeziora 2025'!CO112</f>
        <v>0</v>
      </c>
      <c r="AT111" s="67">
        <f>'jeziora 2025'!CT112</f>
        <v>0</v>
      </c>
      <c r="AU111" s="83">
        <f>'jeziora 2025'!CY112</f>
        <v>0</v>
      </c>
      <c r="AV111" s="67">
        <f>'jeziora 2025'!DD112</f>
        <v>0</v>
      </c>
      <c r="AW111" s="66">
        <f>'jeziora 2025'!DE112</f>
        <v>0.05</v>
      </c>
      <c r="AX111" s="111">
        <f>'jeziora 2025'!DF112</f>
        <v>0.05</v>
      </c>
      <c r="AY111" s="104" t="s">
        <v>164</v>
      </c>
    </row>
    <row r="112" spans="1:51" x14ac:dyDescent="0.2">
      <c r="A112" s="73">
        <f>'jeziora 2025'!B113</f>
        <v>168</v>
      </c>
      <c r="B112" s="71" t="str">
        <f>'jeziora 2025'!D113</f>
        <v>Jez. Niedackie - Twardy Dół</v>
      </c>
      <c r="C112" s="66">
        <f>'jeziora 2025'!I113</f>
        <v>0.05</v>
      </c>
      <c r="D112" s="66">
        <f>'jeziora 2025'!J113</f>
        <v>14.8</v>
      </c>
      <c r="E112" s="66">
        <f>'jeziora 2025'!L113</f>
        <v>2.5000000000000001E-2</v>
      </c>
      <c r="F112" s="66">
        <f>'jeziora 2025'!N113</f>
        <v>5.13</v>
      </c>
      <c r="G112" s="66">
        <f>'jeziora 2025'!O113</f>
        <v>7.02</v>
      </c>
      <c r="H112" s="83">
        <f>'jeziora 2025'!P113</f>
        <v>5.0000000000000001E-4</v>
      </c>
      <c r="I112" s="66">
        <f>'jeziora 2025'!S113</f>
        <v>2.35</v>
      </c>
      <c r="J112" s="66">
        <f>'jeziora 2025'!T113</f>
        <v>24</v>
      </c>
      <c r="K112" s="66">
        <f>'jeziora 2025'!X113</f>
        <v>68.7</v>
      </c>
      <c r="L112" s="72">
        <f>'jeziora 2025'!AA113</f>
        <v>2410</v>
      </c>
      <c r="M112" s="72">
        <f>'jeziora 2025'!AB113</f>
        <v>753.12599999999998</v>
      </c>
      <c r="N112" s="67">
        <f>'jeziora 2025'!AH113</f>
        <v>2.5</v>
      </c>
      <c r="O112" s="67">
        <f>'jeziora 2025'!AI113</f>
        <v>2.5</v>
      </c>
      <c r="P112" s="67">
        <f>'jeziora 2025'!AJ113</f>
        <v>83</v>
      </c>
      <c r="Q112" s="67">
        <f>'jeziora 2025'!AK113</f>
        <v>265</v>
      </c>
      <c r="R112" s="67">
        <f>'jeziora 2025'!AL113</f>
        <v>2.5</v>
      </c>
      <c r="S112" s="67">
        <f>'jeziora 2025'!AM113</f>
        <v>2.5</v>
      </c>
      <c r="T112" s="67">
        <f>'jeziora 2025'!AN113</f>
        <v>2.5</v>
      </c>
      <c r="U112" s="67">
        <f>'jeziora 2025'!AP113</f>
        <v>79</v>
      </c>
      <c r="V112" s="67">
        <f>'jeziora 2025'!AQ113</f>
        <v>1.5</v>
      </c>
      <c r="W112" s="67">
        <f>'jeziora 2025'!AR113</f>
        <v>2.5</v>
      </c>
      <c r="X112" s="67">
        <f>'jeziora 2025'!AS113</f>
        <v>2.5</v>
      </c>
      <c r="Y112" s="67">
        <f>'jeziora 2025'!AT113</f>
        <v>77</v>
      </c>
      <c r="Z112" s="67">
        <f>'jeziora 2025'!AU113</f>
        <v>72</v>
      </c>
      <c r="AA112" s="67">
        <f>'jeziora 2025'!AV113</f>
        <v>2.5</v>
      </c>
      <c r="AB112" s="67">
        <f>'jeziora 2025'!AW113</f>
        <v>2.5</v>
      </c>
      <c r="AC112" s="67">
        <f>'jeziora 2025'!AX113</f>
        <v>109</v>
      </c>
      <c r="AD112" s="67">
        <f>'jeziora 2025'!AY113</f>
        <v>2.5</v>
      </c>
      <c r="AE112" s="67">
        <f>'jeziora 2025'!BA113</f>
        <v>518.5</v>
      </c>
      <c r="AF112" s="67">
        <f>'jeziora 2025'!BI113</f>
        <v>0.5</v>
      </c>
      <c r="AG112" s="67">
        <f>'jeziora 2025'!BK113</f>
        <v>0.5</v>
      </c>
      <c r="AH112" s="66">
        <f>'jeziora 2025'!BL113</f>
        <v>0.05</v>
      </c>
      <c r="AI112" s="66">
        <f>'jeziora 2025'!BM113</f>
        <v>0.05</v>
      </c>
      <c r="AJ112" s="66">
        <f>'jeziora 2025'!BN113</f>
        <v>0.05</v>
      </c>
      <c r="AK112" s="67">
        <f>'jeziora 2025'!BQ113</f>
        <v>0.4</v>
      </c>
      <c r="AL112" s="66">
        <f>'jeziora 2025'!BS113</f>
        <v>0.05</v>
      </c>
      <c r="AM112" s="67">
        <f>'jeziora 2025'!BU113</f>
        <v>0.1</v>
      </c>
      <c r="AN112" s="66">
        <f>'jeziora 2025'!BW113</f>
        <v>0.05</v>
      </c>
      <c r="AO112" s="66">
        <f>'jeziora 2025'!BX113</f>
        <v>0.05</v>
      </c>
      <c r="AP112" s="66">
        <f>'jeziora 2025'!BY113</f>
        <v>0.15000000000000002</v>
      </c>
      <c r="AQ112" s="67">
        <f>'jeziora 2025'!CA113</f>
        <v>0</v>
      </c>
      <c r="AR112" s="66">
        <f>'jeziora 2025'!CL113</f>
        <v>0</v>
      </c>
      <c r="AS112" s="67">
        <f>'jeziora 2025'!CO113</f>
        <v>0</v>
      </c>
      <c r="AT112" s="67">
        <f>'jeziora 2025'!CT113</f>
        <v>0</v>
      </c>
      <c r="AU112" s="83">
        <f>'jeziora 2025'!CY113</f>
        <v>0</v>
      </c>
      <c r="AV112" s="67">
        <f>'jeziora 2025'!DD113</f>
        <v>0</v>
      </c>
      <c r="AW112" s="66">
        <f>'jeziora 2025'!DE113</f>
        <v>0.05</v>
      </c>
      <c r="AX112" s="111">
        <f>'jeziora 2025'!DF113</f>
        <v>0.05</v>
      </c>
      <c r="AY112" s="104" t="s">
        <v>162</v>
      </c>
    </row>
    <row r="113" spans="1:51" x14ac:dyDescent="0.2">
      <c r="A113" s="73">
        <f>'jeziora 2025'!B114</f>
        <v>169</v>
      </c>
      <c r="B113" s="71" t="str">
        <f>'jeziora 2025'!D114</f>
        <v>Jez. Obłęże-na płd.zachód od m.Obłęże</v>
      </c>
      <c r="C113" s="66">
        <f>'jeziora 2025'!I114</f>
        <v>0.05</v>
      </c>
      <c r="D113" s="66">
        <f>'jeziora 2025'!J114</f>
        <v>7.84</v>
      </c>
      <c r="E113" s="66">
        <f>'jeziora 2025'!L114</f>
        <v>2.5000000000000001E-2</v>
      </c>
      <c r="F113" s="66">
        <f>'jeziora 2025'!N114</f>
        <v>12.7</v>
      </c>
      <c r="G113" s="66">
        <f>'jeziora 2025'!O114</f>
        <v>10.6</v>
      </c>
      <c r="H113" s="83">
        <f>'jeziora 2025'!P114</f>
        <v>5.7799999999999997E-2</v>
      </c>
      <c r="I113" s="66">
        <f>'jeziora 2025'!S114</f>
        <v>4.5</v>
      </c>
      <c r="J113" s="66">
        <f>'jeziora 2025'!T114</f>
        <v>19.3</v>
      </c>
      <c r="K113" s="66">
        <f>'jeziora 2025'!X114</f>
        <v>122</v>
      </c>
      <c r="L113" s="72">
        <f>'jeziora 2025'!AA114</f>
        <v>13100</v>
      </c>
      <c r="M113" s="72">
        <f>'jeziora 2025'!AB114</f>
        <v>916.06600000000003</v>
      </c>
      <c r="N113" s="67">
        <f>'jeziora 2025'!AH114</f>
        <v>76</v>
      </c>
      <c r="O113" s="67">
        <f>'jeziora 2025'!AI114</f>
        <v>22</v>
      </c>
      <c r="P113" s="67">
        <f>'jeziora 2025'!AJ114</f>
        <v>86</v>
      </c>
      <c r="Q113" s="67">
        <f>'jeziora 2025'!AK114</f>
        <v>109</v>
      </c>
      <c r="R113" s="67">
        <f>'jeziora 2025'!AL114</f>
        <v>48</v>
      </c>
      <c r="S113" s="67">
        <f>'jeziora 2025'!AM114</f>
        <v>27</v>
      </c>
      <c r="T113" s="67">
        <f>'jeziora 2025'!AN114</f>
        <v>30</v>
      </c>
      <c r="U113" s="67">
        <f>'jeziora 2025'!AP114</f>
        <v>33</v>
      </c>
      <c r="V113" s="67">
        <f>'jeziora 2025'!AQ114</f>
        <v>1.5</v>
      </c>
      <c r="W113" s="67">
        <f>'jeziora 2025'!AR114</f>
        <v>2.5</v>
      </c>
      <c r="X113" s="67">
        <f>'jeziora 2025'!AS114</f>
        <v>2.5</v>
      </c>
      <c r="Y113" s="67">
        <f>'jeziora 2025'!AT114</f>
        <v>56</v>
      </c>
      <c r="Z113" s="67">
        <f>'jeziora 2025'!AU114</f>
        <v>9</v>
      </c>
      <c r="AA113" s="67">
        <f>'jeziora 2025'!AV114</f>
        <v>22</v>
      </c>
      <c r="AB113" s="67">
        <f>'jeziora 2025'!AW114</f>
        <v>51</v>
      </c>
      <c r="AC113" s="67">
        <f>'jeziora 2025'!AX114</f>
        <v>74</v>
      </c>
      <c r="AD113" s="67">
        <f>'jeziora 2025'!AY114</f>
        <v>2.5</v>
      </c>
      <c r="AE113" s="67">
        <f>'jeziora 2025'!BA114</f>
        <v>491.5</v>
      </c>
      <c r="AF113" s="67">
        <f>'jeziora 2025'!BI114</f>
        <v>0.5</v>
      </c>
      <c r="AG113" s="67">
        <f>'jeziora 2025'!BK114</f>
        <v>0.5</v>
      </c>
      <c r="AH113" s="66">
        <f>'jeziora 2025'!BL114</f>
        <v>0.05</v>
      </c>
      <c r="AI113" s="66">
        <f>'jeziora 2025'!BM114</f>
        <v>0.05</v>
      </c>
      <c r="AJ113" s="66">
        <f>'jeziora 2025'!BN114</f>
        <v>0.05</v>
      </c>
      <c r="AK113" s="67">
        <f>'jeziora 2025'!BQ114</f>
        <v>0.4</v>
      </c>
      <c r="AL113" s="66">
        <f>'jeziora 2025'!BS114</f>
        <v>0.05</v>
      </c>
      <c r="AM113" s="67">
        <f>'jeziora 2025'!BU114</f>
        <v>0.1</v>
      </c>
      <c r="AN113" s="66">
        <f>'jeziora 2025'!BW114</f>
        <v>0.05</v>
      </c>
      <c r="AO113" s="66">
        <f>'jeziora 2025'!BX114</f>
        <v>0.05</v>
      </c>
      <c r="AP113" s="66">
        <f>'jeziora 2025'!BY114</f>
        <v>0.15000000000000002</v>
      </c>
      <c r="AQ113" s="67">
        <f>'jeziora 2025'!CA114</f>
        <v>25</v>
      </c>
      <c r="AR113" s="66">
        <f>'jeziora 2025'!CL114</f>
        <v>5.0000000000000001E-3</v>
      </c>
      <c r="AS113" s="67">
        <f>'jeziora 2025'!CO114</f>
        <v>0.5</v>
      </c>
      <c r="AT113" s="67">
        <f>'jeziora 2025'!CT114</f>
        <v>0.5</v>
      </c>
      <c r="AU113" s="83">
        <f>'jeziora 2025'!CY114</f>
        <v>8.2000000000000007E-3</v>
      </c>
      <c r="AV113" s="67">
        <f>'jeziora 2025'!DD114</f>
        <v>0.05</v>
      </c>
      <c r="AW113" s="66">
        <f>'jeziora 2025'!DE114</f>
        <v>0.05</v>
      </c>
      <c r="AX113" s="111">
        <f>'jeziora 2025'!DF114</f>
        <v>0.05</v>
      </c>
      <c r="AY113" s="104" t="s">
        <v>163</v>
      </c>
    </row>
    <row r="114" spans="1:51" x14ac:dyDescent="0.2">
      <c r="A114" s="73">
        <f>'jeziora 2025'!B115</f>
        <v>170</v>
      </c>
      <c r="B114" s="71" t="str">
        <f>'jeziora 2025'!D115</f>
        <v>Jez. Oćwieckie Wsch. - stanowisko 01</v>
      </c>
      <c r="C114" s="66">
        <f>'jeziora 2025'!I115</f>
        <v>0.05</v>
      </c>
      <c r="D114" s="66">
        <f>'jeziora 2025'!J115</f>
        <v>4.49</v>
      </c>
      <c r="E114" s="66">
        <f>'jeziora 2025'!L115</f>
        <v>2.5000000000000001E-2</v>
      </c>
      <c r="F114" s="66">
        <f>'jeziora 2025'!N115</f>
        <v>2.7</v>
      </c>
      <c r="G114" s="66">
        <f>'jeziora 2025'!O115</f>
        <v>7.44</v>
      </c>
      <c r="H114" s="83">
        <f>'jeziora 2025'!P115</f>
        <v>2.1100000000000001E-2</v>
      </c>
      <c r="I114" s="66">
        <f>'jeziora 2025'!S115</f>
        <v>1.97</v>
      </c>
      <c r="J114" s="66">
        <f>'jeziora 2025'!T115</f>
        <v>0.5</v>
      </c>
      <c r="K114" s="66">
        <f>'jeziora 2025'!X115</f>
        <v>28.3</v>
      </c>
      <c r="L114" s="72">
        <f>'jeziora 2025'!AA115</f>
        <v>2940</v>
      </c>
      <c r="M114" s="72">
        <f>'jeziora 2025'!AB115</f>
        <v>588.13300000000004</v>
      </c>
      <c r="N114" s="67">
        <f>'jeziora 2025'!AH115</f>
        <v>2.5</v>
      </c>
      <c r="O114" s="67">
        <f>'jeziora 2025'!AI115</f>
        <v>27</v>
      </c>
      <c r="P114" s="67">
        <f>'jeziora 2025'!AJ115</f>
        <v>42</v>
      </c>
      <c r="Q114" s="67">
        <f>'jeziora 2025'!AK115</f>
        <v>125</v>
      </c>
      <c r="R114" s="67">
        <f>'jeziora 2025'!AL115</f>
        <v>110</v>
      </c>
      <c r="S114" s="67">
        <f>'jeziora 2025'!AM115</f>
        <v>31</v>
      </c>
      <c r="T114" s="67">
        <f>'jeziora 2025'!AN115</f>
        <v>28</v>
      </c>
      <c r="U114" s="67">
        <f>'jeziora 2025'!AP115</f>
        <v>2.5</v>
      </c>
      <c r="V114" s="67">
        <f>'jeziora 2025'!AQ115</f>
        <v>1.5</v>
      </c>
      <c r="W114" s="67">
        <f>'jeziora 2025'!AR115</f>
        <v>2.5</v>
      </c>
      <c r="X114" s="67">
        <f>'jeziora 2025'!AS115</f>
        <v>2.5</v>
      </c>
      <c r="Y114" s="67">
        <f>'jeziora 2025'!AT115</f>
        <v>37</v>
      </c>
      <c r="Z114" s="67">
        <f>'jeziora 2025'!AU115</f>
        <v>2.5</v>
      </c>
      <c r="AA114" s="67">
        <f>'jeziora 2025'!AV115</f>
        <v>2.5</v>
      </c>
      <c r="AB114" s="67">
        <f>'jeziora 2025'!AW115</f>
        <v>2.5</v>
      </c>
      <c r="AC114" s="67">
        <f>'jeziora 2025'!AX115</f>
        <v>58</v>
      </c>
      <c r="AD114" s="67">
        <f>'jeziora 2025'!AY115</f>
        <v>2.5</v>
      </c>
      <c r="AE114" s="67">
        <f>'jeziora 2025'!BA115</f>
        <v>414</v>
      </c>
      <c r="AF114" s="67">
        <f>'jeziora 2025'!BI115</f>
        <v>0.5</v>
      </c>
      <c r="AG114" s="67">
        <f>'jeziora 2025'!BK115</f>
        <v>0.5</v>
      </c>
      <c r="AH114" s="66">
        <f>'jeziora 2025'!BL115</f>
        <v>0.05</v>
      </c>
      <c r="AI114" s="66">
        <f>'jeziora 2025'!BM115</f>
        <v>0.05</v>
      </c>
      <c r="AJ114" s="66">
        <f>'jeziora 2025'!BN115</f>
        <v>0.05</v>
      </c>
      <c r="AK114" s="67">
        <f>'jeziora 2025'!BQ115</f>
        <v>0.4</v>
      </c>
      <c r="AL114" s="66">
        <f>'jeziora 2025'!BS115</f>
        <v>0.05</v>
      </c>
      <c r="AM114" s="67">
        <f>'jeziora 2025'!BU115</f>
        <v>0.1</v>
      </c>
      <c r="AN114" s="66">
        <f>'jeziora 2025'!BW115</f>
        <v>0.05</v>
      </c>
      <c r="AO114" s="66">
        <f>'jeziora 2025'!BX115</f>
        <v>0.05</v>
      </c>
      <c r="AP114" s="66">
        <f>'jeziora 2025'!BY115</f>
        <v>0.15000000000000002</v>
      </c>
      <c r="AQ114" s="67">
        <f>'jeziora 2025'!CA115</f>
        <v>0</v>
      </c>
      <c r="AR114" s="66">
        <f>'jeziora 2025'!CL115</f>
        <v>0</v>
      </c>
      <c r="AS114" s="67">
        <f>'jeziora 2025'!CO115</f>
        <v>0</v>
      </c>
      <c r="AT114" s="67">
        <f>'jeziora 2025'!CT115</f>
        <v>0</v>
      </c>
      <c r="AU114" s="83">
        <f>'jeziora 2025'!CY115</f>
        <v>0</v>
      </c>
      <c r="AV114" s="67">
        <f>'jeziora 2025'!DD115</f>
        <v>0</v>
      </c>
      <c r="AW114" s="66">
        <f>'jeziora 2025'!DE115</f>
        <v>0.05</v>
      </c>
      <c r="AX114" s="111">
        <f>'jeziora 2025'!DF115</f>
        <v>0.05</v>
      </c>
      <c r="AY114" s="104" t="s">
        <v>162</v>
      </c>
    </row>
    <row r="115" spans="1:51" x14ac:dyDescent="0.2">
      <c r="A115" s="73">
        <f>'jeziora 2025'!B116</f>
        <v>171</v>
      </c>
      <c r="B115" s="71" t="str">
        <f>'jeziora 2025'!D116</f>
        <v>Jez. Oćwieckie Zach. - stanowisko 02</v>
      </c>
      <c r="C115" s="66">
        <f>'jeziora 2025'!I116</f>
        <v>1.76</v>
      </c>
      <c r="D115" s="66">
        <f>'jeziora 2025'!J116</f>
        <v>4.2</v>
      </c>
      <c r="E115" s="66">
        <f>'jeziora 2025'!L116</f>
        <v>0.13100000000000001</v>
      </c>
      <c r="F115" s="66">
        <f>'jeziora 2025'!N116</f>
        <v>2.5</v>
      </c>
      <c r="G115" s="66">
        <f>'jeziora 2025'!O116</f>
        <v>15.3</v>
      </c>
      <c r="H115" s="83">
        <f>'jeziora 2025'!P116</f>
        <v>1.26E-2</v>
      </c>
      <c r="I115" s="66">
        <f>'jeziora 2025'!S116</f>
        <v>3.32</v>
      </c>
      <c r="J115" s="66">
        <f>'jeziora 2025'!T116</f>
        <v>0.5</v>
      </c>
      <c r="K115" s="66">
        <f>'jeziora 2025'!X116</f>
        <v>22.2</v>
      </c>
      <c r="L115" s="72">
        <f>'jeziora 2025'!AA116</f>
        <v>3760</v>
      </c>
      <c r="M115" s="72">
        <f>'jeziora 2025'!AB116</f>
        <v>430</v>
      </c>
      <c r="N115" s="67">
        <f>'jeziora 2025'!AH116</f>
        <v>64</v>
      </c>
      <c r="O115" s="67">
        <f>'jeziora 2025'!AI116</f>
        <v>41</v>
      </c>
      <c r="P115" s="67">
        <f>'jeziora 2025'!AJ116</f>
        <v>257</v>
      </c>
      <c r="Q115" s="67">
        <f>'jeziora 2025'!AK116</f>
        <v>140</v>
      </c>
      <c r="R115" s="67">
        <f>'jeziora 2025'!AL116</f>
        <v>180</v>
      </c>
      <c r="S115" s="67">
        <f>'jeziora 2025'!AM116</f>
        <v>50</v>
      </c>
      <c r="T115" s="67">
        <f>'jeziora 2025'!AN116</f>
        <v>65</v>
      </c>
      <c r="U115" s="67">
        <f>'jeziora 2025'!AP116</f>
        <v>64</v>
      </c>
      <c r="V115" s="67">
        <f>'jeziora 2025'!AQ116</f>
        <v>1.5</v>
      </c>
      <c r="W115" s="67">
        <f>'jeziora 2025'!AR116</f>
        <v>2.5</v>
      </c>
      <c r="X115" s="67">
        <f>'jeziora 2025'!AS116</f>
        <v>2.5</v>
      </c>
      <c r="Y115" s="67">
        <f>'jeziora 2025'!AT116</f>
        <v>130</v>
      </c>
      <c r="Z115" s="67">
        <f>'jeziora 2025'!AU116</f>
        <v>86</v>
      </c>
      <c r="AA115" s="67">
        <f>'jeziora 2025'!AV116</f>
        <v>34</v>
      </c>
      <c r="AB115" s="67">
        <f>'jeziora 2025'!AW116</f>
        <v>77</v>
      </c>
      <c r="AC115" s="67">
        <f>'jeziora 2025'!AX116</f>
        <v>148</v>
      </c>
      <c r="AD115" s="67">
        <f>'jeziora 2025'!AY116</f>
        <v>2.5</v>
      </c>
      <c r="AE115" s="67">
        <f>'jeziora 2025'!BA116</f>
        <v>1053.5</v>
      </c>
      <c r="AF115" s="67">
        <f>'jeziora 2025'!BI116</f>
        <v>0.5</v>
      </c>
      <c r="AG115" s="67">
        <f>'jeziora 2025'!BK116</f>
        <v>0.5</v>
      </c>
      <c r="AH115" s="66">
        <f>'jeziora 2025'!BL116</f>
        <v>0.05</v>
      </c>
      <c r="AI115" s="66">
        <f>'jeziora 2025'!BM116</f>
        <v>0.05</v>
      </c>
      <c r="AJ115" s="66">
        <f>'jeziora 2025'!BN116</f>
        <v>0.05</v>
      </c>
      <c r="AK115" s="67">
        <f>'jeziora 2025'!BQ116</f>
        <v>0.4</v>
      </c>
      <c r="AL115" s="66">
        <f>'jeziora 2025'!BS116</f>
        <v>0.05</v>
      </c>
      <c r="AM115" s="67">
        <f>'jeziora 2025'!BU116</f>
        <v>0.1</v>
      </c>
      <c r="AN115" s="66">
        <f>'jeziora 2025'!BW116</f>
        <v>0.05</v>
      </c>
      <c r="AO115" s="66">
        <f>'jeziora 2025'!BX116</f>
        <v>0.05</v>
      </c>
      <c r="AP115" s="66">
        <f>'jeziora 2025'!BY116</f>
        <v>0.15000000000000002</v>
      </c>
      <c r="AQ115" s="67">
        <f>'jeziora 2025'!CA116</f>
        <v>0</v>
      </c>
      <c r="AR115" s="66">
        <f>'jeziora 2025'!CL116</f>
        <v>0</v>
      </c>
      <c r="AS115" s="67">
        <f>'jeziora 2025'!CO116</f>
        <v>0</v>
      </c>
      <c r="AT115" s="67">
        <f>'jeziora 2025'!CT116</f>
        <v>0</v>
      </c>
      <c r="AU115" s="83">
        <f>'jeziora 2025'!CY116</f>
        <v>0</v>
      </c>
      <c r="AV115" s="67">
        <f>'jeziora 2025'!DD116</f>
        <v>0</v>
      </c>
      <c r="AW115" s="66">
        <f>'jeziora 2025'!DE116</f>
        <v>0.05</v>
      </c>
      <c r="AX115" s="111">
        <f>'jeziora 2025'!DF116</f>
        <v>0.05</v>
      </c>
      <c r="AY115" s="104" t="s">
        <v>162</v>
      </c>
    </row>
    <row r="116" spans="1:51" x14ac:dyDescent="0.2">
      <c r="A116" s="73">
        <f>'jeziora 2025'!B117</f>
        <v>172</v>
      </c>
      <c r="B116" s="71" t="str">
        <f>'jeziora 2025'!D117</f>
        <v>Jez. Oleckie Wielkie - stan. 01</v>
      </c>
      <c r="C116" s="66">
        <f>'jeziora 2025'!I117</f>
        <v>0.05</v>
      </c>
      <c r="D116" s="66">
        <f>'jeziora 2025'!J117</f>
        <v>8.16</v>
      </c>
      <c r="E116" s="66">
        <f>'jeziora 2025'!L117</f>
        <v>2.14</v>
      </c>
      <c r="F116" s="66">
        <f>'jeziora 2025'!N117</f>
        <v>36.200000000000003</v>
      </c>
      <c r="G116" s="66">
        <f>'jeziora 2025'!O117</f>
        <v>64.7</v>
      </c>
      <c r="H116" s="83">
        <f>'jeziora 2025'!P117</f>
        <v>1.9199999999999998E-2</v>
      </c>
      <c r="I116" s="66">
        <f>'jeziora 2025'!S117</f>
        <v>24.3</v>
      </c>
      <c r="J116" s="66">
        <f>'jeziora 2025'!T117</f>
        <v>40.1</v>
      </c>
      <c r="K116" s="66">
        <f>'jeziora 2025'!X117</f>
        <v>3250</v>
      </c>
      <c r="L116" s="72">
        <f>'jeziora 2025'!AA117</f>
        <v>20476</v>
      </c>
      <c r="M116" s="72">
        <f>'jeziora 2025'!AB117</f>
        <v>1077.8699999999999</v>
      </c>
      <c r="N116" s="67">
        <f>'jeziora 2025'!AH117</f>
        <v>2.5</v>
      </c>
      <c r="O116" s="67">
        <f>'jeziora 2025'!AI117</f>
        <v>22</v>
      </c>
      <c r="P116" s="67">
        <f>'jeziora 2025'!AJ117</f>
        <v>2.5</v>
      </c>
      <c r="Q116" s="67">
        <f>'jeziora 2025'!AK117</f>
        <v>139</v>
      </c>
      <c r="R116" s="67">
        <f>'jeziora 2025'!AL117</f>
        <v>130</v>
      </c>
      <c r="S116" s="67">
        <f>'jeziora 2025'!AM117</f>
        <v>62</v>
      </c>
      <c r="T116" s="67">
        <f>'jeziora 2025'!AN117</f>
        <v>88</v>
      </c>
      <c r="U116" s="67">
        <f>'jeziora 2025'!AP117</f>
        <v>101</v>
      </c>
      <c r="V116" s="67">
        <f>'jeziora 2025'!AQ117</f>
        <v>1.5</v>
      </c>
      <c r="W116" s="67">
        <f>'jeziora 2025'!AR117</f>
        <v>2.5</v>
      </c>
      <c r="X116" s="67">
        <f>'jeziora 2025'!AS117</f>
        <v>2.5</v>
      </c>
      <c r="Y116" s="67">
        <f>'jeziora 2025'!AT117</f>
        <v>88</v>
      </c>
      <c r="Z116" s="67">
        <f>'jeziora 2025'!AU117</f>
        <v>120</v>
      </c>
      <c r="AA116" s="67">
        <f>'jeziora 2025'!AV117</f>
        <v>57</v>
      </c>
      <c r="AB116" s="67">
        <f>'jeziora 2025'!AW117</f>
        <v>41</v>
      </c>
      <c r="AC116" s="67">
        <f>'jeziora 2025'!AX117</f>
        <v>129</v>
      </c>
      <c r="AD116" s="67">
        <f>'jeziora 2025'!AY117</f>
        <v>2.5</v>
      </c>
      <c r="AE116" s="67">
        <f>'jeziora 2025'!BA117</f>
        <v>717.5</v>
      </c>
      <c r="AF116" s="67">
        <f>'jeziora 2025'!BI117</f>
        <v>0.5</v>
      </c>
      <c r="AG116" s="67">
        <f>'jeziora 2025'!BK117</f>
        <v>0.5</v>
      </c>
      <c r="AH116" s="66">
        <f>'jeziora 2025'!BL117</f>
        <v>0.05</v>
      </c>
      <c r="AI116" s="66">
        <f>'jeziora 2025'!BM117</f>
        <v>0.05</v>
      </c>
      <c r="AJ116" s="66">
        <f>'jeziora 2025'!BN117</f>
        <v>0.05</v>
      </c>
      <c r="AK116" s="67">
        <f>'jeziora 2025'!BQ117</f>
        <v>0.4</v>
      </c>
      <c r="AL116" s="66">
        <f>'jeziora 2025'!BS117</f>
        <v>0.05</v>
      </c>
      <c r="AM116" s="67">
        <f>'jeziora 2025'!BU117</f>
        <v>0.1</v>
      </c>
      <c r="AN116" s="66">
        <f>'jeziora 2025'!BW117</f>
        <v>0.05</v>
      </c>
      <c r="AO116" s="66">
        <f>'jeziora 2025'!BX117</f>
        <v>0.05</v>
      </c>
      <c r="AP116" s="66">
        <f>'jeziora 2025'!BY117</f>
        <v>0.15000000000000002</v>
      </c>
      <c r="AQ116" s="67">
        <f>'jeziora 2025'!CA117</f>
        <v>0</v>
      </c>
      <c r="AR116" s="66">
        <f>'jeziora 2025'!CL117</f>
        <v>0</v>
      </c>
      <c r="AS116" s="67">
        <f>'jeziora 2025'!CO117</f>
        <v>0</v>
      </c>
      <c r="AT116" s="67">
        <f>'jeziora 2025'!CT117</f>
        <v>0</v>
      </c>
      <c r="AU116" s="83">
        <f>'jeziora 2025'!CY117</f>
        <v>0</v>
      </c>
      <c r="AV116" s="67">
        <f>'jeziora 2025'!DD117</f>
        <v>0</v>
      </c>
      <c r="AW116" s="66">
        <f>'jeziora 2025'!DE117</f>
        <v>0.05</v>
      </c>
      <c r="AX116" s="111">
        <f>'jeziora 2025'!DF117</f>
        <v>0.05</v>
      </c>
      <c r="AY116" s="104" t="s">
        <v>164</v>
      </c>
    </row>
    <row r="117" spans="1:51" x14ac:dyDescent="0.2">
      <c r="A117" s="73">
        <f>'jeziora 2025'!B118</f>
        <v>173</v>
      </c>
      <c r="B117" s="71" t="str">
        <f>'jeziora 2025'!D118</f>
        <v>Jez. Ostrowite_głęboczek</v>
      </c>
      <c r="C117" s="66">
        <f>'jeziora 2025'!I118</f>
        <v>0.05</v>
      </c>
      <c r="D117" s="66">
        <f>'jeziora 2025'!J118</f>
        <v>7.73</v>
      </c>
      <c r="E117" s="66">
        <f>'jeziora 2025'!L118</f>
        <v>1.07</v>
      </c>
      <c r="F117" s="66">
        <f>'jeziora 2025'!N118</f>
        <v>8.9499999999999993</v>
      </c>
      <c r="G117" s="66">
        <f>'jeziora 2025'!O118</f>
        <v>17</v>
      </c>
      <c r="H117" s="83">
        <f>'jeziora 2025'!P118</f>
        <v>2.53E-2</v>
      </c>
      <c r="I117" s="66">
        <f>'jeziora 2025'!S118</f>
        <v>5.81</v>
      </c>
      <c r="J117" s="66">
        <f>'jeziora 2025'!T118</f>
        <v>39.1</v>
      </c>
      <c r="K117" s="66">
        <f>'jeziora 2025'!X118</f>
        <v>78.7</v>
      </c>
      <c r="L117" s="72">
        <f>'jeziora 2025'!AA118</f>
        <v>18853.8</v>
      </c>
      <c r="M117" s="72">
        <f>'jeziora 2025'!AB118</f>
        <v>1542.43</v>
      </c>
      <c r="N117" s="67">
        <f>'jeziora 2025'!AH118</f>
        <v>86</v>
      </c>
      <c r="O117" s="67">
        <f>'jeziora 2025'!AI118</f>
        <v>47</v>
      </c>
      <c r="P117" s="67">
        <f>'jeziora 2025'!AJ118</f>
        <v>41</v>
      </c>
      <c r="Q117" s="67">
        <f>'jeziora 2025'!AK118</f>
        <v>53</v>
      </c>
      <c r="R117" s="67">
        <f>'jeziora 2025'!AL118</f>
        <v>34</v>
      </c>
      <c r="S117" s="67">
        <f>'jeziora 2025'!AM118</f>
        <v>12</v>
      </c>
      <c r="T117" s="67">
        <f>'jeziora 2025'!AN118</f>
        <v>22</v>
      </c>
      <c r="U117" s="67">
        <f>'jeziora 2025'!AP118</f>
        <v>10</v>
      </c>
      <c r="V117" s="67">
        <f>'jeziora 2025'!AQ118</f>
        <v>1.5</v>
      </c>
      <c r="W117" s="67">
        <f>'jeziora 2025'!AR118</f>
        <v>31</v>
      </c>
      <c r="X117" s="67">
        <f>'jeziora 2025'!AS118</f>
        <v>21</v>
      </c>
      <c r="Y117" s="67">
        <f>'jeziora 2025'!AT118</f>
        <v>17</v>
      </c>
      <c r="Z117" s="67">
        <f>'jeziora 2025'!AU118</f>
        <v>36</v>
      </c>
      <c r="AA117" s="67">
        <f>'jeziora 2025'!AV118</f>
        <v>16</v>
      </c>
      <c r="AB117" s="67">
        <f>'jeziora 2025'!AW118</f>
        <v>19</v>
      </c>
      <c r="AC117" s="67">
        <f>'jeziora 2025'!AX118</f>
        <v>31</v>
      </c>
      <c r="AD117" s="67">
        <f>'jeziora 2025'!AY118</f>
        <v>9</v>
      </c>
      <c r="AE117" s="67">
        <f>'jeziora 2025'!BA118</f>
        <v>417.5</v>
      </c>
      <c r="AF117" s="67">
        <f>'jeziora 2025'!BI118</f>
        <v>0.5</v>
      </c>
      <c r="AG117" s="67">
        <f>'jeziora 2025'!BK118</f>
        <v>0.5</v>
      </c>
      <c r="AH117" s="66">
        <f>'jeziora 2025'!BL118</f>
        <v>0.05</v>
      </c>
      <c r="AI117" s="66">
        <f>'jeziora 2025'!BM118</f>
        <v>0.05</v>
      </c>
      <c r="AJ117" s="66">
        <f>'jeziora 2025'!BN118</f>
        <v>0.05</v>
      </c>
      <c r="AK117" s="67">
        <f>'jeziora 2025'!BQ118</f>
        <v>0.4</v>
      </c>
      <c r="AL117" s="66">
        <f>'jeziora 2025'!BS118</f>
        <v>0.05</v>
      </c>
      <c r="AM117" s="67">
        <f>'jeziora 2025'!BU118</f>
        <v>0.1</v>
      </c>
      <c r="AN117" s="66">
        <f>'jeziora 2025'!BW118</f>
        <v>0.05</v>
      </c>
      <c r="AO117" s="66">
        <f>'jeziora 2025'!BX118</f>
        <v>0.05</v>
      </c>
      <c r="AP117" s="66">
        <f>'jeziora 2025'!BY118</f>
        <v>0.15000000000000002</v>
      </c>
      <c r="AQ117" s="67">
        <f>'jeziora 2025'!CA118</f>
        <v>25</v>
      </c>
      <c r="AR117" s="66">
        <f>'jeziora 2025'!CL118</f>
        <v>3.1</v>
      </c>
      <c r="AS117" s="67">
        <f>'jeziora 2025'!CO118</f>
        <v>0.5</v>
      </c>
      <c r="AT117" s="67">
        <f>'jeziora 2025'!CT118</f>
        <v>0.5</v>
      </c>
      <c r="AU117" s="83">
        <f>'jeziora 2025'!CY118</f>
        <v>5.64E-3</v>
      </c>
      <c r="AV117" s="67">
        <f>'jeziora 2025'!DD118</f>
        <v>0.05</v>
      </c>
      <c r="AW117" s="66">
        <f>'jeziora 2025'!DE118</f>
        <v>0.05</v>
      </c>
      <c r="AX117" s="111">
        <f>'jeziora 2025'!DF118</f>
        <v>0.05</v>
      </c>
      <c r="AY117" s="104" t="s">
        <v>164</v>
      </c>
    </row>
    <row r="118" spans="1:51" x14ac:dyDescent="0.2">
      <c r="A118" s="73">
        <f>'jeziora 2025'!B119</f>
        <v>174</v>
      </c>
      <c r="B118" s="71" t="str">
        <f>'jeziora 2025'!D119</f>
        <v>Jez. Pątnowskie - stan. 01</v>
      </c>
      <c r="C118" s="66">
        <f>'jeziora 2025'!I119</f>
        <v>1.4</v>
      </c>
      <c r="D118" s="66">
        <f>'jeziora 2025'!J119</f>
        <v>4.26</v>
      </c>
      <c r="E118" s="66">
        <f>'jeziora 2025'!L119</f>
        <v>0.11600000000000001</v>
      </c>
      <c r="F118" s="66">
        <f>'jeziora 2025'!N119</f>
        <v>7.94</v>
      </c>
      <c r="G118" s="66">
        <f>'jeziora 2025'!O119</f>
        <v>569</v>
      </c>
      <c r="H118" s="83">
        <f>'jeziora 2025'!P119</f>
        <v>5.5500000000000001E-2</v>
      </c>
      <c r="I118" s="66">
        <f>'jeziora 2025'!S119</f>
        <v>30</v>
      </c>
      <c r="J118" s="66">
        <f>'jeziora 2025'!T119</f>
        <v>3.55</v>
      </c>
      <c r="K118" s="66">
        <f>'jeziora 2025'!X119</f>
        <v>79.8</v>
      </c>
      <c r="L118" s="72">
        <f>'jeziora 2025'!AA119</f>
        <v>5280</v>
      </c>
      <c r="M118" s="72">
        <f>'jeziora 2025'!AB119</f>
        <v>586.11800000000005</v>
      </c>
      <c r="N118" s="67">
        <f>'jeziora 2025'!AH119</f>
        <v>47</v>
      </c>
      <c r="O118" s="67">
        <f>'jeziora 2025'!AI119</f>
        <v>2.5</v>
      </c>
      <c r="P118" s="67">
        <f>'jeziora 2025'!AJ119</f>
        <v>2.5</v>
      </c>
      <c r="Q118" s="67">
        <f>'jeziora 2025'!AK119</f>
        <v>53</v>
      </c>
      <c r="R118" s="67">
        <f>'jeziora 2025'!AL119</f>
        <v>2.5</v>
      </c>
      <c r="S118" s="67">
        <f>'jeziora 2025'!AM119</f>
        <v>2.5</v>
      </c>
      <c r="T118" s="67">
        <f>'jeziora 2025'!AN119</f>
        <v>2.5</v>
      </c>
      <c r="U118" s="67">
        <f>'jeziora 2025'!AP119</f>
        <v>2.5</v>
      </c>
      <c r="V118" s="67">
        <f>'jeziora 2025'!AQ119</f>
        <v>1.5</v>
      </c>
      <c r="W118" s="67">
        <f>'jeziora 2025'!AR119</f>
        <v>2.5</v>
      </c>
      <c r="X118" s="67">
        <f>'jeziora 2025'!AS119</f>
        <v>2.5</v>
      </c>
      <c r="Y118" s="67">
        <f>'jeziora 2025'!AT119</f>
        <v>29</v>
      </c>
      <c r="Z118" s="67">
        <f>'jeziora 2025'!AU119</f>
        <v>2.5</v>
      </c>
      <c r="AA118" s="67">
        <f>'jeziora 2025'!AV119</f>
        <v>2.5</v>
      </c>
      <c r="AB118" s="67">
        <f>'jeziora 2025'!AW119</f>
        <v>2.5</v>
      </c>
      <c r="AC118" s="67">
        <f>'jeziora 2025'!AX119</f>
        <v>2.5</v>
      </c>
      <c r="AD118" s="67">
        <f>'jeziora 2025'!AY119</f>
        <v>2.5</v>
      </c>
      <c r="AE118" s="67">
        <f>'jeziora 2025'!BA119</f>
        <v>153</v>
      </c>
      <c r="AF118" s="67">
        <f>'jeziora 2025'!BI119</f>
        <v>0.5</v>
      </c>
      <c r="AG118" s="67">
        <f>'jeziora 2025'!BK119</f>
        <v>0.5</v>
      </c>
      <c r="AH118" s="66">
        <f>'jeziora 2025'!BL119</f>
        <v>0.05</v>
      </c>
      <c r="AI118" s="66">
        <f>'jeziora 2025'!BM119</f>
        <v>0.05</v>
      </c>
      <c r="AJ118" s="66">
        <f>'jeziora 2025'!BN119</f>
        <v>0.05</v>
      </c>
      <c r="AK118" s="67">
        <f>'jeziora 2025'!BQ119</f>
        <v>0.4</v>
      </c>
      <c r="AL118" s="66">
        <f>'jeziora 2025'!BS119</f>
        <v>0.05</v>
      </c>
      <c r="AM118" s="67">
        <f>'jeziora 2025'!BU119</f>
        <v>0.1</v>
      </c>
      <c r="AN118" s="66">
        <f>'jeziora 2025'!BW119</f>
        <v>0.05</v>
      </c>
      <c r="AO118" s="66">
        <f>'jeziora 2025'!BX119</f>
        <v>0.05</v>
      </c>
      <c r="AP118" s="66">
        <f>'jeziora 2025'!BY119</f>
        <v>0.15000000000000002</v>
      </c>
      <c r="AQ118" s="67">
        <f>'jeziora 2025'!CA119</f>
        <v>0</v>
      </c>
      <c r="AR118" s="66">
        <f>'jeziora 2025'!CL119</f>
        <v>0</v>
      </c>
      <c r="AS118" s="67">
        <f>'jeziora 2025'!CO119</f>
        <v>0</v>
      </c>
      <c r="AT118" s="67">
        <f>'jeziora 2025'!CT119</f>
        <v>0</v>
      </c>
      <c r="AU118" s="83">
        <f>'jeziora 2025'!CY119</f>
        <v>0</v>
      </c>
      <c r="AV118" s="67">
        <f>'jeziora 2025'!DD119</f>
        <v>0</v>
      </c>
      <c r="AW118" s="66">
        <f>'jeziora 2025'!DE119</f>
        <v>0.05</v>
      </c>
      <c r="AX118" s="111">
        <f>'jeziora 2025'!DF119</f>
        <v>0.05</v>
      </c>
      <c r="AY118" s="104" t="s">
        <v>164</v>
      </c>
    </row>
    <row r="119" spans="1:51" x14ac:dyDescent="0.2">
      <c r="A119" s="73">
        <f>'jeziora 2025'!B120</f>
        <v>175</v>
      </c>
      <c r="B119" s="71" t="str">
        <f>'jeziora 2025'!D120</f>
        <v>Jez. Płaskie koło Rygola - st.01</v>
      </c>
      <c r="C119" s="66">
        <f>'jeziora 2025'!I120</f>
        <v>0.05</v>
      </c>
      <c r="D119" s="66">
        <f>'jeziora 2025'!J120</f>
        <v>7.77</v>
      </c>
      <c r="E119" s="66">
        <f>'jeziora 2025'!L120</f>
        <v>1.41</v>
      </c>
      <c r="F119" s="66">
        <f>'jeziora 2025'!N120</f>
        <v>6.57</v>
      </c>
      <c r="G119" s="66">
        <f>'jeziora 2025'!O120</f>
        <v>16</v>
      </c>
      <c r="H119" s="83">
        <f>'jeziora 2025'!P120</f>
        <v>5.0000000000000001E-4</v>
      </c>
      <c r="I119" s="66">
        <f>'jeziora 2025'!S120</f>
        <v>3.43</v>
      </c>
      <c r="J119" s="66">
        <f>'jeziora 2025'!T120</f>
        <v>63.6</v>
      </c>
      <c r="K119" s="66">
        <f>'jeziora 2025'!X120</f>
        <v>119</v>
      </c>
      <c r="L119" s="72">
        <f>'jeziora 2025'!AA120</f>
        <v>3470</v>
      </c>
      <c r="M119" s="72">
        <f>'jeziora 2025'!AB120</f>
        <v>109</v>
      </c>
      <c r="N119" s="67">
        <f>'jeziora 2025'!AH120</f>
        <v>2.5</v>
      </c>
      <c r="O119" s="67">
        <f>'jeziora 2025'!AI120</f>
        <v>128</v>
      </c>
      <c r="P119" s="67">
        <f>'jeziora 2025'!AJ120</f>
        <v>2.5</v>
      </c>
      <c r="Q119" s="67">
        <f>'jeziora 2025'!AK120</f>
        <v>190</v>
      </c>
      <c r="R119" s="67">
        <f>'jeziora 2025'!AL120</f>
        <v>2.5</v>
      </c>
      <c r="S119" s="67">
        <f>'jeziora 2025'!AM120</f>
        <v>2.5</v>
      </c>
      <c r="T119" s="67">
        <f>'jeziora 2025'!AN120</f>
        <v>2.5</v>
      </c>
      <c r="U119" s="67">
        <f>'jeziora 2025'!AP120</f>
        <v>179</v>
      </c>
      <c r="V119" s="67">
        <f>'jeziora 2025'!AQ120</f>
        <v>1.5</v>
      </c>
      <c r="W119" s="67">
        <f>'jeziora 2025'!AR120</f>
        <v>2.5</v>
      </c>
      <c r="X119" s="67">
        <f>'jeziora 2025'!AS120</f>
        <v>2.5</v>
      </c>
      <c r="Y119" s="67">
        <f>'jeziora 2025'!AT120</f>
        <v>2.5</v>
      </c>
      <c r="Z119" s="67">
        <f>'jeziora 2025'!AU120</f>
        <v>2.5</v>
      </c>
      <c r="AA119" s="67">
        <f>'jeziora 2025'!AV120</f>
        <v>2.5</v>
      </c>
      <c r="AB119" s="67">
        <f>'jeziora 2025'!AW120</f>
        <v>2.5</v>
      </c>
      <c r="AC119" s="67">
        <f>'jeziora 2025'!AX120</f>
        <v>146</v>
      </c>
      <c r="AD119" s="67">
        <f>'jeziora 2025'!AY120</f>
        <v>2.5</v>
      </c>
      <c r="AE119" s="67">
        <f>'jeziora 2025'!BA120</f>
        <v>344.5</v>
      </c>
      <c r="AF119" s="67">
        <f>'jeziora 2025'!BI120</f>
        <v>0.5</v>
      </c>
      <c r="AG119" s="67">
        <f>'jeziora 2025'!BK120</f>
        <v>0.5</v>
      </c>
      <c r="AH119" s="66">
        <f>'jeziora 2025'!BL120</f>
        <v>0.05</v>
      </c>
      <c r="AI119" s="66">
        <f>'jeziora 2025'!BM120</f>
        <v>0.05</v>
      </c>
      <c r="AJ119" s="66">
        <f>'jeziora 2025'!BN120</f>
        <v>0.05</v>
      </c>
      <c r="AK119" s="67">
        <f>'jeziora 2025'!BQ120</f>
        <v>0.4</v>
      </c>
      <c r="AL119" s="66">
        <f>'jeziora 2025'!BS120</f>
        <v>0.05</v>
      </c>
      <c r="AM119" s="67">
        <f>'jeziora 2025'!BU120</f>
        <v>0.1</v>
      </c>
      <c r="AN119" s="66">
        <f>'jeziora 2025'!BW120</f>
        <v>0.05</v>
      </c>
      <c r="AO119" s="66">
        <f>'jeziora 2025'!BX120</f>
        <v>0.05</v>
      </c>
      <c r="AP119" s="66">
        <f>'jeziora 2025'!BY120</f>
        <v>0.15000000000000002</v>
      </c>
      <c r="AQ119" s="67">
        <f>'jeziora 2025'!CA120</f>
        <v>0</v>
      </c>
      <c r="AR119" s="66">
        <f>'jeziora 2025'!CL120</f>
        <v>0</v>
      </c>
      <c r="AS119" s="67">
        <f>'jeziora 2025'!CO120</f>
        <v>0</v>
      </c>
      <c r="AT119" s="67">
        <f>'jeziora 2025'!CT120</f>
        <v>0</v>
      </c>
      <c r="AU119" s="83">
        <f>'jeziora 2025'!CY120</f>
        <v>0</v>
      </c>
      <c r="AV119" s="67">
        <f>'jeziora 2025'!DD120</f>
        <v>0</v>
      </c>
      <c r="AW119" s="66">
        <f>'jeziora 2025'!DE120</f>
        <v>0.05</v>
      </c>
      <c r="AX119" s="111">
        <f>'jeziora 2025'!DF120</f>
        <v>0.05</v>
      </c>
      <c r="AY119" s="104" t="s">
        <v>162</v>
      </c>
    </row>
    <row r="120" spans="1:51" x14ac:dyDescent="0.2">
      <c r="A120" s="73">
        <f>'jeziora 2025'!B121</f>
        <v>176</v>
      </c>
      <c r="B120" s="71" t="str">
        <f>'jeziora 2025'!D121</f>
        <v>Jez. Przytoczno - głęboczek -  12,5 m</v>
      </c>
      <c r="C120" s="66">
        <f>'jeziora 2025'!I121</f>
        <v>0.05</v>
      </c>
      <c r="D120" s="66">
        <f>'jeziora 2025'!J121</f>
        <v>9.84</v>
      </c>
      <c r="E120" s="66">
        <f>'jeziora 2025'!L121</f>
        <v>1.2</v>
      </c>
      <c r="F120" s="66">
        <f>'jeziora 2025'!N121</f>
        <v>6.54</v>
      </c>
      <c r="G120" s="66">
        <f>'jeziora 2025'!O121</f>
        <v>16.8</v>
      </c>
      <c r="H120" s="83">
        <f>'jeziora 2025'!P121</f>
        <v>0.1196</v>
      </c>
      <c r="I120" s="66">
        <f>'jeziora 2025'!S121</f>
        <v>6.28</v>
      </c>
      <c r="J120" s="66">
        <f>'jeziora 2025'!T121</f>
        <v>66.2</v>
      </c>
      <c r="K120" s="66">
        <f>'jeziora 2025'!X121</f>
        <v>125</v>
      </c>
      <c r="L120" s="72">
        <f>'jeziora 2025'!AA121</f>
        <v>8770</v>
      </c>
      <c r="M120" s="72">
        <f>'jeziora 2025'!AB121</f>
        <v>1343.81</v>
      </c>
      <c r="N120" s="67">
        <f>'jeziora 2025'!AH121</f>
        <v>380</v>
      </c>
      <c r="O120" s="67">
        <f>'jeziora 2025'!AI121</f>
        <v>182</v>
      </c>
      <c r="P120" s="67">
        <f>'jeziora 2025'!AJ121</f>
        <v>620</v>
      </c>
      <c r="Q120" s="67">
        <f>'jeziora 2025'!AK121</f>
        <v>1180</v>
      </c>
      <c r="R120" s="67">
        <f>'jeziora 2025'!AL121</f>
        <v>620</v>
      </c>
      <c r="S120" s="67">
        <f>'jeziora 2025'!AM121</f>
        <v>192</v>
      </c>
      <c r="T120" s="67">
        <f>'jeziora 2025'!AN121</f>
        <v>220</v>
      </c>
      <c r="U120" s="67">
        <f>'jeziora 2025'!AP121</f>
        <v>334</v>
      </c>
      <c r="V120" s="67">
        <f>'jeziora 2025'!AQ121</f>
        <v>1.5</v>
      </c>
      <c r="W120" s="67">
        <f>'jeziora 2025'!AR121</f>
        <v>2.5</v>
      </c>
      <c r="X120" s="67">
        <f>'jeziora 2025'!AS121</f>
        <v>205</v>
      </c>
      <c r="Y120" s="67">
        <f>'jeziora 2025'!AT121</f>
        <v>557</v>
      </c>
      <c r="Z120" s="67">
        <f>'jeziora 2025'!AU121</f>
        <v>572</v>
      </c>
      <c r="AA120" s="67">
        <f>'jeziora 2025'!AV121</f>
        <v>230</v>
      </c>
      <c r="AB120" s="67">
        <f>'jeziora 2025'!AW121</f>
        <v>157</v>
      </c>
      <c r="AC120" s="67">
        <f>'jeziora 2025'!AX121</f>
        <v>542</v>
      </c>
      <c r="AD120" s="67">
        <f>'jeziora 2025'!AY121</f>
        <v>2.5</v>
      </c>
      <c r="AE120" s="67">
        <f>'jeziora 2025'!BA121</f>
        <v>4962</v>
      </c>
      <c r="AF120" s="67">
        <f>'jeziora 2025'!BI121</f>
        <v>0.5</v>
      </c>
      <c r="AG120" s="67">
        <f>'jeziora 2025'!BK121</f>
        <v>0.5</v>
      </c>
      <c r="AH120" s="66">
        <f>'jeziora 2025'!BL121</f>
        <v>0.05</v>
      </c>
      <c r="AI120" s="66">
        <f>'jeziora 2025'!BM121</f>
        <v>0.05</v>
      </c>
      <c r="AJ120" s="66">
        <f>'jeziora 2025'!BN121</f>
        <v>0.05</v>
      </c>
      <c r="AK120" s="67">
        <f>'jeziora 2025'!BQ121</f>
        <v>0.4</v>
      </c>
      <c r="AL120" s="66">
        <f>'jeziora 2025'!BS121</f>
        <v>0.05</v>
      </c>
      <c r="AM120" s="67">
        <f>'jeziora 2025'!BU121</f>
        <v>0.1</v>
      </c>
      <c r="AN120" s="66">
        <f>'jeziora 2025'!BW121</f>
        <v>0.05</v>
      </c>
      <c r="AO120" s="66">
        <f>'jeziora 2025'!BX121</f>
        <v>0.05</v>
      </c>
      <c r="AP120" s="66">
        <f>'jeziora 2025'!BY121</f>
        <v>0.15000000000000002</v>
      </c>
      <c r="AQ120" s="67">
        <f>'jeziora 2025'!CA121</f>
        <v>0</v>
      </c>
      <c r="AR120" s="66">
        <f>'jeziora 2025'!CL121</f>
        <v>0</v>
      </c>
      <c r="AS120" s="67">
        <f>'jeziora 2025'!CO121</f>
        <v>0</v>
      </c>
      <c r="AT120" s="67">
        <f>'jeziora 2025'!CT121</f>
        <v>0</v>
      </c>
      <c r="AU120" s="83">
        <f>'jeziora 2025'!CY121</f>
        <v>0</v>
      </c>
      <c r="AV120" s="67">
        <f>'jeziora 2025'!DD121</f>
        <v>0</v>
      </c>
      <c r="AW120" s="66">
        <f>'jeziora 2025'!DE121</f>
        <v>0.05</v>
      </c>
      <c r="AX120" s="111">
        <f>'jeziora 2025'!DF121</f>
        <v>0.05</v>
      </c>
      <c r="AY120" s="104" t="s">
        <v>164</v>
      </c>
    </row>
    <row r="121" spans="1:51" x14ac:dyDescent="0.2">
      <c r="A121" s="73">
        <f>'jeziora 2025'!B122</f>
        <v>177</v>
      </c>
      <c r="B121" s="71" t="str">
        <f>'jeziora 2025'!D122</f>
        <v>Jez. Przytonko - głęboczek - 20,3m</v>
      </c>
      <c r="C121" s="66">
        <f>'jeziora 2025'!I122</f>
        <v>0.05</v>
      </c>
      <c r="D121" s="66">
        <f>'jeziora 2025'!J122</f>
        <v>9.24</v>
      </c>
      <c r="E121" s="66">
        <f>'jeziora 2025'!L122</f>
        <v>2.19</v>
      </c>
      <c r="F121" s="66">
        <f>'jeziora 2025'!N122</f>
        <v>35.5</v>
      </c>
      <c r="G121" s="66">
        <f>'jeziora 2025'!O122</f>
        <v>64.400000000000006</v>
      </c>
      <c r="H121" s="83">
        <f>'jeziora 2025'!P122</f>
        <v>2.12E-2</v>
      </c>
      <c r="I121" s="66">
        <f>'jeziora 2025'!S122</f>
        <v>23.9</v>
      </c>
      <c r="J121" s="66">
        <f>'jeziora 2025'!T122</f>
        <v>40.4</v>
      </c>
      <c r="K121" s="66">
        <f>'jeziora 2025'!X122</f>
        <v>376</v>
      </c>
      <c r="L121" s="72">
        <f>'jeziora 2025'!AA122</f>
        <v>20269.5</v>
      </c>
      <c r="M121" s="72">
        <f>'jeziora 2025'!AB122</f>
        <v>1074.93</v>
      </c>
      <c r="N121" s="67">
        <f>'jeziora 2025'!AH122</f>
        <v>150</v>
      </c>
      <c r="O121" s="67">
        <f>'jeziora 2025'!AI122</f>
        <v>113</v>
      </c>
      <c r="P121" s="67">
        <f>'jeziora 2025'!AJ122</f>
        <v>94</v>
      </c>
      <c r="Q121" s="67">
        <f>'jeziora 2025'!AK122</f>
        <v>549</v>
      </c>
      <c r="R121" s="67">
        <f>'jeziora 2025'!AL122</f>
        <v>320</v>
      </c>
      <c r="S121" s="67">
        <f>'jeziora 2025'!AM122</f>
        <v>149</v>
      </c>
      <c r="T121" s="67">
        <f>'jeziora 2025'!AN122</f>
        <v>179</v>
      </c>
      <c r="U121" s="67">
        <f>'jeziora 2025'!AP122</f>
        <v>305</v>
      </c>
      <c r="V121" s="67">
        <f>'jeziora 2025'!AQ122</f>
        <v>1.5</v>
      </c>
      <c r="W121" s="67">
        <f>'jeziora 2025'!AR122</f>
        <v>2.5</v>
      </c>
      <c r="X121" s="67">
        <f>'jeziora 2025'!AS122</f>
        <v>476</v>
      </c>
      <c r="Y121" s="67">
        <f>'jeziora 2025'!AT122</f>
        <v>444</v>
      </c>
      <c r="Z121" s="67">
        <f>'jeziora 2025'!AU122</f>
        <v>386</v>
      </c>
      <c r="AA121" s="67">
        <f>'jeziora 2025'!AV122</f>
        <v>132</v>
      </c>
      <c r="AB121" s="67">
        <f>'jeziora 2025'!AW122</f>
        <v>178</v>
      </c>
      <c r="AC121" s="67">
        <f>'jeziora 2025'!AX122</f>
        <v>300</v>
      </c>
      <c r="AD121" s="67">
        <f>'jeziora 2025'!AY122</f>
        <v>2.5</v>
      </c>
      <c r="AE121" s="67">
        <f>'jeziora 2025'!BA122</f>
        <v>2996</v>
      </c>
      <c r="AF121" s="67">
        <f>'jeziora 2025'!BI122</f>
        <v>0.5</v>
      </c>
      <c r="AG121" s="67">
        <f>'jeziora 2025'!BK122</f>
        <v>0.5</v>
      </c>
      <c r="AH121" s="66">
        <f>'jeziora 2025'!BL122</f>
        <v>0.05</v>
      </c>
      <c r="AI121" s="66">
        <f>'jeziora 2025'!BM122</f>
        <v>0.05</v>
      </c>
      <c r="AJ121" s="66">
        <f>'jeziora 2025'!BN122</f>
        <v>0.05</v>
      </c>
      <c r="AK121" s="67">
        <f>'jeziora 2025'!BQ122</f>
        <v>0.4</v>
      </c>
      <c r="AL121" s="66">
        <f>'jeziora 2025'!BS122</f>
        <v>0.05</v>
      </c>
      <c r="AM121" s="67">
        <f>'jeziora 2025'!BU122</f>
        <v>0.1</v>
      </c>
      <c r="AN121" s="66">
        <f>'jeziora 2025'!BW122</f>
        <v>0.05</v>
      </c>
      <c r="AO121" s="66">
        <f>'jeziora 2025'!BX122</f>
        <v>0.05</v>
      </c>
      <c r="AP121" s="66">
        <f>'jeziora 2025'!BY122</f>
        <v>0.15000000000000002</v>
      </c>
      <c r="AQ121" s="67">
        <f>'jeziora 2025'!CA122</f>
        <v>25</v>
      </c>
      <c r="AR121" s="66">
        <f>'jeziora 2025'!CL122</f>
        <v>9.1</v>
      </c>
      <c r="AS121" s="67">
        <f>'jeziora 2025'!CO122</f>
        <v>0.5</v>
      </c>
      <c r="AT121" s="67">
        <f>'jeziora 2025'!CT122</f>
        <v>0.5</v>
      </c>
      <c r="AU121" s="83">
        <f>'jeziora 2025'!CY122</f>
        <v>2.4E-2</v>
      </c>
      <c r="AV121" s="67">
        <f>'jeziora 2025'!DD122</f>
        <v>0.05</v>
      </c>
      <c r="AW121" s="66">
        <f>'jeziora 2025'!DE122</f>
        <v>0.05</v>
      </c>
      <c r="AX121" s="111">
        <f>'jeziora 2025'!DF122</f>
        <v>0.05</v>
      </c>
      <c r="AY121" s="104" t="s">
        <v>164</v>
      </c>
    </row>
    <row r="122" spans="1:51" x14ac:dyDescent="0.2">
      <c r="A122" s="73">
        <f>'jeziora 2025'!B123</f>
        <v>178</v>
      </c>
      <c r="B122" s="71" t="str">
        <f>'jeziora 2025'!D123</f>
        <v>Jez. Przywidzkie Wielkie - Przywidz</v>
      </c>
      <c r="C122" s="66">
        <f>'jeziora 2025'!I123</f>
        <v>0.05</v>
      </c>
      <c r="D122" s="66">
        <f>'jeziora 2025'!J123</f>
        <v>6.17</v>
      </c>
      <c r="E122" s="66">
        <f>'jeziora 2025'!L123</f>
        <v>0.81799999999999995</v>
      </c>
      <c r="F122" s="66">
        <f>'jeziora 2025'!N123</f>
        <v>38.6</v>
      </c>
      <c r="G122" s="66">
        <f>'jeziora 2025'!O123</f>
        <v>24.1</v>
      </c>
      <c r="H122" s="83">
        <f>'jeziora 2025'!P123</f>
        <v>0.06</v>
      </c>
      <c r="I122" s="66">
        <f>'jeziora 2025'!S123</f>
        <v>23.7</v>
      </c>
      <c r="J122" s="66">
        <f>'jeziora 2025'!T123</f>
        <v>39.9</v>
      </c>
      <c r="K122" s="66">
        <f>'jeziora 2025'!X123</f>
        <v>140</v>
      </c>
      <c r="L122" s="72">
        <f>'jeziora 2025'!AA123</f>
        <v>23510.563999999998</v>
      </c>
      <c r="M122" s="72">
        <f>'jeziora 2025'!AB123</f>
        <v>954.41</v>
      </c>
      <c r="N122" s="67">
        <f>'jeziora 2025'!AH123</f>
        <v>2.5</v>
      </c>
      <c r="O122" s="67">
        <f>'jeziora 2025'!AI123</f>
        <v>47</v>
      </c>
      <c r="P122" s="67">
        <f>'jeziora 2025'!AJ123</f>
        <v>30</v>
      </c>
      <c r="Q122" s="67">
        <f>'jeziora 2025'!AK123</f>
        <v>380</v>
      </c>
      <c r="R122" s="67">
        <f>'jeziora 2025'!AL123</f>
        <v>240</v>
      </c>
      <c r="S122" s="67">
        <f>'jeziora 2025'!AM123</f>
        <v>110</v>
      </c>
      <c r="T122" s="67">
        <f>'jeziora 2025'!AN123</f>
        <v>120</v>
      </c>
      <c r="U122" s="67">
        <f>'jeziora 2025'!AP123</f>
        <v>99</v>
      </c>
      <c r="V122" s="67">
        <f>'jeziora 2025'!AQ123</f>
        <v>1.5</v>
      </c>
      <c r="W122" s="67">
        <f>'jeziora 2025'!AR123</f>
        <v>2.5</v>
      </c>
      <c r="X122" s="67">
        <f>'jeziora 2025'!AS123</f>
        <v>2.5</v>
      </c>
      <c r="Y122" s="67">
        <f>'jeziora 2025'!AT123</f>
        <v>145</v>
      </c>
      <c r="Z122" s="67">
        <f>'jeziora 2025'!AU123</f>
        <v>177</v>
      </c>
      <c r="AA122" s="67">
        <f>'jeziora 2025'!AV123</f>
        <v>93</v>
      </c>
      <c r="AB122" s="67">
        <f>'jeziora 2025'!AW123</f>
        <v>64</v>
      </c>
      <c r="AC122" s="67">
        <f>'jeziora 2025'!AX123</f>
        <v>249</v>
      </c>
      <c r="AD122" s="67">
        <f>'jeziora 2025'!AY123</f>
        <v>2.5</v>
      </c>
      <c r="AE122" s="67">
        <f>'jeziora 2025'!BA123</f>
        <v>1351</v>
      </c>
      <c r="AF122" s="67">
        <f>'jeziora 2025'!BI123</f>
        <v>0.5</v>
      </c>
      <c r="AG122" s="67">
        <f>'jeziora 2025'!BK123</f>
        <v>0.5</v>
      </c>
      <c r="AH122" s="66">
        <f>'jeziora 2025'!BL123</f>
        <v>0.05</v>
      </c>
      <c r="AI122" s="66">
        <f>'jeziora 2025'!BM123</f>
        <v>0.05</v>
      </c>
      <c r="AJ122" s="66">
        <f>'jeziora 2025'!BN123</f>
        <v>0.05</v>
      </c>
      <c r="AK122" s="67">
        <f>'jeziora 2025'!BQ123</f>
        <v>0.4</v>
      </c>
      <c r="AL122" s="66">
        <f>'jeziora 2025'!BS123</f>
        <v>0.05</v>
      </c>
      <c r="AM122" s="67">
        <f>'jeziora 2025'!BU123</f>
        <v>0.1</v>
      </c>
      <c r="AN122" s="66">
        <f>'jeziora 2025'!BW123</f>
        <v>0.05</v>
      </c>
      <c r="AO122" s="66">
        <f>'jeziora 2025'!BX123</f>
        <v>0.05</v>
      </c>
      <c r="AP122" s="66">
        <f>'jeziora 2025'!BY123</f>
        <v>0.15000000000000002</v>
      </c>
      <c r="AQ122" s="67">
        <f>'jeziora 2025'!CA123</f>
        <v>25</v>
      </c>
      <c r="AR122" s="66">
        <f>'jeziora 2025'!CL123</f>
        <v>320</v>
      </c>
      <c r="AS122" s="67">
        <f>'jeziora 2025'!CO123</f>
        <v>0.5</v>
      </c>
      <c r="AT122" s="67">
        <f>'jeziora 2025'!CT123</f>
        <v>0.5</v>
      </c>
      <c r="AU122" s="83">
        <f>'jeziora 2025'!CY123</f>
        <v>7.1999999999999998E-3</v>
      </c>
      <c r="AV122" s="67">
        <f>'jeziora 2025'!DD123</f>
        <v>0.05</v>
      </c>
      <c r="AW122" s="66">
        <f>'jeziora 2025'!DE123</f>
        <v>0.05</v>
      </c>
      <c r="AX122" s="111">
        <f>'jeziora 2025'!DF123</f>
        <v>0.05</v>
      </c>
      <c r="AY122" s="104" t="s">
        <v>164</v>
      </c>
    </row>
    <row r="123" spans="1:51" x14ac:dyDescent="0.2">
      <c r="A123" s="73">
        <f>'jeziora 2025'!B124</f>
        <v>179</v>
      </c>
      <c r="B123" s="71" t="str">
        <f>'jeziora 2025'!D124</f>
        <v>Jez. Radodzierz - głęboczek</v>
      </c>
      <c r="C123" s="66">
        <f>'jeziora 2025'!I124</f>
        <v>0.05</v>
      </c>
      <c r="D123" s="66">
        <f>'jeziora 2025'!J124</f>
        <v>7.96</v>
      </c>
      <c r="E123" s="66">
        <f>'jeziora 2025'!L124</f>
        <v>2.5000000000000001E-2</v>
      </c>
      <c r="F123" s="66">
        <f>'jeziora 2025'!N124</f>
        <v>8.98</v>
      </c>
      <c r="G123" s="66">
        <f>'jeziora 2025'!O124</f>
        <v>19.600000000000001</v>
      </c>
      <c r="H123" s="83">
        <f>'jeziora 2025'!P124</f>
        <v>3.4099999999999998E-2</v>
      </c>
      <c r="I123" s="66">
        <f>'jeziora 2025'!S124</f>
        <v>5.97</v>
      </c>
      <c r="J123" s="66">
        <f>'jeziora 2025'!T124</f>
        <v>8.1199999999999992</v>
      </c>
      <c r="K123" s="66">
        <f>'jeziora 2025'!X124</f>
        <v>47.5</v>
      </c>
      <c r="L123" s="72">
        <f>'jeziora 2025'!AA124</f>
        <v>10100</v>
      </c>
      <c r="M123" s="72">
        <f>'jeziora 2025'!AB124</f>
        <v>1214.3399999999999</v>
      </c>
      <c r="N123" s="67">
        <f>'jeziora 2025'!AH124</f>
        <v>2.5</v>
      </c>
      <c r="O123" s="67">
        <f>'jeziora 2025'!AI124</f>
        <v>135</v>
      </c>
      <c r="P123" s="67">
        <f>'jeziora 2025'!AJ124</f>
        <v>2.5</v>
      </c>
      <c r="Q123" s="67">
        <f>'jeziora 2025'!AK124</f>
        <v>708</v>
      </c>
      <c r="R123" s="67">
        <f>'jeziora 2025'!AL124</f>
        <v>330</v>
      </c>
      <c r="S123" s="67">
        <f>'jeziora 2025'!AM124</f>
        <v>167</v>
      </c>
      <c r="T123" s="67">
        <f>'jeziora 2025'!AN124</f>
        <v>237</v>
      </c>
      <c r="U123" s="67">
        <f>'jeziora 2025'!AP124</f>
        <v>232</v>
      </c>
      <c r="V123" s="67">
        <f>'jeziora 2025'!AQ124</f>
        <v>1.5</v>
      </c>
      <c r="W123" s="67">
        <f>'jeziora 2025'!AR124</f>
        <v>2.5</v>
      </c>
      <c r="X123" s="67">
        <f>'jeziora 2025'!AS124</f>
        <v>2.5</v>
      </c>
      <c r="Y123" s="67">
        <f>'jeziora 2025'!AT124</f>
        <v>392</v>
      </c>
      <c r="Z123" s="67">
        <f>'jeziora 2025'!AU124</f>
        <v>316</v>
      </c>
      <c r="AA123" s="67">
        <f>'jeziora 2025'!AV124</f>
        <v>183</v>
      </c>
      <c r="AB123" s="67">
        <f>'jeziora 2025'!AW124</f>
        <v>120</v>
      </c>
      <c r="AC123" s="67">
        <f>'jeziora 2025'!AX124</f>
        <v>454</v>
      </c>
      <c r="AD123" s="67">
        <f>'jeziora 2025'!AY124</f>
        <v>2.5</v>
      </c>
      <c r="AE123" s="67">
        <f>'jeziora 2025'!BA124</f>
        <v>2479.5</v>
      </c>
      <c r="AF123" s="67">
        <f>'jeziora 2025'!BI124</f>
        <v>0.5</v>
      </c>
      <c r="AG123" s="67">
        <f>'jeziora 2025'!BK124</f>
        <v>0.5</v>
      </c>
      <c r="AH123" s="66">
        <f>'jeziora 2025'!BL124</f>
        <v>0.05</v>
      </c>
      <c r="AI123" s="66">
        <f>'jeziora 2025'!BM124</f>
        <v>0.05</v>
      </c>
      <c r="AJ123" s="66">
        <f>'jeziora 2025'!BN124</f>
        <v>0.05</v>
      </c>
      <c r="AK123" s="67">
        <f>'jeziora 2025'!BQ124</f>
        <v>0.4</v>
      </c>
      <c r="AL123" s="66">
        <f>'jeziora 2025'!BS124</f>
        <v>0.05</v>
      </c>
      <c r="AM123" s="67">
        <f>'jeziora 2025'!BU124</f>
        <v>0.1</v>
      </c>
      <c r="AN123" s="66">
        <f>'jeziora 2025'!BW124</f>
        <v>0.05</v>
      </c>
      <c r="AO123" s="66">
        <f>'jeziora 2025'!BX124</f>
        <v>0.05</v>
      </c>
      <c r="AP123" s="66">
        <f>'jeziora 2025'!BY124</f>
        <v>0.15000000000000002</v>
      </c>
      <c r="AQ123" s="67">
        <f>'jeziora 2025'!CA124</f>
        <v>0</v>
      </c>
      <c r="AR123" s="66">
        <f>'jeziora 2025'!CL124</f>
        <v>0</v>
      </c>
      <c r="AS123" s="67">
        <f>'jeziora 2025'!CO124</f>
        <v>0</v>
      </c>
      <c r="AT123" s="67">
        <f>'jeziora 2025'!CT124</f>
        <v>0</v>
      </c>
      <c r="AU123" s="83">
        <f>'jeziora 2025'!CY124</f>
        <v>0</v>
      </c>
      <c r="AV123" s="67">
        <f>'jeziora 2025'!DD124</f>
        <v>0</v>
      </c>
      <c r="AW123" s="66">
        <f>'jeziora 2025'!DE124</f>
        <v>0.05</v>
      </c>
      <c r="AX123" s="111">
        <f>'jeziora 2025'!DF124</f>
        <v>0.05</v>
      </c>
      <c r="AY123" s="104" t="s">
        <v>164</v>
      </c>
    </row>
    <row r="124" spans="1:51" x14ac:dyDescent="0.2">
      <c r="A124" s="73">
        <f>'jeziora 2025'!B125</f>
        <v>180</v>
      </c>
      <c r="B124" s="71" t="str">
        <f>'jeziora 2025'!D125</f>
        <v>Jez. Rekąty - stan. 01</v>
      </c>
      <c r="C124" s="66">
        <f>'jeziora 2025'!I125</f>
        <v>0.05</v>
      </c>
      <c r="D124" s="66">
        <f>'jeziora 2025'!J125</f>
        <v>6.62</v>
      </c>
      <c r="E124" s="66">
        <f>'jeziora 2025'!L125</f>
        <v>0.38300000000000001</v>
      </c>
      <c r="F124" s="66">
        <f>'jeziora 2025'!N125</f>
        <v>7.79</v>
      </c>
      <c r="G124" s="66">
        <f>'jeziora 2025'!O125</f>
        <v>14.4</v>
      </c>
      <c r="H124" s="83">
        <f>'jeziora 2025'!P125</f>
        <v>5.62E-2</v>
      </c>
      <c r="I124" s="66">
        <f>'jeziora 2025'!S125</f>
        <v>5.32</v>
      </c>
      <c r="J124" s="66">
        <f>'jeziora 2025'!T125</f>
        <v>8.52</v>
      </c>
      <c r="K124" s="66">
        <f>'jeziora 2025'!X125</f>
        <v>61.5</v>
      </c>
      <c r="L124" s="72">
        <f>'jeziora 2025'!AA125</f>
        <v>10800</v>
      </c>
      <c r="M124" s="72">
        <f>'jeziora 2025'!AB125</f>
        <v>532.57500000000005</v>
      </c>
      <c r="N124" s="67">
        <f>'jeziora 2025'!AH125</f>
        <v>2.5</v>
      </c>
      <c r="O124" s="67">
        <f>'jeziora 2025'!AI125</f>
        <v>39</v>
      </c>
      <c r="P124" s="67">
        <f>'jeziora 2025'!AJ125</f>
        <v>2.5</v>
      </c>
      <c r="Q124" s="67">
        <f>'jeziora 2025'!AK125</f>
        <v>243</v>
      </c>
      <c r="R124" s="67">
        <f>'jeziora 2025'!AL125</f>
        <v>150</v>
      </c>
      <c r="S124" s="67">
        <f>'jeziora 2025'!AM125</f>
        <v>85</v>
      </c>
      <c r="T124" s="67">
        <f>'jeziora 2025'!AN125</f>
        <v>114</v>
      </c>
      <c r="U124" s="67">
        <f>'jeziora 2025'!AP125</f>
        <v>110</v>
      </c>
      <c r="V124" s="67">
        <f>'jeziora 2025'!AQ125</f>
        <v>1.5</v>
      </c>
      <c r="W124" s="67">
        <f>'jeziora 2025'!AR125</f>
        <v>2.5</v>
      </c>
      <c r="X124" s="67">
        <f>'jeziora 2025'!AS125</f>
        <v>2.5</v>
      </c>
      <c r="Y124" s="67">
        <f>'jeziora 2025'!AT125</f>
        <v>139</v>
      </c>
      <c r="Z124" s="67">
        <f>'jeziora 2025'!AU125</f>
        <v>142</v>
      </c>
      <c r="AA124" s="67">
        <f>'jeziora 2025'!AV125</f>
        <v>71</v>
      </c>
      <c r="AB124" s="67">
        <f>'jeziora 2025'!AW125</f>
        <v>37</v>
      </c>
      <c r="AC124" s="67">
        <f>'jeziora 2025'!AX125</f>
        <v>136</v>
      </c>
      <c r="AD124" s="67">
        <f>'jeziora 2025'!AY125</f>
        <v>26</v>
      </c>
      <c r="AE124" s="67">
        <f>'jeziora 2025'!BA125</f>
        <v>994.5</v>
      </c>
      <c r="AF124" s="67">
        <f>'jeziora 2025'!BI125</f>
        <v>0.5</v>
      </c>
      <c r="AG124" s="67">
        <f>'jeziora 2025'!BK125</f>
        <v>0.5</v>
      </c>
      <c r="AH124" s="66">
        <f>'jeziora 2025'!BL125</f>
        <v>0.05</v>
      </c>
      <c r="AI124" s="66">
        <f>'jeziora 2025'!BM125</f>
        <v>0.05</v>
      </c>
      <c r="AJ124" s="66">
        <f>'jeziora 2025'!BN125</f>
        <v>0.05</v>
      </c>
      <c r="AK124" s="67">
        <f>'jeziora 2025'!BQ125</f>
        <v>0.4</v>
      </c>
      <c r="AL124" s="66">
        <f>'jeziora 2025'!BS125</f>
        <v>0.05</v>
      </c>
      <c r="AM124" s="67">
        <f>'jeziora 2025'!BU125</f>
        <v>0.1</v>
      </c>
      <c r="AN124" s="66">
        <f>'jeziora 2025'!BW125</f>
        <v>0.05</v>
      </c>
      <c r="AO124" s="66">
        <f>'jeziora 2025'!BX125</f>
        <v>0.05</v>
      </c>
      <c r="AP124" s="66">
        <f>'jeziora 2025'!BY125</f>
        <v>0.15000000000000002</v>
      </c>
      <c r="AQ124" s="67">
        <f>'jeziora 2025'!CA125</f>
        <v>0</v>
      </c>
      <c r="AR124" s="66">
        <f>'jeziora 2025'!CL125</f>
        <v>0</v>
      </c>
      <c r="AS124" s="67">
        <f>'jeziora 2025'!CO125</f>
        <v>0</v>
      </c>
      <c r="AT124" s="67">
        <f>'jeziora 2025'!CT125</f>
        <v>0</v>
      </c>
      <c r="AU124" s="83">
        <f>'jeziora 2025'!CY125</f>
        <v>0</v>
      </c>
      <c r="AV124" s="67">
        <f>'jeziora 2025'!DD125</f>
        <v>0</v>
      </c>
      <c r="AW124" s="66">
        <f>'jeziora 2025'!DE125</f>
        <v>0.05</v>
      </c>
      <c r="AX124" s="111">
        <f>'jeziora 2025'!DF125</f>
        <v>0.05</v>
      </c>
      <c r="AY124" s="104" t="s">
        <v>162</v>
      </c>
    </row>
    <row r="125" spans="1:51" x14ac:dyDescent="0.2">
      <c r="A125" s="73">
        <f>'jeziora 2025'!B126</f>
        <v>181</v>
      </c>
      <c r="B125" s="71" t="str">
        <f>'jeziora 2025'!D126</f>
        <v>Jez. Remierzewo - głęboczek - 24,9m</v>
      </c>
      <c r="C125" s="66">
        <f>'jeziora 2025'!I126</f>
        <v>0.05</v>
      </c>
      <c r="D125" s="66">
        <f>'jeziora 2025'!J126</f>
        <v>4.0999999999999996</v>
      </c>
      <c r="E125" s="66">
        <f>'jeziora 2025'!L126</f>
        <v>2.5000000000000001E-2</v>
      </c>
      <c r="F125" s="66">
        <f>'jeziora 2025'!N126</f>
        <v>2.0299999999999998</v>
      </c>
      <c r="G125" s="66">
        <f>'jeziora 2025'!O126</f>
        <v>9.61</v>
      </c>
      <c r="H125" s="83">
        <f>'jeziora 2025'!P126</f>
        <v>5.4800000000000001E-2</v>
      </c>
      <c r="I125" s="66">
        <f>'jeziora 2025'!S126</f>
        <v>2.82</v>
      </c>
      <c r="J125" s="66">
        <f>'jeziora 2025'!T126</f>
        <v>11.2</v>
      </c>
      <c r="K125" s="66">
        <f>'jeziora 2025'!X126</f>
        <v>55.8</v>
      </c>
      <c r="L125" s="72">
        <f>'jeziora 2025'!AA126</f>
        <v>2100</v>
      </c>
      <c r="M125" s="72">
        <f>'jeziora 2025'!AB126</f>
        <v>950.65899999999999</v>
      </c>
      <c r="N125" s="67">
        <f>'jeziora 2025'!AH126</f>
        <v>89</v>
      </c>
      <c r="O125" s="67">
        <f>'jeziora 2025'!AI126</f>
        <v>565</v>
      </c>
      <c r="P125" s="67">
        <f>'jeziora 2025'!AJ126</f>
        <v>2.5</v>
      </c>
      <c r="Q125" s="67">
        <f>'jeziora 2025'!AK126</f>
        <v>2.5</v>
      </c>
      <c r="R125" s="67">
        <f>'jeziora 2025'!AL126</f>
        <v>68</v>
      </c>
      <c r="S125" s="67">
        <f>'jeziora 2025'!AM126</f>
        <v>2.5</v>
      </c>
      <c r="T125" s="67">
        <f>'jeziora 2025'!AN126</f>
        <v>2.5</v>
      </c>
      <c r="U125" s="67">
        <f>'jeziora 2025'!AP126</f>
        <v>2.5</v>
      </c>
      <c r="V125" s="67">
        <f>'jeziora 2025'!AQ126</f>
        <v>1.5</v>
      </c>
      <c r="W125" s="67">
        <f>'jeziora 2025'!AR126</f>
        <v>2.5</v>
      </c>
      <c r="X125" s="67">
        <f>'jeziora 2025'!AS126</f>
        <v>2.5</v>
      </c>
      <c r="Y125" s="67">
        <f>'jeziora 2025'!AT126</f>
        <v>2.5</v>
      </c>
      <c r="Z125" s="67">
        <f>'jeziora 2025'!AU126</f>
        <v>2.5</v>
      </c>
      <c r="AA125" s="67">
        <f>'jeziora 2025'!AV126</f>
        <v>2.5</v>
      </c>
      <c r="AB125" s="67">
        <f>'jeziora 2025'!AW126</f>
        <v>2.5</v>
      </c>
      <c r="AC125" s="67">
        <f>'jeziora 2025'!AX126</f>
        <v>2.5</v>
      </c>
      <c r="AD125" s="67">
        <f>'jeziora 2025'!AY126</f>
        <v>2.5</v>
      </c>
      <c r="AE125" s="67">
        <f>'jeziora 2025'!BA126</f>
        <v>746</v>
      </c>
      <c r="AF125" s="67">
        <f>'jeziora 2025'!BI126</f>
        <v>0.5</v>
      </c>
      <c r="AG125" s="67">
        <f>'jeziora 2025'!BK126</f>
        <v>0.5</v>
      </c>
      <c r="AH125" s="66">
        <f>'jeziora 2025'!BL126</f>
        <v>0.05</v>
      </c>
      <c r="AI125" s="66">
        <f>'jeziora 2025'!BM126</f>
        <v>0.05</v>
      </c>
      <c r="AJ125" s="66">
        <f>'jeziora 2025'!BN126</f>
        <v>0.05</v>
      </c>
      <c r="AK125" s="67">
        <f>'jeziora 2025'!BQ126</f>
        <v>0.4</v>
      </c>
      <c r="AL125" s="66">
        <f>'jeziora 2025'!BS126</f>
        <v>0.05</v>
      </c>
      <c r="AM125" s="67">
        <f>'jeziora 2025'!BU126</f>
        <v>0.1</v>
      </c>
      <c r="AN125" s="66">
        <f>'jeziora 2025'!BW126</f>
        <v>0.05</v>
      </c>
      <c r="AO125" s="66">
        <f>'jeziora 2025'!BX126</f>
        <v>0.05</v>
      </c>
      <c r="AP125" s="66">
        <f>'jeziora 2025'!BY126</f>
        <v>0.15000000000000002</v>
      </c>
      <c r="AQ125" s="67">
        <f>'jeziora 2025'!CA126</f>
        <v>0</v>
      </c>
      <c r="AR125" s="66">
        <f>'jeziora 2025'!CL126</f>
        <v>0</v>
      </c>
      <c r="AS125" s="67">
        <f>'jeziora 2025'!CO126</f>
        <v>0</v>
      </c>
      <c r="AT125" s="67">
        <f>'jeziora 2025'!CT126</f>
        <v>0</v>
      </c>
      <c r="AU125" s="83">
        <f>'jeziora 2025'!CY126</f>
        <v>0</v>
      </c>
      <c r="AV125" s="67">
        <f>'jeziora 2025'!DD126</f>
        <v>0</v>
      </c>
      <c r="AW125" s="66">
        <f>'jeziora 2025'!DE126</f>
        <v>0.05</v>
      </c>
      <c r="AX125" s="111">
        <f>'jeziora 2025'!DF126</f>
        <v>0.05</v>
      </c>
      <c r="AY125" s="104" t="s">
        <v>163</v>
      </c>
    </row>
    <row r="126" spans="1:51" x14ac:dyDescent="0.2">
      <c r="A126" s="73">
        <f>'jeziora 2025'!B127</f>
        <v>182</v>
      </c>
      <c r="B126" s="71" t="str">
        <f>'jeziora 2025'!D127</f>
        <v>Jez. Rogowskie - głęboczek</v>
      </c>
      <c r="C126" s="66">
        <f>'jeziora 2025'!I127</f>
        <v>1.53</v>
      </c>
      <c r="D126" s="66">
        <f>'jeziora 2025'!J127</f>
        <v>5.69</v>
      </c>
      <c r="E126" s="66">
        <f>'jeziora 2025'!L127</f>
        <v>6.5000000000000002E-2</v>
      </c>
      <c r="F126" s="66">
        <f>'jeziora 2025'!N127</f>
        <v>9.09</v>
      </c>
      <c r="G126" s="66">
        <f>'jeziora 2025'!O127</f>
        <v>18.2</v>
      </c>
      <c r="H126" s="83">
        <f>'jeziora 2025'!P127</f>
        <v>2.69E-2</v>
      </c>
      <c r="I126" s="66">
        <f>'jeziora 2025'!S127</f>
        <v>5.14</v>
      </c>
      <c r="J126" s="66">
        <f>'jeziora 2025'!T127</f>
        <v>0.5</v>
      </c>
      <c r="K126" s="66">
        <f>'jeziora 2025'!X127</f>
        <v>31.7</v>
      </c>
      <c r="L126" s="72">
        <f>'jeziora 2025'!AA127</f>
        <v>2750</v>
      </c>
      <c r="M126" s="72">
        <f>'jeziora 2025'!AB127</f>
        <v>534.822</v>
      </c>
      <c r="N126" s="67">
        <f>'jeziora 2025'!AH127</f>
        <v>780</v>
      </c>
      <c r="O126" s="67">
        <f>'jeziora 2025'!AI127</f>
        <v>60</v>
      </c>
      <c r="P126" s="67">
        <f>'jeziora 2025'!AJ127</f>
        <v>102</v>
      </c>
      <c r="Q126" s="67">
        <f>'jeziora 2025'!AK127</f>
        <v>118</v>
      </c>
      <c r="R126" s="67">
        <f>'jeziora 2025'!AL127</f>
        <v>2.5</v>
      </c>
      <c r="S126" s="67">
        <f>'jeziora 2025'!AM127</f>
        <v>2.5</v>
      </c>
      <c r="T126" s="67">
        <f>'jeziora 2025'!AN127</f>
        <v>2.5</v>
      </c>
      <c r="U126" s="67">
        <f>'jeziora 2025'!AP127</f>
        <v>2.5</v>
      </c>
      <c r="V126" s="67">
        <f>'jeziora 2025'!AQ127</f>
        <v>1.5</v>
      </c>
      <c r="W126" s="67">
        <f>'jeziora 2025'!AR127</f>
        <v>137</v>
      </c>
      <c r="X126" s="67">
        <f>'jeziora 2025'!AS127</f>
        <v>92</v>
      </c>
      <c r="Y126" s="67">
        <f>'jeziora 2025'!AT127</f>
        <v>60</v>
      </c>
      <c r="Z126" s="67">
        <f>'jeziora 2025'!AU127</f>
        <v>2.5</v>
      </c>
      <c r="AA126" s="67">
        <f>'jeziora 2025'!AV127</f>
        <v>2.5</v>
      </c>
      <c r="AB126" s="67">
        <f>'jeziora 2025'!AW127</f>
        <v>2.5</v>
      </c>
      <c r="AC126" s="67">
        <f>'jeziora 2025'!AX127</f>
        <v>2.5</v>
      </c>
      <c r="AD126" s="67">
        <f>'jeziora 2025'!AY127</f>
        <v>2.5</v>
      </c>
      <c r="AE126" s="67">
        <f>'jeziora 2025'!BA127</f>
        <v>1363</v>
      </c>
      <c r="AF126" s="67">
        <f>'jeziora 2025'!BI127</f>
        <v>0.5</v>
      </c>
      <c r="AG126" s="67">
        <f>'jeziora 2025'!BK127</f>
        <v>0.5</v>
      </c>
      <c r="AH126" s="66">
        <f>'jeziora 2025'!BL127</f>
        <v>0.05</v>
      </c>
      <c r="AI126" s="66">
        <f>'jeziora 2025'!BM127</f>
        <v>0.05</v>
      </c>
      <c r="AJ126" s="66">
        <f>'jeziora 2025'!BN127</f>
        <v>0.05</v>
      </c>
      <c r="AK126" s="67">
        <f>'jeziora 2025'!BQ127</f>
        <v>0.4</v>
      </c>
      <c r="AL126" s="66">
        <f>'jeziora 2025'!BS127</f>
        <v>0.05</v>
      </c>
      <c r="AM126" s="67">
        <f>'jeziora 2025'!BU127</f>
        <v>0.1</v>
      </c>
      <c r="AN126" s="66">
        <f>'jeziora 2025'!BW127</f>
        <v>0.05</v>
      </c>
      <c r="AO126" s="66">
        <f>'jeziora 2025'!BX127</f>
        <v>0.05</v>
      </c>
      <c r="AP126" s="66">
        <f>'jeziora 2025'!BY127</f>
        <v>0.15000000000000002</v>
      </c>
      <c r="AQ126" s="67">
        <f>'jeziora 2025'!CA127</f>
        <v>0</v>
      </c>
      <c r="AR126" s="66">
        <f>'jeziora 2025'!CL127</f>
        <v>0</v>
      </c>
      <c r="AS126" s="67">
        <f>'jeziora 2025'!CO127</f>
        <v>0</v>
      </c>
      <c r="AT126" s="67">
        <f>'jeziora 2025'!CT127</f>
        <v>0</v>
      </c>
      <c r="AU126" s="83">
        <f>'jeziora 2025'!CY127</f>
        <v>0</v>
      </c>
      <c r="AV126" s="67">
        <f>'jeziora 2025'!DD127</f>
        <v>0</v>
      </c>
      <c r="AW126" s="66">
        <f>'jeziora 2025'!DE127</f>
        <v>0.05</v>
      </c>
      <c r="AX126" s="111">
        <f>'jeziora 2025'!DF127</f>
        <v>0.05</v>
      </c>
      <c r="AY126" s="104" t="s">
        <v>164</v>
      </c>
    </row>
    <row r="127" spans="1:51" x14ac:dyDescent="0.2">
      <c r="A127" s="73">
        <f>'jeziora 2025'!B128</f>
        <v>183</v>
      </c>
      <c r="B127" s="71" t="str">
        <f>'jeziora 2025'!D128</f>
        <v>Jez. Rospuda Filipowska - st.02</v>
      </c>
      <c r="C127" s="66">
        <f>'jeziora 2025'!I128</f>
        <v>0.05</v>
      </c>
      <c r="D127" s="66">
        <f>'jeziora 2025'!J128</f>
        <v>8.3699999999999992</v>
      </c>
      <c r="E127" s="66">
        <f>'jeziora 2025'!L128</f>
        <v>1.1499999999999999</v>
      </c>
      <c r="F127" s="66">
        <f>'jeziora 2025'!N128</f>
        <v>13.5</v>
      </c>
      <c r="G127" s="66">
        <f>'jeziora 2025'!O128</f>
        <v>12.5</v>
      </c>
      <c r="H127" s="83">
        <f>'jeziora 2025'!P128</f>
        <v>3.0200000000000001E-2</v>
      </c>
      <c r="I127" s="66">
        <f>'jeziora 2025'!S128</f>
        <v>7.54</v>
      </c>
      <c r="J127" s="66">
        <f>'jeziora 2025'!T128</f>
        <v>22.3</v>
      </c>
      <c r="K127" s="66">
        <f>'jeziora 2025'!X128</f>
        <v>69.3</v>
      </c>
      <c r="L127" s="72">
        <f>'jeziora 2025'!AA128</f>
        <v>40640</v>
      </c>
      <c r="M127" s="72">
        <f>'jeziora 2025'!AB128</f>
        <v>5479</v>
      </c>
      <c r="N127" s="67">
        <f>'jeziora 2025'!AH128</f>
        <v>2.5</v>
      </c>
      <c r="O127" s="67">
        <f>'jeziora 2025'!AI128</f>
        <v>2.5</v>
      </c>
      <c r="P127" s="67">
        <f>'jeziora 2025'!AJ128</f>
        <v>2.5</v>
      </c>
      <c r="Q127" s="67">
        <f>'jeziora 2025'!AK128</f>
        <v>136</v>
      </c>
      <c r="R127" s="67">
        <f>'jeziora 2025'!AL128</f>
        <v>77</v>
      </c>
      <c r="S127" s="67">
        <f>'jeziora 2025'!AM128</f>
        <v>38</v>
      </c>
      <c r="T127" s="67">
        <f>'jeziora 2025'!AN128</f>
        <v>2.5</v>
      </c>
      <c r="U127" s="67">
        <f>'jeziora 2025'!AP128</f>
        <v>51</v>
      </c>
      <c r="V127" s="67">
        <f>'jeziora 2025'!AQ128</f>
        <v>1.5</v>
      </c>
      <c r="W127" s="67">
        <f>'jeziora 2025'!AR128</f>
        <v>2.5</v>
      </c>
      <c r="X127" s="67">
        <f>'jeziora 2025'!AS128</f>
        <v>2.5</v>
      </c>
      <c r="Y127" s="67">
        <f>'jeziora 2025'!AT128</f>
        <v>83</v>
      </c>
      <c r="Z127" s="67">
        <f>'jeziora 2025'!AU128</f>
        <v>88</v>
      </c>
      <c r="AA127" s="67">
        <f>'jeziora 2025'!AV128</f>
        <v>41</v>
      </c>
      <c r="AB127" s="67">
        <f>'jeziora 2025'!AW128</f>
        <v>18</v>
      </c>
      <c r="AC127" s="67">
        <f>'jeziora 2025'!AX128</f>
        <v>122</v>
      </c>
      <c r="AD127" s="67">
        <f>'jeziora 2025'!AY128</f>
        <v>2.5</v>
      </c>
      <c r="AE127" s="67">
        <f>'jeziora 2025'!BA128</f>
        <v>479.5</v>
      </c>
      <c r="AF127" s="67">
        <f>'jeziora 2025'!BI128</f>
        <v>0.5</v>
      </c>
      <c r="AG127" s="67">
        <f>'jeziora 2025'!BK128</f>
        <v>0.5</v>
      </c>
      <c r="AH127" s="66">
        <f>'jeziora 2025'!BL128</f>
        <v>0.05</v>
      </c>
      <c r="AI127" s="66">
        <f>'jeziora 2025'!BM128</f>
        <v>0.05</v>
      </c>
      <c r="AJ127" s="66">
        <f>'jeziora 2025'!BN128</f>
        <v>0.05</v>
      </c>
      <c r="AK127" s="67">
        <f>'jeziora 2025'!BQ128</f>
        <v>0.4</v>
      </c>
      <c r="AL127" s="66">
        <f>'jeziora 2025'!BS128</f>
        <v>0.05</v>
      </c>
      <c r="AM127" s="67">
        <f>'jeziora 2025'!BU128</f>
        <v>0.1</v>
      </c>
      <c r="AN127" s="66">
        <f>'jeziora 2025'!BW128</f>
        <v>0.05</v>
      </c>
      <c r="AO127" s="66">
        <f>'jeziora 2025'!BX128</f>
        <v>0.05</v>
      </c>
      <c r="AP127" s="66">
        <f>'jeziora 2025'!BY128</f>
        <v>0.15000000000000002</v>
      </c>
      <c r="AQ127" s="67">
        <f>'jeziora 2025'!CA128</f>
        <v>25</v>
      </c>
      <c r="AR127" s="66">
        <f>'jeziora 2025'!CL128</f>
        <v>0.47</v>
      </c>
      <c r="AS127" s="67">
        <f>'jeziora 2025'!CO128</f>
        <v>0.5</v>
      </c>
      <c r="AT127" s="67">
        <f>'jeziora 2025'!CT128</f>
        <v>0.5</v>
      </c>
      <c r="AU127" s="83">
        <f>'jeziora 2025'!CY128</f>
        <v>5.9500000000000004E-3</v>
      </c>
      <c r="AV127" s="67">
        <f>'jeziora 2025'!DD128</f>
        <v>0.05</v>
      </c>
      <c r="AW127" s="66">
        <f>'jeziora 2025'!DE128</f>
        <v>0.05</v>
      </c>
      <c r="AX127" s="111">
        <f>'jeziora 2025'!DF128</f>
        <v>0.05</v>
      </c>
      <c r="AY127" s="104" t="s">
        <v>164</v>
      </c>
    </row>
    <row r="128" spans="1:51" x14ac:dyDescent="0.2">
      <c r="A128" s="73">
        <f>'jeziora 2025'!B129</f>
        <v>184</v>
      </c>
      <c r="B128" s="71" t="str">
        <f>'jeziora 2025'!D129</f>
        <v>Jez. Roś - stan. 01</v>
      </c>
      <c r="C128" s="66">
        <f>'jeziora 2025'!I129</f>
        <v>0.05</v>
      </c>
      <c r="D128" s="66">
        <f>'jeziora 2025'!J129</f>
        <v>20.6</v>
      </c>
      <c r="E128" s="66">
        <f>'jeziora 2025'!L129</f>
        <v>0.86199999999999999</v>
      </c>
      <c r="F128" s="66">
        <f>'jeziora 2025'!N129</f>
        <v>5.77</v>
      </c>
      <c r="G128" s="66">
        <f>'jeziora 2025'!O129</f>
        <v>9.64</v>
      </c>
      <c r="H128" s="83">
        <f>'jeziora 2025'!P129</f>
        <v>4.8300000000000003E-2</v>
      </c>
      <c r="I128" s="66">
        <f>'jeziora 2025'!S129</f>
        <v>4.37</v>
      </c>
      <c r="J128" s="66">
        <f>'jeziora 2025'!T129</f>
        <v>12.5</v>
      </c>
      <c r="K128" s="66">
        <f>'jeziora 2025'!X129</f>
        <v>42.3</v>
      </c>
      <c r="L128" s="72">
        <f>'jeziora 2025'!AA129</f>
        <v>37360</v>
      </c>
      <c r="M128" s="72">
        <f>'jeziora 2025'!AB129</f>
        <v>3123.33</v>
      </c>
      <c r="N128" s="67">
        <f>'jeziora 2025'!AH129</f>
        <v>2.5</v>
      </c>
      <c r="O128" s="67">
        <f>'jeziora 2025'!AI129</f>
        <v>2.5</v>
      </c>
      <c r="P128" s="67">
        <f>'jeziora 2025'!AJ129</f>
        <v>2.5</v>
      </c>
      <c r="Q128" s="67">
        <f>'jeziora 2025'!AK129</f>
        <v>80</v>
      </c>
      <c r="R128" s="67">
        <f>'jeziora 2025'!AL129</f>
        <v>90</v>
      </c>
      <c r="S128" s="67">
        <f>'jeziora 2025'!AM129</f>
        <v>40</v>
      </c>
      <c r="T128" s="67">
        <f>'jeziora 2025'!AN129</f>
        <v>76</v>
      </c>
      <c r="U128" s="67">
        <f>'jeziora 2025'!AP129</f>
        <v>102</v>
      </c>
      <c r="V128" s="67">
        <f>'jeziora 2025'!AQ129</f>
        <v>1.5</v>
      </c>
      <c r="W128" s="67">
        <f>'jeziora 2025'!AR129</f>
        <v>2.5</v>
      </c>
      <c r="X128" s="67">
        <f>'jeziora 2025'!AS129</f>
        <v>2.5</v>
      </c>
      <c r="Y128" s="67">
        <f>'jeziora 2025'!AT129</f>
        <v>88</v>
      </c>
      <c r="Z128" s="67">
        <f>'jeziora 2025'!AU129</f>
        <v>105</v>
      </c>
      <c r="AA128" s="67">
        <f>'jeziora 2025'!AV129</f>
        <v>45</v>
      </c>
      <c r="AB128" s="67">
        <f>'jeziora 2025'!AW129</f>
        <v>45</v>
      </c>
      <c r="AC128" s="67">
        <f>'jeziora 2025'!AX129</f>
        <v>120</v>
      </c>
      <c r="AD128" s="67">
        <f>'jeziora 2025'!AY129</f>
        <v>2.5</v>
      </c>
      <c r="AE128" s="67">
        <f>'jeziora 2025'!BA129</f>
        <v>538</v>
      </c>
      <c r="AF128" s="67">
        <f>'jeziora 2025'!BI129</f>
        <v>0.5</v>
      </c>
      <c r="AG128" s="67">
        <f>'jeziora 2025'!BK129</f>
        <v>0.5</v>
      </c>
      <c r="AH128" s="66">
        <f>'jeziora 2025'!BL129</f>
        <v>0.05</v>
      </c>
      <c r="AI128" s="66">
        <f>'jeziora 2025'!BM129</f>
        <v>0.05</v>
      </c>
      <c r="AJ128" s="66">
        <f>'jeziora 2025'!BN129</f>
        <v>0.05</v>
      </c>
      <c r="AK128" s="67">
        <f>'jeziora 2025'!BQ129</f>
        <v>0.4</v>
      </c>
      <c r="AL128" s="66">
        <f>'jeziora 2025'!BS129</f>
        <v>0.05</v>
      </c>
      <c r="AM128" s="67">
        <f>'jeziora 2025'!BU129</f>
        <v>0.1</v>
      </c>
      <c r="AN128" s="66">
        <f>'jeziora 2025'!BW129</f>
        <v>0.05</v>
      </c>
      <c r="AO128" s="66">
        <f>'jeziora 2025'!BX129</f>
        <v>0.05</v>
      </c>
      <c r="AP128" s="66">
        <f>'jeziora 2025'!BY129</f>
        <v>0.15000000000000002</v>
      </c>
      <c r="AQ128" s="67">
        <f>'jeziora 2025'!CA129</f>
        <v>25</v>
      </c>
      <c r="AR128" s="66">
        <f>'jeziora 2025'!CL129</f>
        <v>5.0000000000000001E-3</v>
      </c>
      <c r="AS128" s="67">
        <f>'jeziora 2025'!CO129</f>
        <v>0.5</v>
      </c>
      <c r="AT128" s="67">
        <f>'jeziora 2025'!CT129</f>
        <v>0.5</v>
      </c>
      <c r="AU128" s="83">
        <f>'jeziora 2025'!CY129</f>
        <v>4.8399999999999997E-3</v>
      </c>
      <c r="AV128" s="67">
        <f>'jeziora 2025'!DD129</f>
        <v>0.05</v>
      </c>
      <c r="AW128" s="66">
        <f>'jeziora 2025'!DE129</f>
        <v>0.05</v>
      </c>
      <c r="AX128" s="111">
        <f>'jeziora 2025'!DF129</f>
        <v>0.05</v>
      </c>
      <c r="AY128" s="104" t="s">
        <v>164</v>
      </c>
    </row>
    <row r="129" spans="1:51" x14ac:dyDescent="0.2">
      <c r="A129" s="73">
        <f>'jeziora 2025'!B130</f>
        <v>185</v>
      </c>
      <c r="B129" s="71" t="str">
        <f>'jeziora 2025'!D130</f>
        <v>Jez. Rumiańskie - stan. 01</v>
      </c>
      <c r="C129" s="66">
        <f>'jeziora 2025'!I130</f>
        <v>0.05</v>
      </c>
      <c r="D129" s="66">
        <f>'jeziora 2025'!J130</f>
        <v>3.9</v>
      </c>
      <c r="E129" s="66">
        <f>'jeziora 2025'!L130</f>
        <v>2.5000000000000001E-2</v>
      </c>
      <c r="F129" s="66">
        <f>'jeziora 2025'!N130</f>
        <v>4.47</v>
      </c>
      <c r="G129" s="66">
        <f>'jeziora 2025'!O130</f>
        <v>4.5999999999999996</v>
      </c>
      <c r="H129" s="83">
        <f>'jeziora 2025'!P130</f>
        <v>5.0000000000000001E-4</v>
      </c>
      <c r="I129" s="66">
        <f>'jeziora 2025'!S130</f>
        <v>0.2</v>
      </c>
      <c r="J129" s="66">
        <f>'jeziora 2025'!T130</f>
        <v>1.37</v>
      </c>
      <c r="K129" s="66">
        <f>'jeziora 2025'!X130</f>
        <v>24</v>
      </c>
      <c r="L129" s="72">
        <f>'jeziora 2025'!AA130</f>
        <v>7000</v>
      </c>
      <c r="M129" s="72">
        <f>'jeziora 2025'!AB130</f>
        <v>580.505</v>
      </c>
      <c r="N129" s="67">
        <f>'jeziora 2025'!AH130</f>
        <v>58</v>
      </c>
      <c r="O129" s="67">
        <f>'jeziora 2025'!AI130</f>
        <v>51</v>
      </c>
      <c r="P129" s="67">
        <f>'jeziora 2025'!AJ130</f>
        <v>21</v>
      </c>
      <c r="Q129" s="67">
        <f>'jeziora 2025'!AK130</f>
        <v>61</v>
      </c>
      <c r="R129" s="67">
        <f>'jeziora 2025'!AL130</f>
        <v>38</v>
      </c>
      <c r="S129" s="67">
        <f>'jeziora 2025'!AM130</f>
        <v>9</v>
      </c>
      <c r="T129" s="67">
        <f>'jeziora 2025'!AN130</f>
        <v>26</v>
      </c>
      <c r="U129" s="67">
        <f>'jeziora 2025'!AP130</f>
        <v>190</v>
      </c>
      <c r="V129" s="67">
        <f>'jeziora 2025'!AQ130</f>
        <v>1.5</v>
      </c>
      <c r="W129" s="67">
        <f>'jeziora 2025'!AR130</f>
        <v>39</v>
      </c>
      <c r="X129" s="67">
        <f>'jeziora 2025'!AS130</f>
        <v>7</v>
      </c>
      <c r="Y129" s="67">
        <f>'jeziora 2025'!AT130</f>
        <v>21</v>
      </c>
      <c r="Z129" s="67">
        <f>'jeziora 2025'!AU130</f>
        <v>42</v>
      </c>
      <c r="AA129" s="67">
        <f>'jeziora 2025'!AV130</f>
        <v>12</v>
      </c>
      <c r="AB129" s="67">
        <f>'jeziora 2025'!AW130</f>
        <v>16</v>
      </c>
      <c r="AC129" s="67">
        <f>'jeziora 2025'!AX130</f>
        <v>19</v>
      </c>
      <c r="AD129" s="67">
        <f>'jeziora 2025'!AY130</f>
        <v>11</v>
      </c>
      <c r="AE129" s="67">
        <f>'jeziora 2025'!BA130</f>
        <v>386.5</v>
      </c>
      <c r="AF129" s="67">
        <f>'jeziora 2025'!BI130</f>
        <v>0.5</v>
      </c>
      <c r="AG129" s="67">
        <f>'jeziora 2025'!BK130</f>
        <v>0.5</v>
      </c>
      <c r="AH129" s="66">
        <f>'jeziora 2025'!BL130</f>
        <v>0.05</v>
      </c>
      <c r="AI129" s="66">
        <f>'jeziora 2025'!BM130</f>
        <v>0.05</v>
      </c>
      <c r="AJ129" s="66">
        <f>'jeziora 2025'!BN130</f>
        <v>0.05</v>
      </c>
      <c r="AK129" s="67">
        <f>'jeziora 2025'!BQ130</f>
        <v>0.4</v>
      </c>
      <c r="AL129" s="66">
        <f>'jeziora 2025'!BS130</f>
        <v>0.05</v>
      </c>
      <c r="AM129" s="67">
        <f>'jeziora 2025'!BU130</f>
        <v>0.1</v>
      </c>
      <c r="AN129" s="66">
        <f>'jeziora 2025'!BW130</f>
        <v>0.05</v>
      </c>
      <c r="AO129" s="66">
        <f>'jeziora 2025'!BX130</f>
        <v>0.05</v>
      </c>
      <c r="AP129" s="66">
        <f>'jeziora 2025'!BY130</f>
        <v>0.15000000000000002</v>
      </c>
      <c r="AQ129" s="67">
        <f>'jeziora 2025'!CA130</f>
        <v>0</v>
      </c>
      <c r="AR129" s="66">
        <f>'jeziora 2025'!CL130</f>
        <v>0</v>
      </c>
      <c r="AS129" s="67">
        <f>'jeziora 2025'!CO130</f>
        <v>0</v>
      </c>
      <c r="AT129" s="67">
        <f>'jeziora 2025'!CT130</f>
        <v>0</v>
      </c>
      <c r="AU129" s="83">
        <f>'jeziora 2025'!CY130</f>
        <v>0</v>
      </c>
      <c r="AV129" s="67">
        <f>'jeziora 2025'!DD130</f>
        <v>0</v>
      </c>
      <c r="AW129" s="66">
        <f>'jeziora 2025'!DE130</f>
        <v>0.05</v>
      </c>
      <c r="AX129" s="111">
        <f>'jeziora 2025'!DF130</f>
        <v>0.05</v>
      </c>
      <c r="AY129" s="104" t="s">
        <v>162</v>
      </c>
    </row>
    <row r="130" spans="1:51" x14ac:dyDescent="0.2">
      <c r="A130" s="73">
        <f>'jeziora 2025'!B131</f>
        <v>186</v>
      </c>
      <c r="B130" s="71" t="str">
        <f>'jeziora 2025'!D131</f>
        <v>Jez. Ryńskie - stan. 02</v>
      </c>
      <c r="C130" s="66">
        <f>'jeziora 2025'!I131</f>
        <v>0.05</v>
      </c>
      <c r="D130" s="66">
        <f>'jeziora 2025'!J131</f>
        <v>18.8</v>
      </c>
      <c r="E130" s="66">
        <f>'jeziora 2025'!L131</f>
        <v>1.35</v>
      </c>
      <c r="F130" s="66">
        <f>'jeziora 2025'!N131</f>
        <v>16.399999999999999</v>
      </c>
      <c r="G130" s="66">
        <f>'jeziora 2025'!O131</f>
        <v>10.5</v>
      </c>
      <c r="H130" s="83">
        <f>'jeziora 2025'!P131</f>
        <v>2.7E-2</v>
      </c>
      <c r="I130" s="66">
        <f>'jeziora 2025'!S131</f>
        <v>8.02</v>
      </c>
      <c r="J130" s="66">
        <f>'jeziora 2025'!T131</f>
        <v>31.4</v>
      </c>
      <c r="K130" s="66">
        <f>'jeziora 2025'!X131</f>
        <v>75.599999999999994</v>
      </c>
      <c r="L130" s="72">
        <f>'jeziora 2025'!AA131</f>
        <v>24302.6</v>
      </c>
      <c r="M130" s="72">
        <f>'jeziora 2025'!AB131</f>
        <v>18630.400000000001</v>
      </c>
      <c r="N130" s="67">
        <f>'jeziora 2025'!AH131</f>
        <v>2.5</v>
      </c>
      <c r="O130" s="67">
        <f>'jeziora 2025'!AI131</f>
        <v>37</v>
      </c>
      <c r="P130" s="67">
        <f>'jeziora 2025'!AJ131</f>
        <v>333</v>
      </c>
      <c r="Q130" s="67">
        <f>'jeziora 2025'!AK131</f>
        <v>217</v>
      </c>
      <c r="R130" s="67">
        <f>'jeziora 2025'!AL131</f>
        <v>99</v>
      </c>
      <c r="S130" s="67">
        <f>'jeziora 2025'!AM131</f>
        <v>74</v>
      </c>
      <c r="T130" s="67">
        <f>'jeziora 2025'!AN131</f>
        <v>86</v>
      </c>
      <c r="U130" s="67">
        <f>'jeziora 2025'!AP131</f>
        <v>105</v>
      </c>
      <c r="V130" s="67">
        <f>'jeziora 2025'!AQ131</f>
        <v>1.5</v>
      </c>
      <c r="W130" s="67">
        <f>'jeziora 2025'!AR131</f>
        <v>2.5</v>
      </c>
      <c r="X130" s="67">
        <f>'jeziora 2025'!AS131</f>
        <v>2.5</v>
      </c>
      <c r="Y130" s="67">
        <f>'jeziora 2025'!AT131</f>
        <v>103</v>
      </c>
      <c r="Z130" s="67">
        <f>'jeziora 2025'!AU131</f>
        <v>144</v>
      </c>
      <c r="AA130" s="67">
        <f>'jeziora 2025'!AV131</f>
        <v>64</v>
      </c>
      <c r="AB130" s="67">
        <f>'jeziora 2025'!AW131</f>
        <v>73</v>
      </c>
      <c r="AC130" s="67">
        <f>'jeziora 2025'!AX131</f>
        <v>109</v>
      </c>
      <c r="AD130" s="67">
        <f>'jeziora 2025'!AY131</f>
        <v>2.5</v>
      </c>
      <c r="AE130" s="67">
        <f>'jeziora 2025'!BA131</f>
        <v>1166</v>
      </c>
      <c r="AF130" s="67">
        <f>'jeziora 2025'!BI131</f>
        <v>0.5</v>
      </c>
      <c r="AG130" s="67">
        <f>'jeziora 2025'!BK131</f>
        <v>0.5</v>
      </c>
      <c r="AH130" s="66">
        <f>'jeziora 2025'!BL131</f>
        <v>0.05</v>
      </c>
      <c r="AI130" s="66">
        <f>'jeziora 2025'!BM131</f>
        <v>0.05</v>
      </c>
      <c r="AJ130" s="66">
        <f>'jeziora 2025'!BN131</f>
        <v>0.05</v>
      </c>
      <c r="AK130" s="67">
        <f>'jeziora 2025'!BQ131</f>
        <v>0.4</v>
      </c>
      <c r="AL130" s="66">
        <f>'jeziora 2025'!BS131</f>
        <v>0.05</v>
      </c>
      <c r="AM130" s="67">
        <f>'jeziora 2025'!BU131</f>
        <v>0.1</v>
      </c>
      <c r="AN130" s="66">
        <f>'jeziora 2025'!BW131</f>
        <v>0.05</v>
      </c>
      <c r="AO130" s="66">
        <f>'jeziora 2025'!BX131</f>
        <v>0.05</v>
      </c>
      <c r="AP130" s="66">
        <f>'jeziora 2025'!BY131</f>
        <v>0.15000000000000002</v>
      </c>
      <c r="AQ130" s="67">
        <f>'jeziora 2025'!CA131</f>
        <v>25</v>
      </c>
      <c r="AR130" s="66">
        <f>'jeziora 2025'!CL131</f>
        <v>15</v>
      </c>
      <c r="AS130" s="67">
        <f>'jeziora 2025'!CO131</f>
        <v>0.5</v>
      </c>
      <c r="AT130" s="67">
        <f>'jeziora 2025'!CT131</f>
        <v>0.5</v>
      </c>
      <c r="AU130" s="83">
        <f>'jeziora 2025'!CY131</f>
        <v>3.1900000000000001E-3</v>
      </c>
      <c r="AV130" s="67">
        <f>'jeziora 2025'!DD131</f>
        <v>0.05</v>
      </c>
      <c r="AW130" s="66">
        <f>'jeziora 2025'!DE131</f>
        <v>0.05</v>
      </c>
      <c r="AX130" s="111">
        <f>'jeziora 2025'!DF131</f>
        <v>0.05</v>
      </c>
      <c r="AY130" s="104" t="s">
        <v>164</v>
      </c>
    </row>
    <row r="131" spans="1:51" x14ac:dyDescent="0.2">
      <c r="A131" s="73">
        <f>'jeziora 2025'!B132</f>
        <v>187</v>
      </c>
      <c r="B131" s="71" t="str">
        <f>'jeziora 2025'!D132</f>
        <v>Jez. Salęt Wielki - stan. 02</v>
      </c>
      <c r="C131" s="66">
        <f>'jeziora 2025'!I132</f>
        <v>0.05</v>
      </c>
      <c r="D131" s="66">
        <f>'jeziora 2025'!J132</f>
        <v>4.76</v>
      </c>
      <c r="E131" s="66">
        <f>'jeziora 2025'!L132</f>
        <v>2.5000000000000001E-2</v>
      </c>
      <c r="F131" s="66">
        <f>'jeziora 2025'!N132</f>
        <v>12.6</v>
      </c>
      <c r="G131" s="66">
        <f>'jeziora 2025'!O132</f>
        <v>13.8</v>
      </c>
      <c r="H131" s="83">
        <f>'jeziora 2025'!P132</f>
        <v>5.0000000000000001E-4</v>
      </c>
      <c r="I131" s="66">
        <f>'jeziora 2025'!S132</f>
        <v>7.35</v>
      </c>
      <c r="J131" s="66">
        <f>'jeziora 2025'!T132</f>
        <v>9.0500000000000007</v>
      </c>
      <c r="K131" s="66">
        <f>'jeziora 2025'!X132</f>
        <v>55.2</v>
      </c>
      <c r="L131" s="72">
        <f>'jeziora 2025'!AA132</f>
        <v>9190</v>
      </c>
      <c r="M131" s="72">
        <f>'jeziora 2025'!AB132</f>
        <v>850.54600000000005</v>
      </c>
      <c r="N131" s="67">
        <f>'jeziora 2025'!AH132</f>
        <v>2.5</v>
      </c>
      <c r="O131" s="67">
        <f>'jeziora 2025'!AI132</f>
        <v>75</v>
      </c>
      <c r="P131" s="67">
        <f>'jeziora 2025'!AJ132</f>
        <v>98</v>
      </c>
      <c r="Q131" s="67">
        <f>'jeziora 2025'!AK132</f>
        <v>498</v>
      </c>
      <c r="R131" s="67">
        <f>'jeziora 2025'!AL132</f>
        <v>320</v>
      </c>
      <c r="S131" s="67">
        <f>'jeziora 2025'!AM132</f>
        <v>216</v>
      </c>
      <c r="T131" s="67">
        <f>'jeziora 2025'!AN132</f>
        <v>285</v>
      </c>
      <c r="U131" s="67">
        <f>'jeziora 2025'!AP132</f>
        <v>298</v>
      </c>
      <c r="V131" s="67">
        <f>'jeziora 2025'!AQ132</f>
        <v>1.5</v>
      </c>
      <c r="W131" s="67">
        <f>'jeziora 2025'!AR132</f>
        <v>2.5</v>
      </c>
      <c r="X131" s="67">
        <f>'jeziora 2025'!AS132</f>
        <v>2.5</v>
      </c>
      <c r="Y131" s="67">
        <f>'jeziora 2025'!AT132</f>
        <v>262</v>
      </c>
      <c r="Z131" s="67">
        <f>'jeziora 2025'!AU132</f>
        <v>415</v>
      </c>
      <c r="AA131" s="67">
        <f>'jeziora 2025'!AV132</f>
        <v>185</v>
      </c>
      <c r="AB131" s="67">
        <f>'jeziora 2025'!AW132</f>
        <v>239</v>
      </c>
      <c r="AC131" s="67">
        <f>'jeziora 2025'!AX132</f>
        <v>337</v>
      </c>
      <c r="AD131" s="67">
        <f>'jeziora 2025'!AY132</f>
        <v>47</v>
      </c>
      <c r="AE131" s="67">
        <f>'jeziora 2025'!BA132</f>
        <v>2363</v>
      </c>
      <c r="AF131" s="67">
        <f>'jeziora 2025'!BI132</f>
        <v>0.5</v>
      </c>
      <c r="AG131" s="67">
        <f>'jeziora 2025'!BK132</f>
        <v>0.5</v>
      </c>
      <c r="AH131" s="66">
        <f>'jeziora 2025'!BL132</f>
        <v>0.05</v>
      </c>
      <c r="AI131" s="66">
        <f>'jeziora 2025'!BM132</f>
        <v>0.05</v>
      </c>
      <c r="AJ131" s="66">
        <f>'jeziora 2025'!BN132</f>
        <v>0.05</v>
      </c>
      <c r="AK131" s="67">
        <f>'jeziora 2025'!BQ132</f>
        <v>0.4</v>
      </c>
      <c r="AL131" s="66">
        <f>'jeziora 2025'!BS132</f>
        <v>0.05</v>
      </c>
      <c r="AM131" s="67">
        <f>'jeziora 2025'!BU132</f>
        <v>0.1</v>
      </c>
      <c r="AN131" s="66">
        <f>'jeziora 2025'!BW132</f>
        <v>0.05</v>
      </c>
      <c r="AO131" s="66">
        <f>'jeziora 2025'!BX132</f>
        <v>0.05</v>
      </c>
      <c r="AP131" s="66">
        <f>'jeziora 2025'!BY132</f>
        <v>0.15000000000000002</v>
      </c>
      <c r="AQ131" s="67">
        <f>'jeziora 2025'!CA132</f>
        <v>0</v>
      </c>
      <c r="AR131" s="66">
        <f>'jeziora 2025'!CL132</f>
        <v>0</v>
      </c>
      <c r="AS131" s="67">
        <f>'jeziora 2025'!CO132</f>
        <v>0</v>
      </c>
      <c r="AT131" s="67">
        <f>'jeziora 2025'!CT132</f>
        <v>0</v>
      </c>
      <c r="AU131" s="83">
        <f>'jeziora 2025'!CY132</f>
        <v>0</v>
      </c>
      <c r="AV131" s="67">
        <f>'jeziora 2025'!DD132</f>
        <v>0</v>
      </c>
      <c r="AW131" s="66">
        <f>'jeziora 2025'!DE132</f>
        <v>0.05</v>
      </c>
      <c r="AX131" s="111">
        <f>'jeziora 2025'!DF132</f>
        <v>0.05</v>
      </c>
      <c r="AY131" s="104" t="s">
        <v>163</v>
      </c>
    </row>
    <row r="132" spans="1:51" x14ac:dyDescent="0.2">
      <c r="A132" s="73">
        <f>'jeziora 2025'!B133</f>
        <v>188</v>
      </c>
      <c r="B132" s="71" t="str">
        <f>'jeziora 2025'!D133</f>
        <v>Jez. Schodno - Schodno</v>
      </c>
      <c r="C132" s="66">
        <f>'jeziora 2025'!I133</f>
        <v>0.05</v>
      </c>
      <c r="D132" s="66">
        <f>'jeziora 2025'!J133</f>
        <v>27.5</v>
      </c>
      <c r="E132" s="66">
        <f>'jeziora 2025'!L133</f>
        <v>2.5000000000000001E-2</v>
      </c>
      <c r="F132" s="66">
        <f>'jeziora 2025'!N133</f>
        <v>9.0500000000000007</v>
      </c>
      <c r="G132" s="66">
        <f>'jeziora 2025'!O133</f>
        <v>10.6</v>
      </c>
      <c r="H132" s="83">
        <f>'jeziora 2025'!P133</f>
        <v>0.06</v>
      </c>
      <c r="I132" s="66">
        <f>'jeziora 2025'!S133</f>
        <v>4.5199999999999996</v>
      </c>
      <c r="J132" s="66">
        <f>'jeziora 2025'!T133</f>
        <v>23.5</v>
      </c>
      <c r="K132" s="66">
        <f>'jeziora 2025'!X133</f>
        <v>112</v>
      </c>
      <c r="L132" s="72">
        <f>'jeziora 2025'!AA133</f>
        <v>10600</v>
      </c>
      <c r="M132" s="72">
        <f>'jeziora 2025'!AB133</f>
        <v>351</v>
      </c>
      <c r="N132" s="67">
        <f>'jeziora 2025'!AH133</f>
        <v>79</v>
      </c>
      <c r="O132" s="67">
        <f>'jeziora 2025'!AI133</f>
        <v>74</v>
      </c>
      <c r="P132" s="67">
        <f>'jeziora 2025'!AJ133</f>
        <v>2.5</v>
      </c>
      <c r="Q132" s="67">
        <f>'jeziora 2025'!AK133</f>
        <v>194</v>
      </c>
      <c r="R132" s="67">
        <f>'jeziora 2025'!AL133</f>
        <v>160</v>
      </c>
      <c r="S132" s="67">
        <f>'jeziora 2025'!AM133</f>
        <v>66</v>
      </c>
      <c r="T132" s="67">
        <f>'jeziora 2025'!AN133</f>
        <v>74</v>
      </c>
      <c r="U132" s="67">
        <f>'jeziora 2025'!AP133</f>
        <v>43</v>
      </c>
      <c r="V132" s="67">
        <f>'jeziora 2025'!AQ133</f>
        <v>1.5</v>
      </c>
      <c r="W132" s="67">
        <f>'jeziora 2025'!AR133</f>
        <v>2.5</v>
      </c>
      <c r="X132" s="67">
        <f>'jeziora 2025'!AS133</f>
        <v>2.5</v>
      </c>
      <c r="Y132" s="67">
        <f>'jeziora 2025'!AT133</f>
        <v>232</v>
      </c>
      <c r="Z132" s="67">
        <f>'jeziora 2025'!AU133</f>
        <v>76</v>
      </c>
      <c r="AA132" s="67">
        <f>'jeziora 2025'!AV133</f>
        <v>42</v>
      </c>
      <c r="AB132" s="67">
        <f>'jeziora 2025'!AW133</f>
        <v>2.5</v>
      </c>
      <c r="AC132" s="67">
        <f>'jeziora 2025'!AX133</f>
        <v>36</v>
      </c>
      <c r="AD132" s="67">
        <f>'jeziora 2025'!AY133</f>
        <v>2.5</v>
      </c>
      <c r="AE132" s="67">
        <f>'jeziora 2025'!BA133</f>
        <v>1006</v>
      </c>
      <c r="AF132" s="67">
        <f>'jeziora 2025'!BI133</f>
        <v>0.5</v>
      </c>
      <c r="AG132" s="67">
        <f>'jeziora 2025'!BK133</f>
        <v>0.5</v>
      </c>
      <c r="AH132" s="66">
        <f>'jeziora 2025'!BL133</f>
        <v>0.05</v>
      </c>
      <c r="AI132" s="66">
        <f>'jeziora 2025'!BM133</f>
        <v>0.05</v>
      </c>
      <c r="AJ132" s="66">
        <f>'jeziora 2025'!BN133</f>
        <v>0.05</v>
      </c>
      <c r="AK132" s="67">
        <f>'jeziora 2025'!BQ133</f>
        <v>0.4</v>
      </c>
      <c r="AL132" s="66">
        <f>'jeziora 2025'!BS133</f>
        <v>0.05</v>
      </c>
      <c r="AM132" s="67">
        <f>'jeziora 2025'!BU133</f>
        <v>0.1</v>
      </c>
      <c r="AN132" s="66">
        <f>'jeziora 2025'!BW133</f>
        <v>0.05</v>
      </c>
      <c r="AO132" s="66">
        <f>'jeziora 2025'!BX133</f>
        <v>0.05</v>
      </c>
      <c r="AP132" s="66">
        <f>'jeziora 2025'!BY133</f>
        <v>0.15000000000000002</v>
      </c>
      <c r="AQ132" s="67">
        <f>'jeziora 2025'!CA133</f>
        <v>0</v>
      </c>
      <c r="AR132" s="66">
        <f>'jeziora 2025'!CL133</f>
        <v>0</v>
      </c>
      <c r="AS132" s="67">
        <f>'jeziora 2025'!CO133</f>
        <v>0</v>
      </c>
      <c r="AT132" s="67">
        <f>'jeziora 2025'!CT133</f>
        <v>0</v>
      </c>
      <c r="AU132" s="83">
        <f>'jeziora 2025'!CY133</f>
        <v>0</v>
      </c>
      <c r="AV132" s="67">
        <f>'jeziora 2025'!DD133</f>
        <v>0</v>
      </c>
      <c r="AW132" s="66">
        <f>'jeziora 2025'!DE133</f>
        <v>0.05</v>
      </c>
      <c r="AX132" s="111">
        <f>'jeziora 2025'!DF133</f>
        <v>0.05</v>
      </c>
      <c r="AY132" s="104" t="s">
        <v>163</v>
      </c>
    </row>
    <row r="133" spans="1:51" x14ac:dyDescent="0.2">
      <c r="A133" s="73">
        <f>'jeziora 2025'!B134</f>
        <v>189</v>
      </c>
      <c r="B133" s="71" t="str">
        <f>'jeziora 2025'!D134</f>
        <v>Jez. Sedraneckie - stan. 01</v>
      </c>
      <c r="C133" s="66">
        <f>'jeziora 2025'!I134</f>
        <v>0.05</v>
      </c>
      <c r="D133" s="66">
        <f>'jeziora 2025'!J134</f>
        <v>4.7699999999999996</v>
      </c>
      <c r="E133" s="66">
        <f>'jeziora 2025'!L134</f>
        <v>0.53800000000000003</v>
      </c>
      <c r="F133" s="66">
        <f>'jeziora 2025'!N134</f>
        <v>10.4</v>
      </c>
      <c r="G133" s="66">
        <f>'jeziora 2025'!O134</f>
        <v>17.3</v>
      </c>
      <c r="H133" s="83">
        <f>'jeziora 2025'!P134</f>
        <v>3.5000000000000003E-2</v>
      </c>
      <c r="I133" s="66">
        <f>'jeziora 2025'!S134</f>
        <v>8.3699999999999992</v>
      </c>
      <c r="J133" s="66">
        <f>'jeziora 2025'!T134</f>
        <v>10.6</v>
      </c>
      <c r="K133" s="66">
        <f>'jeziora 2025'!X134</f>
        <v>48.2</v>
      </c>
      <c r="L133" s="72">
        <f>'jeziora 2025'!AA134</f>
        <v>8900</v>
      </c>
      <c r="M133" s="72">
        <f>'jeziora 2025'!AB134</f>
        <v>8675.7800000000007</v>
      </c>
      <c r="N133" s="67">
        <f>'jeziora 2025'!AH134</f>
        <v>2.5</v>
      </c>
      <c r="O133" s="67">
        <f>'jeziora 2025'!AI134</f>
        <v>154</v>
      </c>
      <c r="P133" s="67">
        <f>'jeziora 2025'!AJ134</f>
        <v>74</v>
      </c>
      <c r="Q133" s="67">
        <f>'jeziora 2025'!AK134</f>
        <v>712</v>
      </c>
      <c r="R133" s="67">
        <f>'jeziora 2025'!AL134</f>
        <v>330</v>
      </c>
      <c r="S133" s="67">
        <f>'jeziora 2025'!AM134</f>
        <v>154</v>
      </c>
      <c r="T133" s="67">
        <f>'jeziora 2025'!AN134</f>
        <v>190</v>
      </c>
      <c r="U133" s="67">
        <f>'jeziora 2025'!AP134</f>
        <v>192</v>
      </c>
      <c r="V133" s="67">
        <f>'jeziora 2025'!AQ134</f>
        <v>1.5</v>
      </c>
      <c r="W133" s="67">
        <f>'jeziora 2025'!AR134</f>
        <v>2.5</v>
      </c>
      <c r="X133" s="67">
        <f>'jeziora 2025'!AS134</f>
        <v>2.5</v>
      </c>
      <c r="Y133" s="67">
        <f>'jeziora 2025'!AT134</f>
        <v>388</v>
      </c>
      <c r="Z133" s="67">
        <f>'jeziora 2025'!AU134</f>
        <v>317</v>
      </c>
      <c r="AA133" s="67">
        <f>'jeziora 2025'!AV134</f>
        <v>144</v>
      </c>
      <c r="AB133" s="67">
        <f>'jeziora 2025'!AW134</f>
        <v>58</v>
      </c>
      <c r="AC133" s="67">
        <f>'jeziora 2025'!AX134</f>
        <v>393</v>
      </c>
      <c r="AD133" s="67">
        <f>'jeziora 2025'!AY134</f>
        <v>2.5</v>
      </c>
      <c r="AE133" s="67">
        <f>'jeziora 2025'!BA134</f>
        <v>2472</v>
      </c>
      <c r="AF133" s="67">
        <f>'jeziora 2025'!BI134</f>
        <v>0.5</v>
      </c>
      <c r="AG133" s="67">
        <f>'jeziora 2025'!BK134</f>
        <v>0.5</v>
      </c>
      <c r="AH133" s="66">
        <f>'jeziora 2025'!BL134</f>
        <v>0.05</v>
      </c>
      <c r="AI133" s="66">
        <f>'jeziora 2025'!BM134</f>
        <v>0.05</v>
      </c>
      <c r="AJ133" s="66">
        <f>'jeziora 2025'!BN134</f>
        <v>0.05</v>
      </c>
      <c r="AK133" s="67">
        <f>'jeziora 2025'!BQ134</f>
        <v>0.4</v>
      </c>
      <c r="AL133" s="66">
        <f>'jeziora 2025'!BS134</f>
        <v>0.05</v>
      </c>
      <c r="AM133" s="67">
        <f>'jeziora 2025'!BU134</f>
        <v>0.1</v>
      </c>
      <c r="AN133" s="66">
        <f>'jeziora 2025'!BW134</f>
        <v>0.05</v>
      </c>
      <c r="AO133" s="66">
        <f>'jeziora 2025'!BX134</f>
        <v>0.05</v>
      </c>
      <c r="AP133" s="66">
        <f>'jeziora 2025'!BY134</f>
        <v>0.15000000000000002</v>
      </c>
      <c r="AQ133" s="67">
        <f>'jeziora 2025'!CA134</f>
        <v>25</v>
      </c>
      <c r="AR133" s="66">
        <f>'jeziora 2025'!CL134</f>
        <v>0.15</v>
      </c>
      <c r="AS133" s="67">
        <f>'jeziora 2025'!CO134</f>
        <v>0.5</v>
      </c>
      <c r="AT133" s="67">
        <f>'jeziora 2025'!CT134</f>
        <v>0.5</v>
      </c>
      <c r="AU133" s="83">
        <f>'jeziora 2025'!CY134</f>
        <v>9.7300000000000008E-3</v>
      </c>
      <c r="AV133" s="67">
        <f>'jeziora 2025'!DD134</f>
        <v>0.05</v>
      </c>
      <c r="AW133" s="66">
        <f>'jeziora 2025'!DE134</f>
        <v>0.05</v>
      </c>
      <c r="AX133" s="111">
        <f>'jeziora 2025'!DF134</f>
        <v>0.05</v>
      </c>
      <c r="AY133" s="104" t="s">
        <v>164</v>
      </c>
    </row>
    <row r="134" spans="1:51" x14ac:dyDescent="0.2">
      <c r="A134" s="73">
        <f>'jeziora 2025'!B135</f>
        <v>190</v>
      </c>
      <c r="B134" s="71" t="str">
        <f>'jeziora 2025'!D135</f>
        <v>Jez. Serwy - st.02</v>
      </c>
      <c r="C134" s="66">
        <f>'jeziora 2025'!I135</f>
        <v>0.05</v>
      </c>
      <c r="D134" s="66">
        <f>'jeziora 2025'!J135</f>
        <v>5.54</v>
      </c>
      <c r="E134" s="66">
        <f>'jeziora 2025'!L135</f>
        <v>0.377</v>
      </c>
      <c r="F134" s="66">
        <f>'jeziora 2025'!N135</f>
        <v>4.8499999999999996</v>
      </c>
      <c r="G134" s="66">
        <f>'jeziora 2025'!O135</f>
        <v>9.5500000000000007</v>
      </c>
      <c r="H134" s="83">
        <f>'jeziora 2025'!P135</f>
        <v>3.7999999999999999E-2</v>
      </c>
      <c r="I134" s="66">
        <f>'jeziora 2025'!S135</f>
        <v>4.58</v>
      </c>
      <c r="J134" s="66">
        <f>'jeziora 2025'!T135</f>
        <v>7.13</v>
      </c>
      <c r="K134" s="66">
        <f>'jeziora 2025'!X135</f>
        <v>30.9</v>
      </c>
      <c r="L134" s="72">
        <f>'jeziora 2025'!AA135</f>
        <v>9610</v>
      </c>
      <c r="M134" s="72">
        <f>'jeziora 2025'!AB135</f>
        <v>1756.12</v>
      </c>
      <c r="N134" s="67">
        <f>'jeziora 2025'!AH135</f>
        <v>2.5</v>
      </c>
      <c r="O134" s="67">
        <f>'jeziora 2025'!AI135</f>
        <v>38</v>
      </c>
      <c r="P134" s="67">
        <f>'jeziora 2025'!AJ135</f>
        <v>2.5</v>
      </c>
      <c r="Q134" s="67">
        <f>'jeziora 2025'!AK135</f>
        <v>162</v>
      </c>
      <c r="R134" s="67">
        <f>'jeziora 2025'!AL135</f>
        <v>81</v>
      </c>
      <c r="S134" s="67">
        <f>'jeziora 2025'!AM135</f>
        <v>33</v>
      </c>
      <c r="T134" s="67">
        <f>'jeziora 2025'!AN135</f>
        <v>69</v>
      </c>
      <c r="U134" s="67">
        <f>'jeziora 2025'!AP135</f>
        <v>113</v>
      </c>
      <c r="V134" s="67">
        <f>'jeziora 2025'!AQ135</f>
        <v>1.5</v>
      </c>
      <c r="W134" s="67">
        <f>'jeziora 2025'!AR135</f>
        <v>2.5</v>
      </c>
      <c r="X134" s="67">
        <f>'jeziora 2025'!AS135</f>
        <v>2.5</v>
      </c>
      <c r="Y134" s="67">
        <f>'jeziora 2025'!AT135</f>
        <v>73</v>
      </c>
      <c r="Z134" s="67">
        <f>'jeziora 2025'!AU135</f>
        <v>133</v>
      </c>
      <c r="AA134" s="67">
        <f>'jeziora 2025'!AV135</f>
        <v>52</v>
      </c>
      <c r="AB134" s="67">
        <f>'jeziora 2025'!AW135</f>
        <v>25</v>
      </c>
      <c r="AC134" s="67">
        <f>'jeziora 2025'!AX135</f>
        <v>252</v>
      </c>
      <c r="AD134" s="67">
        <f>'jeziora 2025'!AY135</f>
        <v>2.5</v>
      </c>
      <c r="AE134" s="67">
        <f>'jeziora 2025'!BA135</f>
        <v>652.5</v>
      </c>
      <c r="AF134" s="67">
        <f>'jeziora 2025'!BI135</f>
        <v>0.5</v>
      </c>
      <c r="AG134" s="67">
        <f>'jeziora 2025'!BK135</f>
        <v>0.5</v>
      </c>
      <c r="AH134" s="66">
        <f>'jeziora 2025'!BL135</f>
        <v>0.05</v>
      </c>
      <c r="AI134" s="66">
        <f>'jeziora 2025'!BM135</f>
        <v>0.05</v>
      </c>
      <c r="AJ134" s="66">
        <f>'jeziora 2025'!BN135</f>
        <v>0.05</v>
      </c>
      <c r="AK134" s="67">
        <f>'jeziora 2025'!BQ135</f>
        <v>0.4</v>
      </c>
      <c r="AL134" s="66">
        <f>'jeziora 2025'!BS135</f>
        <v>0.05</v>
      </c>
      <c r="AM134" s="67">
        <f>'jeziora 2025'!BU135</f>
        <v>0.1</v>
      </c>
      <c r="AN134" s="66">
        <f>'jeziora 2025'!BW135</f>
        <v>0.05</v>
      </c>
      <c r="AO134" s="66">
        <f>'jeziora 2025'!BX135</f>
        <v>0.05</v>
      </c>
      <c r="AP134" s="66">
        <f>'jeziora 2025'!BY135</f>
        <v>0.15000000000000002</v>
      </c>
      <c r="AQ134" s="67">
        <f>'jeziora 2025'!CA135</f>
        <v>25</v>
      </c>
      <c r="AR134" s="66">
        <f>'jeziora 2025'!CL135</f>
        <v>5.0000000000000001E-3</v>
      </c>
      <c r="AS134" s="67">
        <f>'jeziora 2025'!CO135</f>
        <v>0.5</v>
      </c>
      <c r="AT134" s="67">
        <f>'jeziora 2025'!CT135</f>
        <v>0.5</v>
      </c>
      <c r="AU134" s="83">
        <f>'jeziora 2025'!CY135</f>
        <v>6.3400000000000001E-3</v>
      </c>
      <c r="AV134" s="67">
        <f>'jeziora 2025'!DD135</f>
        <v>0.05</v>
      </c>
      <c r="AW134" s="66">
        <f>'jeziora 2025'!DE135</f>
        <v>0.05</v>
      </c>
      <c r="AX134" s="111">
        <f>'jeziora 2025'!DF135</f>
        <v>0.05</v>
      </c>
      <c r="AY134" s="104" t="s">
        <v>164</v>
      </c>
    </row>
    <row r="135" spans="1:51" x14ac:dyDescent="0.2">
      <c r="A135" s="73">
        <f>'jeziora 2025'!B136</f>
        <v>191</v>
      </c>
      <c r="B135" s="71" t="str">
        <f>'jeziora 2025'!D136</f>
        <v>Jez. Sędańskie - stan. 01</v>
      </c>
      <c r="C135" s="66">
        <f>'jeziora 2025'!I136</f>
        <v>0.05</v>
      </c>
      <c r="D135" s="66">
        <f>'jeziora 2025'!J136</f>
        <v>4.04</v>
      </c>
      <c r="E135" s="66">
        <f>'jeziora 2025'!L136</f>
        <v>0.23799999999999999</v>
      </c>
      <c r="F135" s="66">
        <f>'jeziora 2025'!N136</f>
        <v>3.55</v>
      </c>
      <c r="G135" s="66">
        <f>'jeziora 2025'!O136</f>
        <v>7.15</v>
      </c>
      <c r="H135" s="83">
        <f>'jeziora 2025'!P136</f>
        <v>3.2099999999999997E-2</v>
      </c>
      <c r="I135" s="66">
        <f>'jeziora 2025'!S136</f>
        <v>2.04</v>
      </c>
      <c r="J135" s="66">
        <f>'jeziora 2025'!T136</f>
        <v>3.8</v>
      </c>
      <c r="K135" s="66">
        <f>'jeziora 2025'!X136</f>
        <v>28.4</v>
      </c>
      <c r="L135" s="72">
        <f>'jeziora 2025'!AA136</f>
        <v>9320</v>
      </c>
      <c r="M135" s="72">
        <f>'jeziora 2025'!AB136</f>
        <v>392</v>
      </c>
      <c r="N135" s="67">
        <f>'jeziora 2025'!AH136</f>
        <v>72</v>
      </c>
      <c r="O135" s="67">
        <f>'jeziora 2025'!AI136</f>
        <v>2.5</v>
      </c>
      <c r="P135" s="67">
        <f>'jeziora 2025'!AJ136</f>
        <v>2.5</v>
      </c>
      <c r="Q135" s="67">
        <f>'jeziora 2025'!AK136</f>
        <v>117</v>
      </c>
      <c r="R135" s="67">
        <f>'jeziora 2025'!AL136</f>
        <v>62</v>
      </c>
      <c r="S135" s="67">
        <f>'jeziora 2025'!AM136</f>
        <v>2.5</v>
      </c>
      <c r="T135" s="67">
        <f>'jeziora 2025'!AN136</f>
        <v>26</v>
      </c>
      <c r="U135" s="67">
        <f>'jeziora 2025'!AP136</f>
        <v>39</v>
      </c>
      <c r="V135" s="67">
        <f>'jeziora 2025'!AQ136</f>
        <v>1.5</v>
      </c>
      <c r="W135" s="67">
        <f>'jeziora 2025'!AR136</f>
        <v>2.5</v>
      </c>
      <c r="X135" s="67">
        <f>'jeziora 2025'!AS136</f>
        <v>2.5</v>
      </c>
      <c r="Y135" s="67">
        <f>'jeziora 2025'!AT136</f>
        <v>29</v>
      </c>
      <c r="Z135" s="67">
        <f>'jeziora 2025'!AU136</f>
        <v>50</v>
      </c>
      <c r="AA135" s="67">
        <f>'jeziora 2025'!AV136</f>
        <v>2.5</v>
      </c>
      <c r="AB135" s="67">
        <f>'jeziora 2025'!AW136</f>
        <v>2.5</v>
      </c>
      <c r="AC135" s="67">
        <f>'jeziora 2025'!AX136</f>
        <v>31</v>
      </c>
      <c r="AD135" s="67">
        <f>'jeziora 2025'!AY136</f>
        <v>2.5</v>
      </c>
      <c r="AE135" s="67">
        <f>'jeziora 2025'!BA136</f>
        <v>372.5</v>
      </c>
      <c r="AF135" s="67">
        <f>'jeziora 2025'!BI136</f>
        <v>0.5</v>
      </c>
      <c r="AG135" s="67">
        <f>'jeziora 2025'!BK136</f>
        <v>0.5</v>
      </c>
      <c r="AH135" s="66">
        <f>'jeziora 2025'!BL136</f>
        <v>0.05</v>
      </c>
      <c r="AI135" s="66">
        <f>'jeziora 2025'!BM136</f>
        <v>0.05</v>
      </c>
      <c r="AJ135" s="66">
        <f>'jeziora 2025'!BN136</f>
        <v>0.05</v>
      </c>
      <c r="AK135" s="67">
        <f>'jeziora 2025'!BQ136</f>
        <v>0.4</v>
      </c>
      <c r="AL135" s="66">
        <f>'jeziora 2025'!BS136</f>
        <v>0.05</v>
      </c>
      <c r="AM135" s="67">
        <f>'jeziora 2025'!BU136</f>
        <v>0.1</v>
      </c>
      <c r="AN135" s="66">
        <f>'jeziora 2025'!BW136</f>
        <v>0.05</v>
      </c>
      <c r="AO135" s="66">
        <f>'jeziora 2025'!BX136</f>
        <v>0.05</v>
      </c>
      <c r="AP135" s="66">
        <f>'jeziora 2025'!BY136</f>
        <v>0.15000000000000002</v>
      </c>
      <c r="AQ135" s="67">
        <f>'jeziora 2025'!CA136</f>
        <v>0</v>
      </c>
      <c r="AR135" s="66">
        <f>'jeziora 2025'!CL136</f>
        <v>0</v>
      </c>
      <c r="AS135" s="67">
        <f>'jeziora 2025'!CO136</f>
        <v>0</v>
      </c>
      <c r="AT135" s="67">
        <f>'jeziora 2025'!CT136</f>
        <v>0</v>
      </c>
      <c r="AU135" s="83">
        <f>'jeziora 2025'!CY136</f>
        <v>0</v>
      </c>
      <c r="AV135" s="67">
        <f>'jeziora 2025'!DD136</f>
        <v>0</v>
      </c>
      <c r="AW135" s="66">
        <f>'jeziora 2025'!DE136</f>
        <v>0.05</v>
      </c>
      <c r="AX135" s="111">
        <f>'jeziora 2025'!DF136</f>
        <v>0.05</v>
      </c>
      <c r="AY135" s="104" t="s">
        <v>161</v>
      </c>
    </row>
    <row r="136" spans="1:51" x14ac:dyDescent="0.2">
      <c r="A136" s="73">
        <f>'jeziora 2025'!B137</f>
        <v>192</v>
      </c>
      <c r="B136" s="71" t="str">
        <f>'jeziora 2025'!D137</f>
        <v>Jez. Słupowskie - głęboczek</v>
      </c>
      <c r="C136" s="66">
        <f>'jeziora 2025'!I137</f>
        <v>0.05</v>
      </c>
      <c r="D136" s="66">
        <f>'jeziora 2025'!J137</f>
        <v>6.57</v>
      </c>
      <c r="E136" s="66">
        <f>'jeziora 2025'!L137</f>
        <v>2.5000000000000001E-2</v>
      </c>
      <c r="F136" s="66">
        <f>'jeziora 2025'!N137</f>
        <v>3.19</v>
      </c>
      <c r="G136" s="66">
        <f>'jeziora 2025'!O137</f>
        <v>8.32</v>
      </c>
      <c r="H136" s="83">
        <f>'jeziora 2025'!P137</f>
        <v>3.2099999999999997E-2</v>
      </c>
      <c r="I136" s="66">
        <f>'jeziora 2025'!S137</f>
        <v>3.17</v>
      </c>
      <c r="J136" s="66">
        <f>'jeziora 2025'!T137</f>
        <v>0.5</v>
      </c>
      <c r="K136" s="66">
        <f>'jeziora 2025'!X137</f>
        <v>33.1</v>
      </c>
      <c r="L136" s="72">
        <f>'jeziora 2025'!AA137</f>
        <v>3810</v>
      </c>
      <c r="M136" s="72">
        <f>'jeziora 2025'!AB137</f>
        <v>2103.79</v>
      </c>
      <c r="N136" s="67">
        <f>'jeziora 2025'!AH137</f>
        <v>2.5</v>
      </c>
      <c r="O136" s="67">
        <f>'jeziora 2025'!AI137</f>
        <v>2.5</v>
      </c>
      <c r="P136" s="67">
        <f>'jeziora 2025'!AJ137</f>
        <v>33</v>
      </c>
      <c r="Q136" s="67">
        <f>'jeziora 2025'!AK137</f>
        <v>80</v>
      </c>
      <c r="R136" s="67">
        <f>'jeziora 2025'!AL137</f>
        <v>32</v>
      </c>
      <c r="S136" s="67">
        <f>'jeziora 2025'!AM137</f>
        <v>17</v>
      </c>
      <c r="T136" s="67">
        <f>'jeziora 2025'!AN137</f>
        <v>22</v>
      </c>
      <c r="U136" s="67">
        <f>'jeziora 2025'!AP137</f>
        <v>28</v>
      </c>
      <c r="V136" s="67">
        <f>'jeziora 2025'!AQ137</f>
        <v>1.5</v>
      </c>
      <c r="W136" s="67">
        <f>'jeziora 2025'!AR137</f>
        <v>2.5</v>
      </c>
      <c r="X136" s="67">
        <f>'jeziora 2025'!AS137</f>
        <v>22</v>
      </c>
      <c r="Y136" s="67">
        <f>'jeziora 2025'!AT137</f>
        <v>41</v>
      </c>
      <c r="Z136" s="67">
        <f>'jeziora 2025'!AU137</f>
        <v>32</v>
      </c>
      <c r="AA136" s="67">
        <f>'jeziora 2025'!AV137</f>
        <v>16</v>
      </c>
      <c r="AB136" s="67">
        <f>'jeziora 2025'!AW137</f>
        <v>2.5</v>
      </c>
      <c r="AC136" s="67">
        <f>'jeziora 2025'!AX137</f>
        <v>66</v>
      </c>
      <c r="AD136" s="67">
        <f>'jeziora 2025'!AY137</f>
        <v>2.5</v>
      </c>
      <c r="AE136" s="67">
        <f>'jeziora 2025'!BA137</f>
        <v>304</v>
      </c>
      <c r="AF136" s="67">
        <f>'jeziora 2025'!BI137</f>
        <v>0.5</v>
      </c>
      <c r="AG136" s="67">
        <f>'jeziora 2025'!BK137</f>
        <v>0.5</v>
      </c>
      <c r="AH136" s="66">
        <f>'jeziora 2025'!BL137</f>
        <v>0.05</v>
      </c>
      <c r="AI136" s="66">
        <f>'jeziora 2025'!BM137</f>
        <v>0.05</v>
      </c>
      <c r="AJ136" s="66">
        <f>'jeziora 2025'!BN137</f>
        <v>0.05</v>
      </c>
      <c r="AK136" s="67">
        <f>'jeziora 2025'!BQ137</f>
        <v>0.4</v>
      </c>
      <c r="AL136" s="66">
        <f>'jeziora 2025'!BS137</f>
        <v>0.05</v>
      </c>
      <c r="AM136" s="67">
        <f>'jeziora 2025'!BU137</f>
        <v>0.1</v>
      </c>
      <c r="AN136" s="66">
        <f>'jeziora 2025'!BW137</f>
        <v>0.05</v>
      </c>
      <c r="AO136" s="66">
        <f>'jeziora 2025'!BX137</f>
        <v>0.05</v>
      </c>
      <c r="AP136" s="66">
        <f>'jeziora 2025'!BY137</f>
        <v>0.15000000000000002</v>
      </c>
      <c r="AQ136" s="67">
        <f>'jeziora 2025'!CA137</f>
        <v>0</v>
      </c>
      <c r="AR136" s="66">
        <f>'jeziora 2025'!CL137</f>
        <v>0</v>
      </c>
      <c r="AS136" s="67">
        <f>'jeziora 2025'!CO137</f>
        <v>0</v>
      </c>
      <c r="AT136" s="67">
        <f>'jeziora 2025'!CT137</f>
        <v>0</v>
      </c>
      <c r="AU136" s="83">
        <f>'jeziora 2025'!CY137</f>
        <v>0</v>
      </c>
      <c r="AV136" s="67">
        <f>'jeziora 2025'!DD137</f>
        <v>0</v>
      </c>
      <c r="AW136" s="66">
        <f>'jeziora 2025'!DE137</f>
        <v>0.05</v>
      </c>
      <c r="AX136" s="111">
        <f>'jeziora 2025'!DF137</f>
        <v>0.05</v>
      </c>
      <c r="AY136" s="104" t="s">
        <v>164</v>
      </c>
    </row>
    <row r="137" spans="1:51" x14ac:dyDescent="0.2">
      <c r="A137" s="73">
        <f>'jeziora 2025'!B138</f>
        <v>193</v>
      </c>
      <c r="B137" s="71" t="str">
        <f>'jeziora 2025'!D138</f>
        <v>Jez. Sobiejuskie - głęboczek</v>
      </c>
      <c r="C137" s="66">
        <f>'jeziora 2025'!I138</f>
        <v>0.05</v>
      </c>
      <c r="D137" s="66">
        <f>'jeziora 2025'!J138</f>
        <v>1.5</v>
      </c>
      <c r="E137" s="66">
        <f>'jeziora 2025'!L138</f>
        <v>2.5000000000000001E-2</v>
      </c>
      <c r="F137" s="66">
        <f>'jeziora 2025'!N138</f>
        <v>4</v>
      </c>
      <c r="G137" s="66">
        <f>'jeziora 2025'!O138</f>
        <v>10.3</v>
      </c>
      <c r="H137" s="83">
        <f>'jeziora 2025'!P138</f>
        <v>3.0499999999999999E-2</v>
      </c>
      <c r="I137" s="66">
        <f>'jeziora 2025'!S138</f>
        <v>3.23</v>
      </c>
      <c r="J137" s="66">
        <f>'jeziora 2025'!T138</f>
        <v>0.5</v>
      </c>
      <c r="K137" s="66">
        <f>'jeziora 2025'!X138</f>
        <v>40.5</v>
      </c>
      <c r="L137" s="72">
        <f>'jeziora 2025'!AA138</f>
        <v>4280</v>
      </c>
      <c r="M137" s="72">
        <f>'jeziora 2025'!AB138</f>
        <v>759.33699999999999</v>
      </c>
      <c r="N137" s="67">
        <f>'jeziora 2025'!AH138</f>
        <v>2.5</v>
      </c>
      <c r="O137" s="67">
        <f>'jeziora 2025'!AI138</f>
        <v>2.5</v>
      </c>
      <c r="P137" s="67">
        <f>'jeziora 2025'!AJ138</f>
        <v>88</v>
      </c>
      <c r="Q137" s="67">
        <f>'jeziora 2025'!AK138</f>
        <v>59</v>
      </c>
      <c r="R137" s="67">
        <f>'jeziora 2025'!AL138</f>
        <v>2.5</v>
      </c>
      <c r="S137" s="67">
        <f>'jeziora 2025'!AM138</f>
        <v>2.5</v>
      </c>
      <c r="T137" s="67">
        <f>'jeziora 2025'!AN138</f>
        <v>2.5</v>
      </c>
      <c r="U137" s="67">
        <f>'jeziora 2025'!AP138</f>
        <v>44</v>
      </c>
      <c r="V137" s="67">
        <f>'jeziora 2025'!AQ138</f>
        <v>1.5</v>
      </c>
      <c r="W137" s="67">
        <f>'jeziora 2025'!AR138</f>
        <v>2.5</v>
      </c>
      <c r="X137" s="67">
        <f>'jeziora 2025'!AS138</f>
        <v>2.5</v>
      </c>
      <c r="Y137" s="67">
        <f>'jeziora 2025'!AT138</f>
        <v>2.5</v>
      </c>
      <c r="Z137" s="67">
        <f>'jeziora 2025'!AU138</f>
        <v>2.5</v>
      </c>
      <c r="AA137" s="67">
        <f>'jeziora 2025'!AV138</f>
        <v>2.5</v>
      </c>
      <c r="AB137" s="67">
        <f>'jeziora 2025'!AW138</f>
        <v>2.5</v>
      </c>
      <c r="AC137" s="67">
        <f>'jeziora 2025'!AX138</f>
        <v>2.5</v>
      </c>
      <c r="AD137" s="67">
        <f>'jeziora 2025'!AY138</f>
        <v>2.5</v>
      </c>
      <c r="AE137" s="67">
        <f>'jeziora 2025'!BA138</f>
        <v>173.5</v>
      </c>
      <c r="AF137" s="67">
        <f>'jeziora 2025'!BI138</f>
        <v>0.5</v>
      </c>
      <c r="AG137" s="67">
        <f>'jeziora 2025'!BK138</f>
        <v>0.5</v>
      </c>
      <c r="AH137" s="66">
        <f>'jeziora 2025'!BL138</f>
        <v>0.05</v>
      </c>
      <c r="AI137" s="66">
        <f>'jeziora 2025'!BM138</f>
        <v>0.05</v>
      </c>
      <c r="AJ137" s="66">
        <f>'jeziora 2025'!BN138</f>
        <v>0.05</v>
      </c>
      <c r="AK137" s="67">
        <f>'jeziora 2025'!BQ138</f>
        <v>0.4</v>
      </c>
      <c r="AL137" s="66">
        <f>'jeziora 2025'!BS138</f>
        <v>0.05</v>
      </c>
      <c r="AM137" s="67">
        <f>'jeziora 2025'!BU138</f>
        <v>0.1</v>
      </c>
      <c r="AN137" s="66">
        <f>'jeziora 2025'!BW138</f>
        <v>0.05</v>
      </c>
      <c r="AO137" s="66">
        <f>'jeziora 2025'!BX138</f>
        <v>0.05</v>
      </c>
      <c r="AP137" s="66">
        <f>'jeziora 2025'!BY138</f>
        <v>0.15000000000000002</v>
      </c>
      <c r="AQ137" s="67">
        <f>'jeziora 2025'!CA138</f>
        <v>0</v>
      </c>
      <c r="AR137" s="66">
        <f>'jeziora 2025'!CL138</f>
        <v>0</v>
      </c>
      <c r="AS137" s="67">
        <f>'jeziora 2025'!CO138</f>
        <v>0</v>
      </c>
      <c r="AT137" s="67">
        <f>'jeziora 2025'!CT138</f>
        <v>0</v>
      </c>
      <c r="AU137" s="83">
        <f>'jeziora 2025'!CY138</f>
        <v>0</v>
      </c>
      <c r="AV137" s="67">
        <f>'jeziora 2025'!DD138</f>
        <v>0</v>
      </c>
      <c r="AW137" s="66">
        <f>'jeziora 2025'!DE138</f>
        <v>0.05</v>
      </c>
      <c r="AX137" s="111">
        <f>'jeziora 2025'!DF138</f>
        <v>0.05</v>
      </c>
      <c r="AY137" s="104" t="s">
        <v>162</v>
      </c>
    </row>
    <row r="138" spans="1:51" x14ac:dyDescent="0.2">
      <c r="A138" s="73">
        <f>'jeziora 2025'!B139</f>
        <v>194</v>
      </c>
      <c r="B138" s="71" t="str">
        <f>'jeziora 2025'!D139</f>
        <v>Jez. Strażym - głęboczek</v>
      </c>
      <c r="C138" s="66">
        <f>'jeziora 2025'!I139</f>
        <v>0.05</v>
      </c>
      <c r="D138" s="66">
        <f>'jeziora 2025'!J139</f>
        <v>1.5</v>
      </c>
      <c r="E138" s="66">
        <f>'jeziora 2025'!L139</f>
        <v>1.61</v>
      </c>
      <c r="F138" s="66">
        <f>'jeziora 2025'!N139</f>
        <v>32.4</v>
      </c>
      <c r="G138" s="66">
        <f>'jeziora 2025'!O139</f>
        <v>22.4</v>
      </c>
      <c r="H138" s="83">
        <f>'jeziora 2025'!P139</f>
        <v>6.8699999999999997E-2</v>
      </c>
      <c r="I138" s="66">
        <f>'jeziora 2025'!S139</f>
        <v>16.899999999999999</v>
      </c>
      <c r="J138" s="66">
        <f>'jeziora 2025'!T139</f>
        <v>63.6</v>
      </c>
      <c r="K138" s="66">
        <f>'jeziora 2025'!X139</f>
        <v>155</v>
      </c>
      <c r="L138" s="72">
        <f>'jeziora 2025'!AA139</f>
        <v>18089.7</v>
      </c>
      <c r="M138" s="72">
        <f>'jeziora 2025'!AB139</f>
        <v>525.21299999999997</v>
      </c>
      <c r="N138" s="67">
        <f>'jeziora 2025'!AH139</f>
        <v>130</v>
      </c>
      <c r="O138" s="67">
        <f>'jeziora 2025'!AI139</f>
        <v>104</v>
      </c>
      <c r="P138" s="67">
        <f>'jeziora 2025'!AJ139</f>
        <v>2.5</v>
      </c>
      <c r="Q138" s="67">
        <f>'jeziora 2025'!AK139</f>
        <v>500</v>
      </c>
      <c r="R138" s="67">
        <f>'jeziora 2025'!AL139</f>
        <v>480</v>
      </c>
      <c r="S138" s="67">
        <f>'jeziora 2025'!AM139</f>
        <v>145</v>
      </c>
      <c r="T138" s="67">
        <f>'jeziora 2025'!AN139</f>
        <v>221</v>
      </c>
      <c r="U138" s="67">
        <f>'jeziora 2025'!AP139</f>
        <v>183</v>
      </c>
      <c r="V138" s="67">
        <f>'jeziora 2025'!AQ139</f>
        <v>1.5</v>
      </c>
      <c r="W138" s="67">
        <f>'jeziora 2025'!AR139</f>
        <v>2.5</v>
      </c>
      <c r="X138" s="67">
        <f>'jeziora 2025'!AS139</f>
        <v>2.5</v>
      </c>
      <c r="Y138" s="67">
        <f>'jeziora 2025'!AT139</f>
        <v>452</v>
      </c>
      <c r="Z138" s="67">
        <f>'jeziora 2025'!AU139</f>
        <v>299</v>
      </c>
      <c r="AA138" s="67">
        <f>'jeziora 2025'!AV139</f>
        <v>133</v>
      </c>
      <c r="AB138" s="67">
        <f>'jeziora 2025'!AW139</f>
        <v>104</v>
      </c>
      <c r="AC138" s="67">
        <f>'jeziora 2025'!AX139</f>
        <v>201</v>
      </c>
      <c r="AD138" s="67">
        <f>'jeziora 2025'!AY139</f>
        <v>2.5</v>
      </c>
      <c r="AE138" s="67">
        <f>'jeziora 2025'!BA139</f>
        <v>2473</v>
      </c>
      <c r="AF138" s="67">
        <f>'jeziora 2025'!BI139</f>
        <v>0.5</v>
      </c>
      <c r="AG138" s="67">
        <f>'jeziora 2025'!BK139</f>
        <v>0.5</v>
      </c>
      <c r="AH138" s="66">
        <f>'jeziora 2025'!BL139</f>
        <v>0.05</v>
      </c>
      <c r="AI138" s="66">
        <f>'jeziora 2025'!BM139</f>
        <v>0.05</v>
      </c>
      <c r="AJ138" s="66">
        <f>'jeziora 2025'!BN139</f>
        <v>0.05</v>
      </c>
      <c r="AK138" s="67">
        <f>'jeziora 2025'!BQ139</f>
        <v>0.4</v>
      </c>
      <c r="AL138" s="66">
        <f>'jeziora 2025'!BS139</f>
        <v>0.05</v>
      </c>
      <c r="AM138" s="67">
        <f>'jeziora 2025'!BU139</f>
        <v>0.1</v>
      </c>
      <c r="AN138" s="66">
        <f>'jeziora 2025'!BW139</f>
        <v>0.05</v>
      </c>
      <c r="AO138" s="66">
        <f>'jeziora 2025'!BX139</f>
        <v>0.05</v>
      </c>
      <c r="AP138" s="66">
        <f>'jeziora 2025'!BY139</f>
        <v>0.15000000000000002</v>
      </c>
      <c r="AQ138" s="67">
        <f>'jeziora 2025'!CA139</f>
        <v>0</v>
      </c>
      <c r="AR138" s="66">
        <f>'jeziora 2025'!CL139</f>
        <v>0</v>
      </c>
      <c r="AS138" s="67">
        <f>'jeziora 2025'!CO139</f>
        <v>0</v>
      </c>
      <c r="AT138" s="67">
        <f>'jeziora 2025'!CT139</f>
        <v>0</v>
      </c>
      <c r="AU138" s="83">
        <f>'jeziora 2025'!CY139</f>
        <v>0</v>
      </c>
      <c r="AV138" s="67">
        <f>'jeziora 2025'!DD139</f>
        <v>0</v>
      </c>
      <c r="AW138" s="66">
        <f>'jeziora 2025'!DE139</f>
        <v>0.05</v>
      </c>
      <c r="AX138" s="111">
        <f>'jeziora 2025'!DF139</f>
        <v>0.05</v>
      </c>
      <c r="AY138" s="104" t="s">
        <v>162</v>
      </c>
    </row>
    <row r="139" spans="1:51" x14ac:dyDescent="0.2">
      <c r="A139" s="73">
        <f>'jeziora 2025'!B140</f>
        <v>195</v>
      </c>
      <c r="B139" s="71" t="str">
        <f>'jeziora 2025'!D140</f>
        <v>Jez. Stryjewskie - stan. 01</v>
      </c>
      <c r="C139" s="66">
        <f>'jeziora 2025'!I140</f>
        <v>0.05</v>
      </c>
      <c r="D139" s="66">
        <f>'jeziora 2025'!J140</f>
        <v>4.7699999999999996</v>
      </c>
      <c r="E139" s="66">
        <f>'jeziora 2025'!L140</f>
        <v>1.34</v>
      </c>
      <c r="F139" s="66">
        <f>'jeziora 2025'!N140</f>
        <v>20.7</v>
      </c>
      <c r="G139" s="66">
        <f>'jeziora 2025'!O140</f>
        <v>19.600000000000001</v>
      </c>
      <c r="H139" s="83">
        <f>'jeziora 2025'!P140</f>
        <v>7.9399999999999998E-2</v>
      </c>
      <c r="I139" s="66">
        <f>'jeziora 2025'!S140</f>
        <v>15.8</v>
      </c>
      <c r="J139" s="66">
        <f>'jeziora 2025'!T140</f>
        <v>29.2</v>
      </c>
      <c r="K139" s="66">
        <f>'jeziora 2025'!X140</f>
        <v>145</v>
      </c>
      <c r="L139" s="72">
        <f>'jeziora 2025'!AA140</f>
        <v>11600</v>
      </c>
      <c r="M139" s="72">
        <f>'jeziora 2025'!AB140</f>
        <v>500.91199999999998</v>
      </c>
      <c r="N139" s="67">
        <f>'jeziora 2025'!AH140</f>
        <v>94</v>
      </c>
      <c r="O139" s="67">
        <f>'jeziora 2025'!AI140</f>
        <v>46</v>
      </c>
      <c r="P139" s="67">
        <f>'jeziora 2025'!AJ140</f>
        <v>2.5</v>
      </c>
      <c r="Q139" s="67">
        <f>'jeziora 2025'!AK140</f>
        <v>307</v>
      </c>
      <c r="R139" s="67">
        <f>'jeziora 2025'!AL140</f>
        <v>190</v>
      </c>
      <c r="S139" s="67">
        <f>'jeziora 2025'!AM140</f>
        <v>101</v>
      </c>
      <c r="T139" s="67">
        <f>'jeziora 2025'!AN140</f>
        <v>90</v>
      </c>
      <c r="U139" s="67">
        <f>'jeziora 2025'!AP140</f>
        <v>105</v>
      </c>
      <c r="V139" s="67">
        <f>'jeziora 2025'!AQ140</f>
        <v>1.5</v>
      </c>
      <c r="W139" s="67">
        <f>'jeziora 2025'!AR140</f>
        <v>2.5</v>
      </c>
      <c r="X139" s="67">
        <f>'jeziora 2025'!AS140</f>
        <v>2.5</v>
      </c>
      <c r="Y139" s="67">
        <f>'jeziora 2025'!AT140</f>
        <v>235</v>
      </c>
      <c r="Z139" s="67">
        <f>'jeziora 2025'!AU140</f>
        <v>195</v>
      </c>
      <c r="AA139" s="67">
        <f>'jeziora 2025'!AV140</f>
        <v>77</v>
      </c>
      <c r="AB139" s="67">
        <f>'jeziora 2025'!AW140</f>
        <v>77</v>
      </c>
      <c r="AC139" s="67">
        <f>'jeziora 2025'!AX140</f>
        <v>60</v>
      </c>
      <c r="AD139" s="67">
        <f>'jeziora 2025'!AY140</f>
        <v>2.5</v>
      </c>
      <c r="AE139" s="67">
        <f>'jeziora 2025'!BA140</f>
        <v>1344</v>
      </c>
      <c r="AF139" s="67">
        <f>'jeziora 2025'!BI140</f>
        <v>0.5</v>
      </c>
      <c r="AG139" s="67">
        <f>'jeziora 2025'!BK140</f>
        <v>0.5</v>
      </c>
      <c r="AH139" s="66">
        <f>'jeziora 2025'!BL140</f>
        <v>0.05</v>
      </c>
      <c r="AI139" s="66">
        <f>'jeziora 2025'!BM140</f>
        <v>0.05</v>
      </c>
      <c r="AJ139" s="66">
        <f>'jeziora 2025'!BN140</f>
        <v>0.05</v>
      </c>
      <c r="AK139" s="67">
        <f>'jeziora 2025'!BQ140</f>
        <v>0.4</v>
      </c>
      <c r="AL139" s="66">
        <f>'jeziora 2025'!BS140</f>
        <v>0.05</v>
      </c>
      <c r="AM139" s="67">
        <f>'jeziora 2025'!BU140</f>
        <v>0.1</v>
      </c>
      <c r="AN139" s="66">
        <f>'jeziora 2025'!BW140</f>
        <v>0.05</v>
      </c>
      <c r="AO139" s="66">
        <f>'jeziora 2025'!BX140</f>
        <v>0.05</v>
      </c>
      <c r="AP139" s="66">
        <f>'jeziora 2025'!BY140</f>
        <v>0.15000000000000002</v>
      </c>
      <c r="AQ139" s="67">
        <f>'jeziora 2025'!CA140</f>
        <v>0</v>
      </c>
      <c r="AR139" s="66">
        <f>'jeziora 2025'!CL140</f>
        <v>0</v>
      </c>
      <c r="AS139" s="67">
        <f>'jeziora 2025'!CO140</f>
        <v>0</v>
      </c>
      <c r="AT139" s="67">
        <f>'jeziora 2025'!CT140</f>
        <v>0</v>
      </c>
      <c r="AU139" s="83">
        <f>'jeziora 2025'!CY140</f>
        <v>0</v>
      </c>
      <c r="AV139" s="67">
        <f>'jeziora 2025'!DD140</f>
        <v>0</v>
      </c>
      <c r="AW139" s="66">
        <f>'jeziora 2025'!DE140</f>
        <v>0.05</v>
      </c>
      <c r="AX139" s="111">
        <f>'jeziora 2025'!DF140</f>
        <v>0.05</v>
      </c>
      <c r="AY139" s="104" t="s">
        <v>162</v>
      </c>
    </row>
    <row r="140" spans="1:51" x14ac:dyDescent="0.2">
      <c r="A140" s="73">
        <f>'jeziora 2025'!B141</f>
        <v>196</v>
      </c>
      <c r="B140" s="71" t="str">
        <f>'jeziora 2025'!D141</f>
        <v>Jez. Studzieniczne - st.01</v>
      </c>
      <c r="C140" s="66">
        <f>'jeziora 2025'!I141</f>
        <v>0.05</v>
      </c>
      <c r="D140" s="66">
        <f>'jeziora 2025'!J141</f>
        <v>20</v>
      </c>
      <c r="E140" s="66">
        <f>'jeziora 2025'!L141</f>
        <v>1.27</v>
      </c>
      <c r="F140" s="66">
        <f>'jeziora 2025'!N141</f>
        <v>8.4499999999999993</v>
      </c>
      <c r="G140" s="66">
        <f>'jeziora 2025'!O141</f>
        <v>17.100000000000001</v>
      </c>
      <c r="H140" s="83">
        <f>'jeziora 2025'!P141</f>
        <v>5.0000000000000001E-4</v>
      </c>
      <c r="I140" s="66">
        <f>'jeziora 2025'!S141</f>
        <v>6.06</v>
      </c>
      <c r="J140" s="66">
        <f>'jeziora 2025'!T141</f>
        <v>43.4</v>
      </c>
      <c r="K140" s="66">
        <f>'jeziora 2025'!X141</f>
        <v>81.8</v>
      </c>
      <c r="L140" s="72">
        <f>'jeziora 2025'!AA141</f>
        <v>14300</v>
      </c>
      <c r="M140" s="72">
        <f>'jeziora 2025'!AB141</f>
        <v>7642.67</v>
      </c>
      <c r="N140" s="67">
        <f>'jeziora 2025'!AH141</f>
        <v>2.5</v>
      </c>
      <c r="O140" s="67">
        <f>'jeziora 2025'!AI141</f>
        <v>71</v>
      </c>
      <c r="P140" s="67">
        <f>'jeziora 2025'!AJ141</f>
        <v>2.5</v>
      </c>
      <c r="Q140" s="67">
        <f>'jeziora 2025'!AK141</f>
        <v>321</v>
      </c>
      <c r="R140" s="67">
        <f>'jeziora 2025'!AL141</f>
        <v>230</v>
      </c>
      <c r="S140" s="67">
        <f>'jeziora 2025'!AM141</f>
        <v>90</v>
      </c>
      <c r="T140" s="67">
        <f>'jeziora 2025'!AN141</f>
        <v>150</v>
      </c>
      <c r="U140" s="67">
        <f>'jeziora 2025'!AP141</f>
        <v>218</v>
      </c>
      <c r="V140" s="67">
        <f>'jeziora 2025'!AQ141</f>
        <v>1.5</v>
      </c>
      <c r="W140" s="67">
        <f>'jeziora 2025'!AR141</f>
        <v>2.5</v>
      </c>
      <c r="X140" s="67">
        <f>'jeziora 2025'!AS141</f>
        <v>2.5</v>
      </c>
      <c r="Y140" s="67">
        <f>'jeziora 2025'!AT141</f>
        <v>166</v>
      </c>
      <c r="Z140" s="67">
        <f>'jeziora 2025'!AU141</f>
        <v>218</v>
      </c>
      <c r="AA140" s="67">
        <f>'jeziora 2025'!AV141</f>
        <v>102</v>
      </c>
      <c r="AB140" s="67">
        <f>'jeziora 2025'!AW141</f>
        <v>63</v>
      </c>
      <c r="AC140" s="67">
        <f>'jeziora 2025'!AX141</f>
        <v>272</v>
      </c>
      <c r="AD140" s="67">
        <f>'jeziora 2025'!AY141</f>
        <v>2.5</v>
      </c>
      <c r="AE140" s="67">
        <f>'jeziora 2025'!BA141</f>
        <v>1359.5</v>
      </c>
      <c r="AF140" s="67">
        <f>'jeziora 2025'!BI141</f>
        <v>0.5</v>
      </c>
      <c r="AG140" s="67">
        <f>'jeziora 2025'!BK141</f>
        <v>0.5</v>
      </c>
      <c r="AH140" s="66">
        <f>'jeziora 2025'!BL141</f>
        <v>0.05</v>
      </c>
      <c r="AI140" s="66">
        <f>'jeziora 2025'!BM141</f>
        <v>0.05</v>
      </c>
      <c r="AJ140" s="66">
        <f>'jeziora 2025'!BN141</f>
        <v>0.05</v>
      </c>
      <c r="AK140" s="67">
        <f>'jeziora 2025'!BQ141</f>
        <v>0.4</v>
      </c>
      <c r="AL140" s="66">
        <f>'jeziora 2025'!BS141</f>
        <v>0.05</v>
      </c>
      <c r="AM140" s="67">
        <f>'jeziora 2025'!BU141</f>
        <v>0.1</v>
      </c>
      <c r="AN140" s="66">
        <f>'jeziora 2025'!BW141</f>
        <v>0.05</v>
      </c>
      <c r="AO140" s="66">
        <f>'jeziora 2025'!BX141</f>
        <v>0.05</v>
      </c>
      <c r="AP140" s="66">
        <f>'jeziora 2025'!BY141</f>
        <v>0.15000000000000002</v>
      </c>
      <c r="AQ140" s="67">
        <f>'jeziora 2025'!CA141</f>
        <v>0</v>
      </c>
      <c r="AR140" s="66">
        <f>'jeziora 2025'!CL141</f>
        <v>0</v>
      </c>
      <c r="AS140" s="67">
        <f>'jeziora 2025'!CO141</f>
        <v>0</v>
      </c>
      <c r="AT140" s="67">
        <f>'jeziora 2025'!CT141</f>
        <v>0</v>
      </c>
      <c r="AU140" s="83">
        <f>'jeziora 2025'!CY141</f>
        <v>0</v>
      </c>
      <c r="AV140" s="67">
        <f>'jeziora 2025'!DD141</f>
        <v>0</v>
      </c>
      <c r="AW140" s="66">
        <f>'jeziora 2025'!DE141</f>
        <v>0.05</v>
      </c>
      <c r="AX140" s="111">
        <f>'jeziora 2025'!DF141</f>
        <v>0.05</v>
      </c>
      <c r="AY140" s="104" t="s">
        <v>164</v>
      </c>
    </row>
    <row r="141" spans="1:51" x14ac:dyDescent="0.2">
      <c r="A141" s="73">
        <f>'jeziora 2025'!B142</f>
        <v>197</v>
      </c>
      <c r="B141" s="71" t="str">
        <f>'jeziora 2025'!D142</f>
        <v>Jez. Sumowo Bakałarzewskie (Sumowo) - st.01</v>
      </c>
      <c r="C141" s="66">
        <f>'jeziora 2025'!I142</f>
        <v>1.95</v>
      </c>
      <c r="D141" s="66">
        <f>'jeziora 2025'!J142</f>
        <v>13.7</v>
      </c>
      <c r="E141" s="66">
        <f>'jeziora 2025'!L142</f>
        <v>2.5000000000000001E-2</v>
      </c>
      <c r="F141" s="66">
        <f>'jeziora 2025'!N142</f>
        <v>7.43</v>
      </c>
      <c r="G141" s="66">
        <f>'jeziora 2025'!O142</f>
        <v>29.2</v>
      </c>
      <c r="H141" s="83">
        <f>'jeziora 2025'!P142</f>
        <v>3.4299999999999997E-2</v>
      </c>
      <c r="I141" s="66">
        <f>'jeziora 2025'!S142</f>
        <v>6</v>
      </c>
      <c r="J141" s="66">
        <f>'jeziora 2025'!T142</f>
        <v>9.92</v>
      </c>
      <c r="K141" s="66">
        <f>'jeziora 2025'!X142</f>
        <v>54.5</v>
      </c>
      <c r="L141" s="72">
        <f>'jeziora 2025'!AA142</f>
        <v>19378.2</v>
      </c>
      <c r="M141" s="72">
        <f>'jeziora 2025'!AB142</f>
        <v>1082.92</v>
      </c>
      <c r="N141" s="67">
        <f>'jeziora 2025'!AH142</f>
        <v>130</v>
      </c>
      <c r="O141" s="67">
        <f>'jeziora 2025'!AI142</f>
        <v>44</v>
      </c>
      <c r="P141" s="67">
        <f>'jeziora 2025'!AJ142</f>
        <v>32</v>
      </c>
      <c r="Q141" s="67">
        <f>'jeziora 2025'!AK142</f>
        <v>267</v>
      </c>
      <c r="R141" s="67">
        <f>'jeziora 2025'!AL142</f>
        <v>220</v>
      </c>
      <c r="S141" s="67">
        <f>'jeziora 2025'!AM142</f>
        <v>95</v>
      </c>
      <c r="T141" s="67">
        <f>'jeziora 2025'!AN142</f>
        <v>115</v>
      </c>
      <c r="U141" s="67">
        <f>'jeziora 2025'!AP142</f>
        <v>196</v>
      </c>
      <c r="V141" s="67">
        <f>'jeziora 2025'!AQ142</f>
        <v>1.5</v>
      </c>
      <c r="W141" s="67">
        <f>'jeziora 2025'!AR142</f>
        <v>23</v>
      </c>
      <c r="X141" s="67">
        <f>'jeziora 2025'!AS142</f>
        <v>35</v>
      </c>
      <c r="Y141" s="67">
        <f>'jeziora 2025'!AT142</f>
        <v>180</v>
      </c>
      <c r="Z141" s="67">
        <f>'jeziora 2025'!AU142</f>
        <v>156</v>
      </c>
      <c r="AA141" s="67">
        <f>'jeziora 2025'!AV142</f>
        <v>64</v>
      </c>
      <c r="AB141" s="67">
        <f>'jeziora 2025'!AW142</f>
        <v>65</v>
      </c>
      <c r="AC141" s="67">
        <f>'jeziora 2025'!AX142</f>
        <v>89</v>
      </c>
      <c r="AD141" s="67">
        <f>'jeziora 2025'!AY142</f>
        <v>2.5</v>
      </c>
      <c r="AE141" s="67">
        <f>'jeziora 2025'!BA142</f>
        <v>1362.5</v>
      </c>
      <c r="AF141" s="67">
        <f>'jeziora 2025'!BI142</f>
        <v>0.5</v>
      </c>
      <c r="AG141" s="67">
        <f>'jeziora 2025'!BK142</f>
        <v>0.5</v>
      </c>
      <c r="AH141" s="66">
        <f>'jeziora 2025'!BL142</f>
        <v>0.05</v>
      </c>
      <c r="AI141" s="66">
        <f>'jeziora 2025'!BM142</f>
        <v>0.05</v>
      </c>
      <c r="AJ141" s="66">
        <f>'jeziora 2025'!BN142</f>
        <v>0.05</v>
      </c>
      <c r="AK141" s="67">
        <f>'jeziora 2025'!BQ142</f>
        <v>0.4</v>
      </c>
      <c r="AL141" s="66">
        <f>'jeziora 2025'!BS142</f>
        <v>0.05</v>
      </c>
      <c r="AM141" s="67">
        <f>'jeziora 2025'!BU142</f>
        <v>0.1</v>
      </c>
      <c r="AN141" s="66">
        <f>'jeziora 2025'!BW142</f>
        <v>0.05</v>
      </c>
      <c r="AO141" s="66">
        <f>'jeziora 2025'!BX142</f>
        <v>0.05</v>
      </c>
      <c r="AP141" s="66">
        <f>'jeziora 2025'!BY142</f>
        <v>0.15000000000000002</v>
      </c>
      <c r="AQ141" s="67">
        <f>'jeziora 2025'!CA142</f>
        <v>25</v>
      </c>
      <c r="AR141" s="66">
        <f>'jeziora 2025'!CL142</f>
        <v>7.0000000000000007E-2</v>
      </c>
      <c r="AS141" s="67">
        <f>'jeziora 2025'!CO142</f>
        <v>0.5</v>
      </c>
      <c r="AT141" s="67">
        <f>'jeziora 2025'!CT142</f>
        <v>0.5</v>
      </c>
      <c r="AU141" s="83">
        <f>'jeziora 2025'!CY142</f>
        <v>3.8700000000000002E-3</v>
      </c>
      <c r="AV141" s="67">
        <f>'jeziora 2025'!DD142</f>
        <v>0.05</v>
      </c>
      <c r="AW141" s="66">
        <f>'jeziora 2025'!DE142</f>
        <v>0.05</v>
      </c>
      <c r="AX141" s="111">
        <f>'jeziora 2025'!DF142</f>
        <v>0.05</v>
      </c>
      <c r="AY141" s="104" t="s">
        <v>163</v>
      </c>
    </row>
    <row r="142" spans="1:51" x14ac:dyDescent="0.2">
      <c r="A142" s="73">
        <f>'jeziora 2025'!B143</f>
        <v>198</v>
      </c>
      <c r="B142" s="71" t="str">
        <f>'jeziora 2025'!D143</f>
        <v>Jez. Sunia - stan. 01</v>
      </c>
      <c r="C142" s="66">
        <f>'jeziora 2025'!I143</f>
        <v>0.05</v>
      </c>
      <c r="D142" s="66">
        <f>'jeziora 2025'!J143</f>
        <v>1.5</v>
      </c>
      <c r="E142" s="66">
        <f>'jeziora 2025'!L143</f>
        <v>2.5000000000000001E-2</v>
      </c>
      <c r="F142" s="66">
        <f>'jeziora 2025'!N143</f>
        <v>21.2</v>
      </c>
      <c r="G142" s="66">
        <f>'jeziora 2025'!O143</f>
        <v>15.5</v>
      </c>
      <c r="H142" s="83">
        <f>'jeziora 2025'!P143</f>
        <v>0.06</v>
      </c>
      <c r="I142" s="66">
        <f>'jeziora 2025'!S143</f>
        <v>10.7</v>
      </c>
      <c r="J142" s="66">
        <f>'jeziora 2025'!T143</f>
        <v>18.600000000000001</v>
      </c>
      <c r="K142" s="66">
        <f>'jeziora 2025'!X143</f>
        <v>74.099999999999994</v>
      </c>
      <c r="L142" s="72">
        <f>'jeziora 2025'!AA143</f>
        <v>24860</v>
      </c>
      <c r="M142" s="72">
        <f>'jeziora 2025'!AB143</f>
        <v>473</v>
      </c>
      <c r="N142" s="67">
        <f>'jeziora 2025'!AH143</f>
        <v>790</v>
      </c>
      <c r="O142" s="67">
        <f>'jeziora 2025'!AI143</f>
        <v>91</v>
      </c>
      <c r="P142" s="67">
        <f>'jeziora 2025'!AJ143</f>
        <v>2.5</v>
      </c>
      <c r="Q142" s="67">
        <f>'jeziora 2025'!AK143</f>
        <v>300</v>
      </c>
      <c r="R142" s="67">
        <f>'jeziora 2025'!AL143</f>
        <v>130</v>
      </c>
      <c r="S142" s="67">
        <f>'jeziora 2025'!AM143</f>
        <v>172</v>
      </c>
      <c r="T142" s="67">
        <f>'jeziora 2025'!AN143</f>
        <v>117</v>
      </c>
      <c r="U142" s="67">
        <f>'jeziora 2025'!AP143</f>
        <v>205</v>
      </c>
      <c r="V142" s="67">
        <f>'jeziora 2025'!AQ143</f>
        <v>1.5</v>
      </c>
      <c r="W142" s="67">
        <f>'jeziora 2025'!AR143</f>
        <v>110</v>
      </c>
      <c r="X142" s="67">
        <f>'jeziora 2025'!AS143</f>
        <v>2.5</v>
      </c>
      <c r="Y142" s="67">
        <f>'jeziora 2025'!AT143</f>
        <v>233</v>
      </c>
      <c r="Z142" s="67">
        <f>'jeziora 2025'!AU143</f>
        <v>160</v>
      </c>
      <c r="AA142" s="67">
        <f>'jeziora 2025'!AV143</f>
        <v>64</v>
      </c>
      <c r="AB142" s="67">
        <f>'jeziora 2025'!AW143</f>
        <v>53</v>
      </c>
      <c r="AC142" s="67">
        <f>'jeziora 2025'!AX143</f>
        <v>177</v>
      </c>
      <c r="AD142" s="67">
        <f>'jeziora 2025'!AY143</f>
        <v>2.5</v>
      </c>
      <c r="AE142" s="67">
        <f>'jeziora 2025'!BA143</f>
        <v>2173.5</v>
      </c>
      <c r="AF142" s="67">
        <f>'jeziora 2025'!BI143</f>
        <v>0.5</v>
      </c>
      <c r="AG142" s="67">
        <f>'jeziora 2025'!BK143</f>
        <v>0.5</v>
      </c>
      <c r="AH142" s="66">
        <f>'jeziora 2025'!BL143</f>
        <v>0.05</v>
      </c>
      <c r="AI142" s="66">
        <f>'jeziora 2025'!BM143</f>
        <v>0.05</v>
      </c>
      <c r="AJ142" s="66">
        <f>'jeziora 2025'!BN143</f>
        <v>0.05</v>
      </c>
      <c r="AK142" s="67">
        <f>'jeziora 2025'!BQ143</f>
        <v>0.4</v>
      </c>
      <c r="AL142" s="66">
        <f>'jeziora 2025'!BS143</f>
        <v>0.05</v>
      </c>
      <c r="AM142" s="67">
        <f>'jeziora 2025'!BU143</f>
        <v>0.1</v>
      </c>
      <c r="AN142" s="66">
        <f>'jeziora 2025'!BW143</f>
        <v>0.05</v>
      </c>
      <c r="AO142" s="66">
        <f>'jeziora 2025'!BX143</f>
        <v>0.05</v>
      </c>
      <c r="AP142" s="66">
        <f>'jeziora 2025'!BY143</f>
        <v>0.15000000000000002</v>
      </c>
      <c r="AQ142" s="67">
        <f>'jeziora 2025'!CA143</f>
        <v>25</v>
      </c>
      <c r="AR142" s="66">
        <f>'jeziora 2025'!CL143</f>
        <v>5.0000000000000001E-3</v>
      </c>
      <c r="AS142" s="67">
        <f>'jeziora 2025'!CO143</f>
        <v>0.5</v>
      </c>
      <c r="AT142" s="67">
        <f>'jeziora 2025'!CT143</f>
        <v>0.5</v>
      </c>
      <c r="AU142" s="83">
        <f>'jeziora 2025'!CY143</f>
        <v>2.9399999999999999E-3</v>
      </c>
      <c r="AV142" s="67">
        <f>'jeziora 2025'!DD143</f>
        <v>0.05</v>
      </c>
      <c r="AW142" s="66">
        <f>'jeziora 2025'!DE143</f>
        <v>0.05</v>
      </c>
      <c r="AX142" s="111">
        <f>'jeziora 2025'!DF143</f>
        <v>0.05</v>
      </c>
      <c r="AY142" s="104" t="s">
        <v>164</v>
      </c>
    </row>
    <row r="143" spans="1:51" x14ac:dyDescent="0.2">
      <c r="A143" s="73">
        <f>'jeziora 2025'!B144</f>
        <v>199</v>
      </c>
      <c r="B143" s="71" t="str">
        <f>'jeziora 2025'!D144</f>
        <v>Jez. Szczytnowskie - głęboczek</v>
      </c>
      <c r="C143" s="66">
        <f>'jeziora 2025'!I144</f>
        <v>2.15</v>
      </c>
      <c r="D143" s="66">
        <f>'jeziora 2025'!J144</f>
        <v>6.39</v>
      </c>
      <c r="E143" s="66">
        <f>'jeziora 2025'!L144</f>
        <v>2.5000000000000001E-2</v>
      </c>
      <c r="F143" s="66">
        <f>'jeziora 2025'!N144</f>
        <v>3.65</v>
      </c>
      <c r="G143" s="66">
        <f>'jeziora 2025'!O144</f>
        <v>14.9</v>
      </c>
      <c r="H143" s="83">
        <f>'jeziora 2025'!P144</f>
        <v>1.7399999999999999E-2</v>
      </c>
      <c r="I143" s="66">
        <f>'jeziora 2025'!S144</f>
        <v>3.35</v>
      </c>
      <c r="J143" s="66">
        <f>'jeziora 2025'!T144</f>
        <v>2.98</v>
      </c>
      <c r="K143" s="66">
        <f>'jeziora 2025'!X144</f>
        <v>32</v>
      </c>
      <c r="L143" s="72">
        <f>'jeziora 2025'!AA144</f>
        <v>5650</v>
      </c>
      <c r="M143" s="72">
        <f>'jeziora 2025'!AB144</f>
        <v>812.71799999999996</v>
      </c>
      <c r="N143" s="67">
        <f>'jeziora 2025'!AH144</f>
        <v>30</v>
      </c>
      <c r="O143" s="67">
        <f>'jeziora 2025'!AI144</f>
        <v>42</v>
      </c>
      <c r="P143" s="67">
        <f>'jeziora 2025'!AJ144</f>
        <v>94</v>
      </c>
      <c r="Q143" s="67">
        <f>'jeziora 2025'!AK144</f>
        <v>127</v>
      </c>
      <c r="R143" s="67">
        <f>'jeziora 2025'!AL144</f>
        <v>100</v>
      </c>
      <c r="S143" s="67">
        <f>'jeziora 2025'!AM144</f>
        <v>56</v>
      </c>
      <c r="T143" s="67">
        <f>'jeziora 2025'!AN144</f>
        <v>74</v>
      </c>
      <c r="U143" s="67">
        <f>'jeziora 2025'!AP144</f>
        <v>79</v>
      </c>
      <c r="V143" s="67">
        <f>'jeziora 2025'!AQ144</f>
        <v>1.5</v>
      </c>
      <c r="W143" s="67">
        <f>'jeziora 2025'!AR144</f>
        <v>2.5</v>
      </c>
      <c r="X143" s="67">
        <f>'jeziora 2025'!AS144</f>
        <v>2.5</v>
      </c>
      <c r="Y143" s="67">
        <f>'jeziora 2025'!AT144</f>
        <v>134</v>
      </c>
      <c r="Z143" s="67">
        <f>'jeziora 2025'!AU144</f>
        <v>113</v>
      </c>
      <c r="AA143" s="67">
        <f>'jeziora 2025'!AV144</f>
        <v>49</v>
      </c>
      <c r="AB143" s="67">
        <f>'jeziora 2025'!AW144</f>
        <v>2.5</v>
      </c>
      <c r="AC143" s="67">
        <f>'jeziora 2025'!AX144</f>
        <v>125</v>
      </c>
      <c r="AD143" s="67">
        <f>'jeziora 2025'!AY144</f>
        <v>2.5</v>
      </c>
      <c r="AE143" s="67">
        <f>'jeziora 2025'!BA144</f>
        <v>825.5</v>
      </c>
      <c r="AF143" s="67">
        <f>'jeziora 2025'!BI144</f>
        <v>0.5</v>
      </c>
      <c r="AG143" s="67">
        <f>'jeziora 2025'!BK144</f>
        <v>0.5</v>
      </c>
      <c r="AH143" s="66">
        <f>'jeziora 2025'!BL144</f>
        <v>0.05</v>
      </c>
      <c r="AI143" s="66">
        <f>'jeziora 2025'!BM144</f>
        <v>0.05</v>
      </c>
      <c r="AJ143" s="66">
        <f>'jeziora 2025'!BN144</f>
        <v>0.05</v>
      </c>
      <c r="AK143" s="67">
        <f>'jeziora 2025'!BQ144</f>
        <v>0.4</v>
      </c>
      <c r="AL143" s="66">
        <f>'jeziora 2025'!BS144</f>
        <v>0.05</v>
      </c>
      <c r="AM143" s="67">
        <f>'jeziora 2025'!BU144</f>
        <v>0.1</v>
      </c>
      <c r="AN143" s="66">
        <f>'jeziora 2025'!BW144</f>
        <v>0.05</v>
      </c>
      <c r="AO143" s="66">
        <f>'jeziora 2025'!BX144</f>
        <v>0.05</v>
      </c>
      <c r="AP143" s="66">
        <f>'jeziora 2025'!BY144</f>
        <v>0.15000000000000002</v>
      </c>
      <c r="AQ143" s="67">
        <f>'jeziora 2025'!CA144</f>
        <v>0</v>
      </c>
      <c r="AR143" s="66">
        <f>'jeziora 2025'!CL144</f>
        <v>0</v>
      </c>
      <c r="AS143" s="67">
        <f>'jeziora 2025'!CO144</f>
        <v>0</v>
      </c>
      <c r="AT143" s="67">
        <f>'jeziora 2025'!CT144</f>
        <v>0</v>
      </c>
      <c r="AU143" s="83">
        <f>'jeziora 2025'!CY144</f>
        <v>0</v>
      </c>
      <c r="AV143" s="67">
        <f>'jeziora 2025'!DD144</f>
        <v>0</v>
      </c>
      <c r="AW143" s="66">
        <f>'jeziora 2025'!DE144</f>
        <v>0.05</v>
      </c>
      <c r="AX143" s="111">
        <f>'jeziora 2025'!DF144</f>
        <v>0.05</v>
      </c>
      <c r="AY143" s="104" t="s">
        <v>163</v>
      </c>
    </row>
    <row r="144" spans="1:51" x14ac:dyDescent="0.2">
      <c r="A144" s="73">
        <f>'jeziora 2025'!B145</f>
        <v>200</v>
      </c>
      <c r="B144" s="71" t="str">
        <f>'jeziora 2025'!D145</f>
        <v>Jez. Szlamy - st.01</v>
      </c>
      <c r="C144" s="66">
        <f>'jeziora 2025'!I145</f>
        <v>0.05</v>
      </c>
      <c r="D144" s="66">
        <f>'jeziora 2025'!J145</f>
        <v>5.6</v>
      </c>
      <c r="E144" s="66">
        <f>'jeziora 2025'!L145</f>
        <v>0.42699999999999999</v>
      </c>
      <c r="F144" s="66">
        <f>'jeziora 2025'!N145</f>
        <v>7.89</v>
      </c>
      <c r="G144" s="66">
        <f>'jeziora 2025'!O145</f>
        <v>8.5399999999999991</v>
      </c>
      <c r="H144" s="83">
        <f>'jeziora 2025'!P145</f>
        <v>3.1600000000000003E-2</v>
      </c>
      <c r="I144" s="66">
        <f>'jeziora 2025'!S145</f>
        <v>4.54</v>
      </c>
      <c r="J144" s="66">
        <f>'jeziora 2025'!T145</f>
        <v>2.72</v>
      </c>
      <c r="K144" s="66">
        <f>'jeziora 2025'!X145</f>
        <v>34.200000000000003</v>
      </c>
      <c r="L144" s="72">
        <f>'jeziora 2025'!AA145</f>
        <v>12700</v>
      </c>
      <c r="M144" s="72">
        <f>'jeziora 2025'!AB145</f>
        <v>687.03200000000004</v>
      </c>
      <c r="N144" s="67">
        <f>'jeziora 2025'!AH145</f>
        <v>2.5</v>
      </c>
      <c r="O144" s="67">
        <f>'jeziora 2025'!AI145</f>
        <v>2.5</v>
      </c>
      <c r="P144" s="67">
        <f>'jeziora 2025'!AJ145</f>
        <v>2.5</v>
      </c>
      <c r="Q144" s="67">
        <f>'jeziora 2025'!AK145</f>
        <v>93</v>
      </c>
      <c r="R144" s="67">
        <f>'jeziora 2025'!AL145</f>
        <v>100</v>
      </c>
      <c r="S144" s="67">
        <f>'jeziora 2025'!AM145</f>
        <v>2.5</v>
      </c>
      <c r="T144" s="67">
        <f>'jeziora 2025'!AN145</f>
        <v>2.5</v>
      </c>
      <c r="U144" s="67">
        <f>'jeziora 2025'!AP145</f>
        <v>2.5</v>
      </c>
      <c r="V144" s="67">
        <f>'jeziora 2025'!AQ145</f>
        <v>1.5</v>
      </c>
      <c r="W144" s="67">
        <f>'jeziora 2025'!AR145</f>
        <v>2.5</v>
      </c>
      <c r="X144" s="67">
        <f>'jeziora 2025'!AS145</f>
        <v>2.5</v>
      </c>
      <c r="Y144" s="67">
        <f>'jeziora 2025'!AT145</f>
        <v>2.5</v>
      </c>
      <c r="Z144" s="67">
        <f>'jeziora 2025'!AU145</f>
        <v>35</v>
      </c>
      <c r="AA144" s="67">
        <f>'jeziora 2025'!AV145</f>
        <v>2.5</v>
      </c>
      <c r="AB144" s="67">
        <f>'jeziora 2025'!AW145</f>
        <v>34</v>
      </c>
      <c r="AC144" s="67">
        <f>'jeziora 2025'!AX145</f>
        <v>2.5</v>
      </c>
      <c r="AD144" s="67">
        <f>'jeziora 2025'!AY145</f>
        <v>2.5</v>
      </c>
      <c r="AE144" s="67">
        <f>'jeziora 2025'!BA145</f>
        <v>252</v>
      </c>
      <c r="AF144" s="67">
        <f>'jeziora 2025'!BI145</f>
        <v>0.5</v>
      </c>
      <c r="AG144" s="67">
        <f>'jeziora 2025'!BK145</f>
        <v>0.5</v>
      </c>
      <c r="AH144" s="66">
        <f>'jeziora 2025'!BL145</f>
        <v>0.05</v>
      </c>
      <c r="AI144" s="66">
        <f>'jeziora 2025'!BM145</f>
        <v>0.05</v>
      </c>
      <c r="AJ144" s="66">
        <f>'jeziora 2025'!BN145</f>
        <v>0.05</v>
      </c>
      <c r="AK144" s="67">
        <f>'jeziora 2025'!BQ145</f>
        <v>0.4</v>
      </c>
      <c r="AL144" s="66">
        <f>'jeziora 2025'!BS145</f>
        <v>0.05</v>
      </c>
      <c r="AM144" s="67">
        <f>'jeziora 2025'!BU145</f>
        <v>0.1</v>
      </c>
      <c r="AN144" s="66">
        <f>'jeziora 2025'!BW145</f>
        <v>0.05</v>
      </c>
      <c r="AO144" s="66">
        <f>'jeziora 2025'!BX145</f>
        <v>0.05</v>
      </c>
      <c r="AP144" s="66">
        <f>'jeziora 2025'!BY145</f>
        <v>0.15000000000000002</v>
      </c>
      <c r="AQ144" s="67">
        <f>'jeziora 2025'!CA145</f>
        <v>0</v>
      </c>
      <c r="AR144" s="66">
        <f>'jeziora 2025'!CL145</f>
        <v>0</v>
      </c>
      <c r="AS144" s="67">
        <f>'jeziora 2025'!CO145</f>
        <v>0</v>
      </c>
      <c r="AT144" s="67">
        <f>'jeziora 2025'!CT145</f>
        <v>0</v>
      </c>
      <c r="AU144" s="83">
        <f>'jeziora 2025'!CY145</f>
        <v>0</v>
      </c>
      <c r="AV144" s="67">
        <f>'jeziora 2025'!DD145</f>
        <v>0</v>
      </c>
      <c r="AW144" s="66">
        <f>'jeziora 2025'!DE145</f>
        <v>0.05</v>
      </c>
      <c r="AX144" s="111">
        <f>'jeziora 2025'!DF145</f>
        <v>0.05</v>
      </c>
      <c r="AY144" s="104" t="s">
        <v>162</v>
      </c>
    </row>
    <row r="145" spans="1:51" x14ac:dyDescent="0.2">
      <c r="A145" s="73">
        <f>'jeziora 2025'!B146</f>
        <v>201</v>
      </c>
      <c r="B145" s="71" t="str">
        <f>'jeziora 2025'!D146</f>
        <v>Jez. Szurpiły - st.04</v>
      </c>
      <c r="C145" s="66">
        <f>'jeziora 2025'!I146</f>
        <v>0.05</v>
      </c>
      <c r="D145" s="66">
        <f>'jeziora 2025'!J146</f>
        <v>1.5</v>
      </c>
      <c r="E145" s="66">
        <f>'jeziora 2025'!L146</f>
        <v>0.49399999999999999</v>
      </c>
      <c r="F145" s="66">
        <f>'jeziora 2025'!N146</f>
        <v>17.899999999999999</v>
      </c>
      <c r="G145" s="66">
        <f>'jeziora 2025'!O146</f>
        <v>15.4</v>
      </c>
      <c r="H145" s="83">
        <f>'jeziora 2025'!P146</f>
        <v>5.7500000000000002E-2</v>
      </c>
      <c r="I145" s="66">
        <f>'jeziora 2025'!S146</f>
        <v>23.4</v>
      </c>
      <c r="J145" s="66">
        <f>'jeziora 2025'!T146</f>
        <v>8.19</v>
      </c>
      <c r="K145" s="66">
        <f>'jeziora 2025'!X146</f>
        <v>47</v>
      </c>
      <c r="L145" s="72">
        <f>'jeziora 2025'!AA146</f>
        <v>9590</v>
      </c>
      <c r="M145" s="72">
        <f>'jeziora 2025'!AB146</f>
        <v>191</v>
      </c>
      <c r="N145" s="67">
        <f>'jeziora 2025'!AH146</f>
        <v>1670</v>
      </c>
      <c r="O145" s="67">
        <f>'jeziora 2025'!AI146</f>
        <v>96</v>
      </c>
      <c r="P145" s="67">
        <f>'jeziora 2025'!AJ146</f>
        <v>33</v>
      </c>
      <c r="Q145" s="67">
        <f>'jeziora 2025'!AK146</f>
        <v>431</v>
      </c>
      <c r="R145" s="67">
        <f>'jeziora 2025'!AL146</f>
        <v>230</v>
      </c>
      <c r="S145" s="67">
        <f>'jeziora 2025'!AM146</f>
        <v>97</v>
      </c>
      <c r="T145" s="67">
        <f>'jeziora 2025'!AN146</f>
        <v>128</v>
      </c>
      <c r="U145" s="67">
        <f>'jeziora 2025'!AP146</f>
        <v>220</v>
      </c>
      <c r="V145" s="67">
        <f>'jeziora 2025'!AQ146</f>
        <v>1.5</v>
      </c>
      <c r="W145" s="67">
        <f>'jeziora 2025'!AR146</f>
        <v>43</v>
      </c>
      <c r="X145" s="67">
        <f>'jeziora 2025'!AS146</f>
        <v>2.5</v>
      </c>
      <c r="Y145" s="67">
        <f>'jeziora 2025'!AT146</f>
        <v>222</v>
      </c>
      <c r="Z145" s="67">
        <f>'jeziora 2025'!AU146</f>
        <v>270</v>
      </c>
      <c r="AA145" s="67">
        <f>'jeziora 2025'!AV146</f>
        <v>103</v>
      </c>
      <c r="AB145" s="67">
        <f>'jeziora 2025'!AW146</f>
        <v>97</v>
      </c>
      <c r="AC145" s="67">
        <f>'jeziora 2025'!AX146</f>
        <v>176</v>
      </c>
      <c r="AD145" s="67">
        <f>'jeziora 2025'!AY146</f>
        <v>37</v>
      </c>
      <c r="AE145" s="67">
        <f>'jeziora 2025'!BA146</f>
        <v>3327</v>
      </c>
      <c r="AF145" s="67">
        <f>'jeziora 2025'!BI146</f>
        <v>0.5</v>
      </c>
      <c r="AG145" s="67">
        <f>'jeziora 2025'!BK146</f>
        <v>0.5</v>
      </c>
      <c r="AH145" s="66">
        <f>'jeziora 2025'!BL146</f>
        <v>0.05</v>
      </c>
      <c r="AI145" s="66">
        <f>'jeziora 2025'!BM146</f>
        <v>0.05</v>
      </c>
      <c r="AJ145" s="66">
        <f>'jeziora 2025'!BN146</f>
        <v>0.05</v>
      </c>
      <c r="AK145" s="67">
        <f>'jeziora 2025'!BQ146</f>
        <v>0.4</v>
      </c>
      <c r="AL145" s="66">
        <f>'jeziora 2025'!BS146</f>
        <v>0.05</v>
      </c>
      <c r="AM145" s="67">
        <f>'jeziora 2025'!BU146</f>
        <v>0.1</v>
      </c>
      <c r="AN145" s="66">
        <f>'jeziora 2025'!BW146</f>
        <v>0.05</v>
      </c>
      <c r="AO145" s="66">
        <f>'jeziora 2025'!BX146</f>
        <v>0.05</v>
      </c>
      <c r="AP145" s="66">
        <f>'jeziora 2025'!BY146</f>
        <v>0.15000000000000002</v>
      </c>
      <c r="AQ145" s="67">
        <f>'jeziora 2025'!CA146</f>
        <v>25</v>
      </c>
      <c r="AR145" s="66">
        <f>'jeziora 2025'!CL146</f>
        <v>0.12</v>
      </c>
      <c r="AS145" s="67">
        <f>'jeziora 2025'!CO146</f>
        <v>0.5</v>
      </c>
      <c r="AT145" s="67">
        <f>'jeziora 2025'!CT146</f>
        <v>0.5</v>
      </c>
      <c r="AU145" s="83">
        <f>'jeziora 2025'!CY146</f>
        <v>0.01</v>
      </c>
      <c r="AV145" s="67">
        <f>'jeziora 2025'!DD146</f>
        <v>0.05</v>
      </c>
      <c r="AW145" s="66">
        <f>'jeziora 2025'!DE146</f>
        <v>0.05</v>
      </c>
      <c r="AX145" s="111">
        <f>'jeziora 2025'!DF146</f>
        <v>0.05</v>
      </c>
      <c r="AY145" s="104" t="s">
        <v>164</v>
      </c>
    </row>
    <row r="146" spans="1:51" x14ac:dyDescent="0.2">
      <c r="A146" s="73">
        <f>'jeziora 2025'!B147</f>
        <v>202</v>
      </c>
      <c r="B146" s="71" t="str">
        <f>'jeziora 2025'!D147</f>
        <v>Jez. Świętajno - stan. 01</v>
      </c>
      <c r="C146" s="66">
        <f>'jeziora 2025'!I147</f>
        <v>0.05</v>
      </c>
      <c r="D146" s="66">
        <f>'jeziora 2025'!J147</f>
        <v>5.95</v>
      </c>
      <c r="E146" s="66">
        <f>'jeziora 2025'!L147</f>
        <v>1.47</v>
      </c>
      <c r="F146" s="66">
        <f>'jeziora 2025'!N147</f>
        <v>5.9</v>
      </c>
      <c r="G146" s="66">
        <f>'jeziora 2025'!O147</f>
        <v>17.899999999999999</v>
      </c>
      <c r="H146" s="83">
        <f>'jeziora 2025'!P147</f>
        <v>4.7100000000000003E-2</v>
      </c>
      <c r="I146" s="66">
        <f>'jeziora 2025'!S147</f>
        <v>3.18</v>
      </c>
      <c r="J146" s="66">
        <f>'jeziora 2025'!T147</f>
        <v>36.799999999999997</v>
      </c>
      <c r="K146" s="66">
        <f>'jeziora 2025'!X147</f>
        <v>104</v>
      </c>
      <c r="L146" s="72">
        <f>'jeziora 2025'!AA147</f>
        <v>5990</v>
      </c>
      <c r="M146" s="72">
        <f>'jeziora 2025'!AB147</f>
        <v>120</v>
      </c>
      <c r="N146" s="67">
        <f>'jeziora 2025'!AH147</f>
        <v>2.5</v>
      </c>
      <c r="O146" s="67">
        <f>'jeziora 2025'!AI147</f>
        <v>2.5</v>
      </c>
      <c r="P146" s="67">
        <f>'jeziora 2025'!AJ147</f>
        <v>2.5</v>
      </c>
      <c r="Q146" s="67">
        <f>'jeziora 2025'!AK147</f>
        <v>397</v>
      </c>
      <c r="R146" s="67">
        <f>'jeziora 2025'!AL147</f>
        <v>170</v>
      </c>
      <c r="S146" s="67">
        <f>'jeziora 2025'!AM147</f>
        <v>2.5</v>
      </c>
      <c r="T146" s="67">
        <f>'jeziora 2025'!AN147</f>
        <v>129</v>
      </c>
      <c r="U146" s="67">
        <f>'jeziora 2025'!AP147</f>
        <v>185</v>
      </c>
      <c r="V146" s="67">
        <f>'jeziora 2025'!AQ147</f>
        <v>1.5</v>
      </c>
      <c r="W146" s="67">
        <f>'jeziora 2025'!AR147</f>
        <v>2.5</v>
      </c>
      <c r="X146" s="67">
        <f>'jeziora 2025'!AS147</f>
        <v>2.5</v>
      </c>
      <c r="Y146" s="67">
        <f>'jeziora 2025'!AT147</f>
        <v>134</v>
      </c>
      <c r="Z146" s="67">
        <f>'jeziora 2025'!AU147</f>
        <v>248</v>
      </c>
      <c r="AA146" s="67">
        <f>'jeziora 2025'!AV147</f>
        <v>106</v>
      </c>
      <c r="AB146" s="67">
        <f>'jeziora 2025'!AW147</f>
        <v>2.5</v>
      </c>
      <c r="AC146" s="67">
        <f>'jeziora 2025'!AX147</f>
        <v>367</v>
      </c>
      <c r="AD146" s="67">
        <f>'jeziora 2025'!AY147</f>
        <v>2.5</v>
      </c>
      <c r="AE146" s="67">
        <f>'jeziora 2025'!BA147</f>
        <v>1200.5</v>
      </c>
      <c r="AF146" s="67">
        <f>'jeziora 2025'!BI147</f>
        <v>0.5</v>
      </c>
      <c r="AG146" s="67">
        <f>'jeziora 2025'!BK147</f>
        <v>0.5</v>
      </c>
      <c r="AH146" s="66">
        <f>'jeziora 2025'!BL147</f>
        <v>0.05</v>
      </c>
      <c r="AI146" s="66">
        <f>'jeziora 2025'!BM147</f>
        <v>0.05</v>
      </c>
      <c r="AJ146" s="66">
        <f>'jeziora 2025'!BN147</f>
        <v>0.05</v>
      </c>
      <c r="AK146" s="67">
        <f>'jeziora 2025'!BQ147</f>
        <v>0.4</v>
      </c>
      <c r="AL146" s="66">
        <f>'jeziora 2025'!BS147</f>
        <v>0.05</v>
      </c>
      <c r="AM146" s="67">
        <f>'jeziora 2025'!BU147</f>
        <v>0.1</v>
      </c>
      <c r="AN146" s="66">
        <f>'jeziora 2025'!BW147</f>
        <v>0.05</v>
      </c>
      <c r="AO146" s="66">
        <f>'jeziora 2025'!BX147</f>
        <v>0.05</v>
      </c>
      <c r="AP146" s="66">
        <f>'jeziora 2025'!BY147</f>
        <v>0.15000000000000002</v>
      </c>
      <c r="AQ146" s="67">
        <f>'jeziora 2025'!CA147</f>
        <v>0</v>
      </c>
      <c r="AR146" s="66">
        <f>'jeziora 2025'!CL147</f>
        <v>0</v>
      </c>
      <c r="AS146" s="67">
        <f>'jeziora 2025'!CO147</f>
        <v>0</v>
      </c>
      <c r="AT146" s="67">
        <f>'jeziora 2025'!CT147</f>
        <v>0</v>
      </c>
      <c r="AU146" s="83">
        <f>'jeziora 2025'!CY147</f>
        <v>0</v>
      </c>
      <c r="AV146" s="67">
        <f>'jeziora 2025'!DD147</f>
        <v>0</v>
      </c>
      <c r="AW146" s="66">
        <f>'jeziora 2025'!DE147</f>
        <v>0.05</v>
      </c>
      <c r="AX146" s="111">
        <f>'jeziora 2025'!DF147</f>
        <v>0.05</v>
      </c>
      <c r="AY146" s="104" t="s">
        <v>162</v>
      </c>
    </row>
    <row r="147" spans="1:51" x14ac:dyDescent="0.2">
      <c r="A147" s="73">
        <f>'jeziora 2025'!B148</f>
        <v>203</v>
      </c>
      <c r="B147" s="71" t="str">
        <f>'jeziora 2025'!D148</f>
        <v>Jez. Tajno - st.01</v>
      </c>
      <c r="C147" s="66">
        <f>'jeziora 2025'!I148</f>
        <v>0.05</v>
      </c>
      <c r="D147" s="66">
        <f>'jeziora 2025'!J148</f>
        <v>5.93</v>
      </c>
      <c r="E147" s="66">
        <f>'jeziora 2025'!L148</f>
        <v>0.66200000000000003</v>
      </c>
      <c r="F147" s="66">
        <f>'jeziora 2025'!N148</f>
        <v>7.26</v>
      </c>
      <c r="G147" s="66">
        <f>'jeziora 2025'!O148</f>
        <v>14.2</v>
      </c>
      <c r="H147" s="83">
        <f>'jeziora 2025'!P148</f>
        <v>2.7199999999999998E-2</v>
      </c>
      <c r="I147" s="66">
        <f>'jeziora 2025'!S148</f>
        <v>6.98</v>
      </c>
      <c r="J147" s="66">
        <f>'jeziora 2025'!T148</f>
        <v>15.8</v>
      </c>
      <c r="K147" s="66">
        <f>'jeziora 2025'!X148</f>
        <v>50.8</v>
      </c>
      <c r="L147" s="72">
        <f>'jeziora 2025'!AA148</f>
        <v>10200</v>
      </c>
      <c r="M147" s="72">
        <f>'jeziora 2025'!AB148</f>
        <v>678.55700000000002</v>
      </c>
      <c r="N147" s="67">
        <f>'jeziora 2025'!AH148</f>
        <v>95</v>
      </c>
      <c r="O147" s="67">
        <f>'jeziora 2025'!AI148</f>
        <v>37</v>
      </c>
      <c r="P147" s="67">
        <f>'jeziora 2025'!AJ148</f>
        <v>55</v>
      </c>
      <c r="Q147" s="67">
        <f>'jeziora 2025'!AK148</f>
        <v>212</v>
      </c>
      <c r="R147" s="67">
        <f>'jeziora 2025'!AL148</f>
        <v>110</v>
      </c>
      <c r="S147" s="67">
        <f>'jeziora 2025'!AM148</f>
        <v>52</v>
      </c>
      <c r="T147" s="67">
        <f>'jeziora 2025'!AN148</f>
        <v>54</v>
      </c>
      <c r="U147" s="67">
        <f>'jeziora 2025'!AP148</f>
        <v>83</v>
      </c>
      <c r="V147" s="67">
        <f>'jeziora 2025'!AQ148</f>
        <v>1.5</v>
      </c>
      <c r="W147" s="67">
        <f>'jeziora 2025'!AR148</f>
        <v>2.5</v>
      </c>
      <c r="X147" s="67">
        <f>'jeziora 2025'!AS148</f>
        <v>2.5</v>
      </c>
      <c r="Y147" s="67">
        <f>'jeziora 2025'!AT148</f>
        <v>115</v>
      </c>
      <c r="Z147" s="67">
        <f>'jeziora 2025'!AU148</f>
        <v>109</v>
      </c>
      <c r="AA147" s="67">
        <f>'jeziora 2025'!AV148</f>
        <v>50</v>
      </c>
      <c r="AB147" s="67">
        <f>'jeziora 2025'!AW148</f>
        <v>59</v>
      </c>
      <c r="AC147" s="67">
        <f>'jeziora 2025'!AX148</f>
        <v>2.5</v>
      </c>
      <c r="AD147" s="67">
        <f>'jeziora 2025'!AY148</f>
        <v>2.5</v>
      </c>
      <c r="AE147" s="67">
        <f>'jeziora 2025'!BA148</f>
        <v>895.5</v>
      </c>
      <c r="AF147" s="67">
        <f>'jeziora 2025'!BI148</f>
        <v>0.5</v>
      </c>
      <c r="AG147" s="67">
        <f>'jeziora 2025'!BK148</f>
        <v>0.5</v>
      </c>
      <c r="AH147" s="66">
        <f>'jeziora 2025'!BL148</f>
        <v>0.05</v>
      </c>
      <c r="AI147" s="66">
        <f>'jeziora 2025'!BM148</f>
        <v>0.05</v>
      </c>
      <c r="AJ147" s="66">
        <f>'jeziora 2025'!BN148</f>
        <v>0.05</v>
      </c>
      <c r="AK147" s="67">
        <f>'jeziora 2025'!BQ148</f>
        <v>0.4</v>
      </c>
      <c r="AL147" s="66">
        <f>'jeziora 2025'!BS148</f>
        <v>0.05</v>
      </c>
      <c r="AM147" s="67">
        <f>'jeziora 2025'!BU148</f>
        <v>0.1</v>
      </c>
      <c r="AN147" s="66">
        <f>'jeziora 2025'!BW148</f>
        <v>0.05</v>
      </c>
      <c r="AO147" s="66">
        <f>'jeziora 2025'!BX148</f>
        <v>0.05</v>
      </c>
      <c r="AP147" s="66">
        <f>'jeziora 2025'!BY148</f>
        <v>0.15000000000000002</v>
      </c>
      <c r="AQ147" s="67">
        <f>'jeziora 2025'!CA148</f>
        <v>0</v>
      </c>
      <c r="AR147" s="66">
        <f>'jeziora 2025'!CL148</f>
        <v>0</v>
      </c>
      <c r="AS147" s="67">
        <f>'jeziora 2025'!CO148</f>
        <v>0</v>
      </c>
      <c r="AT147" s="67">
        <f>'jeziora 2025'!CT148</f>
        <v>0</v>
      </c>
      <c r="AU147" s="83">
        <f>'jeziora 2025'!CY148</f>
        <v>0</v>
      </c>
      <c r="AV147" s="67">
        <f>'jeziora 2025'!DD148</f>
        <v>0</v>
      </c>
      <c r="AW147" s="66">
        <f>'jeziora 2025'!DE148</f>
        <v>0.05</v>
      </c>
      <c r="AX147" s="111">
        <f>'jeziora 2025'!DF148</f>
        <v>0.05</v>
      </c>
      <c r="AY147" s="104" t="s">
        <v>162</v>
      </c>
    </row>
    <row r="148" spans="1:51" x14ac:dyDescent="0.2">
      <c r="A148" s="73">
        <f>'jeziora 2025'!B149</f>
        <v>204</v>
      </c>
      <c r="B148" s="71" t="str">
        <f>'jeziora 2025'!D149</f>
        <v>Jez. Tajty - stan. 01</v>
      </c>
      <c r="C148" s="66">
        <f>'jeziora 2025'!I149</f>
        <v>0.05</v>
      </c>
      <c r="D148" s="66">
        <f>'jeziora 2025'!J149</f>
        <v>1.5</v>
      </c>
      <c r="E148" s="66">
        <f>'jeziora 2025'!L149</f>
        <v>0.38</v>
      </c>
      <c r="F148" s="66">
        <f>'jeziora 2025'!N149</f>
        <v>9.5399999999999991</v>
      </c>
      <c r="G148" s="66">
        <f>'jeziora 2025'!O149</f>
        <v>8.0399999999999991</v>
      </c>
      <c r="H148" s="83">
        <f>'jeziora 2025'!P149</f>
        <v>4.1000000000000002E-2</v>
      </c>
      <c r="I148" s="66">
        <f>'jeziora 2025'!S149</f>
        <v>11</v>
      </c>
      <c r="J148" s="66">
        <f>'jeziora 2025'!T149</f>
        <v>6.85</v>
      </c>
      <c r="K148" s="66">
        <f>'jeziora 2025'!X149</f>
        <v>37.9</v>
      </c>
      <c r="L148" s="72">
        <f>'jeziora 2025'!AA149</f>
        <v>7970</v>
      </c>
      <c r="M148" s="72">
        <f>'jeziora 2025'!AB149</f>
        <v>90.8</v>
      </c>
      <c r="N148" s="67">
        <f>'jeziora 2025'!AH149</f>
        <v>2.5</v>
      </c>
      <c r="O148" s="67">
        <f>'jeziora 2025'!AI149</f>
        <v>71</v>
      </c>
      <c r="P148" s="67">
        <f>'jeziora 2025'!AJ149</f>
        <v>146</v>
      </c>
      <c r="Q148" s="67">
        <f>'jeziora 2025'!AK149</f>
        <v>346</v>
      </c>
      <c r="R148" s="67">
        <f>'jeziora 2025'!AL149</f>
        <v>160</v>
      </c>
      <c r="S148" s="67">
        <f>'jeziora 2025'!AM149</f>
        <v>81</v>
      </c>
      <c r="T148" s="67">
        <f>'jeziora 2025'!AN149</f>
        <v>131</v>
      </c>
      <c r="U148" s="67">
        <f>'jeziora 2025'!AP149</f>
        <v>74</v>
      </c>
      <c r="V148" s="67">
        <f>'jeziora 2025'!AQ149</f>
        <v>1.5</v>
      </c>
      <c r="W148" s="67">
        <f>'jeziora 2025'!AR149</f>
        <v>2.5</v>
      </c>
      <c r="X148" s="67">
        <f>'jeziora 2025'!AS149</f>
        <v>2.5</v>
      </c>
      <c r="Y148" s="67">
        <f>'jeziora 2025'!AT149</f>
        <v>128</v>
      </c>
      <c r="Z148" s="67">
        <f>'jeziora 2025'!AU149</f>
        <v>150</v>
      </c>
      <c r="AA148" s="67">
        <f>'jeziora 2025'!AV149</f>
        <v>72</v>
      </c>
      <c r="AB148" s="67">
        <f>'jeziora 2025'!AW149</f>
        <v>82</v>
      </c>
      <c r="AC148" s="67">
        <f>'jeziora 2025'!AX149</f>
        <v>158</v>
      </c>
      <c r="AD148" s="67">
        <f>'jeziora 2025'!AY149</f>
        <v>2.5</v>
      </c>
      <c r="AE148" s="67">
        <f>'jeziora 2025'!BA149</f>
        <v>1294</v>
      </c>
      <c r="AF148" s="67">
        <f>'jeziora 2025'!BI149</f>
        <v>0.5</v>
      </c>
      <c r="AG148" s="67">
        <f>'jeziora 2025'!BK149</f>
        <v>0.5</v>
      </c>
      <c r="AH148" s="66">
        <f>'jeziora 2025'!BL149</f>
        <v>0.05</v>
      </c>
      <c r="AI148" s="66">
        <f>'jeziora 2025'!BM149</f>
        <v>0.05</v>
      </c>
      <c r="AJ148" s="66">
        <f>'jeziora 2025'!BN149</f>
        <v>0.05</v>
      </c>
      <c r="AK148" s="67">
        <f>'jeziora 2025'!BQ149</f>
        <v>0.4</v>
      </c>
      <c r="AL148" s="66">
        <f>'jeziora 2025'!BS149</f>
        <v>0.05</v>
      </c>
      <c r="AM148" s="67">
        <f>'jeziora 2025'!BU149</f>
        <v>0.1</v>
      </c>
      <c r="AN148" s="66">
        <f>'jeziora 2025'!BW149</f>
        <v>0.05</v>
      </c>
      <c r="AO148" s="66">
        <f>'jeziora 2025'!BX149</f>
        <v>0.05</v>
      </c>
      <c r="AP148" s="66">
        <f>'jeziora 2025'!BY149</f>
        <v>0.15000000000000002</v>
      </c>
      <c r="AQ148" s="67">
        <f>'jeziora 2025'!CA149</f>
        <v>25</v>
      </c>
      <c r="AR148" s="66">
        <f>'jeziora 2025'!CL149</f>
        <v>4</v>
      </c>
      <c r="AS148" s="67">
        <f>'jeziora 2025'!CO149</f>
        <v>0.5</v>
      </c>
      <c r="AT148" s="67">
        <f>'jeziora 2025'!CT149</f>
        <v>0.5</v>
      </c>
      <c r="AU148" s="83">
        <f>'jeziora 2025'!CY149</f>
        <v>4.3099999999999996E-3</v>
      </c>
      <c r="AV148" s="67">
        <f>'jeziora 2025'!DD149</f>
        <v>0.05</v>
      </c>
      <c r="AW148" s="66">
        <f>'jeziora 2025'!DE149</f>
        <v>0.05</v>
      </c>
      <c r="AX148" s="111">
        <f>'jeziora 2025'!DF149</f>
        <v>0.05</v>
      </c>
      <c r="AY148" s="104" t="s">
        <v>164</v>
      </c>
    </row>
    <row r="149" spans="1:51" x14ac:dyDescent="0.2">
      <c r="A149" s="73">
        <f>'jeziora 2025'!B150</f>
        <v>205</v>
      </c>
      <c r="B149" s="71" t="str">
        <f>'jeziora 2025'!D150</f>
        <v>Jez. Tałty - stan. 01</v>
      </c>
      <c r="C149" s="66">
        <f>'jeziora 2025'!I150</f>
        <v>0.05</v>
      </c>
      <c r="D149" s="66">
        <f>'jeziora 2025'!J150</f>
        <v>3.88</v>
      </c>
      <c r="E149" s="66">
        <f>'jeziora 2025'!L150</f>
        <v>0.67500000000000004</v>
      </c>
      <c r="F149" s="66">
        <f>'jeziora 2025'!N150</f>
        <v>19.600000000000001</v>
      </c>
      <c r="G149" s="66">
        <f>'jeziora 2025'!O150</f>
        <v>21.8</v>
      </c>
      <c r="H149" s="83">
        <f>'jeziora 2025'!P150</f>
        <v>2.87E-2</v>
      </c>
      <c r="I149" s="66">
        <f>'jeziora 2025'!S150</f>
        <v>20.9</v>
      </c>
      <c r="J149" s="66">
        <f>'jeziora 2025'!T150</f>
        <v>10.8</v>
      </c>
      <c r="K149" s="66">
        <f>'jeziora 2025'!X150</f>
        <v>74.2</v>
      </c>
      <c r="L149" s="72">
        <f>'jeziora 2025'!AA150</f>
        <v>15013.1</v>
      </c>
      <c r="M149" s="72">
        <f>'jeziora 2025'!AB150</f>
        <v>190</v>
      </c>
      <c r="N149" s="67">
        <f>'jeziora 2025'!AH150</f>
        <v>2.5</v>
      </c>
      <c r="O149" s="67">
        <f>'jeziora 2025'!AI150</f>
        <v>2.5</v>
      </c>
      <c r="P149" s="67">
        <f>'jeziora 2025'!AJ150</f>
        <v>78</v>
      </c>
      <c r="Q149" s="67">
        <f>'jeziora 2025'!AK150</f>
        <v>99</v>
      </c>
      <c r="R149" s="67">
        <f>'jeziora 2025'!AL150</f>
        <v>49</v>
      </c>
      <c r="S149" s="67">
        <f>'jeziora 2025'!AM150</f>
        <v>2.5</v>
      </c>
      <c r="T149" s="67">
        <f>'jeziora 2025'!AN150</f>
        <v>39</v>
      </c>
      <c r="U149" s="67">
        <f>'jeziora 2025'!AP150</f>
        <v>48</v>
      </c>
      <c r="V149" s="67">
        <f>'jeziora 2025'!AQ150</f>
        <v>1.5</v>
      </c>
      <c r="W149" s="67">
        <f>'jeziora 2025'!AR150</f>
        <v>2.5</v>
      </c>
      <c r="X149" s="67">
        <f>'jeziora 2025'!AS150</f>
        <v>2.5</v>
      </c>
      <c r="Y149" s="67">
        <f>'jeziora 2025'!AT150</f>
        <v>51</v>
      </c>
      <c r="Z149" s="67">
        <f>'jeziora 2025'!AU150</f>
        <v>2.5</v>
      </c>
      <c r="AA149" s="67">
        <f>'jeziora 2025'!AV150</f>
        <v>2.5</v>
      </c>
      <c r="AB149" s="67">
        <f>'jeziora 2025'!AW150</f>
        <v>2.5</v>
      </c>
      <c r="AC149" s="67">
        <f>'jeziora 2025'!AX150</f>
        <v>95</v>
      </c>
      <c r="AD149" s="67">
        <f>'jeziora 2025'!AY150</f>
        <v>2.5</v>
      </c>
      <c r="AE149" s="67">
        <f>'jeziora 2025'!BA150</f>
        <v>335</v>
      </c>
      <c r="AF149" s="67">
        <f>'jeziora 2025'!BI150</f>
        <v>0.5</v>
      </c>
      <c r="AG149" s="67">
        <f>'jeziora 2025'!BK150</f>
        <v>0.5</v>
      </c>
      <c r="AH149" s="66">
        <f>'jeziora 2025'!BL150</f>
        <v>0.05</v>
      </c>
      <c r="AI149" s="66">
        <f>'jeziora 2025'!BM150</f>
        <v>0.05</v>
      </c>
      <c r="AJ149" s="66">
        <f>'jeziora 2025'!BN150</f>
        <v>0.05</v>
      </c>
      <c r="AK149" s="67">
        <f>'jeziora 2025'!BQ150</f>
        <v>0.4</v>
      </c>
      <c r="AL149" s="66">
        <f>'jeziora 2025'!BS150</f>
        <v>0.05</v>
      </c>
      <c r="AM149" s="67">
        <f>'jeziora 2025'!BU150</f>
        <v>0.1</v>
      </c>
      <c r="AN149" s="66">
        <f>'jeziora 2025'!BW150</f>
        <v>0.05</v>
      </c>
      <c r="AO149" s="66">
        <f>'jeziora 2025'!BX150</f>
        <v>0.05</v>
      </c>
      <c r="AP149" s="66">
        <f>'jeziora 2025'!BY150</f>
        <v>0.15000000000000002</v>
      </c>
      <c r="AQ149" s="67">
        <f>'jeziora 2025'!CA150</f>
        <v>25</v>
      </c>
      <c r="AR149" s="66">
        <f>'jeziora 2025'!CL150</f>
        <v>5.0000000000000001E-3</v>
      </c>
      <c r="AS149" s="67">
        <f>'jeziora 2025'!CO150</f>
        <v>0.5</v>
      </c>
      <c r="AT149" s="67">
        <f>'jeziora 2025'!CT150</f>
        <v>0.5</v>
      </c>
      <c r="AU149" s="83">
        <f>'jeziora 2025'!CY150</f>
        <v>3.5899999999999999E-3</v>
      </c>
      <c r="AV149" s="67">
        <f>'jeziora 2025'!DD150</f>
        <v>0.05</v>
      </c>
      <c r="AW149" s="66">
        <f>'jeziora 2025'!DE150</f>
        <v>0.05</v>
      </c>
      <c r="AX149" s="111">
        <f>'jeziora 2025'!DF150</f>
        <v>0.05</v>
      </c>
      <c r="AY149" s="104" t="s">
        <v>162</v>
      </c>
    </row>
    <row r="150" spans="1:51" x14ac:dyDescent="0.2">
      <c r="A150" s="73">
        <f>'jeziora 2025'!B151</f>
        <v>206</v>
      </c>
      <c r="B150" s="71" t="str">
        <f>'jeziora 2025'!D151</f>
        <v>Jez. Tuchlin - stan. 01</v>
      </c>
      <c r="C150" s="66">
        <f>'jeziora 2025'!I151</f>
        <v>0.05</v>
      </c>
      <c r="D150" s="66">
        <f>'jeziora 2025'!J151</f>
        <v>7.32</v>
      </c>
      <c r="E150" s="66">
        <f>'jeziora 2025'!L151</f>
        <v>0.85099999999999998</v>
      </c>
      <c r="F150" s="66">
        <f>'jeziora 2025'!N151</f>
        <v>7.25</v>
      </c>
      <c r="G150" s="66">
        <f>'jeziora 2025'!O151</f>
        <v>9.4700000000000006</v>
      </c>
      <c r="H150" s="83">
        <f>'jeziora 2025'!P151</f>
        <v>4.8300000000000003E-2</v>
      </c>
      <c r="I150" s="66">
        <f>'jeziora 2025'!S151</f>
        <v>5.9</v>
      </c>
      <c r="J150" s="66">
        <f>'jeziora 2025'!T151</f>
        <v>14.1</v>
      </c>
      <c r="K150" s="66">
        <f>'jeziora 2025'!X151</f>
        <v>50.8</v>
      </c>
      <c r="L150" s="72">
        <f>'jeziora 2025'!AA151</f>
        <v>7890</v>
      </c>
      <c r="M150" s="72">
        <f>'jeziora 2025'!AB151</f>
        <v>686.73</v>
      </c>
      <c r="N150" s="67">
        <f>'jeziora 2025'!AH151</f>
        <v>420</v>
      </c>
      <c r="O150" s="67">
        <f>'jeziora 2025'!AI151</f>
        <v>57</v>
      </c>
      <c r="P150" s="67">
        <f>'jeziora 2025'!AJ151</f>
        <v>2.5</v>
      </c>
      <c r="Q150" s="67">
        <f>'jeziora 2025'!AK151</f>
        <v>261</v>
      </c>
      <c r="R150" s="67">
        <f>'jeziora 2025'!AL151</f>
        <v>110</v>
      </c>
      <c r="S150" s="67">
        <f>'jeziora 2025'!AM151</f>
        <v>51</v>
      </c>
      <c r="T150" s="67">
        <f>'jeziora 2025'!AN151</f>
        <v>64</v>
      </c>
      <c r="U150" s="67">
        <f>'jeziora 2025'!AP151</f>
        <v>105</v>
      </c>
      <c r="V150" s="67">
        <f>'jeziora 2025'!AQ151</f>
        <v>1.5</v>
      </c>
      <c r="W150" s="67">
        <f>'jeziora 2025'!AR151</f>
        <v>2.5</v>
      </c>
      <c r="X150" s="67">
        <f>'jeziora 2025'!AS151</f>
        <v>2.5</v>
      </c>
      <c r="Y150" s="67">
        <f>'jeziora 2025'!AT151</f>
        <v>154</v>
      </c>
      <c r="Z150" s="67">
        <f>'jeziora 2025'!AU151</f>
        <v>150</v>
      </c>
      <c r="AA150" s="67">
        <f>'jeziora 2025'!AV151</f>
        <v>60</v>
      </c>
      <c r="AB150" s="67">
        <f>'jeziora 2025'!AW151</f>
        <v>48</v>
      </c>
      <c r="AC150" s="67">
        <f>'jeziora 2025'!AX151</f>
        <v>44</v>
      </c>
      <c r="AD150" s="67">
        <f>'jeziora 2025'!AY151</f>
        <v>2.5</v>
      </c>
      <c r="AE150" s="67">
        <f>'jeziora 2025'!BA151</f>
        <v>1336</v>
      </c>
      <c r="AF150" s="67">
        <f>'jeziora 2025'!BI151</f>
        <v>0.5</v>
      </c>
      <c r="AG150" s="67">
        <f>'jeziora 2025'!BK151</f>
        <v>0.5</v>
      </c>
      <c r="AH150" s="66">
        <f>'jeziora 2025'!BL151</f>
        <v>0.05</v>
      </c>
      <c r="AI150" s="66">
        <f>'jeziora 2025'!BM151</f>
        <v>0.05</v>
      </c>
      <c r="AJ150" s="66">
        <f>'jeziora 2025'!BN151</f>
        <v>0.05</v>
      </c>
      <c r="AK150" s="67">
        <f>'jeziora 2025'!BQ151</f>
        <v>0.4</v>
      </c>
      <c r="AL150" s="66">
        <f>'jeziora 2025'!BS151</f>
        <v>0.05</v>
      </c>
      <c r="AM150" s="67">
        <f>'jeziora 2025'!BU151</f>
        <v>0.1</v>
      </c>
      <c r="AN150" s="66">
        <f>'jeziora 2025'!BW151</f>
        <v>0.05</v>
      </c>
      <c r="AO150" s="66">
        <f>'jeziora 2025'!BX151</f>
        <v>0.05</v>
      </c>
      <c r="AP150" s="66">
        <f>'jeziora 2025'!BY151</f>
        <v>0.15000000000000002</v>
      </c>
      <c r="AQ150" s="67">
        <f>'jeziora 2025'!CA151</f>
        <v>0</v>
      </c>
      <c r="AR150" s="66">
        <f>'jeziora 2025'!CL151</f>
        <v>0</v>
      </c>
      <c r="AS150" s="67">
        <f>'jeziora 2025'!CO151</f>
        <v>0</v>
      </c>
      <c r="AT150" s="67">
        <f>'jeziora 2025'!CT151</f>
        <v>0</v>
      </c>
      <c r="AU150" s="83">
        <f>'jeziora 2025'!CY151</f>
        <v>0</v>
      </c>
      <c r="AV150" s="67">
        <f>'jeziora 2025'!DD151</f>
        <v>0</v>
      </c>
      <c r="AW150" s="66">
        <f>'jeziora 2025'!DE151</f>
        <v>0.05</v>
      </c>
      <c r="AX150" s="111">
        <f>'jeziora 2025'!DF151</f>
        <v>0.05</v>
      </c>
      <c r="AY150" s="104" t="s">
        <v>163</v>
      </c>
    </row>
    <row r="151" spans="1:51" x14ac:dyDescent="0.2">
      <c r="A151" s="73">
        <f>'jeziora 2025'!B152</f>
        <v>207</v>
      </c>
      <c r="B151" s="71" t="str">
        <f>'jeziora 2025'!D152</f>
        <v>Jez. Tuchomskie - Warzenko</v>
      </c>
      <c r="C151" s="66">
        <f>'jeziora 2025'!I152</f>
        <v>0.05</v>
      </c>
      <c r="D151" s="66">
        <f>'jeziora 2025'!J152</f>
        <v>5.61</v>
      </c>
      <c r="E151" s="66">
        <f>'jeziora 2025'!L152</f>
        <v>2.5000000000000001E-2</v>
      </c>
      <c r="F151" s="66">
        <f>'jeziora 2025'!N152</f>
        <v>19</v>
      </c>
      <c r="G151" s="66">
        <f>'jeziora 2025'!O152</f>
        <v>13.3</v>
      </c>
      <c r="H151" s="83">
        <f>'jeziora 2025'!P152</f>
        <v>7.0000000000000007E-2</v>
      </c>
      <c r="I151" s="66">
        <f>'jeziora 2025'!S152</f>
        <v>8.41</v>
      </c>
      <c r="J151" s="66">
        <f>'jeziora 2025'!T152</f>
        <v>19.5</v>
      </c>
      <c r="K151" s="66">
        <f>'jeziora 2025'!X152</f>
        <v>78.7</v>
      </c>
      <c r="L151" s="72">
        <f>'jeziora 2025'!AA152</f>
        <v>19253.5</v>
      </c>
      <c r="M151" s="72">
        <f>'jeziora 2025'!AB152</f>
        <v>324</v>
      </c>
      <c r="N151" s="67">
        <f>'jeziora 2025'!AH152</f>
        <v>86</v>
      </c>
      <c r="O151" s="67">
        <f>'jeziora 2025'!AI152</f>
        <v>63</v>
      </c>
      <c r="P151" s="67">
        <f>'jeziora 2025'!AJ152</f>
        <v>6</v>
      </c>
      <c r="Q151" s="67">
        <f>'jeziora 2025'!AK152</f>
        <v>153</v>
      </c>
      <c r="R151" s="67">
        <f>'jeziora 2025'!AL152</f>
        <v>100</v>
      </c>
      <c r="S151" s="67">
        <f>'jeziora 2025'!AM152</f>
        <v>68</v>
      </c>
      <c r="T151" s="67">
        <f>'jeziora 2025'!AN152</f>
        <v>61</v>
      </c>
      <c r="U151" s="67">
        <f>'jeziora 2025'!AP152</f>
        <v>14</v>
      </c>
      <c r="V151" s="67">
        <f>'jeziora 2025'!AQ152</f>
        <v>1.5</v>
      </c>
      <c r="W151" s="67">
        <f>'jeziora 2025'!AR152</f>
        <v>11</v>
      </c>
      <c r="X151" s="67">
        <f>'jeziora 2025'!AS152</f>
        <v>102</v>
      </c>
      <c r="Y151" s="67">
        <f>'jeziora 2025'!AT152</f>
        <v>95</v>
      </c>
      <c r="Z151" s="67">
        <f>'jeziora 2025'!AU152</f>
        <v>73</v>
      </c>
      <c r="AA151" s="67">
        <f>'jeziora 2025'!AV152</f>
        <v>39</v>
      </c>
      <c r="AB151" s="67">
        <f>'jeziora 2025'!AW152</f>
        <v>49</v>
      </c>
      <c r="AC151" s="67">
        <f>'jeziora 2025'!AX152</f>
        <v>62</v>
      </c>
      <c r="AD151" s="67">
        <f>'jeziora 2025'!AY152</f>
        <v>17</v>
      </c>
      <c r="AE151" s="67">
        <f>'jeziora 2025'!BA152</f>
        <v>858.5</v>
      </c>
      <c r="AF151" s="67">
        <f>'jeziora 2025'!BI152</f>
        <v>0.5</v>
      </c>
      <c r="AG151" s="67">
        <f>'jeziora 2025'!BK152</f>
        <v>0.5</v>
      </c>
      <c r="AH151" s="66">
        <f>'jeziora 2025'!BL152</f>
        <v>0.05</v>
      </c>
      <c r="AI151" s="66">
        <f>'jeziora 2025'!BM152</f>
        <v>0.05</v>
      </c>
      <c r="AJ151" s="66">
        <f>'jeziora 2025'!BN152</f>
        <v>0.05</v>
      </c>
      <c r="AK151" s="67">
        <f>'jeziora 2025'!BQ152</f>
        <v>0.4</v>
      </c>
      <c r="AL151" s="66">
        <f>'jeziora 2025'!BS152</f>
        <v>0.05</v>
      </c>
      <c r="AM151" s="67">
        <f>'jeziora 2025'!BU152</f>
        <v>0.1</v>
      </c>
      <c r="AN151" s="66">
        <f>'jeziora 2025'!BW152</f>
        <v>0.05</v>
      </c>
      <c r="AO151" s="66">
        <f>'jeziora 2025'!BX152</f>
        <v>0.05</v>
      </c>
      <c r="AP151" s="66">
        <f>'jeziora 2025'!BY152</f>
        <v>0.15000000000000002</v>
      </c>
      <c r="AQ151" s="67">
        <f>'jeziora 2025'!CA152</f>
        <v>0</v>
      </c>
      <c r="AR151" s="66">
        <f>'jeziora 2025'!CL152</f>
        <v>0</v>
      </c>
      <c r="AS151" s="67">
        <f>'jeziora 2025'!CO152</f>
        <v>0</v>
      </c>
      <c r="AT151" s="67">
        <f>'jeziora 2025'!CT152</f>
        <v>0</v>
      </c>
      <c r="AU151" s="83">
        <f>'jeziora 2025'!CY152</f>
        <v>0</v>
      </c>
      <c r="AV151" s="67">
        <f>'jeziora 2025'!DD152</f>
        <v>0</v>
      </c>
      <c r="AW151" s="66">
        <f>'jeziora 2025'!DE152</f>
        <v>0.05</v>
      </c>
      <c r="AX151" s="111">
        <f>'jeziora 2025'!DF152</f>
        <v>0.05</v>
      </c>
      <c r="AY151" s="104" t="s">
        <v>162</v>
      </c>
    </row>
    <row r="152" spans="1:51" x14ac:dyDescent="0.2">
      <c r="A152" s="73">
        <f>'jeziora 2025'!B153</f>
        <v>208</v>
      </c>
      <c r="B152" s="71" t="str">
        <f>'jeziora 2025'!D153</f>
        <v>Jez. Tuczno - głęboczek</v>
      </c>
      <c r="C152" s="66">
        <f>'jeziora 2025'!I153</f>
        <v>0.05</v>
      </c>
      <c r="D152" s="66">
        <f>'jeziora 2025'!J153</f>
        <v>4.1100000000000003</v>
      </c>
      <c r="E152" s="66">
        <f>'jeziora 2025'!L153</f>
        <v>0.84299999999999997</v>
      </c>
      <c r="F152" s="66">
        <f>'jeziora 2025'!N153</f>
        <v>17.399999999999999</v>
      </c>
      <c r="G152" s="66">
        <f>'jeziora 2025'!O153</f>
        <v>26.4</v>
      </c>
      <c r="H152" s="83">
        <f>'jeziora 2025'!P153</f>
        <v>9.5000000000000001E-2</v>
      </c>
      <c r="I152" s="66">
        <f>'jeziora 2025'!S153</f>
        <v>12.2</v>
      </c>
      <c r="J152" s="66">
        <f>'jeziora 2025'!T153</f>
        <v>21.6</v>
      </c>
      <c r="K152" s="66">
        <f>'jeziora 2025'!X153</f>
        <v>88.8</v>
      </c>
      <c r="L152" s="72">
        <f>'jeziora 2025'!AA153</f>
        <v>12800</v>
      </c>
      <c r="M152" s="72">
        <f>'jeziora 2025'!AB153</f>
        <v>954.79700000000003</v>
      </c>
      <c r="N152" s="67">
        <f>'jeziora 2025'!AH153</f>
        <v>2.5</v>
      </c>
      <c r="O152" s="67">
        <f>'jeziora 2025'!AI153</f>
        <v>24</v>
      </c>
      <c r="P152" s="67">
        <f>'jeziora 2025'!AJ153</f>
        <v>2.5</v>
      </c>
      <c r="Q152" s="67">
        <f>'jeziora 2025'!AK153</f>
        <v>174</v>
      </c>
      <c r="R152" s="67">
        <f>'jeziora 2025'!AL153</f>
        <v>350</v>
      </c>
      <c r="S152" s="67">
        <f>'jeziora 2025'!AM153</f>
        <v>28</v>
      </c>
      <c r="T152" s="67">
        <f>'jeziora 2025'!AN153</f>
        <v>36</v>
      </c>
      <c r="U152" s="67">
        <f>'jeziora 2025'!AP153</f>
        <v>58</v>
      </c>
      <c r="V152" s="67">
        <f>'jeziora 2025'!AQ153</f>
        <v>1.5</v>
      </c>
      <c r="W152" s="67">
        <f>'jeziora 2025'!AR153</f>
        <v>2.5</v>
      </c>
      <c r="X152" s="67">
        <f>'jeziora 2025'!AS153</f>
        <v>17</v>
      </c>
      <c r="Y152" s="67">
        <f>'jeziora 2025'!AT153</f>
        <v>2.5</v>
      </c>
      <c r="Z152" s="67">
        <f>'jeziora 2025'!AU153</f>
        <v>36</v>
      </c>
      <c r="AA152" s="67">
        <f>'jeziora 2025'!AV153</f>
        <v>17</v>
      </c>
      <c r="AB152" s="67">
        <f>'jeziora 2025'!AW153</f>
        <v>2.5</v>
      </c>
      <c r="AC152" s="67">
        <f>'jeziora 2025'!AX153</f>
        <v>60</v>
      </c>
      <c r="AD152" s="67">
        <f>'jeziora 2025'!AY153</f>
        <v>2.5</v>
      </c>
      <c r="AE152" s="67">
        <f>'jeziora 2025'!BA153</f>
        <v>693.5</v>
      </c>
      <c r="AF152" s="67">
        <f>'jeziora 2025'!BI153</f>
        <v>0.5</v>
      </c>
      <c r="AG152" s="67">
        <f>'jeziora 2025'!BK153</f>
        <v>0.5</v>
      </c>
      <c r="AH152" s="66">
        <f>'jeziora 2025'!BL153</f>
        <v>0.05</v>
      </c>
      <c r="AI152" s="66">
        <f>'jeziora 2025'!BM153</f>
        <v>0.05</v>
      </c>
      <c r="AJ152" s="66">
        <f>'jeziora 2025'!BN153</f>
        <v>0.05</v>
      </c>
      <c r="AK152" s="67">
        <f>'jeziora 2025'!BQ153</f>
        <v>0.4</v>
      </c>
      <c r="AL152" s="66">
        <f>'jeziora 2025'!BS153</f>
        <v>0.05</v>
      </c>
      <c r="AM152" s="67">
        <f>'jeziora 2025'!BU153</f>
        <v>0.1</v>
      </c>
      <c r="AN152" s="66">
        <f>'jeziora 2025'!BW153</f>
        <v>0.05</v>
      </c>
      <c r="AO152" s="66">
        <f>'jeziora 2025'!BX153</f>
        <v>0.05</v>
      </c>
      <c r="AP152" s="66">
        <f>'jeziora 2025'!BY153</f>
        <v>0.15000000000000002</v>
      </c>
      <c r="AQ152" s="67">
        <f>'jeziora 2025'!CA153</f>
        <v>0</v>
      </c>
      <c r="AR152" s="66">
        <f>'jeziora 2025'!CL153</f>
        <v>0</v>
      </c>
      <c r="AS152" s="67">
        <f>'jeziora 2025'!CO153</f>
        <v>0</v>
      </c>
      <c r="AT152" s="67">
        <f>'jeziora 2025'!CT153</f>
        <v>0</v>
      </c>
      <c r="AU152" s="83">
        <f>'jeziora 2025'!CY153</f>
        <v>0</v>
      </c>
      <c r="AV152" s="67">
        <f>'jeziora 2025'!DD153</f>
        <v>0</v>
      </c>
      <c r="AW152" s="66">
        <f>'jeziora 2025'!DE153</f>
        <v>0.05</v>
      </c>
      <c r="AX152" s="111">
        <f>'jeziora 2025'!DF153</f>
        <v>0.05</v>
      </c>
      <c r="AY152" s="104" t="s">
        <v>163</v>
      </c>
    </row>
    <row r="153" spans="1:51" x14ac:dyDescent="0.2">
      <c r="A153" s="73">
        <f>'jeziora 2025'!B154</f>
        <v>209</v>
      </c>
      <c r="B153" s="71" t="str">
        <f>'jeziora 2025'!D154</f>
        <v>Jez. Ustrych - stan. 01</v>
      </c>
      <c r="C153" s="66">
        <f>'jeziora 2025'!I154</f>
        <v>0.05</v>
      </c>
      <c r="D153" s="66">
        <f>'jeziora 2025'!J154</f>
        <v>22.9</v>
      </c>
      <c r="E153" s="66">
        <f>'jeziora 2025'!L154</f>
        <v>2.5000000000000001E-2</v>
      </c>
      <c r="F153" s="66">
        <f>'jeziora 2025'!N154</f>
        <v>4.78</v>
      </c>
      <c r="G153" s="66">
        <f>'jeziora 2025'!O154</f>
        <v>9.56</v>
      </c>
      <c r="H153" s="83">
        <f>'jeziora 2025'!P154</f>
        <v>5.0000000000000001E-4</v>
      </c>
      <c r="I153" s="66">
        <f>'jeziora 2025'!S154</f>
        <v>3.82</v>
      </c>
      <c r="J153" s="66">
        <f>'jeziora 2025'!T154</f>
        <v>25.4</v>
      </c>
      <c r="K153" s="66">
        <f>'jeziora 2025'!X154</f>
        <v>87.1</v>
      </c>
      <c r="L153" s="72">
        <f>'jeziora 2025'!AA154</f>
        <v>7390</v>
      </c>
      <c r="M153" s="72">
        <f>'jeziora 2025'!AB154</f>
        <v>274</v>
      </c>
      <c r="N153" s="67">
        <f>'jeziora 2025'!AH154</f>
        <v>2.5</v>
      </c>
      <c r="O153" s="67">
        <f>'jeziora 2025'!AI154</f>
        <v>305</v>
      </c>
      <c r="P153" s="67">
        <f>'jeziora 2025'!AJ154</f>
        <v>111</v>
      </c>
      <c r="Q153" s="67">
        <f>'jeziora 2025'!AK154</f>
        <v>1450</v>
      </c>
      <c r="R153" s="67">
        <f>'jeziora 2025'!AL154</f>
        <v>800</v>
      </c>
      <c r="S153" s="67">
        <f>'jeziora 2025'!AM154</f>
        <v>481</v>
      </c>
      <c r="T153" s="67">
        <f>'jeziora 2025'!AN154</f>
        <v>504</v>
      </c>
      <c r="U153" s="67">
        <f>'jeziora 2025'!AP154</f>
        <v>182</v>
      </c>
      <c r="V153" s="67">
        <f>'jeziora 2025'!AQ154</f>
        <v>1.5</v>
      </c>
      <c r="W153" s="67">
        <f>'jeziora 2025'!AR154</f>
        <v>2.5</v>
      </c>
      <c r="X153" s="67">
        <f>'jeziora 2025'!AS154</f>
        <v>96</v>
      </c>
      <c r="Y153" s="67">
        <f>'jeziora 2025'!AT154</f>
        <v>1110</v>
      </c>
      <c r="Z153" s="67">
        <f>'jeziora 2025'!AU154</f>
        <v>473</v>
      </c>
      <c r="AA153" s="67">
        <f>'jeziora 2025'!AV154</f>
        <v>300</v>
      </c>
      <c r="AB153" s="67">
        <f>'jeziora 2025'!AW154</f>
        <v>155</v>
      </c>
      <c r="AC153" s="67">
        <f>'jeziora 2025'!AX154</f>
        <v>631</v>
      </c>
      <c r="AD153" s="67">
        <f>'jeziora 2025'!AY154</f>
        <v>2.5</v>
      </c>
      <c r="AE153" s="67">
        <f>'jeziora 2025'!BA154</f>
        <v>5636.5</v>
      </c>
      <c r="AF153" s="67">
        <f>'jeziora 2025'!BI154</f>
        <v>0.5</v>
      </c>
      <c r="AG153" s="67">
        <f>'jeziora 2025'!BK154</f>
        <v>0.5</v>
      </c>
      <c r="AH153" s="66">
        <f>'jeziora 2025'!BL154</f>
        <v>0.05</v>
      </c>
      <c r="AI153" s="66">
        <f>'jeziora 2025'!BM154</f>
        <v>0.05</v>
      </c>
      <c r="AJ153" s="66">
        <f>'jeziora 2025'!BN154</f>
        <v>0.05</v>
      </c>
      <c r="AK153" s="67">
        <f>'jeziora 2025'!BQ154</f>
        <v>0.4</v>
      </c>
      <c r="AL153" s="66">
        <f>'jeziora 2025'!BS154</f>
        <v>0.05</v>
      </c>
      <c r="AM153" s="67">
        <f>'jeziora 2025'!BU154</f>
        <v>0.1</v>
      </c>
      <c r="AN153" s="66">
        <f>'jeziora 2025'!BW154</f>
        <v>0.05</v>
      </c>
      <c r="AO153" s="66">
        <f>'jeziora 2025'!BX154</f>
        <v>0.05</v>
      </c>
      <c r="AP153" s="66">
        <f>'jeziora 2025'!BY154</f>
        <v>0.15000000000000002</v>
      </c>
      <c r="AQ153" s="67">
        <f>'jeziora 2025'!CA154</f>
        <v>0</v>
      </c>
      <c r="AR153" s="66">
        <f>'jeziora 2025'!CL154</f>
        <v>0</v>
      </c>
      <c r="AS153" s="67">
        <f>'jeziora 2025'!CO154</f>
        <v>0</v>
      </c>
      <c r="AT153" s="67">
        <f>'jeziora 2025'!CT154</f>
        <v>0</v>
      </c>
      <c r="AU153" s="83">
        <f>'jeziora 2025'!CY154</f>
        <v>0</v>
      </c>
      <c r="AV153" s="67">
        <f>'jeziora 2025'!DD154</f>
        <v>0</v>
      </c>
      <c r="AW153" s="66">
        <f>'jeziora 2025'!DE154</f>
        <v>0.05</v>
      </c>
      <c r="AX153" s="111">
        <f>'jeziora 2025'!DF154</f>
        <v>0.05</v>
      </c>
      <c r="AY153" s="104" t="s">
        <v>163</v>
      </c>
    </row>
    <row r="154" spans="1:51" x14ac:dyDescent="0.2">
      <c r="A154" s="73">
        <f>'jeziora 2025'!B155</f>
        <v>210</v>
      </c>
      <c r="B154" s="71" t="str">
        <f>'jeziora 2025'!D155</f>
        <v>Jez. Wadąg - stan. 01</v>
      </c>
      <c r="C154" s="66">
        <f>'jeziora 2025'!I155</f>
        <v>0.05</v>
      </c>
      <c r="D154" s="66">
        <f>'jeziora 2025'!J155</f>
        <v>16.600000000000001</v>
      </c>
      <c r="E154" s="66">
        <f>'jeziora 2025'!L155</f>
        <v>2.5000000000000001E-2</v>
      </c>
      <c r="F154" s="66">
        <f>'jeziora 2025'!N155</f>
        <v>13.7</v>
      </c>
      <c r="G154" s="66">
        <f>'jeziora 2025'!O155</f>
        <v>11.4</v>
      </c>
      <c r="H154" s="83">
        <f>'jeziora 2025'!P155</f>
        <v>5.0000000000000001E-4</v>
      </c>
      <c r="I154" s="66">
        <f>'jeziora 2025'!S155</f>
        <v>5.18</v>
      </c>
      <c r="J154" s="66">
        <f>'jeziora 2025'!T155</f>
        <v>3.76</v>
      </c>
      <c r="K154" s="66">
        <f>'jeziora 2025'!X155</f>
        <v>52.4</v>
      </c>
      <c r="L154" s="72">
        <f>'jeziora 2025'!AA155</f>
        <v>35979.699999999997</v>
      </c>
      <c r="M154" s="72">
        <f>'jeziora 2025'!AB155</f>
        <v>5734.89</v>
      </c>
      <c r="N154" s="67">
        <f>'jeziora 2025'!AH155</f>
        <v>270</v>
      </c>
      <c r="O154" s="67">
        <f>'jeziora 2025'!AI155</f>
        <v>104</v>
      </c>
      <c r="P154" s="67">
        <f>'jeziora 2025'!AJ155</f>
        <v>145</v>
      </c>
      <c r="Q154" s="67">
        <f>'jeziora 2025'!AK155</f>
        <v>454</v>
      </c>
      <c r="R154" s="67">
        <f>'jeziora 2025'!AL155</f>
        <v>280</v>
      </c>
      <c r="S154" s="67">
        <f>'jeziora 2025'!AM155</f>
        <v>155</v>
      </c>
      <c r="T154" s="67">
        <f>'jeziora 2025'!AN155</f>
        <v>214</v>
      </c>
      <c r="U154" s="67">
        <f>'jeziora 2025'!AP155</f>
        <v>155</v>
      </c>
      <c r="V154" s="67">
        <f>'jeziora 2025'!AQ155</f>
        <v>1.5</v>
      </c>
      <c r="W154" s="67">
        <f>'jeziora 2025'!AR155</f>
        <v>2.5</v>
      </c>
      <c r="X154" s="67">
        <f>'jeziora 2025'!AS155</f>
        <v>2.5</v>
      </c>
      <c r="Y154" s="67">
        <f>'jeziora 2025'!AT155</f>
        <v>351</v>
      </c>
      <c r="Z154" s="67">
        <f>'jeziora 2025'!AU155</f>
        <v>219</v>
      </c>
      <c r="AA154" s="67">
        <f>'jeziora 2025'!AV155</f>
        <v>130</v>
      </c>
      <c r="AB154" s="67">
        <f>'jeziora 2025'!AW155</f>
        <v>65</v>
      </c>
      <c r="AC154" s="67">
        <f>'jeziora 2025'!AX155</f>
        <v>227</v>
      </c>
      <c r="AD154" s="67">
        <f>'jeziora 2025'!AY155</f>
        <v>2.5</v>
      </c>
      <c r="AE154" s="67">
        <f>'jeziora 2025'!BA155</f>
        <v>2328.5</v>
      </c>
      <c r="AF154" s="67">
        <f>'jeziora 2025'!BI155</f>
        <v>0.5</v>
      </c>
      <c r="AG154" s="67">
        <f>'jeziora 2025'!BK155</f>
        <v>0.5</v>
      </c>
      <c r="AH154" s="66">
        <f>'jeziora 2025'!BL155</f>
        <v>0.05</v>
      </c>
      <c r="AI154" s="66">
        <f>'jeziora 2025'!BM155</f>
        <v>0.05</v>
      </c>
      <c r="AJ154" s="66">
        <f>'jeziora 2025'!BN155</f>
        <v>0.05</v>
      </c>
      <c r="AK154" s="67">
        <f>'jeziora 2025'!BQ155</f>
        <v>0.4</v>
      </c>
      <c r="AL154" s="66">
        <f>'jeziora 2025'!BS155</f>
        <v>0.05</v>
      </c>
      <c r="AM154" s="67">
        <f>'jeziora 2025'!BU155</f>
        <v>0.1</v>
      </c>
      <c r="AN154" s="66">
        <f>'jeziora 2025'!BW155</f>
        <v>0.05</v>
      </c>
      <c r="AO154" s="66">
        <f>'jeziora 2025'!BX155</f>
        <v>0.05</v>
      </c>
      <c r="AP154" s="66">
        <f>'jeziora 2025'!BY155</f>
        <v>0.15000000000000002</v>
      </c>
      <c r="AQ154" s="67">
        <f>'jeziora 2025'!CA155</f>
        <v>25</v>
      </c>
      <c r="AR154" s="66">
        <f>'jeziora 2025'!CL155</f>
        <v>0.01</v>
      </c>
      <c r="AS154" s="67">
        <f>'jeziora 2025'!CO155</f>
        <v>0.5</v>
      </c>
      <c r="AT154" s="67">
        <f>'jeziora 2025'!CT155</f>
        <v>0.5</v>
      </c>
      <c r="AU154" s="83">
        <f>'jeziora 2025'!CY155</f>
        <v>2.63E-3</v>
      </c>
      <c r="AV154" s="67">
        <f>'jeziora 2025'!DD155</f>
        <v>0.05</v>
      </c>
      <c r="AW154" s="66">
        <f>'jeziora 2025'!DE155</f>
        <v>0.05</v>
      </c>
      <c r="AX154" s="111">
        <f>'jeziora 2025'!DF155</f>
        <v>0.05</v>
      </c>
      <c r="AY154" s="104" t="s">
        <v>164</v>
      </c>
    </row>
    <row r="155" spans="1:51" x14ac:dyDescent="0.2">
      <c r="A155" s="73">
        <f>'jeziora 2025'!B156</f>
        <v>211</v>
      </c>
      <c r="B155" s="71" t="str">
        <f>'jeziora 2025'!D156</f>
        <v>Jez. Wągiel - stan. 03</v>
      </c>
      <c r="C155" s="66">
        <f>'jeziora 2025'!I156</f>
        <v>0.05</v>
      </c>
      <c r="D155" s="66">
        <f>'jeziora 2025'!J156</f>
        <v>3.85</v>
      </c>
      <c r="E155" s="66">
        <f>'jeziora 2025'!L156</f>
        <v>0.26500000000000001</v>
      </c>
      <c r="F155" s="66">
        <f>'jeziora 2025'!N156</f>
        <v>2.0099999999999998</v>
      </c>
      <c r="G155" s="66">
        <f>'jeziora 2025'!O156</f>
        <v>7.24</v>
      </c>
      <c r="H155" s="83">
        <f>'jeziora 2025'!P156</f>
        <v>9.7000000000000003E-3</v>
      </c>
      <c r="I155" s="66">
        <f>'jeziora 2025'!S156</f>
        <v>2.93</v>
      </c>
      <c r="J155" s="66">
        <f>'jeziora 2025'!T156</f>
        <v>6.06</v>
      </c>
      <c r="K155" s="66">
        <f>'jeziora 2025'!X156</f>
        <v>24.1</v>
      </c>
      <c r="L155" s="72">
        <f>'jeziora 2025'!AA156</f>
        <v>4820</v>
      </c>
      <c r="M155" s="72">
        <f>'jeziora 2025'!AB156</f>
        <v>673.88800000000003</v>
      </c>
      <c r="N155" s="67">
        <f>'jeziora 2025'!AH156</f>
        <v>70</v>
      </c>
      <c r="O155" s="67">
        <f>'jeziora 2025'!AI156</f>
        <v>44</v>
      </c>
      <c r="P155" s="67">
        <f>'jeziora 2025'!AJ156</f>
        <v>994</v>
      </c>
      <c r="Q155" s="67">
        <f>'jeziora 2025'!AK156</f>
        <v>204</v>
      </c>
      <c r="R155" s="67">
        <f>'jeziora 2025'!AL156</f>
        <v>82</v>
      </c>
      <c r="S155" s="67">
        <f>'jeziora 2025'!AM156</f>
        <v>39</v>
      </c>
      <c r="T155" s="67">
        <f>'jeziora 2025'!AN156</f>
        <v>39</v>
      </c>
      <c r="U155" s="67">
        <f>'jeziora 2025'!AP156</f>
        <v>57</v>
      </c>
      <c r="V155" s="67">
        <f>'jeziora 2025'!AQ156</f>
        <v>1.5</v>
      </c>
      <c r="W155" s="67">
        <f>'jeziora 2025'!AR156</f>
        <v>2.5</v>
      </c>
      <c r="X155" s="67">
        <f>'jeziora 2025'!AS156</f>
        <v>2.5</v>
      </c>
      <c r="Y155" s="67">
        <f>'jeziora 2025'!AT156</f>
        <v>74</v>
      </c>
      <c r="Z155" s="67">
        <f>'jeziora 2025'!AU156</f>
        <v>65</v>
      </c>
      <c r="AA155" s="67">
        <f>'jeziora 2025'!AV156</f>
        <v>35</v>
      </c>
      <c r="AB155" s="67">
        <f>'jeziora 2025'!AW156</f>
        <v>2.5</v>
      </c>
      <c r="AC155" s="67">
        <f>'jeziora 2025'!AX156</f>
        <v>2.5</v>
      </c>
      <c r="AD155" s="67">
        <f>'jeziora 2025'!AY156</f>
        <v>2.5</v>
      </c>
      <c r="AE155" s="67">
        <f>'jeziora 2025'!BA156</f>
        <v>1652.5</v>
      </c>
      <c r="AF155" s="67">
        <f>'jeziora 2025'!BI156</f>
        <v>0.5</v>
      </c>
      <c r="AG155" s="67">
        <f>'jeziora 2025'!BK156</f>
        <v>0.5</v>
      </c>
      <c r="AH155" s="66">
        <f>'jeziora 2025'!BL156</f>
        <v>0.05</v>
      </c>
      <c r="AI155" s="66">
        <f>'jeziora 2025'!BM156</f>
        <v>0.05</v>
      </c>
      <c r="AJ155" s="66">
        <f>'jeziora 2025'!BN156</f>
        <v>0.05</v>
      </c>
      <c r="AK155" s="67">
        <f>'jeziora 2025'!BQ156</f>
        <v>0.4</v>
      </c>
      <c r="AL155" s="66">
        <f>'jeziora 2025'!BS156</f>
        <v>0.05</v>
      </c>
      <c r="AM155" s="67">
        <f>'jeziora 2025'!BU156</f>
        <v>0.1</v>
      </c>
      <c r="AN155" s="66">
        <f>'jeziora 2025'!BW156</f>
        <v>0.05</v>
      </c>
      <c r="AO155" s="66">
        <f>'jeziora 2025'!BX156</f>
        <v>0.05</v>
      </c>
      <c r="AP155" s="66">
        <f>'jeziora 2025'!BY156</f>
        <v>0.15000000000000002</v>
      </c>
      <c r="AQ155" s="67">
        <f>'jeziora 2025'!CA156</f>
        <v>0</v>
      </c>
      <c r="AR155" s="66">
        <f>'jeziora 2025'!CL156</f>
        <v>0</v>
      </c>
      <c r="AS155" s="67">
        <f>'jeziora 2025'!CO156</f>
        <v>0</v>
      </c>
      <c r="AT155" s="67">
        <f>'jeziora 2025'!CT156</f>
        <v>0</v>
      </c>
      <c r="AU155" s="83">
        <f>'jeziora 2025'!CY156</f>
        <v>0</v>
      </c>
      <c r="AV155" s="67">
        <f>'jeziora 2025'!DD156</f>
        <v>0</v>
      </c>
      <c r="AW155" s="66">
        <f>'jeziora 2025'!DE156</f>
        <v>0.05</v>
      </c>
      <c r="AX155" s="111">
        <f>'jeziora 2025'!DF156</f>
        <v>0.05</v>
      </c>
      <c r="AY155" s="104" t="s">
        <v>164</v>
      </c>
    </row>
    <row r="156" spans="1:51" x14ac:dyDescent="0.2">
      <c r="A156" s="73">
        <f>'jeziora 2025'!B157</f>
        <v>212</v>
      </c>
      <c r="B156" s="71" t="str">
        <f>'jeziora 2025'!D157</f>
        <v>Jez. Weneckie Wsch. - głęboczek</v>
      </c>
      <c r="C156" s="66">
        <f>'jeziora 2025'!I157</f>
        <v>2.21</v>
      </c>
      <c r="D156" s="66">
        <f>'jeziora 2025'!J157</f>
        <v>6.57</v>
      </c>
      <c r="E156" s="66">
        <f>'jeziora 2025'!L157</f>
        <v>2.5000000000000001E-2</v>
      </c>
      <c r="F156" s="66">
        <f>'jeziora 2025'!N157</f>
        <v>3.44</v>
      </c>
      <c r="G156" s="66">
        <f>'jeziora 2025'!O157</f>
        <v>12.7</v>
      </c>
      <c r="H156" s="83">
        <f>'jeziora 2025'!P157</f>
        <v>8.7999999999999995E-2</v>
      </c>
      <c r="I156" s="66">
        <f>'jeziora 2025'!S157</f>
        <v>3.88</v>
      </c>
      <c r="J156" s="66">
        <f>'jeziora 2025'!T157</f>
        <v>7.36</v>
      </c>
      <c r="K156" s="66">
        <f>'jeziora 2025'!X157</f>
        <v>36.4</v>
      </c>
      <c r="L156" s="72">
        <f>'jeziora 2025'!AA157</f>
        <v>3800</v>
      </c>
      <c r="M156" s="72">
        <f>'jeziora 2025'!AB157</f>
        <v>412</v>
      </c>
      <c r="N156" s="67">
        <f>'jeziora 2025'!AH157</f>
        <v>67</v>
      </c>
      <c r="O156" s="67">
        <f>'jeziora 2025'!AI157</f>
        <v>59</v>
      </c>
      <c r="P156" s="67">
        <f>'jeziora 2025'!AJ157</f>
        <v>2.5</v>
      </c>
      <c r="Q156" s="67">
        <f>'jeziora 2025'!AK157</f>
        <v>114</v>
      </c>
      <c r="R156" s="67">
        <f>'jeziora 2025'!AL157</f>
        <v>52</v>
      </c>
      <c r="S156" s="67">
        <f>'jeziora 2025'!AM157</f>
        <v>43</v>
      </c>
      <c r="T156" s="67">
        <f>'jeziora 2025'!AN157</f>
        <v>66</v>
      </c>
      <c r="U156" s="67">
        <f>'jeziora 2025'!AP157</f>
        <v>69</v>
      </c>
      <c r="V156" s="67">
        <f>'jeziora 2025'!AQ157</f>
        <v>1.5</v>
      </c>
      <c r="W156" s="67">
        <f>'jeziora 2025'!AR157</f>
        <v>25</v>
      </c>
      <c r="X156" s="67">
        <f>'jeziora 2025'!AS157</f>
        <v>41</v>
      </c>
      <c r="Y156" s="67">
        <f>'jeziora 2025'!AT157</f>
        <v>111</v>
      </c>
      <c r="Z156" s="67">
        <f>'jeziora 2025'!AU157</f>
        <v>68</v>
      </c>
      <c r="AA156" s="67">
        <f>'jeziora 2025'!AV157</f>
        <v>48</v>
      </c>
      <c r="AB156" s="67">
        <f>'jeziora 2025'!AW157</f>
        <v>39</v>
      </c>
      <c r="AC156" s="67">
        <f>'jeziora 2025'!AX157</f>
        <v>55</v>
      </c>
      <c r="AD156" s="67">
        <f>'jeziora 2025'!AY157</f>
        <v>11</v>
      </c>
      <c r="AE156" s="67">
        <f>'jeziora 2025'!BA157</f>
        <v>698</v>
      </c>
      <c r="AF156" s="67">
        <f>'jeziora 2025'!BI157</f>
        <v>0.5</v>
      </c>
      <c r="AG156" s="67">
        <f>'jeziora 2025'!BK157</f>
        <v>0.5</v>
      </c>
      <c r="AH156" s="66">
        <f>'jeziora 2025'!BL157</f>
        <v>0.05</v>
      </c>
      <c r="AI156" s="66">
        <f>'jeziora 2025'!BM157</f>
        <v>0.05</v>
      </c>
      <c r="AJ156" s="66">
        <f>'jeziora 2025'!BN157</f>
        <v>0.05</v>
      </c>
      <c r="AK156" s="67">
        <f>'jeziora 2025'!BQ157</f>
        <v>0.4</v>
      </c>
      <c r="AL156" s="66">
        <f>'jeziora 2025'!BS157</f>
        <v>0.05</v>
      </c>
      <c r="AM156" s="67">
        <f>'jeziora 2025'!BU157</f>
        <v>0.1</v>
      </c>
      <c r="AN156" s="66">
        <f>'jeziora 2025'!BW157</f>
        <v>0.05</v>
      </c>
      <c r="AO156" s="66">
        <f>'jeziora 2025'!BX157</f>
        <v>0.05</v>
      </c>
      <c r="AP156" s="66">
        <f>'jeziora 2025'!BY157</f>
        <v>0.15000000000000002</v>
      </c>
      <c r="AQ156" s="67">
        <f>'jeziora 2025'!CA157</f>
        <v>0</v>
      </c>
      <c r="AR156" s="66">
        <f>'jeziora 2025'!CL157</f>
        <v>0</v>
      </c>
      <c r="AS156" s="67">
        <f>'jeziora 2025'!CO157</f>
        <v>0</v>
      </c>
      <c r="AT156" s="67">
        <f>'jeziora 2025'!CT157</f>
        <v>0</v>
      </c>
      <c r="AU156" s="83">
        <f>'jeziora 2025'!CY157</f>
        <v>0</v>
      </c>
      <c r="AV156" s="67">
        <f>'jeziora 2025'!DD157</f>
        <v>0</v>
      </c>
      <c r="AW156" s="66">
        <f>'jeziora 2025'!DE157</f>
        <v>0.05</v>
      </c>
      <c r="AX156" s="111">
        <f>'jeziora 2025'!DF157</f>
        <v>0.05</v>
      </c>
      <c r="AY156" s="104" t="s">
        <v>164</v>
      </c>
    </row>
    <row r="157" spans="1:51" x14ac:dyDescent="0.2">
      <c r="A157" s="73">
        <f>'jeziora 2025'!B158</f>
        <v>213</v>
      </c>
      <c r="B157" s="71" t="str">
        <f>'jeziora 2025'!D158</f>
        <v>Jez. Weneckie Zach. - głęboczek</v>
      </c>
      <c r="C157" s="66">
        <f>'jeziora 2025'!I158</f>
        <v>0.05</v>
      </c>
      <c r="D157" s="66">
        <f>'jeziora 2025'!J158</f>
        <v>1.5</v>
      </c>
      <c r="E157" s="66">
        <f>'jeziora 2025'!L158</f>
        <v>0.39300000000000002</v>
      </c>
      <c r="F157" s="66">
        <f>'jeziora 2025'!N158</f>
        <v>7.52</v>
      </c>
      <c r="G157" s="66">
        <f>'jeziora 2025'!O158</f>
        <v>13.3</v>
      </c>
      <c r="H157" s="83">
        <f>'jeziora 2025'!P158</f>
        <v>3.9600000000000003E-2</v>
      </c>
      <c r="I157" s="66">
        <f>'jeziora 2025'!S158</f>
        <v>5.2</v>
      </c>
      <c r="J157" s="66">
        <f>'jeziora 2025'!T158</f>
        <v>3.24</v>
      </c>
      <c r="K157" s="66">
        <f>'jeziora 2025'!X158</f>
        <v>39.700000000000003</v>
      </c>
      <c r="L157" s="72">
        <f>'jeziora 2025'!AA158</f>
        <v>4980</v>
      </c>
      <c r="M157" s="72">
        <f>'jeziora 2025'!AB158</f>
        <v>401</v>
      </c>
      <c r="N157" s="67">
        <f>'jeziora 2025'!AH158</f>
        <v>2.5</v>
      </c>
      <c r="O157" s="67">
        <f>'jeziora 2025'!AI158</f>
        <v>53</v>
      </c>
      <c r="P157" s="67">
        <f>'jeziora 2025'!AJ158</f>
        <v>168</v>
      </c>
      <c r="Q157" s="67">
        <f>'jeziora 2025'!AK158</f>
        <v>91</v>
      </c>
      <c r="R157" s="67">
        <f>'jeziora 2025'!AL158</f>
        <v>38</v>
      </c>
      <c r="S157" s="67">
        <f>'jeziora 2025'!AM158</f>
        <v>2.5</v>
      </c>
      <c r="T157" s="67">
        <f>'jeziora 2025'!AN158</f>
        <v>2.5</v>
      </c>
      <c r="U157" s="67">
        <f>'jeziora 2025'!AP158</f>
        <v>2.5</v>
      </c>
      <c r="V157" s="67">
        <f>'jeziora 2025'!AQ158</f>
        <v>1.5</v>
      </c>
      <c r="W157" s="67">
        <f>'jeziora 2025'!AR158</f>
        <v>2.5</v>
      </c>
      <c r="X157" s="67">
        <f>'jeziora 2025'!AS158</f>
        <v>31</v>
      </c>
      <c r="Y157" s="67">
        <f>'jeziora 2025'!AT158</f>
        <v>47</v>
      </c>
      <c r="Z157" s="67">
        <f>'jeziora 2025'!AU158</f>
        <v>34</v>
      </c>
      <c r="AA157" s="67">
        <f>'jeziora 2025'!AV158</f>
        <v>2.5</v>
      </c>
      <c r="AB157" s="67">
        <f>'jeziora 2025'!AW158</f>
        <v>2.5</v>
      </c>
      <c r="AC157" s="67">
        <f>'jeziora 2025'!AX158</f>
        <v>2.5</v>
      </c>
      <c r="AD157" s="67">
        <f>'jeziora 2025'!AY158</f>
        <v>2.5</v>
      </c>
      <c r="AE157" s="67">
        <f>'jeziora 2025'!BA158</f>
        <v>476</v>
      </c>
      <c r="AF157" s="67">
        <f>'jeziora 2025'!BI158</f>
        <v>0.5</v>
      </c>
      <c r="AG157" s="67">
        <f>'jeziora 2025'!BK158</f>
        <v>0.5</v>
      </c>
      <c r="AH157" s="66">
        <f>'jeziora 2025'!BL158</f>
        <v>0.05</v>
      </c>
      <c r="AI157" s="66">
        <f>'jeziora 2025'!BM158</f>
        <v>0.05</v>
      </c>
      <c r="AJ157" s="66">
        <f>'jeziora 2025'!BN158</f>
        <v>0.05</v>
      </c>
      <c r="AK157" s="67">
        <f>'jeziora 2025'!BQ158</f>
        <v>0.4</v>
      </c>
      <c r="AL157" s="66">
        <f>'jeziora 2025'!BS158</f>
        <v>0.05</v>
      </c>
      <c r="AM157" s="67">
        <f>'jeziora 2025'!BU158</f>
        <v>0.1</v>
      </c>
      <c r="AN157" s="66">
        <f>'jeziora 2025'!BW158</f>
        <v>0.05</v>
      </c>
      <c r="AO157" s="66">
        <f>'jeziora 2025'!BX158</f>
        <v>0.05</v>
      </c>
      <c r="AP157" s="66">
        <f>'jeziora 2025'!BY158</f>
        <v>0.15000000000000002</v>
      </c>
      <c r="AQ157" s="67">
        <f>'jeziora 2025'!CA158</f>
        <v>0</v>
      </c>
      <c r="AR157" s="66">
        <f>'jeziora 2025'!CL158</f>
        <v>0</v>
      </c>
      <c r="AS157" s="67">
        <f>'jeziora 2025'!CO158</f>
        <v>0</v>
      </c>
      <c r="AT157" s="67">
        <f>'jeziora 2025'!CT158</f>
        <v>0</v>
      </c>
      <c r="AU157" s="83">
        <f>'jeziora 2025'!CY158</f>
        <v>0</v>
      </c>
      <c r="AV157" s="67">
        <f>'jeziora 2025'!DD158</f>
        <v>0</v>
      </c>
      <c r="AW157" s="66">
        <f>'jeziora 2025'!DE158</f>
        <v>0.05</v>
      </c>
      <c r="AX157" s="111">
        <f>'jeziora 2025'!DF158</f>
        <v>0.05</v>
      </c>
      <c r="AY157" s="104" t="s">
        <v>162</v>
      </c>
    </row>
    <row r="158" spans="1:51" x14ac:dyDescent="0.2">
      <c r="A158" s="73">
        <f>'jeziora 2025'!B159</f>
        <v>214</v>
      </c>
      <c r="B158" s="71" t="str">
        <f>'jeziora 2025'!D159</f>
        <v>Jez. Węgorzyno - głęboczek - 7,7 m</v>
      </c>
      <c r="C158" s="66">
        <f>'jeziora 2025'!I159</f>
        <v>0.05</v>
      </c>
      <c r="D158" s="66">
        <f>'jeziora 2025'!J159</f>
        <v>6.93</v>
      </c>
      <c r="E158" s="66">
        <f>'jeziora 2025'!L159</f>
        <v>0.92800000000000005</v>
      </c>
      <c r="F158" s="66">
        <f>'jeziora 2025'!N159</f>
        <v>18.7</v>
      </c>
      <c r="G158" s="66">
        <f>'jeziora 2025'!O159</f>
        <v>25.7</v>
      </c>
      <c r="H158" s="83">
        <f>'jeziora 2025'!P159</f>
        <v>3.2099999999999997E-2</v>
      </c>
      <c r="I158" s="66">
        <f>'jeziora 2025'!S159</f>
        <v>13</v>
      </c>
      <c r="J158" s="66">
        <f>'jeziora 2025'!T159</f>
        <v>48.2</v>
      </c>
      <c r="K158" s="66">
        <f>'jeziora 2025'!X159</f>
        <v>115</v>
      </c>
      <c r="L158" s="72">
        <f>'jeziora 2025'!AA159</f>
        <v>20377.900000000001</v>
      </c>
      <c r="M158" s="72">
        <f>'jeziora 2025'!AB159</f>
        <v>1395.91</v>
      </c>
      <c r="N158" s="67">
        <f>'jeziora 2025'!AH159</f>
        <v>2.5</v>
      </c>
      <c r="O158" s="67">
        <f>'jeziora 2025'!AI159</f>
        <v>2.5</v>
      </c>
      <c r="P158" s="67">
        <f>'jeziora 2025'!AJ159</f>
        <v>2.5</v>
      </c>
      <c r="Q158" s="67">
        <f>'jeziora 2025'!AK159</f>
        <v>66</v>
      </c>
      <c r="R158" s="67">
        <f>'jeziora 2025'!AL159</f>
        <v>120</v>
      </c>
      <c r="S158" s="67">
        <f>'jeziora 2025'!AM159</f>
        <v>63</v>
      </c>
      <c r="T158" s="67">
        <f>'jeziora 2025'!AN159</f>
        <v>77</v>
      </c>
      <c r="U158" s="67">
        <f>'jeziora 2025'!AP159</f>
        <v>59</v>
      </c>
      <c r="V158" s="67">
        <f>'jeziora 2025'!AQ159</f>
        <v>1.5</v>
      </c>
      <c r="W158" s="67">
        <f>'jeziora 2025'!AR159</f>
        <v>2.5</v>
      </c>
      <c r="X158" s="67">
        <f>'jeziora 2025'!AS159</f>
        <v>2.5</v>
      </c>
      <c r="Y158" s="67">
        <f>'jeziora 2025'!AT159</f>
        <v>118</v>
      </c>
      <c r="Z158" s="67">
        <f>'jeziora 2025'!AU159</f>
        <v>98</v>
      </c>
      <c r="AA158" s="67">
        <f>'jeziora 2025'!AV159</f>
        <v>51</v>
      </c>
      <c r="AB158" s="67">
        <f>'jeziora 2025'!AW159</f>
        <v>32</v>
      </c>
      <c r="AC158" s="67">
        <f>'jeziora 2025'!AX159</f>
        <v>172</v>
      </c>
      <c r="AD158" s="67">
        <f>'jeziora 2025'!AY159</f>
        <v>2.5</v>
      </c>
      <c r="AE158" s="67">
        <f>'jeziora 2025'!BA159</f>
        <v>607</v>
      </c>
      <c r="AF158" s="67">
        <f>'jeziora 2025'!BI159</f>
        <v>0.5</v>
      </c>
      <c r="AG158" s="67">
        <f>'jeziora 2025'!BK159</f>
        <v>0.5</v>
      </c>
      <c r="AH158" s="66">
        <f>'jeziora 2025'!BL159</f>
        <v>0.05</v>
      </c>
      <c r="AI158" s="66">
        <f>'jeziora 2025'!BM159</f>
        <v>0.05</v>
      </c>
      <c r="AJ158" s="66">
        <f>'jeziora 2025'!BN159</f>
        <v>0.05</v>
      </c>
      <c r="AK158" s="67">
        <f>'jeziora 2025'!BQ159</f>
        <v>0.4</v>
      </c>
      <c r="AL158" s="66">
        <f>'jeziora 2025'!BS159</f>
        <v>0.05</v>
      </c>
      <c r="AM158" s="67">
        <f>'jeziora 2025'!BU159</f>
        <v>0.1</v>
      </c>
      <c r="AN158" s="66">
        <f>'jeziora 2025'!BW159</f>
        <v>0.05</v>
      </c>
      <c r="AO158" s="66">
        <f>'jeziora 2025'!BX159</f>
        <v>0.05</v>
      </c>
      <c r="AP158" s="66">
        <f>'jeziora 2025'!BY159</f>
        <v>0.15000000000000002</v>
      </c>
      <c r="AQ158" s="67">
        <f>'jeziora 2025'!CA159</f>
        <v>25</v>
      </c>
      <c r="AR158" s="66">
        <f>'jeziora 2025'!CL159</f>
        <v>3.7999999999999999E-2</v>
      </c>
      <c r="AS158" s="67">
        <f>'jeziora 2025'!CO159</f>
        <v>0.5</v>
      </c>
      <c r="AT158" s="67">
        <f>'jeziora 2025'!CT159</f>
        <v>0.5</v>
      </c>
      <c r="AU158" s="83">
        <f>'jeziora 2025'!CY159</f>
        <v>1.52E-2</v>
      </c>
      <c r="AV158" s="67">
        <f>'jeziora 2025'!DD159</f>
        <v>0.05</v>
      </c>
      <c r="AW158" s="66">
        <f>'jeziora 2025'!DE159</f>
        <v>0.05</v>
      </c>
      <c r="AX158" s="111">
        <f>'jeziora 2025'!DF159</f>
        <v>0.05</v>
      </c>
      <c r="AY158" s="104" t="s">
        <v>164</v>
      </c>
    </row>
    <row r="159" spans="1:51" x14ac:dyDescent="0.2">
      <c r="A159" s="73">
        <f>'jeziora 2025'!B160</f>
        <v>215</v>
      </c>
      <c r="B159" s="71" t="str">
        <f>'jeziora 2025'!D160</f>
        <v>Jez. Wieczno Pd. - głęboczek</v>
      </c>
      <c r="C159" s="66">
        <f>'jeziora 2025'!I160</f>
        <v>0.05</v>
      </c>
      <c r="D159" s="66">
        <f>'jeziora 2025'!J160</f>
        <v>7.28</v>
      </c>
      <c r="E159" s="66">
        <f>'jeziora 2025'!L160</f>
        <v>0.60899999999999999</v>
      </c>
      <c r="F159" s="66">
        <f>'jeziora 2025'!N160</f>
        <v>19.7</v>
      </c>
      <c r="G159" s="66">
        <f>'jeziora 2025'!O160</f>
        <v>16.5</v>
      </c>
      <c r="H159" s="83">
        <f>'jeziora 2025'!P160</f>
        <v>0.09</v>
      </c>
      <c r="I159" s="66">
        <f>'jeziora 2025'!S160</f>
        <v>10.4</v>
      </c>
      <c r="J159" s="66">
        <f>'jeziora 2025'!T160</f>
        <v>35</v>
      </c>
      <c r="K159" s="66">
        <f>'jeziora 2025'!X160</f>
        <v>101</v>
      </c>
      <c r="L159" s="72">
        <f>'jeziora 2025'!AA160</f>
        <v>9930</v>
      </c>
      <c r="M159" s="72">
        <f>'jeziora 2025'!AB160</f>
        <v>221</v>
      </c>
      <c r="N159" s="67">
        <f>'jeziora 2025'!AH160</f>
        <v>440</v>
      </c>
      <c r="O159" s="67">
        <f>'jeziora 2025'!AI160</f>
        <v>2.5</v>
      </c>
      <c r="P159" s="67">
        <f>'jeziora 2025'!AJ160</f>
        <v>2.5</v>
      </c>
      <c r="Q159" s="67">
        <f>'jeziora 2025'!AK160</f>
        <v>256</v>
      </c>
      <c r="R159" s="67">
        <f>'jeziora 2025'!AL160</f>
        <v>120</v>
      </c>
      <c r="S159" s="67">
        <f>'jeziora 2025'!AM160</f>
        <v>52</v>
      </c>
      <c r="T159" s="67">
        <f>'jeziora 2025'!AN160</f>
        <v>77</v>
      </c>
      <c r="U159" s="67">
        <f>'jeziora 2025'!AP160</f>
        <v>123</v>
      </c>
      <c r="V159" s="67">
        <f>'jeziora 2025'!AQ160</f>
        <v>1.5</v>
      </c>
      <c r="W159" s="67">
        <f>'jeziora 2025'!AR160</f>
        <v>2.5</v>
      </c>
      <c r="X159" s="67">
        <f>'jeziora 2025'!AS160</f>
        <v>2.5</v>
      </c>
      <c r="Y159" s="67">
        <f>'jeziora 2025'!AT160</f>
        <v>218</v>
      </c>
      <c r="Z159" s="67">
        <f>'jeziora 2025'!AU160</f>
        <v>115</v>
      </c>
      <c r="AA159" s="67">
        <f>'jeziora 2025'!AV160</f>
        <v>50</v>
      </c>
      <c r="AB159" s="67">
        <f>'jeziora 2025'!AW160</f>
        <v>40</v>
      </c>
      <c r="AC159" s="67">
        <f>'jeziora 2025'!AX160</f>
        <v>96</v>
      </c>
      <c r="AD159" s="67">
        <f>'jeziora 2025'!AY160</f>
        <v>2.5</v>
      </c>
      <c r="AE159" s="67">
        <f>'jeziora 2025'!BA160</f>
        <v>1339.5</v>
      </c>
      <c r="AF159" s="67">
        <f>'jeziora 2025'!BI160</f>
        <v>0.5</v>
      </c>
      <c r="AG159" s="67">
        <f>'jeziora 2025'!BK160</f>
        <v>0.5</v>
      </c>
      <c r="AH159" s="66">
        <f>'jeziora 2025'!BL160</f>
        <v>0.05</v>
      </c>
      <c r="AI159" s="66">
        <f>'jeziora 2025'!BM160</f>
        <v>0.05</v>
      </c>
      <c r="AJ159" s="66">
        <f>'jeziora 2025'!BN160</f>
        <v>0.05</v>
      </c>
      <c r="AK159" s="67">
        <f>'jeziora 2025'!BQ160</f>
        <v>0.4</v>
      </c>
      <c r="AL159" s="66">
        <f>'jeziora 2025'!BS160</f>
        <v>0.05</v>
      </c>
      <c r="AM159" s="67">
        <f>'jeziora 2025'!BU160</f>
        <v>0.1</v>
      </c>
      <c r="AN159" s="66">
        <f>'jeziora 2025'!BW160</f>
        <v>0.05</v>
      </c>
      <c r="AO159" s="66">
        <f>'jeziora 2025'!BX160</f>
        <v>0.05</v>
      </c>
      <c r="AP159" s="66">
        <f>'jeziora 2025'!BY160</f>
        <v>0.15000000000000002</v>
      </c>
      <c r="AQ159" s="67">
        <f>'jeziora 2025'!CA160</f>
        <v>0</v>
      </c>
      <c r="AR159" s="66">
        <f>'jeziora 2025'!CL160</f>
        <v>0</v>
      </c>
      <c r="AS159" s="67">
        <f>'jeziora 2025'!CO160</f>
        <v>0</v>
      </c>
      <c r="AT159" s="67">
        <f>'jeziora 2025'!CT160</f>
        <v>0</v>
      </c>
      <c r="AU159" s="83">
        <f>'jeziora 2025'!CY160</f>
        <v>0</v>
      </c>
      <c r="AV159" s="67">
        <f>'jeziora 2025'!DD160</f>
        <v>0</v>
      </c>
      <c r="AW159" s="66">
        <f>'jeziora 2025'!DE160</f>
        <v>0.05</v>
      </c>
      <c r="AX159" s="111">
        <f>'jeziora 2025'!DF160</f>
        <v>0.05</v>
      </c>
      <c r="AY159" s="104" t="s">
        <v>163</v>
      </c>
    </row>
    <row r="160" spans="1:51" x14ac:dyDescent="0.2">
      <c r="A160" s="73">
        <f>'jeziora 2025'!B161</f>
        <v>216</v>
      </c>
      <c r="B160" s="71" t="str">
        <f>'jeziora 2025'!D161</f>
        <v>Jez. Wieczno Pn. - głęboczek</v>
      </c>
      <c r="C160" s="66">
        <f>'jeziora 2025'!I161</f>
        <v>0.05</v>
      </c>
      <c r="D160" s="66">
        <f>'jeziora 2025'!J161</f>
        <v>3.55</v>
      </c>
      <c r="E160" s="66">
        <f>'jeziora 2025'!L161</f>
        <v>0.214</v>
      </c>
      <c r="F160" s="66">
        <f>'jeziora 2025'!N161</f>
        <v>11.6</v>
      </c>
      <c r="G160" s="66">
        <f>'jeziora 2025'!O161</f>
        <v>11.3</v>
      </c>
      <c r="H160" s="83">
        <f>'jeziora 2025'!P161</f>
        <v>6.1800000000000001E-2</v>
      </c>
      <c r="I160" s="66">
        <f>'jeziora 2025'!S161</f>
        <v>8.3800000000000008</v>
      </c>
      <c r="J160" s="66">
        <f>'jeziora 2025'!T161</f>
        <v>13.9</v>
      </c>
      <c r="K160" s="66">
        <f>'jeziora 2025'!X161</f>
        <v>65.099999999999994</v>
      </c>
      <c r="L160" s="72">
        <f>'jeziora 2025'!AA161</f>
        <v>6790</v>
      </c>
      <c r="M160" s="72">
        <f>'jeziora 2025'!AB161</f>
        <v>486</v>
      </c>
      <c r="N160" s="67">
        <f>'jeziora 2025'!AH161</f>
        <v>140</v>
      </c>
      <c r="O160" s="67">
        <f>'jeziora 2025'!AI161</f>
        <v>2.5</v>
      </c>
      <c r="P160" s="67">
        <f>'jeziora 2025'!AJ161</f>
        <v>2.5</v>
      </c>
      <c r="Q160" s="67">
        <f>'jeziora 2025'!AK161</f>
        <v>2.5</v>
      </c>
      <c r="R160" s="67">
        <f>'jeziora 2025'!AL161</f>
        <v>2.5</v>
      </c>
      <c r="S160" s="67">
        <f>'jeziora 2025'!AM161</f>
        <v>2.5</v>
      </c>
      <c r="T160" s="67">
        <f>'jeziora 2025'!AN161</f>
        <v>2.5</v>
      </c>
      <c r="U160" s="67">
        <f>'jeziora 2025'!AP161</f>
        <v>40</v>
      </c>
      <c r="V160" s="67">
        <f>'jeziora 2025'!AQ161</f>
        <v>1.5</v>
      </c>
      <c r="W160" s="67">
        <f>'jeziora 2025'!AR161</f>
        <v>2.5</v>
      </c>
      <c r="X160" s="67">
        <f>'jeziora 2025'!AS161</f>
        <v>2.5</v>
      </c>
      <c r="Y160" s="67">
        <f>'jeziora 2025'!AT161</f>
        <v>2.5</v>
      </c>
      <c r="Z160" s="67">
        <f>'jeziora 2025'!AU161</f>
        <v>2.5</v>
      </c>
      <c r="AA160" s="67">
        <f>'jeziora 2025'!AV161</f>
        <v>2.5</v>
      </c>
      <c r="AB160" s="67">
        <f>'jeziora 2025'!AW161</f>
        <v>2.5</v>
      </c>
      <c r="AC160" s="67">
        <f>'jeziora 2025'!AX161</f>
        <v>2.5</v>
      </c>
      <c r="AD160" s="67">
        <f>'jeziora 2025'!AY161</f>
        <v>2.5</v>
      </c>
      <c r="AE160" s="67">
        <f>'jeziora 2025'!BA161</f>
        <v>169</v>
      </c>
      <c r="AF160" s="67">
        <f>'jeziora 2025'!BI161</f>
        <v>0.5</v>
      </c>
      <c r="AG160" s="67">
        <f>'jeziora 2025'!BK161</f>
        <v>0.5</v>
      </c>
      <c r="AH160" s="66">
        <f>'jeziora 2025'!BL161</f>
        <v>0.05</v>
      </c>
      <c r="AI160" s="66">
        <f>'jeziora 2025'!BM161</f>
        <v>0.05</v>
      </c>
      <c r="AJ160" s="66">
        <f>'jeziora 2025'!BN161</f>
        <v>0.05</v>
      </c>
      <c r="AK160" s="67">
        <f>'jeziora 2025'!BQ161</f>
        <v>0.4</v>
      </c>
      <c r="AL160" s="66">
        <f>'jeziora 2025'!BS161</f>
        <v>0.05</v>
      </c>
      <c r="AM160" s="67">
        <f>'jeziora 2025'!BU161</f>
        <v>0.1</v>
      </c>
      <c r="AN160" s="66">
        <f>'jeziora 2025'!BW161</f>
        <v>0.05</v>
      </c>
      <c r="AO160" s="66">
        <f>'jeziora 2025'!BX161</f>
        <v>0.05</v>
      </c>
      <c r="AP160" s="66">
        <f>'jeziora 2025'!BY161</f>
        <v>0.15000000000000002</v>
      </c>
      <c r="AQ160" s="67">
        <f>'jeziora 2025'!CA161</f>
        <v>0</v>
      </c>
      <c r="AR160" s="66">
        <f>'jeziora 2025'!CL161</f>
        <v>0</v>
      </c>
      <c r="AS160" s="67">
        <f>'jeziora 2025'!CO161</f>
        <v>0</v>
      </c>
      <c r="AT160" s="67">
        <f>'jeziora 2025'!CT161</f>
        <v>0</v>
      </c>
      <c r="AU160" s="83">
        <f>'jeziora 2025'!CY161</f>
        <v>0</v>
      </c>
      <c r="AV160" s="67">
        <f>'jeziora 2025'!DD161</f>
        <v>0</v>
      </c>
      <c r="AW160" s="66">
        <f>'jeziora 2025'!DE161</f>
        <v>0.05</v>
      </c>
      <c r="AX160" s="111">
        <f>'jeziora 2025'!DF161</f>
        <v>0.05</v>
      </c>
      <c r="AY160" s="104" t="s">
        <v>162</v>
      </c>
    </row>
    <row r="161" spans="1:51" x14ac:dyDescent="0.2">
      <c r="A161" s="73">
        <f>'jeziora 2025'!B162</f>
        <v>217</v>
      </c>
      <c r="B161" s="71" t="str">
        <f>'jeziora 2025'!D162</f>
        <v>Jez. Wielgie (Dobiegniewskie) - stan. 01</v>
      </c>
      <c r="C161" s="66">
        <f>'jeziora 2025'!I162</f>
        <v>0.05</v>
      </c>
      <c r="D161" s="66">
        <f>'jeziora 2025'!J162</f>
        <v>4.9000000000000004</v>
      </c>
      <c r="E161" s="66">
        <f>'jeziora 2025'!L162</f>
        <v>2.5000000000000001E-2</v>
      </c>
      <c r="F161" s="66">
        <f>'jeziora 2025'!N162</f>
        <v>7.9</v>
      </c>
      <c r="G161" s="66">
        <f>'jeziora 2025'!O162</f>
        <v>12.5</v>
      </c>
      <c r="H161" s="83">
        <f>'jeziora 2025'!P162</f>
        <v>4.9299999999999997E-2</v>
      </c>
      <c r="I161" s="66">
        <f>'jeziora 2025'!S162</f>
        <v>5.3</v>
      </c>
      <c r="J161" s="66">
        <f>'jeziora 2025'!T162</f>
        <v>4.91</v>
      </c>
      <c r="K161" s="66">
        <f>'jeziora 2025'!X162</f>
        <v>49.3</v>
      </c>
      <c r="L161" s="72">
        <f>'jeziora 2025'!AA162</f>
        <v>10700</v>
      </c>
      <c r="M161" s="72">
        <f>'jeziora 2025'!AB162</f>
        <v>677.44899999999996</v>
      </c>
      <c r="N161" s="67">
        <f>'jeziora 2025'!AH162</f>
        <v>2.5</v>
      </c>
      <c r="O161" s="67">
        <f>'jeziora 2025'!AI162</f>
        <v>26</v>
      </c>
      <c r="P161" s="67">
        <f>'jeziora 2025'!AJ162</f>
        <v>27</v>
      </c>
      <c r="Q161" s="67">
        <f>'jeziora 2025'!AK162</f>
        <v>229</v>
      </c>
      <c r="R161" s="67">
        <f>'jeziora 2025'!AL162</f>
        <v>140</v>
      </c>
      <c r="S161" s="67">
        <f>'jeziora 2025'!AM162</f>
        <v>75</v>
      </c>
      <c r="T161" s="67">
        <f>'jeziora 2025'!AN162</f>
        <v>90</v>
      </c>
      <c r="U161" s="67">
        <f>'jeziora 2025'!AP162</f>
        <v>131</v>
      </c>
      <c r="V161" s="67">
        <f>'jeziora 2025'!AQ162</f>
        <v>1.5</v>
      </c>
      <c r="W161" s="67">
        <f>'jeziora 2025'!AR162</f>
        <v>2.5</v>
      </c>
      <c r="X161" s="67">
        <f>'jeziora 2025'!AS162</f>
        <v>2.5</v>
      </c>
      <c r="Y161" s="67">
        <f>'jeziora 2025'!AT162</f>
        <v>172</v>
      </c>
      <c r="Z161" s="67">
        <f>'jeziora 2025'!AU162</f>
        <v>159</v>
      </c>
      <c r="AA161" s="67">
        <f>'jeziora 2025'!AV162</f>
        <v>59</v>
      </c>
      <c r="AB161" s="67">
        <f>'jeziora 2025'!AW162</f>
        <v>43</v>
      </c>
      <c r="AC161" s="67">
        <f>'jeziora 2025'!AX162</f>
        <v>177</v>
      </c>
      <c r="AD161" s="67">
        <f>'jeziora 2025'!AY162</f>
        <v>28</v>
      </c>
      <c r="AE161" s="67">
        <f>'jeziora 2025'!BA162</f>
        <v>986</v>
      </c>
      <c r="AF161" s="67">
        <f>'jeziora 2025'!BI162</f>
        <v>0.5</v>
      </c>
      <c r="AG161" s="67">
        <f>'jeziora 2025'!BK162</f>
        <v>0.5</v>
      </c>
      <c r="AH161" s="66">
        <f>'jeziora 2025'!BL162</f>
        <v>0.05</v>
      </c>
      <c r="AI161" s="66">
        <f>'jeziora 2025'!BM162</f>
        <v>0.05</v>
      </c>
      <c r="AJ161" s="66">
        <f>'jeziora 2025'!BN162</f>
        <v>0.05</v>
      </c>
      <c r="AK161" s="67">
        <f>'jeziora 2025'!BQ162</f>
        <v>0.4</v>
      </c>
      <c r="AL161" s="66">
        <f>'jeziora 2025'!BS162</f>
        <v>0.05</v>
      </c>
      <c r="AM161" s="67">
        <f>'jeziora 2025'!BU162</f>
        <v>0.1</v>
      </c>
      <c r="AN161" s="66">
        <f>'jeziora 2025'!BW162</f>
        <v>0.05</v>
      </c>
      <c r="AO161" s="66">
        <f>'jeziora 2025'!BX162</f>
        <v>0.05</v>
      </c>
      <c r="AP161" s="66">
        <f>'jeziora 2025'!BY162</f>
        <v>0.15000000000000002</v>
      </c>
      <c r="AQ161" s="67">
        <f>'jeziora 2025'!CA162</f>
        <v>0</v>
      </c>
      <c r="AR161" s="66">
        <f>'jeziora 2025'!CL162</f>
        <v>0</v>
      </c>
      <c r="AS161" s="67">
        <f>'jeziora 2025'!CO162</f>
        <v>0</v>
      </c>
      <c r="AT161" s="67">
        <f>'jeziora 2025'!CT162</f>
        <v>0</v>
      </c>
      <c r="AU161" s="83">
        <f>'jeziora 2025'!CY162</f>
        <v>0</v>
      </c>
      <c r="AV161" s="67">
        <f>'jeziora 2025'!DD162</f>
        <v>0</v>
      </c>
      <c r="AW161" s="66">
        <f>'jeziora 2025'!DE162</f>
        <v>0.05</v>
      </c>
      <c r="AX161" s="111">
        <f>'jeziora 2025'!DF162</f>
        <v>0.05</v>
      </c>
      <c r="AY161" s="104" t="s">
        <v>162</v>
      </c>
    </row>
    <row r="162" spans="1:51" x14ac:dyDescent="0.2">
      <c r="A162" s="73">
        <f>'jeziora 2025'!B163</f>
        <v>218</v>
      </c>
      <c r="B162" s="71" t="str">
        <f>'jeziora 2025'!D163</f>
        <v>Jez. Wołogoszcz Duża (Słowie) - stan. 01</v>
      </c>
      <c r="C162" s="66">
        <f>'jeziora 2025'!I163</f>
        <v>0.05</v>
      </c>
      <c r="D162" s="66">
        <f>'jeziora 2025'!J163</f>
        <v>1.5</v>
      </c>
      <c r="E162" s="66">
        <f>'jeziora 2025'!L163</f>
        <v>2.5000000000000001E-2</v>
      </c>
      <c r="F162" s="66">
        <f>'jeziora 2025'!N163</f>
        <v>2.94</v>
      </c>
      <c r="G162" s="66">
        <f>'jeziora 2025'!O163</f>
        <v>5.26</v>
      </c>
      <c r="H162" s="83">
        <f>'jeziora 2025'!P163</f>
        <v>3.2399999999999998E-2</v>
      </c>
      <c r="I162" s="66">
        <f>'jeziora 2025'!S163</f>
        <v>2.38</v>
      </c>
      <c r="J162" s="66">
        <f>'jeziora 2025'!T163</f>
        <v>8.41</v>
      </c>
      <c r="K162" s="66">
        <f>'jeziora 2025'!X163</f>
        <v>34.200000000000003</v>
      </c>
      <c r="L162" s="72">
        <f>'jeziora 2025'!AA163</f>
        <v>8380</v>
      </c>
      <c r="M162" s="72">
        <f>'jeziora 2025'!AB163</f>
        <v>736.98400000000004</v>
      </c>
      <c r="N162" s="67">
        <f>'jeziora 2025'!AH163</f>
        <v>2.5</v>
      </c>
      <c r="O162" s="67">
        <f>'jeziora 2025'!AI163</f>
        <v>26</v>
      </c>
      <c r="P162" s="67">
        <f>'jeziora 2025'!AJ163</f>
        <v>63</v>
      </c>
      <c r="Q162" s="67">
        <f>'jeziora 2025'!AK163</f>
        <v>119</v>
      </c>
      <c r="R162" s="67">
        <f>'jeziora 2025'!AL163</f>
        <v>51</v>
      </c>
      <c r="S162" s="67">
        <f>'jeziora 2025'!AM163</f>
        <v>30</v>
      </c>
      <c r="T162" s="67">
        <f>'jeziora 2025'!AN163</f>
        <v>38</v>
      </c>
      <c r="U162" s="67">
        <f>'jeziora 2025'!AP163</f>
        <v>60</v>
      </c>
      <c r="V162" s="67">
        <f>'jeziora 2025'!AQ163</f>
        <v>1.5</v>
      </c>
      <c r="W162" s="67">
        <f>'jeziora 2025'!AR163</f>
        <v>2.5</v>
      </c>
      <c r="X162" s="67">
        <f>'jeziora 2025'!AS163</f>
        <v>2.5</v>
      </c>
      <c r="Y162" s="67">
        <f>'jeziora 2025'!AT163</f>
        <v>56</v>
      </c>
      <c r="Z162" s="67">
        <f>'jeziora 2025'!AU163</f>
        <v>71</v>
      </c>
      <c r="AA162" s="67">
        <f>'jeziora 2025'!AV163</f>
        <v>27</v>
      </c>
      <c r="AB162" s="67">
        <f>'jeziora 2025'!AW163</f>
        <v>2.5</v>
      </c>
      <c r="AC162" s="67">
        <f>'jeziora 2025'!AX163</f>
        <v>105</v>
      </c>
      <c r="AD162" s="67">
        <f>'jeziora 2025'!AY163</f>
        <v>2.5</v>
      </c>
      <c r="AE162" s="67">
        <f>'jeziora 2025'!BA163</f>
        <v>490</v>
      </c>
      <c r="AF162" s="67">
        <f>'jeziora 2025'!BI163</f>
        <v>0.5</v>
      </c>
      <c r="AG162" s="67">
        <f>'jeziora 2025'!BK163</f>
        <v>0.5</v>
      </c>
      <c r="AH162" s="66">
        <f>'jeziora 2025'!BL163</f>
        <v>0.05</v>
      </c>
      <c r="AI162" s="66">
        <f>'jeziora 2025'!BM163</f>
        <v>0.05</v>
      </c>
      <c r="AJ162" s="66">
        <f>'jeziora 2025'!BN163</f>
        <v>0.05</v>
      </c>
      <c r="AK162" s="67">
        <f>'jeziora 2025'!BQ163</f>
        <v>0.4</v>
      </c>
      <c r="AL162" s="66">
        <f>'jeziora 2025'!BS163</f>
        <v>0.05</v>
      </c>
      <c r="AM162" s="67">
        <f>'jeziora 2025'!BU163</f>
        <v>0.1</v>
      </c>
      <c r="AN162" s="66">
        <f>'jeziora 2025'!BW163</f>
        <v>0.05</v>
      </c>
      <c r="AO162" s="66">
        <f>'jeziora 2025'!BX163</f>
        <v>0.05</v>
      </c>
      <c r="AP162" s="66">
        <f>'jeziora 2025'!BY163</f>
        <v>0.15000000000000002</v>
      </c>
      <c r="AQ162" s="67">
        <f>'jeziora 2025'!CA163</f>
        <v>0</v>
      </c>
      <c r="AR162" s="66">
        <f>'jeziora 2025'!CL163</f>
        <v>0</v>
      </c>
      <c r="AS162" s="67">
        <f>'jeziora 2025'!CO163</f>
        <v>0</v>
      </c>
      <c r="AT162" s="67">
        <f>'jeziora 2025'!CT163</f>
        <v>0</v>
      </c>
      <c r="AU162" s="83">
        <f>'jeziora 2025'!CY163</f>
        <v>0</v>
      </c>
      <c r="AV162" s="67">
        <f>'jeziora 2025'!DD163</f>
        <v>0</v>
      </c>
      <c r="AW162" s="66">
        <f>'jeziora 2025'!DE163</f>
        <v>0.05</v>
      </c>
      <c r="AX162" s="111">
        <f>'jeziora 2025'!DF163</f>
        <v>0.05</v>
      </c>
      <c r="AY162" s="104" t="s">
        <v>162</v>
      </c>
    </row>
    <row r="163" spans="1:51" x14ac:dyDescent="0.2">
      <c r="A163" s="73">
        <f>'jeziora 2025'!B164</f>
        <v>219</v>
      </c>
      <c r="B163" s="71" t="str">
        <f>'jeziora 2025'!D164</f>
        <v>Jez. Woszczelskie - stan. 01</v>
      </c>
      <c r="C163" s="66">
        <f>'jeziora 2025'!I164</f>
        <v>0.05</v>
      </c>
      <c r="D163" s="66">
        <f>'jeziora 2025'!J164</f>
        <v>9.41</v>
      </c>
      <c r="E163" s="66">
        <f>'jeziora 2025'!L164</f>
        <v>0.81699999999999995</v>
      </c>
      <c r="F163" s="66">
        <f>'jeziora 2025'!N164</f>
        <v>3.86</v>
      </c>
      <c r="G163" s="66">
        <f>'jeziora 2025'!O164</f>
        <v>9.5</v>
      </c>
      <c r="H163" s="83">
        <f>'jeziora 2025'!P164</f>
        <v>4.2299999999999997E-2</v>
      </c>
      <c r="I163" s="66">
        <f>'jeziora 2025'!S164</f>
        <v>4.04</v>
      </c>
      <c r="J163" s="66">
        <f>'jeziora 2025'!T164</f>
        <v>21.1</v>
      </c>
      <c r="K163" s="66">
        <f>'jeziora 2025'!X164</f>
        <v>50.7</v>
      </c>
      <c r="L163" s="72">
        <f>'jeziora 2025'!AA164</f>
        <v>12400</v>
      </c>
      <c r="M163" s="72">
        <f>'jeziora 2025'!AB164</f>
        <v>603.55700000000002</v>
      </c>
      <c r="N163" s="67">
        <f>'jeziora 2025'!AH164</f>
        <v>2.5</v>
      </c>
      <c r="O163" s="67">
        <f>'jeziora 2025'!AI164</f>
        <v>41</v>
      </c>
      <c r="P163" s="67">
        <f>'jeziora 2025'!AJ164</f>
        <v>2.5</v>
      </c>
      <c r="Q163" s="67">
        <f>'jeziora 2025'!AK164</f>
        <v>203</v>
      </c>
      <c r="R163" s="67">
        <f>'jeziora 2025'!AL164</f>
        <v>130</v>
      </c>
      <c r="S163" s="67">
        <f>'jeziora 2025'!AM164</f>
        <v>49</v>
      </c>
      <c r="T163" s="67">
        <f>'jeziora 2025'!AN164</f>
        <v>82</v>
      </c>
      <c r="U163" s="67">
        <f>'jeziora 2025'!AP164</f>
        <v>89</v>
      </c>
      <c r="V163" s="67">
        <f>'jeziora 2025'!AQ164</f>
        <v>1.5</v>
      </c>
      <c r="W163" s="67">
        <f>'jeziora 2025'!AR164</f>
        <v>2.5</v>
      </c>
      <c r="X163" s="67">
        <f>'jeziora 2025'!AS164</f>
        <v>2.5</v>
      </c>
      <c r="Y163" s="67">
        <f>'jeziora 2025'!AT164</f>
        <v>101</v>
      </c>
      <c r="Z163" s="67">
        <f>'jeziora 2025'!AU164</f>
        <v>121</v>
      </c>
      <c r="AA163" s="67">
        <f>'jeziora 2025'!AV164</f>
        <v>52</v>
      </c>
      <c r="AB163" s="67">
        <f>'jeziora 2025'!AW164</f>
        <v>55</v>
      </c>
      <c r="AC163" s="67">
        <f>'jeziora 2025'!AX164</f>
        <v>130</v>
      </c>
      <c r="AD163" s="67">
        <f>'jeziora 2025'!AY164</f>
        <v>2.5</v>
      </c>
      <c r="AE163" s="67">
        <f>'jeziora 2025'!BA164</f>
        <v>790.5</v>
      </c>
      <c r="AF163" s="67">
        <f>'jeziora 2025'!BI164</f>
        <v>0.5</v>
      </c>
      <c r="AG163" s="67">
        <f>'jeziora 2025'!BK164</f>
        <v>0.5</v>
      </c>
      <c r="AH163" s="66">
        <f>'jeziora 2025'!BL164</f>
        <v>0.05</v>
      </c>
      <c r="AI163" s="66">
        <f>'jeziora 2025'!BM164</f>
        <v>0.05</v>
      </c>
      <c r="AJ163" s="66">
        <f>'jeziora 2025'!BN164</f>
        <v>0.05</v>
      </c>
      <c r="AK163" s="67">
        <f>'jeziora 2025'!BQ164</f>
        <v>0.4</v>
      </c>
      <c r="AL163" s="66">
        <f>'jeziora 2025'!BS164</f>
        <v>0.05</v>
      </c>
      <c r="AM163" s="67">
        <f>'jeziora 2025'!BU164</f>
        <v>0.1</v>
      </c>
      <c r="AN163" s="66">
        <f>'jeziora 2025'!BW164</f>
        <v>0.05</v>
      </c>
      <c r="AO163" s="66">
        <f>'jeziora 2025'!BX164</f>
        <v>0.05</v>
      </c>
      <c r="AP163" s="66">
        <f>'jeziora 2025'!BY164</f>
        <v>0.15000000000000002</v>
      </c>
      <c r="AQ163" s="67">
        <f>'jeziora 2025'!CA164</f>
        <v>0</v>
      </c>
      <c r="AR163" s="66">
        <f>'jeziora 2025'!CL164</f>
        <v>0</v>
      </c>
      <c r="AS163" s="67">
        <f>'jeziora 2025'!CO164</f>
        <v>0</v>
      </c>
      <c r="AT163" s="67">
        <f>'jeziora 2025'!CT164</f>
        <v>0</v>
      </c>
      <c r="AU163" s="83">
        <f>'jeziora 2025'!CY164</f>
        <v>0</v>
      </c>
      <c r="AV163" s="67">
        <f>'jeziora 2025'!DD164</f>
        <v>0</v>
      </c>
      <c r="AW163" s="66">
        <f>'jeziora 2025'!DE164</f>
        <v>0.05</v>
      </c>
      <c r="AX163" s="111">
        <f>'jeziora 2025'!DF164</f>
        <v>0.05</v>
      </c>
      <c r="AY163" s="104" t="s">
        <v>162</v>
      </c>
    </row>
    <row r="164" spans="1:51" x14ac:dyDescent="0.2">
      <c r="A164" s="73">
        <f>'jeziora 2025'!B165</f>
        <v>220</v>
      </c>
      <c r="B164" s="71" t="str">
        <f>'jeziora 2025'!D165</f>
        <v>Jez. Wulpińskie - stan. 02</v>
      </c>
      <c r="C164" s="66">
        <f>'jeziora 2025'!I165</f>
        <v>0.05</v>
      </c>
      <c r="D164" s="66">
        <f>'jeziora 2025'!J165</f>
        <v>9.23</v>
      </c>
      <c r="E164" s="66">
        <f>'jeziora 2025'!L165</f>
        <v>2.5000000000000001E-2</v>
      </c>
      <c r="F164" s="66">
        <f>'jeziora 2025'!N165</f>
        <v>16.8</v>
      </c>
      <c r="G164" s="66">
        <f>'jeziora 2025'!O165</f>
        <v>14.3</v>
      </c>
      <c r="H164" s="83">
        <f>'jeziora 2025'!P165</f>
        <v>0.06</v>
      </c>
      <c r="I164" s="66">
        <f>'jeziora 2025'!S165</f>
        <v>5.83</v>
      </c>
      <c r="J164" s="66">
        <f>'jeziora 2025'!T165</f>
        <v>6.22</v>
      </c>
      <c r="K164" s="66">
        <f>'jeziora 2025'!X165</f>
        <v>43.6</v>
      </c>
      <c r="L164" s="72">
        <f>'jeziora 2025'!AA165</f>
        <v>11900</v>
      </c>
      <c r="M164" s="72">
        <f>'jeziora 2025'!AB165</f>
        <v>137</v>
      </c>
      <c r="N164" s="67">
        <f>'jeziora 2025'!AH165</f>
        <v>2.5</v>
      </c>
      <c r="O164" s="67">
        <f>'jeziora 2025'!AI165</f>
        <v>21</v>
      </c>
      <c r="P164" s="67">
        <f>'jeziora 2025'!AJ165</f>
        <v>20</v>
      </c>
      <c r="Q164" s="67">
        <f>'jeziora 2025'!AK165</f>
        <v>172</v>
      </c>
      <c r="R164" s="67">
        <f>'jeziora 2025'!AL165</f>
        <v>70</v>
      </c>
      <c r="S164" s="67">
        <f>'jeziora 2025'!AM165</f>
        <v>20</v>
      </c>
      <c r="T164" s="67">
        <f>'jeziora 2025'!AN165</f>
        <v>33</v>
      </c>
      <c r="U164" s="67">
        <f>'jeziora 2025'!AP165</f>
        <v>53</v>
      </c>
      <c r="V164" s="67">
        <f>'jeziora 2025'!AQ165</f>
        <v>1.5</v>
      </c>
      <c r="W164" s="67">
        <f>'jeziora 2025'!AR165</f>
        <v>2.5</v>
      </c>
      <c r="X164" s="67">
        <f>'jeziora 2025'!AS165</f>
        <v>2.5</v>
      </c>
      <c r="Y164" s="67">
        <f>'jeziora 2025'!AT165</f>
        <v>50</v>
      </c>
      <c r="Z164" s="67">
        <f>'jeziora 2025'!AU165</f>
        <v>69</v>
      </c>
      <c r="AA164" s="67">
        <f>'jeziora 2025'!AV165</f>
        <v>28</v>
      </c>
      <c r="AB164" s="67">
        <f>'jeziora 2025'!AW165</f>
        <v>6.5</v>
      </c>
      <c r="AC164" s="67">
        <f>'jeziora 2025'!AX165</f>
        <v>106</v>
      </c>
      <c r="AD164" s="67">
        <f>'jeziora 2025'!AY165</f>
        <v>11</v>
      </c>
      <c r="AE164" s="67">
        <f>'jeziora 2025'!BA165</f>
        <v>492</v>
      </c>
      <c r="AF164" s="67">
        <f>'jeziora 2025'!BI165</f>
        <v>0.5</v>
      </c>
      <c r="AG164" s="67">
        <f>'jeziora 2025'!BK165</f>
        <v>0.5</v>
      </c>
      <c r="AH164" s="66">
        <f>'jeziora 2025'!BL165</f>
        <v>0.05</v>
      </c>
      <c r="AI164" s="66">
        <f>'jeziora 2025'!BM165</f>
        <v>0.05</v>
      </c>
      <c r="AJ164" s="66">
        <f>'jeziora 2025'!BN165</f>
        <v>0.05</v>
      </c>
      <c r="AK164" s="67">
        <f>'jeziora 2025'!BQ165</f>
        <v>0.4</v>
      </c>
      <c r="AL164" s="66">
        <f>'jeziora 2025'!BS165</f>
        <v>0.05</v>
      </c>
      <c r="AM164" s="67">
        <f>'jeziora 2025'!BU165</f>
        <v>0.1</v>
      </c>
      <c r="AN164" s="66">
        <f>'jeziora 2025'!BW165</f>
        <v>0.05</v>
      </c>
      <c r="AO164" s="66">
        <f>'jeziora 2025'!BX165</f>
        <v>0.05</v>
      </c>
      <c r="AP164" s="66">
        <f>'jeziora 2025'!BY165</f>
        <v>0.15000000000000002</v>
      </c>
      <c r="AQ164" s="67">
        <f>'jeziora 2025'!CA165</f>
        <v>25</v>
      </c>
      <c r="AR164" s="66">
        <f>'jeziora 2025'!CL165</f>
        <v>0.08</v>
      </c>
      <c r="AS164" s="67">
        <f>'jeziora 2025'!CO165</f>
        <v>0.5</v>
      </c>
      <c r="AT164" s="67">
        <f>'jeziora 2025'!CT165</f>
        <v>0.5</v>
      </c>
      <c r="AU164" s="83">
        <f>'jeziora 2025'!CY165</f>
        <v>6.2599999999999999E-3</v>
      </c>
      <c r="AV164" s="67">
        <f>'jeziora 2025'!DD165</f>
        <v>0.05</v>
      </c>
      <c r="AW164" s="66">
        <f>'jeziora 2025'!DE165</f>
        <v>0.05</v>
      </c>
      <c r="AX164" s="111">
        <f>'jeziora 2025'!DF165</f>
        <v>0.05</v>
      </c>
      <c r="AY164" s="104" t="s">
        <v>161</v>
      </c>
    </row>
    <row r="165" spans="1:51" x14ac:dyDescent="0.2">
      <c r="A165" s="73">
        <f>'jeziora 2025'!B166</f>
        <v>221</v>
      </c>
      <c r="B165" s="71" t="str">
        <f>'jeziora 2025'!D166</f>
        <v>Jez. Wysokie Brodno - głęboczek</v>
      </c>
      <c r="C165" s="66">
        <f>'jeziora 2025'!I166</f>
        <v>0.05</v>
      </c>
      <c r="D165" s="66">
        <f>'jeziora 2025'!J166</f>
        <v>5.93</v>
      </c>
      <c r="E165" s="66">
        <f>'jeziora 2025'!L166</f>
        <v>2.5000000000000001E-2</v>
      </c>
      <c r="F165" s="66">
        <f>'jeziora 2025'!N166</f>
        <v>7.31</v>
      </c>
      <c r="G165" s="66">
        <f>'jeziora 2025'!O166</f>
        <v>6.13</v>
      </c>
      <c r="H165" s="83">
        <f>'jeziora 2025'!P166</f>
        <v>5.0000000000000001E-4</v>
      </c>
      <c r="I165" s="66">
        <f>'jeziora 2025'!S166</f>
        <v>2.1800000000000002</v>
      </c>
      <c r="J165" s="66">
        <f>'jeziora 2025'!T166</f>
        <v>8.84</v>
      </c>
      <c r="K165" s="66">
        <f>'jeziora 2025'!X166</f>
        <v>35.9</v>
      </c>
      <c r="L165" s="72">
        <f>'jeziora 2025'!AA166</f>
        <v>7440</v>
      </c>
      <c r="M165" s="72">
        <f>'jeziora 2025'!AB166</f>
        <v>1128.3800000000001</v>
      </c>
      <c r="N165" s="67">
        <f>'jeziora 2025'!AH166</f>
        <v>2.5</v>
      </c>
      <c r="O165" s="67">
        <f>'jeziora 2025'!AI166</f>
        <v>2.5</v>
      </c>
      <c r="P165" s="67">
        <f>'jeziora 2025'!AJ166</f>
        <v>39</v>
      </c>
      <c r="Q165" s="67">
        <f>'jeziora 2025'!AK166</f>
        <v>371</v>
      </c>
      <c r="R165" s="67">
        <f>'jeziora 2025'!AL166</f>
        <v>210</v>
      </c>
      <c r="S165" s="67">
        <f>'jeziora 2025'!AM166</f>
        <v>2.5</v>
      </c>
      <c r="T165" s="67">
        <f>'jeziora 2025'!AN166</f>
        <v>47</v>
      </c>
      <c r="U165" s="67">
        <f>'jeziora 2025'!AP166</f>
        <v>906</v>
      </c>
      <c r="V165" s="67">
        <f>'jeziora 2025'!AQ166</f>
        <v>1.5</v>
      </c>
      <c r="W165" s="67">
        <f>'jeziora 2025'!AR166</f>
        <v>2.5</v>
      </c>
      <c r="X165" s="67">
        <f>'jeziora 2025'!AS166</f>
        <v>2.5</v>
      </c>
      <c r="Y165" s="67">
        <f>'jeziora 2025'!AT166</f>
        <v>96</v>
      </c>
      <c r="Z165" s="67">
        <f>'jeziora 2025'!AU166</f>
        <v>42</v>
      </c>
      <c r="AA165" s="67">
        <f>'jeziora 2025'!AV166</f>
        <v>2.5</v>
      </c>
      <c r="AB165" s="67">
        <f>'jeziora 2025'!AW166</f>
        <v>2.5</v>
      </c>
      <c r="AC165" s="67">
        <f>'jeziora 2025'!AX166</f>
        <v>2.5</v>
      </c>
      <c r="AD165" s="67">
        <f>'jeziora 2025'!AY166</f>
        <v>2.5</v>
      </c>
      <c r="AE165" s="67">
        <f>'jeziora 2025'!BA166</f>
        <v>821.5</v>
      </c>
      <c r="AF165" s="67">
        <f>'jeziora 2025'!BI166</f>
        <v>0.5</v>
      </c>
      <c r="AG165" s="67">
        <f>'jeziora 2025'!BK166</f>
        <v>0.5</v>
      </c>
      <c r="AH165" s="66">
        <f>'jeziora 2025'!BL166</f>
        <v>0.05</v>
      </c>
      <c r="AI165" s="66">
        <f>'jeziora 2025'!BM166</f>
        <v>0.05</v>
      </c>
      <c r="AJ165" s="66">
        <f>'jeziora 2025'!BN166</f>
        <v>0.05</v>
      </c>
      <c r="AK165" s="67">
        <f>'jeziora 2025'!BQ166</f>
        <v>0.4</v>
      </c>
      <c r="AL165" s="66">
        <f>'jeziora 2025'!BS166</f>
        <v>0.05</v>
      </c>
      <c r="AM165" s="67">
        <f>'jeziora 2025'!BU166</f>
        <v>0.1</v>
      </c>
      <c r="AN165" s="66">
        <f>'jeziora 2025'!BW166</f>
        <v>0.05</v>
      </c>
      <c r="AO165" s="66">
        <f>'jeziora 2025'!BX166</f>
        <v>0.05</v>
      </c>
      <c r="AP165" s="66">
        <f>'jeziora 2025'!BY166</f>
        <v>0.15000000000000002</v>
      </c>
      <c r="AQ165" s="67">
        <f>'jeziora 2025'!CA166</f>
        <v>0</v>
      </c>
      <c r="AR165" s="66">
        <f>'jeziora 2025'!CL166</f>
        <v>0</v>
      </c>
      <c r="AS165" s="67">
        <f>'jeziora 2025'!CO166</f>
        <v>0</v>
      </c>
      <c r="AT165" s="67">
        <f>'jeziora 2025'!CT166</f>
        <v>0</v>
      </c>
      <c r="AU165" s="83">
        <f>'jeziora 2025'!CY166</f>
        <v>0</v>
      </c>
      <c r="AV165" s="67">
        <f>'jeziora 2025'!DD166</f>
        <v>0</v>
      </c>
      <c r="AW165" s="66">
        <f>'jeziora 2025'!DE166</f>
        <v>0.05</v>
      </c>
      <c r="AX165" s="111">
        <f>'jeziora 2025'!DF166</f>
        <v>0.05</v>
      </c>
      <c r="AY165" s="104" t="s">
        <v>164</v>
      </c>
    </row>
    <row r="166" spans="1:51" x14ac:dyDescent="0.2">
      <c r="A166" s="73">
        <f>'jeziora 2025'!B167</f>
        <v>222</v>
      </c>
      <c r="B166" s="71" t="str">
        <f>'jeziora 2025'!D167</f>
        <v>Jez. Zajezierze - głęboczek - 19,6 m</v>
      </c>
      <c r="C166" s="66">
        <f>'jeziora 2025'!I167</f>
        <v>0.05</v>
      </c>
      <c r="D166" s="66">
        <f>'jeziora 2025'!J167</f>
        <v>9.6999999999999993</v>
      </c>
      <c r="E166" s="66">
        <f>'jeziora 2025'!L167</f>
        <v>1.03</v>
      </c>
      <c r="F166" s="66">
        <f>'jeziora 2025'!N167</f>
        <v>11.7</v>
      </c>
      <c r="G166" s="66">
        <f>'jeziora 2025'!O167</f>
        <v>27</v>
      </c>
      <c r="H166" s="83">
        <f>'jeziora 2025'!P167</f>
        <v>2.6100000000000002E-2</v>
      </c>
      <c r="I166" s="66">
        <f>'jeziora 2025'!S167</f>
        <v>8.4</v>
      </c>
      <c r="J166" s="66">
        <f>'jeziora 2025'!T167</f>
        <v>55.9</v>
      </c>
      <c r="K166" s="66">
        <f>'jeziora 2025'!X167</f>
        <v>104</v>
      </c>
      <c r="L166" s="72">
        <f>'jeziora 2025'!AA167</f>
        <v>16875.900000000001</v>
      </c>
      <c r="M166" s="72">
        <f>'jeziora 2025'!AB167</f>
        <v>3784.09</v>
      </c>
      <c r="N166" s="67">
        <f>'jeziora 2025'!AH167</f>
        <v>270</v>
      </c>
      <c r="O166" s="67">
        <f>'jeziora 2025'!AI167</f>
        <v>269</v>
      </c>
      <c r="P166" s="67">
        <f>'jeziora 2025'!AJ167</f>
        <v>51</v>
      </c>
      <c r="Q166" s="67">
        <f>'jeziora 2025'!AK167</f>
        <v>845</v>
      </c>
      <c r="R166" s="67">
        <f>'jeziora 2025'!AL167</f>
        <v>400</v>
      </c>
      <c r="S166" s="67">
        <f>'jeziora 2025'!AM167</f>
        <v>214</v>
      </c>
      <c r="T166" s="67">
        <f>'jeziora 2025'!AN167</f>
        <v>236</v>
      </c>
      <c r="U166" s="67">
        <f>'jeziora 2025'!AP167</f>
        <v>234</v>
      </c>
      <c r="V166" s="67">
        <f>'jeziora 2025'!AQ167</f>
        <v>1.5</v>
      </c>
      <c r="W166" s="67">
        <f>'jeziora 2025'!AR167</f>
        <v>47</v>
      </c>
      <c r="X166" s="67">
        <f>'jeziora 2025'!AS167</f>
        <v>29</v>
      </c>
      <c r="Y166" s="67">
        <f>'jeziora 2025'!AT167</f>
        <v>678</v>
      </c>
      <c r="Z166" s="67">
        <f>'jeziora 2025'!AU167</f>
        <v>364</v>
      </c>
      <c r="AA166" s="67">
        <f>'jeziora 2025'!AV167</f>
        <v>134</v>
      </c>
      <c r="AB166" s="67">
        <f>'jeziora 2025'!AW167</f>
        <v>161</v>
      </c>
      <c r="AC166" s="67">
        <f>'jeziora 2025'!AX167</f>
        <v>304</v>
      </c>
      <c r="AD166" s="67">
        <f>'jeziora 2025'!AY167</f>
        <v>2.5</v>
      </c>
      <c r="AE166" s="67">
        <f>'jeziora 2025'!BA167</f>
        <v>3538.5</v>
      </c>
      <c r="AF166" s="67">
        <f>'jeziora 2025'!BI167</f>
        <v>0.5</v>
      </c>
      <c r="AG166" s="67">
        <f>'jeziora 2025'!BK167</f>
        <v>0.5</v>
      </c>
      <c r="AH166" s="66">
        <f>'jeziora 2025'!BL167</f>
        <v>0.05</v>
      </c>
      <c r="AI166" s="66">
        <f>'jeziora 2025'!BM167</f>
        <v>0.05</v>
      </c>
      <c r="AJ166" s="66">
        <f>'jeziora 2025'!BN167</f>
        <v>0.05</v>
      </c>
      <c r="AK166" s="67">
        <f>'jeziora 2025'!BQ167</f>
        <v>0.4</v>
      </c>
      <c r="AL166" s="66">
        <f>'jeziora 2025'!BS167</f>
        <v>0.05</v>
      </c>
      <c r="AM166" s="67">
        <f>'jeziora 2025'!BU167</f>
        <v>0.1</v>
      </c>
      <c r="AN166" s="66">
        <f>'jeziora 2025'!BW167</f>
        <v>0.05</v>
      </c>
      <c r="AO166" s="66">
        <f>'jeziora 2025'!BX167</f>
        <v>0.05</v>
      </c>
      <c r="AP166" s="66">
        <f>'jeziora 2025'!BY167</f>
        <v>0.15000000000000002</v>
      </c>
      <c r="AQ166" s="67">
        <f>'jeziora 2025'!CA167</f>
        <v>25</v>
      </c>
      <c r="AR166" s="66">
        <f>'jeziora 2025'!CL167</f>
        <v>5.0000000000000001E-3</v>
      </c>
      <c r="AS166" s="67">
        <f>'jeziora 2025'!CO167</f>
        <v>0.5</v>
      </c>
      <c r="AT166" s="67">
        <f>'jeziora 2025'!CT167</f>
        <v>0.5</v>
      </c>
      <c r="AU166" s="83">
        <f>'jeziora 2025'!CY167</f>
        <v>1.66E-2</v>
      </c>
      <c r="AV166" s="67">
        <f>'jeziora 2025'!DD167</f>
        <v>0.05</v>
      </c>
      <c r="AW166" s="66">
        <f>'jeziora 2025'!DE167</f>
        <v>0.05</v>
      </c>
      <c r="AX166" s="111">
        <f>'jeziora 2025'!DF167</f>
        <v>0.05</v>
      </c>
      <c r="AY166" s="104" t="s">
        <v>164</v>
      </c>
    </row>
    <row r="167" spans="1:51" x14ac:dyDescent="0.2">
      <c r="A167" s="73">
        <f>'jeziora 2025'!B168</f>
        <v>223</v>
      </c>
      <c r="B167" s="71" t="str">
        <f>'jeziora 2025'!D168</f>
        <v>Jez. Zakrzewskie - głęboczek</v>
      </c>
      <c r="C167" s="66">
        <f>'jeziora 2025'!I168</f>
        <v>0.05</v>
      </c>
      <c r="D167" s="66">
        <f>'jeziora 2025'!J168</f>
        <v>11.7</v>
      </c>
      <c r="E167" s="66">
        <f>'jeziora 2025'!L168</f>
        <v>0.26900000000000002</v>
      </c>
      <c r="F167" s="66">
        <f>'jeziora 2025'!N168</f>
        <v>4.16</v>
      </c>
      <c r="G167" s="66">
        <f>'jeziora 2025'!O168</f>
        <v>20.399999999999999</v>
      </c>
      <c r="H167" s="83">
        <f>'jeziora 2025'!P168</f>
        <v>6.3600000000000004E-2</v>
      </c>
      <c r="I167" s="66">
        <f>'jeziora 2025'!S168</f>
        <v>4.4800000000000004</v>
      </c>
      <c r="J167" s="66">
        <f>'jeziora 2025'!T168</f>
        <v>10.4</v>
      </c>
      <c r="K167" s="66">
        <f>'jeziora 2025'!X168</f>
        <v>56.7</v>
      </c>
      <c r="L167" s="72">
        <f>'jeziora 2025'!AA168</f>
        <v>13500</v>
      </c>
      <c r="M167" s="72">
        <f>'jeziora 2025'!AB168</f>
        <v>1084.97</v>
      </c>
      <c r="N167" s="67">
        <f>'jeziora 2025'!AH168</f>
        <v>2.5</v>
      </c>
      <c r="O167" s="67">
        <f>'jeziora 2025'!AI168</f>
        <v>2.5</v>
      </c>
      <c r="P167" s="67">
        <f>'jeziora 2025'!AJ168</f>
        <v>2.5</v>
      </c>
      <c r="Q167" s="67">
        <f>'jeziora 2025'!AK168</f>
        <v>79</v>
      </c>
      <c r="R167" s="67">
        <f>'jeziora 2025'!AL168</f>
        <v>54</v>
      </c>
      <c r="S167" s="67">
        <f>'jeziora 2025'!AM168</f>
        <v>26</v>
      </c>
      <c r="T167" s="67">
        <f>'jeziora 2025'!AN168</f>
        <v>26</v>
      </c>
      <c r="U167" s="67">
        <f>'jeziora 2025'!AP168</f>
        <v>53</v>
      </c>
      <c r="V167" s="67">
        <f>'jeziora 2025'!AQ168</f>
        <v>1.5</v>
      </c>
      <c r="W167" s="67">
        <f>'jeziora 2025'!AR168</f>
        <v>2.5</v>
      </c>
      <c r="X167" s="67">
        <f>'jeziora 2025'!AS168</f>
        <v>2.5</v>
      </c>
      <c r="Y167" s="67">
        <f>'jeziora 2025'!AT168</f>
        <v>44</v>
      </c>
      <c r="Z167" s="67">
        <f>'jeziora 2025'!AU168</f>
        <v>46</v>
      </c>
      <c r="AA167" s="67">
        <f>'jeziora 2025'!AV168</f>
        <v>2.5</v>
      </c>
      <c r="AB167" s="67">
        <f>'jeziora 2025'!AW168</f>
        <v>2.5</v>
      </c>
      <c r="AC167" s="67">
        <f>'jeziora 2025'!AX168</f>
        <v>122</v>
      </c>
      <c r="AD167" s="67">
        <f>'jeziora 2025'!AY168</f>
        <v>2.5</v>
      </c>
      <c r="AE167" s="67">
        <f>'jeziora 2025'!BA168</f>
        <v>291.5</v>
      </c>
      <c r="AF167" s="67">
        <f>'jeziora 2025'!BI168</f>
        <v>0.5</v>
      </c>
      <c r="AG167" s="67">
        <f>'jeziora 2025'!BK168</f>
        <v>0.5</v>
      </c>
      <c r="AH167" s="66">
        <f>'jeziora 2025'!BL168</f>
        <v>0.05</v>
      </c>
      <c r="AI167" s="66">
        <f>'jeziora 2025'!BM168</f>
        <v>0.05</v>
      </c>
      <c r="AJ167" s="66">
        <f>'jeziora 2025'!BN168</f>
        <v>0.05</v>
      </c>
      <c r="AK167" s="67">
        <f>'jeziora 2025'!BQ168</f>
        <v>0.4</v>
      </c>
      <c r="AL167" s="66">
        <f>'jeziora 2025'!BS168</f>
        <v>0.05</v>
      </c>
      <c r="AM167" s="67">
        <f>'jeziora 2025'!BU168</f>
        <v>0.1</v>
      </c>
      <c r="AN167" s="66">
        <f>'jeziora 2025'!BW168</f>
        <v>0.05</v>
      </c>
      <c r="AO167" s="66">
        <f>'jeziora 2025'!BX168</f>
        <v>0.05</v>
      </c>
      <c r="AP167" s="66">
        <f>'jeziora 2025'!BY168</f>
        <v>0.15000000000000002</v>
      </c>
      <c r="AQ167" s="67">
        <f>'jeziora 2025'!CA168</f>
        <v>0</v>
      </c>
      <c r="AR167" s="66">
        <f>'jeziora 2025'!CL168</f>
        <v>0</v>
      </c>
      <c r="AS167" s="67">
        <f>'jeziora 2025'!CO168</f>
        <v>0</v>
      </c>
      <c r="AT167" s="67">
        <f>'jeziora 2025'!CT168</f>
        <v>0</v>
      </c>
      <c r="AU167" s="83">
        <f>'jeziora 2025'!CY168</f>
        <v>0</v>
      </c>
      <c r="AV167" s="67">
        <f>'jeziora 2025'!DD168</f>
        <v>0</v>
      </c>
      <c r="AW167" s="66">
        <f>'jeziora 2025'!DE168</f>
        <v>0.05</v>
      </c>
      <c r="AX167" s="111">
        <f>'jeziora 2025'!DF168</f>
        <v>0.05</v>
      </c>
      <c r="AY167" s="104" t="s">
        <v>163</v>
      </c>
    </row>
    <row r="168" spans="1:51" x14ac:dyDescent="0.2">
      <c r="A168" s="73">
        <f>'jeziora 2025'!B169</f>
        <v>224</v>
      </c>
      <c r="B168" s="71" t="str">
        <f>'jeziora 2025'!D169</f>
        <v>Jez. Zaleskie - głęboczek</v>
      </c>
      <c r="C168" s="66">
        <f>'jeziora 2025'!I169</f>
        <v>0.05</v>
      </c>
      <c r="D168" s="66">
        <f>'jeziora 2025'!J169</f>
        <v>1.5</v>
      </c>
      <c r="E168" s="66">
        <f>'jeziora 2025'!L169</f>
        <v>0.40200000000000002</v>
      </c>
      <c r="F168" s="66">
        <f>'jeziora 2025'!N169</f>
        <v>3.99</v>
      </c>
      <c r="G168" s="66">
        <f>'jeziora 2025'!O169</f>
        <v>7.19</v>
      </c>
      <c r="H168" s="83">
        <f>'jeziora 2025'!P169</f>
        <v>6.4199999999999993E-2</v>
      </c>
      <c r="I168" s="66">
        <f>'jeziora 2025'!S169</f>
        <v>3.1</v>
      </c>
      <c r="J168" s="66">
        <f>'jeziora 2025'!T169</f>
        <v>23.3</v>
      </c>
      <c r="K168" s="66">
        <f>'jeziora 2025'!X169</f>
        <v>71.5</v>
      </c>
      <c r="L168" s="72">
        <f>'jeziora 2025'!AA169</f>
        <v>4500</v>
      </c>
      <c r="M168" s="72">
        <f>'jeziora 2025'!AB169</f>
        <v>193</v>
      </c>
      <c r="N168" s="67">
        <f>'jeziora 2025'!AH169</f>
        <v>8.1</v>
      </c>
      <c r="O168" s="67">
        <f>'jeziora 2025'!AI169</f>
        <v>70</v>
      </c>
      <c r="P168" s="67">
        <f>'jeziora 2025'!AJ169</f>
        <v>78</v>
      </c>
      <c r="Q168" s="67">
        <f>'jeziora 2025'!AK169</f>
        <v>395</v>
      </c>
      <c r="R168" s="67">
        <f>'jeziora 2025'!AL169</f>
        <v>210</v>
      </c>
      <c r="S168" s="67">
        <f>'jeziora 2025'!AM169</f>
        <v>89</v>
      </c>
      <c r="T168" s="67">
        <f>'jeziora 2025'!AN169</f>
        <v>111</v>
      </c>
      <c r="U168" s="67">
        <f>'jeziora 2025'!AP169</f>
        <v>95</v>
      </c>
      <c r="V168" s="67">
        <f>'jeziora 2025'!AQ169</f>
        <v>1.5</v>
      </c>
      <c r="W168" s="67">
        <f>'jeziora 2025'!AR169</f>
        <v>27</v>
      </c>
      <c r="X168" s="67">
        <f>'jeziora 2025'!AS169</f>
        <v>7.8</v>
      </c>
      <c r="Y168" s="67">
        <f>'jeziora 2025'!AT169</f>
        <v>241</v>
      </c>
      <c r="Z168" s="67">
        <f>'jeziora 2025'!AU169</f>
        <v>219</v>
      </c>
      <c r="AA168" s="67">
        <f>'jeziora 2025'!AV169</f>
        <v>102</v>
      </c>
      <c r="AB168" s="67">
        <f>'jeziora 2025'!AW169</f>
        <v>2.5</v>
      </c>
      <c r="AC168" s="67">
        <f>'jeziora 2025'!AX169</f>
        <v>233</v>
      </c>
      <c r="AD168" s="67">
        <f>'jeziora 2025'!AY169</f>
        <v>10</v>
      </c>
      <c r="AE168" s="67">
        <f>'jeziora 2025'!BA169</f>
        <v>1559.4</v>
      </c>
      <c r="AF168" s="67">
        <f>'jeziora 2025'!BI169</f>
        <v>0.5</v>
      </c>
      <c r="AG168" s="67">
        <f>'jeziora 2025'!BK169</f>
        <v>0.5</v>
      </c>
      <c r="AH168" s="66">
        <f>'jeziora 2025'!BL169</f>
        <v>0.05</v>
      </c>
      <c r="AI168" s="66">
        <f>'jeziora 2025'!BM169</f>
        <v>0.05</v>
      </c>
      <c r="AJ168" s="66">
        <f>'jeziora 2025'!BN169</f>
        <v>0.05</v>
      </c>
      <c r="AK168" s="67">
        <f>'jeziora 2025'!BQ169</f>
        <v>0.4</v>
      </c>
      <c r="AL168" s="66">
        <f>'jeziora 2025'!BS169</f>
        <v>0.05</v>
      </c>
      <c r="AM168" s="67">
        <f>'jeziora 2025'!BU169</f>
        <v>0.1</v>
      </c>
      <c r="AN168" s="66">
        <f>'jeziora 2025'!BW169</f>
        <v>0.05</v>
      </c>
      <c r="AO168" s="66">
        <f>'jeziora 2025'!BX169</f>
        <v>0.05</v>
      </c>
      <c r="AP168" s="66">
        <f>'jeziora 2025'!BY169</f>
        <v>0.15000000000000002</v>
      </c>
      <c r="AQ168" s="67">
        <f>'jeziora 2025'!CA169</f>
        <v>0</v>
      </c>
      <c r="AR168" s="66">
        <f>'jeziora 2025'!CL169</f>
        <v>0</v>
      </c>
      <c r="AS168" s="67">
        <f>'jeziora 2025'!CO169</f>
        <v>0</v>
      </c>
      <c r="AT168" s="67">
        <f>'jeziora 2025'!CT169</f>
        <v>0</v>
      </c>
      <c r="AU168" s="83">
        <f>'jeziora 2025'!CY169</f>
        <v>0</v>
      </c>
      <c r="AV168" s="67">
        <f>'jeziora 2025'!DD169</f>
        <v>0</v>
      </c>
      <c r="AW168" s="66">
        <f>'jeziora 2025'!DE169</f>
        <v>0.05</v>
      </c>
      <c r="AX168" s="111">
        <f>'jeziora 2025'!DF169</f>
        <v>0.05</v>
      </c>
      <c r="AY168" s="104" t="s">
        <v>162</v>
      </c>
    </row>
    <row r="169" spans="1:51" x14ac:dyDescent="0.2">
      <c r="A169" s="73">
        <f>'jeziora 2025'!B170</f>
        <v>225</v>
      </c>
      <c r="B169" s="71" t="str">
        <f>'jeziora 2025'!D170</f>
        <v>Jez. Zbiczno - głęboczek</v>
      </c>
      <c r="C169" s="66">
        <f>'jeziora 2025'!I170</f>
        <v>0.05</v>
      </c>
      <c r="D169" s="66">
        <f>'jeziora 2025'!J170</f>
        <v>8.31</v>
      </c>
      <c r="E169" s="66">
        <f>'jeziora 2025'!L170</f>
        <v>0.23699999999999999</v>
      </c>
      <c r="F169" s="66">
        <f>'jeziora 2025'!N170</f>
        <v>10.5</v>
      </c>
      <c r="G169" s="66">
        <f>'jeziora 2025'!O170</f>
        <v>8.93</v>
      </c>
      <c r="H169" s="83">
        <f>'jeziora 2025'!P170</f>
        <v>7.0000000000000007E-2</v>
      </c>
      <c r="I169" s="66">
        <f>'jeziora 2025'!S170</f>
        <v>2.82</v>
      </c>
      <c r="J169" s="66">
        <f>'jeziora 2025'!T170</f>
        <v>21.6</v>
      </c>
      <c r="K169" s="66">
        <f>'jeziora 2025'!X170</f>
        <v>60.6</v>
      </c>
      <c r="L169" s="72">
        <f>'jeziora 2025'!AA170</f>
        <v>9250</v>
      </c>
      <c r="M169" s="72">
        <f>'jeziora 2025'!AB170</f>
        <v>11578.6</v>
      </c>
      <c r="N169" s="67">
        <f>'jeziora 2025'!AH170</f>
        <v>84</v>
      </c>
      <c r="O169" s="67">
        <f>'jeziora 2025'!AI170</f>
        <v>2.5</v>
      </c>
      <c r="P169" s="67">
        <f>'jeziora 2025'!AJ170</f>
        <v>2.5</v>
      </c>
      <c r="Q169" s="67">
        <f>'jeziora 2025'!AK170</f>
        <v>192</v>
      </c>
      <c r="R169" s="67">
        <f>'jeziora 2025'!AL170</f>
        <v>55</v>
      </c>
      <c r="S169" s="67">
        <f>'jeziora 2025'!AM170</f>
        <v>2.5</v>
      </c>
      <c r="T169" s="67">
        <f>'jeziora 2025'!AN170</f>
        <v>50</v>
      </c>
      <c r="U169" s="67">
        <f>'jeziora 2025'!AP170</f>
        <v>89</v>
      </c>
      <c r="V169" s="67">
        <f>'jeziora 2025'!AQ170</f>
        <v>1.5</v>
      </c>
      <c r="W169" s="67">
        <f>'jeziora 2025'!AR170</f>
        <v>2.5</v>
      </c>
      <c r="X169" s="67">
        <f>'jeziora 2025'!AS170</f>
        <v>2.5</v>
      </c>
      <c r="Y169" s="67">
        <f>'jeziora 2025'!AT170</f>
        <v>106</v>
      </c>
      <c r="Z169" s="67">
        <f>'jeziora 2025'!AU170</f>
        <v>119</v>
      </c>
      <c r="AA169" s="67">
        <f>'jeziora 2025'!AV170</f>
        <v>41</v>
      </c>
      <c r="AB169" s="67">
        <f>'jeziora 2025'!AW170</f>
        <v>40</v>
      </c>
      <c r="AC169" s="67">
        <f>'jeziora 2025'!AX170</f>
        <v>53</v>
      </c>
      <c r="AD169" s="67">
        <f>'jeziora 2025'!AY170</f>
        <v>2.5</v>
      </c>
      <c r="AE169" s="67">
        <f>'jeziora 2025'!BA170</f>
        <v>661</v>
      </c>
      <c r="AF169" s="67">
        <f>'jeziora 2025'!BI170</f>
        <v>0.5</v>
      </c>
      <c r="AG169" s="67">
        <f>'jeziora 2025'!BK170</f>
        <v>0.5</v>
      </c>
      <c r="AH169" s="66">
        <f>'jeziora 2025'!BL170</f>
        <v>0.05</v>
      </c>
      <c r="AI169" s="66">
        <f>'jeziora 2025'!BM170</f>
        <v>0.05</v>
      </c>
      <c r="AJ169" s="66">
        <f>'jeziora 2025'!BN170</f>
        <v>0.05</v>
      </c>
      <c r="AK169" s="67">
        <f>'jeziora 2025'!BQ170</f>
        <v>0.4</v>
      </c>
      <c r="AL169" s="66">
        <f>'jeziora 2025'!BS170</f>
        <v>0.05</v>
      </c>
      <c r="AM169" s="67">
        <f>'jeziora 2025'!BU170</f>
        <v>0.1</v>
      </c>
      <c r="AN169" s="66">
        <f>'jeziora 2025'!BW170</f>
        <v>0.05</v>
      </c>
      <c r="AO169" s="66">
        <f>'jeziora 2025'!BX170</f>
        <v>0.05</v>
      </c>
      <c r="AP169" s="66">
        <f>'jeziora 2025'!BY170</f>
        <v>0.15000000000000002</v>
      </c>
      <c r="AQ169" s="67">
        <f>'jeziora 2025'!CA170</f>
        <v>0</v>
      </c>
      <c r="AR169" s="66">
        <f>'jeziora 2025'!CL170</f>
        <v>0</v>
      </c>
      <c r="AS169" s="67">
        <f>'jeziora 2025'!CO170</f>
        <v>0</v>
      </c>
      <c r="AT169" s="67">
        <f>'jeziora 2025'!CT170</f>
        <v>0</v>
      </c>
      <c r="AU169" s="83">
        <f>'jeziora 2025'!CY170</f>
        <v>0</v>
      </c>
      <c r="AV169" s="67">
        <f>'jeziora 2025'!DD170</f>
        <v>0</v>
      </c>
      <c r="AW169" s="66">
        <f>'jeziora 2025'!DE170</f>
        <v>0.05</v>
      </c>
      <c r="AX169" s="111">
        <f>'jeziora 2025'!DF170</f>
        <v>0.05</v>
      </c>
      <c r="AY169" s="104" t="s">
        <v>164</v>
      </c>
    </row>
    <row r="170" spans="1:51" x14ac:dyDescent="0.2">
      <c r="A170" s="73">
        <f>'jeziora 2025'!B171</f>
        <v>226</v>
      </c>
      <c r="B170" s="71" t="str">
        <f>'jeziora 2025'!D171</f>
        <v>Jez. Zdbiczno - głęboczek - 29,0m</v>
      </c>
      <c r="C170" s="66">
        <f>'jeziora 2025'!I171</f>
        <v>0.05</v>
      </c>
      <c r="D170" s="66">
        <f>'jeziora 2025'!J171</f>
        <v>1.5</v>
      </c>
      <c r="E170" s="66">
        <f>'jeziora 2025'!L171</f>
        <v>0.82099999999999995</v>
      </c>
      <c r="F170" s="66">
        <f>'jeziora 2025'!N171</f>
        <v>7.13</v>
      </c>
      <c r="G170" s="66">
        <f>'jeziora 2025'!O171</f>
        <v>16.3</v>
      </c>
      <c r="H170" s="83">
        <f>'jeziora 2025'!P171</f>
        <v>1.7899999999999999E-2</v>
      </c>
      <c r="I170" s="66">
        <f>'jeziora 2025'!S171</f>
        <v>4.57</v>
      </c>
      <c r="J170" s="66">
        <f>'jeziora 2025'!T171</f>
        <v>37.799999999999997</v>
      </c>
      <c r="K170" s="66">
        <f>'jeziora 2025'!X171</f>
        <v>80.7</v>
      </c>
      <c r="L170" s="72">
        <f>'jeziora 2025'!AA171</f>
        <v>12100</v>
      </c>
      <c r="M170" s="72">
        <f>'jeziora 2025'!AB171</f>
        <v>7587.2</v>
      </c>
      <c r="N170" s="67">
        <f>'jeziora 2025'!AH171</f>
        <v>730</v>
      </c>
      <c r="O170" s="67">
        <f>'jeziora 2025'!AI171</f>
        <v>66</v>
      </c>
      <c r="P170" s="67">
        <f>'jeziora 2025'!AJ171</f>
        <v>2.5</v>
      </c>
      <c r="Q170" s="67">
        <f>'jeziora 2025'!AK171</f>
        <v>59</v>
      </c>
      <c r="R170" s="67">
        <f>'jeziora 2025'!AL171</f>
        <v>70</v>
      </c>
      <c r="S170" s="67">
        <f>'jeziora 2025'!AM171</f>
        <v>2.5</v>
      </c>
      <c r="T170" s="67">
        <f>'jeziora 2025'!AN171</f>
        <v>35</v>
      </c>
      <c r="U170" s="67">
        <f>'jeziora 2025'!AP171</f>
        <v>45</v>
      </c>
      <c r="V170" s="67">
        <f>'jeziora 2025'!AQ171</f>
        <v>1.5</v>
      </c>
      <c r="W170" s="67">
        <f>'jeziora 2025'!AR171</f>
        <v>124</v>
      </c>
      <c r="X170" s="67">
        <f>'jeziora 2025'!AS171</f>
        <v>2.5</v>
      </c>
      <c r="Y170" s="67">
        <f>'jeziora 2025'!AT171</f>
        <v>45</v>
      </c>
      <c r="Z170" s="67">
        <f>'jeziora 2025'!AU171</f>
        <v>42</v>
      </c>
      <c r="AA170" s="67">
        <f>'jeziora 2025'!AV171</f>
        <v>2.5</v>
      </c>
      <c r="AB170" s="67">
        <f>'jeziora 2025'!AW171</f>
        <v>2.5</v>
      </c>
      <c r="AC170" s="67">
        <f>'jeziora 2025'!AX171</f>
        <v>2.5</v>
      </c>
      <c r="AD170" s="67">
        <f>'jeziora 2025'!AY171</f>
        <v>2.5</v>
      </c>
      <c r="AE170" s="67">
        <f>'jeziora 2025'!BA171</f>
        <v>1182.5</v>
      </c>
      <c r="AF170" s="67">
        <f>'jeziora 2025'!BI171</f>
        <v>0.5</v>
      </c>
      <c r="AG170" s="67">
        <f>'jeziora 2025'!BK171</f>
        <v>0.5</v>
      </c>
      <c r="AH170" s="66">
        <f>'jeziora 2025'!BL171</f>
        <v>0.05</v>
      </c>
      <c r="AI170" s="66">
        <f>'jeziora 2025'!BM171</f>
        <v>0.05</v>
      </c>
      <c r="AJ170" s="66">
        <f>'jeziora 2025'!BN171</f>
        <v>0.05</v>
      </c>
      <c r="AK170" s="67">
        <f>'jeziora 2025'!BQ171</f>
        <v>0.4</v>
      </c>
      <c r="AL170" s="66">
        <f>'jeziora 2025'!BS171</f>
        <v>0.05</v>
      </c>
      <c r="AM170" s="67">
        <f>'jeziora 2025'!BU171</f>
        <v>0.1</v>
      </c>
      <c r="AN170" s="66">
        <f>'jeziora 2025'!BW171</f>
        <v>0.05</v>
      </c>
      <c r="AO170" s="66">
        <f>'jeziora 2025'!BX171</f>
        <v>0.05</v>
      </c>
      <c r="AP170" s="66">
        <f>'jeziora 2025'!BY171</f>
        <v>0.15000000000000002</v>
      </c>
      <c r="AQ170" s="67">
        <f>'jeziora 2025'!CA171</f>
        <v>0</v>
      </c>
      <c r="AR170" s="66">
        <f>'jeziora 2025'!CL171</f>
        <v>0</v>
      </c>
      <c r="AS170" s="67">
        <f>'jeziora 2025'!CO171</f>
        <v>0</v>
      </c>
      <c r="AT170" s="67">
        <f>'jeziora 2025'!CT171</f>
        <v>0</v>
      </c>
      <c r="AU170" s="83">
        <f>'jeziora 2025'!CY171</f>
        <v>0</v>
      </c>
      <c r="AV170" s="67">
        <f>'jeziora 2025'!DD171</f>
        <v>0</v>
      </c>
      <c r="AW170" s="66">
        <f>'jeziora 2025'!DE171</f>
        <v>0.05</v>
      </c>
      <c r="AX170" s="111">
        <f>'jeziora 2025'!DF171</f>
        <v>0.05</v>
      </c>
      <c r="AY170" s="104" t="s">
        <v>164</v>
      </c>
    </row>
    <row r="171" spans="1:51" x14ac:dyDescent="0.2">
      <c r="A171" s="73">
        <f>'jeziora 2025'!B172</f>
        <v>227</v>
      </c>
      <c r="B171" s="71" t="str">
        <f>'jeziora 2025'!D172</f>
        <v>Jez. Żalskie - głęboczek</v>
      </c>
      <c r="C171" s="66">
        <f>'jeziora 2025'!I172</f>
        <v>0.05</v>
      </c>
      <c r="D171" s="66">
        <f>'jeziora 2025'!J172</f>
        <v>8.36</v>
      </c>
      <c r="E171" s="66">
        <f>'jeziora 2025'!L172</f>
        <v>2.5000000000000001E-2</v>
      </c>
      <c r="F171" s="66">
        <f>'jeziora 2025'!N172</f>
        <v>7.96</v>
      </c>
      <c r="G171" s="66">
        <f>'jeziora 2025'!O172</f>
        <v>6.92</v>
      </c>
      <c r="H171" s="83">
        <f>'jeziora 2025'!P172</f>
        <v>5.0000000000000001E-4</v>
      </c>
      <c r="I171" s="66">
        <f>'jeziora 2025'!S172</f>
        <v>2.64</v>
      </c>
      <c r="J171" s="66">
        <f>'jeziora 2025'!T172</f>
        <v>6.84</v>
      </c>
      <c r="K171" s="66">
        <f>'jeziora 2025'!X172</f>
        <v>40.799999999999997</v>
      </c>
      <c r="L171" s="72">
        <f>'jeziora 2025'!AA172</f>
        <v>9790</v>
      </c>
      <c r="M171" s="72">
        <f>'jeziora 2025'!AB172</f>
        <v>744.77700000000004</v>
      </c>
      <c r="N171" s="67">
        <f>'jeziora 2025'!AH172</f>
        <v>2.5</v>
      </c>
      <c r="O171" s="67">
        <f>'jeziora 2025'!AI172</f>
        <v>2.5</v>
      </c>
      <c r="P171" s="67">
        <f>'jeziora 2025'!AJ172</f>
        <v>42</v>
      </c>
      <c r="Q171" s="67">
        <f>'jeziora 2025'!AK172</f>
        <v>2.5</v>
      </c>
      <c r="R171" s="67">
        <f>'jeziora 2025'!AL172</f>
        <v>81</v>
      </c>
      <c r="S171" s="67">
        <f>'jeziora 2025'!AM172</f>
        <v>2.5</v>
      </c>
      <c r="T171" s="67">
        <f>'jeziora 2025'!AN172</f>
        <v>2.5</v>
      </c>
      <c r="U171" s="67">
        <f>'jeziora 2025'!AP172</f>
        <v>2.5</v>
      </c>
      <c r="V171" s="67">
        <f>'jeziora 2025'!AQ172</f>
        <v>1.5</v>
      </c>
      <c r="W171" s="67">
        <f>'jeziora 2025'!AR172</f>
        <v>2.5</v>
      </c>
      <c r="X171" s="67">
        <f>'jeziora 2025'!AS172</f>
        <v>2.5</v>
      </c>
      <c r="Y171" s="67">
        <f>'jeziora 2025'!AT172</f>
        <v>2.5</v>
      </c>
      <c r="Z171" s="67">
        <f>'jeziora 2025'!AU172</f>
        <v>2.5</v>
      </c>
      <c r="AA171" s="67">
        <f>'jeziora 2025'!AV172</f>
        <v>2.5</v>
      </c>
      <c r="AB171" s="67">
        <f>'jeziora 2025'!AW172</f>
        <v>2.5</v>
      </c>
      <c r="AC171" s="67">
        <f>'jeziora 2025'!AX172</f>
        <v>2.5</v>
      </c>
      <c r="AD171" s="67">
        <f>'jeziora 2025'!AY172</f>
        <v>2.5</v>
      </c>
      <c r="AE171" s="67">
        <f>'jeziora 2025'!BA172</f>
        <v>149.5</v>
      </c>
      <c r="AF171" s="67">
        <f>'jeziora 2025'!BI172</f>
        <v>0.5</v>
      </c>
      <c r="AG171" s="67">
        <f>'jeziora 2025'!BK172</f>
        <v>0.5</v>
      </c>
      <c r="AH171" s="66">
        <f>'jeziora 2025'!BL172</f>
        <v>0.05</v>
      </c>
      <c r="AI171" s="66">
        <f>'jeziora 2025'!BM172</f>
        <v>0.05</v>
      </c>
      <c r="AJ171" s="66">
        <f>'jeziora 2025'!BN172</f>
        <v>0.05</v>
      </c>
      <c r="AK171" s="67">
        <f>'jeziora 2025'!BQ172</f>
        <v>0.4</v>
      </c>
      <c r="AL171" s="66">
        <f>'jeziora 2025'!BS172</f>
        <v>0.05</v>
      </c>
      <c r="AM171" s="67">
        <f>'jeziora 2025'!BU172</f>
        <v>0.1</v>
      </c>
      <c r="AN171" s="66">
        <f>'jeziora 2025'!BW172</f>
        <v>0.05</v>
      </c>
      <c r="AO171" s="66">
        <f>'jeziora 2025'!BX172</f>
        <v>0.05</v>
      </c>
      <c r="AP171" s="66">
        <f>'jeziora 2025'!BY172</f>
        <v>0.15000000000000002</v>
      </c>
      <c r="AQ171" s="67">
        <f>'jeziora 2025'!CA172</f>
        <v>0</v>
      </c>
      <c r="AR171" s="66">
        <f>'jeziora 2025'!CL172</f>
        <v>0</v>
      </c>
      <c r="AS171" s="67">
        <f>'jeziora 2025'!CO172</f>
        <v>0</v>
      </c>
      <c r="AT171" s="67">
        <f>'jeziora 2025'!CT172</f>
        <v>0</v>
      </c>
      <c r="AU171" s="83">
        <f>'jeziora 2025'!CY172</f>
        <v>0</v>
      </c>
      <c r="AV171" s="67">
        <f>'jeziora 2025'!DD172</f>
        <v>0</v>
      </c>
      <c r="AW171" s="66">
        <f>'jeziora 2025'!DE172</f>
        <v>0.05</v>
      </c>
      <c r="AX171" s="111">
        <f>'jeziora 2025'!DF172</f>
        <v>0.05</v>
      </c>
      <c r="AY171" s="104" t="s">
        <v>162</v>
      </c>
    </row>
    <row r="172" spans="1:51" x14ac:dyDescent="0.2">
      <c r="A172" s="73">
        <f>'jeziora 2025'!B173</f>
        <v>228</v>
      </c>
      <c r="B172" s="71" t="str">
        <f>'jeziora 2025'!D173</f>
        <v>Jez. Żnińskie Małe - głęboczek</v>
      </c>
      <c r="C172" s="66">
        <f>'jeziora 2025'!I173</f>
        <v>2.12</v>
      </c>
      <c r="D172" s="66">
        <f>'jeziora 2025'!J173</f>
        <v>3.66</v>
      </c>
      <c r="E172" s="66">
        <f>'jeziora 2025'!L173</f>
        <v>2.5000000000000001E-2</v>
      </c>
      <c r="F172" s="66">
        <f>'jeziora 2025'!N173</f>
        <v>9.23</v>
      </c>
      <c r="G172" s="66">
        <f>'jeziora 2025'!O173</f>
        <v>19.600000000000001</v>
      </c>
      <c r="H172" s="83">
        <f>'jeziora 2025'!P173</f>
        <v>2.1399999999999999E-2</v>
      </c>
      <c r="I172" s="66">
        <f>'jeziora 2025'!S173</f>
        <v>7.86</v>
      </c>
      <c r="J172" s="66">
        <f>'jeziora 2025'!T173</f>
        <v>9.9600000000000009</v>
      </c>
      <c r="K172" s="66">
        <f>'jeziora 2025'!X173</f>
        <v>64.599999999999994</v>
      </c>
      <c r="L172" s="72">
        <f>'jeziora 2025'!AA173</f>
        <v>6940</v>
      </c>
      <c r="M172" s="72">
        <f>'jeziora 2025'!AB173</f>
        <v>430</v>
      </c>
      <c r="N172" s="67">
        <f>'jeziora 2025'!AH173</f>
        <v>270</v>
      </c>
      <c r="O172" s="67">
        <f>'jeziora 2025'!AI173</f>
        <v>69</v>
      </c>
      <c r="P172" s="67">
        <f>'jeziora 2025'!AJ173</f>
        <v>90</v>
      </c>
      <c r="Q172" s="67">
        <f>'jeziora 2025'!AK173</f>
        <v>417</v>
      </c>
      <c r="R172" s="67">
        <f>'jeziora 2025'!AL173</f>
        <v>170</v>
      </c>
      <c r="S172" s="67">
        <f>'jeziora 2025'!AM173</f>
        <v>94</v>
      </c>
      <c r="T172" s="67">
        <f>'jeziora 2025'!AN173</f>
        <v>118</v>
      </c>
      <c r="U172" s="67">
        <f>'jeziora 2025'!AP173</f>
        <v>81</v>
      </c>
      <c r="V172" s="67">
        <f>'jeziora 2025'!AQ173</f>
        <v>1.5</v>
      </c>
      <c r="W172" s="67">
        <f>'jeziora 2025'!AR173</f>
        <v>74</v>
      </c>
      <c r="X172" s="67">
        <f>'jeziora 2025'!AS173</f>
        <v>54</v>
      </c>
      <c r="Y172" s="67">
        <f>'jeziora 2025'!AT173</f>
        <v>289</v>
      </c>
      <c r="Z172" s="67">
        <f>'jeziora 2025'!AU173</f>
        <v>149</v>
      </c>
      <c r="AA172" s="67">
        <f>'jeziora 2025'!AV173</f>
        <v>64</v>
      </c>
      <c r="AB172" s="67">
        <f>'jeziora 2025'!AW173</f>
        <v>28</v>
      </c>
      <c r="AC172" s="67">
        <f>'jeziora 2025'!AX173</f>
        <v>138</v>
      </c>
      <c r="AD172" s="67">
        <f>'jeziora 2025'!AY173</f>
        <v>2.5</v>
      </c>
      <c r="AE172" s="67">
        <f>'jeziora 2025'!BA173</f>
        <v>1859.5</v>
      </c>
      <c r="AF172" s="67">
        <f>'jeziora 2025'!BI173</f>
        <v>0.5</v>
      </c>
      <c r="AG172" s="67">
        <f>'jeziora 2025'!BK173</f>
        <v>0.5</v>
      </c>
      <c r="AH172" s="66">
        <f>'jeziora 2025'!BL173</f>
        <v>0.05</v>
      </c>
      <c r="AI172" s="66">
        <f>'jeziora 2025'!BM173</f>
        <v>0.05</v>
      </c>
      <c r="AJ172" s="66">
        <f>'jeziora 2025'!BN173</f>
        <v>0.05</v>
      </c>
      <c r="AK172" s="67">
        <f>'jeziora 2025'!BQ173</f>
        <v>0.4</v>
      </c>
      <c r="AL172" s="66">
        <f>'jeziora 2025'!BS173</f>
        <v>0.05</v>
      </c>
      <c r="AM172" s="67">
        <f>'jeziora 2025'!BU173</f>
        <v>0.1</v>
      </c>
      <c r="AN172" s="66">
        <f>'jeziora 2025'!BW173</f>
        <v>0.05</v>
      </c>
      <c r="AO172" s="66">
        <f>'jeziora 2025'!BX173</f>
        <v>0.05</v>
      </c>
      <c r="AP172" s="66">
        <f>'jeziora 2025'!BY173</f>
        <v>0.15000000000000002</v>
      </c>
      <c r="AQ172" s="67">
        <f>'jeziora 2025'!CA173</f>
        <v>0</v>
      </c>
      <c r="AR172" s="66">
        <f>'jeziora 2025'!CL173</f>
        <v>0</v>
      </c>
      <c r="AS172" s="67">
        <f>'jeziora 2025'!CO173</f>
        <v>0</v>
      </c>
      <c r="AT172" s="67">
        <f>'jeziora 2025'!CT173</f>
        <v>0</v>
      </c>
      <c r="AU172" s="83">
        <f>'jeziora 2025'!CY173</f>
        <v>0</v>
      </c>
      <c r="AV172" s="67">
        <f>'jeziora 2025'!DD173</f>
        <v>0</v>
      </c>
      <c r="AW172" s="66">
        <f>'jeziora 2025'!DE173</f>
        <v>0.05</v>
      </c>
      <c r="AX172" s="111">
        <f>'jeziora 2025'!DF173</f>
        <v>0.05</v>
      </c>
      <c r="AY172" s="104" t="s">
        <v>163</v>
      </c>
    </row>
    <row r="173" spans="1:51" x14ac:dyDescent="0.2">
      <c r="A173" s="73">
        <f>'jeziora 2025'!B174</f>
        <v>230</v>
      </c>
      <c r="B173" s="71" t="str">
        <f>'jeziora 2025'!D174</f>
        <v>Jez. Jeziorko Sajenko - 01 (głęboczek)</v>
      </c>
      <c r="C173" s="66">
        <f>'jeziora 2025'!I174</f>
        <v>0.05</v>
      </c>
      <c r="D173" s="66">
        <f>'jeziora 2025'!J174</f>
        <v>6.88</v>
      </c>
      <c r="E173" s="66">
        <f>'jeziora 2025'!L174</f>
        <v>0.74</v>
      </c>
      <c r="F173" s="66">
        <f>'jeziora 2025'!N174</f>
        <v>4.82</v>
      </c>
      <c r="G173" s="66">
        <f>'jeziora 2025'!O174</f>
        <v>8.36</v>
      </c>
      <c r="H173" s="83">
        <f>'jeziora 2025'!P174</f>
        <v>5.2900000000000003E-2</v>
      </c>
      <c r="I173" s="66">
        <f>'jeziora 2025'!S174</f>
        <v>3.22</v>
      </c>
      <c r="J173" s="66">
        <f>'jeziora 2025'!T174</f>
        <v>15.5</v>
      </c>
      <c r="K173" s="66">
        <f>'jeziora 2025'!X174</f>
        <v>46.4</v>
      </c>
      <c r="L173" s="72">
        <f>'jeziora 2025'!AA174</f>
        <v>7510</v>
      </c>
      <c r="M173" s="72">
        <f>'jeziora 2025'!AB174</f>
        <v>536.63599999999997</v>
      </c>
      <c r="N173" s="67">
        <f>'jeziora 2025'!AH174</f>
        <v>2.5</v>
      </c>
      <c r="O173" s="67">
        <f>'jeziora 2025'!AI174</f>
        <v>20</v>
      </c>
      <c r="P173" s="67">
        <f>'jeziora 2025'!AJ174</f>
        <v>52</v>
      </c>
      <c r="Q173" s="67">
        <f>'jeziora 2025'!AK174</f>
        <v>63</v>
      </c>
      <c r="R173" s="67">
        <f>'jeziora 2025'!AL174</f>
        <v>25</v>
      </c>
      <c r="S173" s="67">
        <f>'jeziora 2025'!AM174</f>
        <v>2.5</v>
      </c>
      <c r="T173" s="67">
        <f>'jeziora 2025'!AN174</f>
        <v>21</v>
      </c>
      <c r="U173" s="67">
        <f>'jeziora 2025'!AP174</f>
        <v>35</v>
      </c>
      <c r="V173" s="67">
        <f>'jeziora 2025'!AQ174</f>
        <v>1.5</v>
      </c>
      <c r="W173" s="67">
        <f>'jeziora 2025'!AR174</f>
        <v>2.5</v>
      </c>
      <c r="X173" s="67">
        <f>'jeziora 2025'!AS174</f>
        <v>2.5</v>
      </c>
      <c r="Y173" s="67">
        <f>'jeziora 2025'!AT174</f>
        <v>25</v>
      </c>
      <c r="Z173" s="67">
        <f>'jeziora 2025'!AU174</f>
        <v>2.5</v>
      </c>
      <c r="AA173" s="67">
        <f>'jeziora 2025'!AV174</f>
        <v>2.5</v>
      </c>
      <c r="AB173" s="67">
        <f>'jeziora 2025'!AW174</f>
        <v>2.5</v>
      </c>
      <c r="AC173" s="67">
        <f>'jeziora 2025'!AX174</f>
        <v>58</v>
      </c>
      <c r="AD173" s="67">
        <f>'jeziora 2025'!AY174</f>
        <v>2.5</v>
      </c>
      <c r="AE173" s="67">
        <f>'jeziora 2025'!BA174</f>
        <v>222.5</v>
      </c>
      <c r="AF173" s="67">
        <f>'jeziora 2025'!BI174</f>
        <v>0.5</v>
      </c>
      <c r="AG173" s="67">
        <f>'jeziora 2025'!BK174</f>
        <v>0.5</v>
      </c>
      <c r="AH173" s="66">
        <f>'jeziora 2025'!BL174</f>
        <v>0.05</v>
      </c>
      <c r="AI173" s="66">
        <f>'jeziora 2025'!BM174</f>
        <v>0.05</v>
      </c>
      <c r="AJ173" s="66">
        <f>'jeziora 2025'!BN174</f>
        <v>0.05</v>
      </c>
      <c r="AK173" s="67">
        <f>'jeziora 2025'!BQ174</f>
        <v>0.4</v>
      </c>
      <c r="AL173" s="66">
        <f>'jeziora 2025'!BS174</f>
        <v>0.05</v>
      </c>
      <c r="AM173" s="67">
        <f>'jeziora 2025'!BU174</f>
        <v>0.1</v>
      </c>
      <c r="AN173" s="66">
        <f>'jeziora 2025'!BW174</f>
        <v>0.05</v>
      </c>
      <c r="AO173" s="66">
        <f>'jeziora 2025'!BX174</f>
        <v>0.05</v>
      </c>
      <c r="AP173" s="66">
        <f>'jeziora 2025'!BY174</f>
        <v>0.15000000000000002</v>
      </c>
      <c r="AQ173" s="67">
        <f>'jeziora 2025'!CA174</f>
        <v>0</v>
      </c>
      <c r="AR173" s="66">
        <f>'jeziora 2025'!CL174</f>
        <v>0</v>
      </c>
      <c r="AS173" s="67">
        <f>'jeziora 2025'!CO174</f>
        <v>0</v>
      </c>
      <c r="AT173" s="67">
        <f>'jeziora 2025'!CT174</f>
        <v>0</v>
      </c>
      <c r="AU173" s="83">
        <f>'jeziora 2025'!CY174</f>
        <v>0</v>
      </c>
      <c r="AV173" s="67">
        <f>'jeziora 2025'!DD174</f>
        <v>0</v>
      </c>
      <c r="AW173" s="66">
        <f>'jeziora 2025'!DE174</f>
        <v>0.05</v>
      </c>
      <c r="AX173" s="111">
        <f>'jeziora 2025'!DF174</f>
        <v>0.05</v>
      </c>
      <c r="AY173" s="104" t="s">
        <v>162</v>
      </c>
    </row>
    <row r="174" spans="1:51" x14ac:dyDescent="0.2">
      <c r="A174" s="73">
        <f>'jeziora 2025'!B175</f>
        <v>233</v>
      </c>
      <c r="B174" s="71" t="str">
        <f>'jeziora 2025'!D175</f>
        <v>Jez. Kałębie - Radogoszcz</v>
      </c>
      <c r="C174" s="66">
        <f>'jeziora 2025'!I175</f>
        <v>0.05</v>
      </c>
      <c r="D174" s="66">
        <f>'jeziora 2025'!J175</f>
        <v>1.5</v>
      </c>
      <c r="E174" s="66">
        <f>'jeziora 2025'!L175</f>
        <v>1.67</v>
      </c>
      <c r="F174" s="66">
        <f>'jeziora 2025'!N175</f>
        <v>15.9</v>
      </c>
      <c r="G174" s="66">
        <f>'jeziora 2025'!O175</f>
        <v>14.1</v>
      </c>
      <c r="H174" s="83">
        <f>'jeziora 2025'!P175</f>
        <v>0.11</v>
      </c>
      <c r="I174" s="66">
        <f>'jeziora 2025'!S175</f>
        <v>6.71</v>
      </c>
      <c r="J174" s="66">
        <f>'jeziora 2025'!T175</f>
        <v>65.599999999999994</v>
      </c>
      <c r="K174" s="66">
        <f>'jeziora 2025'!X175</f>
        <v>131</v>
      </c>
      <c r="L174" s="72">
        <f>'jeziora 2025'!AA175</f>
        <v>22425.3</v>
      </c>
      <c r="M174" s="72">
        <f>'jeziora 2025'!AB175</f>
        <v>239</v>
      </c>
      <c r="N174" s="67">
        <f>'jeziora 2025'!AH175</f>
        <v>140</v>
      </c>
      <c r="O174" s="67">
        <f>'jeziora 2025'!AI175</f>
        <v>70</v>
      </c>
      <c r="P174" s="67">
        <f>'jeziora 2025'!AJ175</f>
        <v>2.5</v>
      </c>
      <c r="Q174" s="67">
        <f>'jeziora 2025'!AK175</f>
        <v>268</v>
      </c>
      <c r="R174" s="67">
        <f>'jeziora 2025'!AL175</f>
        <v>130</v>
      </c>
      <c r="S174" s="67">
        <f>'jeziora 2025'!AM175</f>
        <v>2.5</v>
      </c>
      <c r="T174" s="67">
        <f>'jeziora 2025'!AN175</f>
        <v>2.5</v>
      </c>
      <c r="U174" s="67">
        <f>'jeziora 2025'!AP175</f>
        <v>88</v>
      </c>
      <c r="V174" s="67">
        <f>'jeziora 2025'!AQ175</f>
        <v>1.5</v>
      </c>
      <c r="W174" s="67">
        <f>'jeziora 2025'!AR175</f>
        <v>2.5</v>
      </c>
      <c r="X174" s="67">
        <f>'jeziora 2025'!AS175</f>
        <v>2.5</v>
      </c>
      <c r="Y174" s="67">
        <f>'jeziora 2025'!AT175</f>
        <v>194</v>
      </c>
      <c r="Z174" s="67">
        <f>'jeziora 2025'!AU175</f>
        <v>104</v>
      </c>
      <c r="AA174" s="67">
        <f>'jeziora 2025'!AV175</f>
        <v>2.5</v>
      </c>
      <c r="AB174" s="67">
        <f>'jeziora 2025'!AW175</f>
        <v>2.5</v>
      </c>
      <c r="AC174" s="67">
        <f>'jeziora 2025'!AX175</f>
        <v>89</v>
      </c>
      <c r="AD174" s="67">
        <f>'jeziora 2025'!AY175</f>
        <v>2.5</v>
      </c>
      <c r="AE174" s="67">
        <f>'jeziora 2025'!BA175</f>
        <v>922.5</v>
      </c>
      <c r="AF174" s="67">
        <f>'jeziora 2025'!BI175</f>
        <v>0.5</v>
      </c>
      <c r="AG174" s="67">
        <f>'jeziora 2025'!BK175</f>
        <v>0.5</v>
      </c>
      <c r="AH174" s="66">
        <f>'jeziora 2025'!BL175</f>
        <v>0.05</v>
      </c>
      <c r="AI174" s="66">
        <f>'jeziora 2025'!BM175</f>
        <v>0.05</v>
      </c>
      <c r="AJ174" s="66">
        <f>'jeziora 2025'!BN175</f>
        <v>0.05</v>
      </c>
      <c r="AK174" s="67">
        <f>'jeziora 2025'!BQ175</f>
        <v>0.4</v>
      </c>
      <c r="AL174" s="66">
        <f>'jeziora 2025'!BS175</f>
        <v>0.05</v>
      </c>
      <c r="AM174" s="67">
        <f>'jeziora 2025'!BU175</f>
        <v>0.1</v>
      </c>
      <c r="AN174" s="66">
        <f>'jeziora 2025'!BW175</f>
        <v>0.05</v>
      </c>
      <c r="AO174" s="66">
        <f>'jeziora 2025'!BX175</f>
        <v>0.05</v>
      </c>
      <c r="AP174" s="66">
        <f>'jeziora 2025'!BY175</f>
        <v>0.15000000000000002</v>
      </c>
      <c r="AQ174" s="67">
        <f>'jeziora 2025'!CA175</f>
        <v>0</v>
      </c>
      <c r="AR174" s="66">
        <f>'jeziora 2025'!CL175</f>
        <v>0</v>
      </c>
      <c r="AS174" s="67">
        <f>'jeziora 2025'!CO175</f>
        <v>0</v>
      </c>
      <c r="AT174" s="67">
        <f>'jeziora 2025'!CT175</f>
        <v>0</v>
      </c>
      <c r="AU174" s="83">
        <f>'jeziora 2025'!CY175</f>
        <v>0</v>
      </c>
      <c r="AV174" s="67">
        <f>'jeziora 2025'!DD175</f>
        <v>0</v>
      </c>
      <c r="AW174" s="66">
        <f>'jeziora 2025'!DE175</f>
        <v>0.05</v>
      </c>
      <c r="AX174" s="111">
        <f>'jeziora 2025'!DF175</f>
        <v>0.05</v>
      </c>
      <c r="AY174" s="104" t="s">
        <v>162</v>
      </c>
    </row>
    <row r="175" spans="1:51" x14ac:dyDescent="0.2">
      <c r="A175" s="73">
        <f>'jeziora 2025'!B176</f>
        <v>252</v>
      </c>
      <c r="B175" s="71" t="str">
        <f>'jeziora 2025'!D176</f>
        <v>Jez. Kobyleckie - stan. 01</v>
      </c>
      <c r="C175" s="66">
        <f>'jeziora 2025'!I176</f>
        <v>2.19</v>
      </c>
      <c r="D175" s="66">
        <f>'jeziora 2025'!J176</f>
        <v>4.54</v>
      </c>
      <c r="E175" s="66">
        <f>'jeziora 2025'!L176</f>
        <v>2.5000000000000001E-2</v>
      </c>
      <c r="F175" s="66">
        <f>'jeziora 2025'!N176</f>
        <v>1.67</v>
      </c>
      <c r="G175" s="66">
        <f>'jeziora 2025'!O176</f>
        <v>9.81</v>
      </c>
      <c r="H175" s="83">
        <f>'jeziora 2025'!P176</f>
        <v>1.9E-2</v>
      </c>
      <c r="I175" s="66">
        <f>'jeziora 2025'!S176</f>
        <v>2.76</v>
      </c>
      <c r="J175" s="66">
        <f>'jeziora 2025'!T176</f>
        <v>0.5</v>
      </c>
      <c r="K175" s="66">
        <f>'jeziora 2025'!X176</f>
        <v>24</v>
      </c>
      <c r="L175" s="72">
        <f>'jeziora 2025'!AA176</f>
        <v>1430</v>
      </c>
      <c r="M175" s="72">
        <f>'jeziora 2025'!AB176</f>
        <v>484</v>
      </c>
      <c r="N175" s="67">
        <f>'jeziora 2025'!AH176</f>
        <v>37</v>
      </c>
      <c r="O175" s="67">
        <f>'jeziora 2025'!AI176</f>
        <v>14</v>
      </c>
      <c r="P175" s="67">
        <f>'jeziora 2025'!AJ176</f>
        <v>25</v>
      </c>
      <c r="Q175" s="67">
        <f>'jeziora 2025'!AK176</f>
        <v>57</v>
      </c>
      <c r="R175" s="67">
        <f>'jeziora 2025'!AL176</f>
        <v>30</v>
      </c>
      <c r="S175" s="67">
        <f>'jeziora 2025'!AM176</f>
        <v>12</v>
      </c>
      <c r="T175" s="67">
        <f>'jeziora 2025'!AN176</f>
        <v>14</v>
      </c>
      <c r="U175" s="67">
        <f>'jeziora 2025'!AP176</f>
        <v>19</v>
      </c>
      <c r="V175" s="67">
        <f>'jeziora 2025'!AQ176</f>
        <v>1.5</v>
      </c>
      <c r="W175" s="67">
        <f>'jeziora 2025'!AR176</f>
        <v>2.5</v>
      </c>
      <c r="X175" s="67">
        <f>'jeziora 2025'!AS176</f>
        <v>2.5</v>
      </c>
      <c r="Y175" s="67">
        <f>'jeziora 2025'!AT176</f>
        <v>44</v>
      </c>
      <c r="Z175" s="67">
        <f>'jeziora 2025'!AU176</f>
        <v>21</v>
      </c>
      <c r="AA175" s="67">
        <f>'jeziora 2025'!AV176</f>
        <v>9.4</v>
      </c>
      <c r="AB175" s="67">
        <f>'jeziora 2025'!AW176</f>
        <v>9.9</v>
      </c>
      <c r="AC175" s="67">
        <f>'jeziora 2025'!AX176</f>
        <v>24</v>
      </c>
      <c r="AD175" s="67">
        <f>'jeziora 2025'!AY176</f>
        <v>2.5</v>
      </c>
      <c r="AE175" s="67">
        <f>'jeziora 2025'!BA176</f>
        <v>269.89999999999998</v>
      </c>
      <c r="AF175" s="67">
        <f>'jeziora 2025'!BI176</f>
        <v>0.5</v>
      </c>
      <c r="AG175" s="67">
        <f>'jeziora 2025'!BK176</f>
        <v>0.5</v>
      </c>
      <c r="AH175" s="66">
        <f>'jeziora 2025'!BL176</f>
        <v>0.05</v>
      </c>
      <c r="AI175" s="66">
        <f>'jeziora 2025'!BM176</f>
        <v>0.05</v>
      </c>
      <c r="AJ175" s="66">
        <f>'jeziora 2025'!BN176</f>
        <v>0.05</v>
      </c>
      <c r="AK175" s="67">
        <f>'jeziora 2025'!BQ176</f>
        <v>0.4</v>
      </c>
      <c r="AL175" s="66">
        <f>'jeziora 2025'!BS176</f>
        <v>0.05</v>
      </c>
      <c r="AM175" s="67">
        <f>'jeziora 2025'!BU176</f>
        <v>0.1</v>
      </c>
      <c r="AN175" s="66">
        <f>'jeziora 2025'!BW176</f>
        <v>0.05</v>
      </c>
      <c r="AO175" s="66">
        <f>'jeziora 2025'!BX176</f>
        <v>0.05</v>
      </c>
      <c r="AP175" s="66">
        <f>'jeziora 2025'!BY176</f>
        <v>0.15000000000000002</v>
      </c>
      <c r="AQ175" s="67">
        <f>'jeziora 2025'!CA176</f>
        <v>0</v>
      </c>
      <c r="AR175" s="66">
        <f>'jeziora 2025'!CL176</f>
        <v>0</v>
      </c>
      <c r="AS175" s="67">
        <f>'jeziora 2025'!CO176</f>
        <v>0</v>
      </c>
      <c r="AT175" s="67">
        <f>'jeziora 2025'!CT176</f>
        <v>0</v>
      </c>
      <c r="AU175" s="83">
        <f>'jeziora 2025'!CY176</f>
        <v>0</v>
      </c>
      <c r="AV175" s="67">
        <f>'jeziora 2025'!DD176</f>
        <v>0</v>
      </c>
      <c r="AW175" s="66">
        <f>'jeziora 2025'!DE176</f>
        <v>0.05</v>
      </c>
      <c r="AX175" s="111">
        <f>'jeziora 2025'!DF176</f>
        <v>0.05</v>
      </c>
      <c r="AY175" s="104" t="s">
        <v>163</v>
      </c>
    </row>
    <row r="176" spans="1:51" x14ac:dyDescent="0.2">
      <c r="A176" s="73">
        <f>'jeziora 2025'!B177</f>
        <v>255</v>
      </c>
      <c r="B176" s="71" t="str">
        <f>'jeziora 2025'!D177</f>
        <v>Jez. Krasne - głęboczek</v>
      </c>
      <c r="C176" s="66">
        <f>'jeziora 2025'!I177</f>
        <v>0.92200000000000004</v>
      </c>
      <c r="D176" s="66">
        <f>'jeziora 2025'!J177</f>
        <v>7.62</v>
      </c>
      <c r="E176" s="66">
        <f>'jeziora 2025'!L177</f>
        <v>0.254</v>
      </c>
      <c r="F176" s="66">
        <f>'jeziora 2025'!N177</f>
        <v>8.66</v>
      </c>
      <c r="G176" s="66">
        <f>'jeziora 2025'!O177</f>
        <v>19.899999999999999</v>
      </c>
      <c r="H176" s="83">
        <f>'jeziora 2025'!P177</f>
        <v>3.9E-2</v>
      </c>
      <c r="I176" s="66">
        <f>'jeziora 2025'!S177</f>
        <v>9.3699999999999992</v>
      </c>
      <c r="J176" s="66">
        <f>'jeziora 2025'!T177</f>
        <v>34.1</v>
      </c>
      <c r="K176" s="66">
        <f>'jeziora 2025'!X177</f>
        <v>94.8</v>
      </c>
      <c r="L176" s="72">
        <f>'jeziora 2025'!AA177</f>
        <v>16883.3</v>
      </c>
      <c r="M176" s="72">
        <f>'jeziora 2025'!AB177</f>
        <v>1086.8699999999999</v>
      </c>
      <c r="N176" s="67">
        <f>'jeziora 2025'!AH177</f>
        <v>100</v>
      </c>
      <c r="O176" s="67">
        <f>'jeziora 2025'!AI177</f>
        <v>119</v>
      </c>
      <c r="P176" s="67">
        <f>'jeziora 2025'!AJ177</f>
        <v>92</v>
      </c>
      <c r="Q176" s="67">
        <f>'jeziora 2025'!AK177</f>
        <v>380</v>
      </c>
      <c r="R176" s="67">
        <f>'jeziora 2025'!AL177</f>
        <v>170</v>
      </c>
      <c r="S176" s="67">
        <f>'jeziora 2025'!AM177</f>
        <v>85</v>
      </c>
      <c r="T176" s="67">
        <f>'jeziora 2025'!AN177</f>
        <v>95</v>
      </c>
      <c r="U176" s="67">
        <f>'jeziora 2025'!AP177</f>
        <v>141</v>
      </c>
      <c r="V176" s="67">
        <f>'jeziora 2025'!AQ177</f>
        <v>1.5</v>
      </c>
      <c r="W176" s="67">
        <f>'jeziora 2025'!AR177</f>
        <v>2.5</v>
      </c>
      <c r="X176" s="67">
        <f>'jeziora 2025'!AS177</f>
        <v>2.5</v>
      </c>
      <c r="Y176" s="67">
        <f>'jeziora 2025'!AT177</f>
        <v>308</v>
      </c>
      <c r="Z176" s="67">
        <f>'jeziora 2025'!AU177</f>
        <v>37</v>
      </c>
      <c r="AA176" s="67">
        <f>'jeziora 2025'!AV177</f>
        <v>55</v>
      </c>
      <c r="AB176" s="67">
        <f>'jeziora 2025'!AW177</f>
        <v>125</v>
      </c>
      <c r="AC176" s="67">
        <f>'jeziora 2025'!AX177</f>
        <v>160</v>
      </c>
      <c r="AD176" s="67">
        <f>'jeziora 2025'!AY177</f>
        <v>2.5</v>
      </c>
      <c r="AE176" s="67">
        <f>'jeziora 2025'!BA177</f>
        <v>1447.5</v>
      </c>
      <c r="AF176" s="67">
        <f>'jeziora 2025'!BI177</f>
        <v>0.5</v>
      </c>
      <c r="AG176" s="67">
        <f>'jeziora 2025'!BK177</f>
        <v>0.5</v>
      </c>
      <c r="AH176" s="66">
        <f>'jeziora 2025'!BL177</f>
        <v>0.05</v>
      </c>
      <c r="AI176" s="66">
        <f>'jeziora 2025'!BM177</f>
        <v>0.05</v>
      </c>
      <c r="AJ176" s="66">
        <f>'jeziora 2025'!BN177</f>
        <v>0.05</v>
      </c>
      <c r="AK176" s="67">
        <f>'jeziora 2025'!BQ177</f>
        <v>0.4</v>
      </c>
      <c r="AL176" s="66">
        <f>'jeziora 2025'!BS177</f>
        <v>0.05</v>
      </c>
      <c r="AM176" s="67">
        <f>'jeziora 2025'!BU177</f>
        <v>0.1</v>
      </c>
      <c r="AN176" s="66">
        <f>'jeziora 2025'!BW177</f>
        <v>0.05</v>
      </c>
      <c r="AO176" s="66">
        <f>'jeziora 2025'!BX177</f>
        <v>0.05</v>
      </c>
      <c r="AP176" s="66">
        <f>'jeziora 2025'!BY177</f>
        <v>0.15000000000000002</v>
      </c>
      <c r="AQ176" s="67">
        <f>'jeziora 2025'!CA177</f>
        <v>0</v>
      </c>
      <c r="AR176" s="66">
        <f>'jeziora 2025'!CL177</f>
        <v>0</v>
      </c>
      <c r="AS176" s="67">
        <f>'jeziora 2025'!CO177</f>
        <v>0</v>
      </c>
      <c r="AT176" s="67">
        <f>'jeziora 2025'!CT177</f>
        <v>0</v>
      </c>
      <c r="AU176" s="83">
        <f>'jeziora 2025'!CY177</f>
        <v>0</v>
      </c>
      <c r="AV176" s="67">
        <f>'jeziora 2025'!DD177</f>
        <v>0</v>
      </c>
      <c r="AW176" s="66">
        <f>'jeziora 2025'!DE177</f>
        <v>0.05</v>
      </c>
      <c r="AX176" s="111">
        <f>'jeziora 2025'!DF177</f>
        <v>0.05</v>
      </c>
      <c r="AY176" s="104" t="s">
        <v>163</v>
      </c>
    </row>
    <row r="177" spans="1:51" x14ac:dyDescent="0.2">
      <c r="A177" s="73">
        <f>'jeziora 2025'!B178</f>
        <v>265</v>
      </c>
      <c r="B177" s="71" t="str">
        <f>'jeziora 2025'!D178</f>
        <v>Jez. Łabędź - stan. 01</v>
      </c>
      <c r="C177" s="66">
        <f>'jeziora 2025'!I178</f>
        <v>0.05</v>
      </c>
      <c r="D177" s="66">
        <f>'jeziora 2025'!J178</f>
        <v>1.5</v>
      </c>
      <c r="E177" s="66">
        <f>'jeziora 2025'!L178</f>
        <v>9.1999999999999998E-2</v>
      </c>
      <c r="F177" s="66">
        <f>'jeziora 2025'!N178</f>
        <v>14.5</v>
      </c>
      <c r="G177" s="66">
        <f>'jeziora 2025'!O178</f>
        <v>16.100000000000001</v>
      </c>
      <c r="H177" s="83">
        <f>'jeziora 2025'!P178</f>
        <v>0.06</v>
      </c>
      <c r="I177" s="66">
        <f>'jeziora 2025'!S178</f>
        <v>11.3</v>
      </c>
      <c r="J177" s="66">
        <f>'jeziora 2025'!T178</f>
        <v>45</v>
      </c>
      <c r="K177" s="66">
        <f>'jeziora 2025'!X178</f>
        <v>136</v>
      </c>
      <c r="L177" s="72">
        <f>'jeziora 2025'!AA178</f>
        <v>8950</v>
      </c>
      <c r="M177" s="72">
        <f>'jeziora 2025'!AB178</f>
        <v>475</v>
      </c>
      <c r="N177" s="67">
        <f>'jeziora 2025'!AH178</f>
        <v>380</v>
      </c>
      <c r="O177" s="67">
        <f>'jeziora 2025'!AI178</f>
        <v>162</v>
      </c>
      <c r="P177" s="67">
        <f>'jeziora 2025'!AJ178</f>
        <v>2.5</v>
      </c>
      <c r="Q177" s="67">
        <f>'jeziora 2025'!AK178</f>
        <v>626</v>
      </c>
      <c r="R177" s="67">
        <f>'jeziora 2025'!AL178</f>
        <v>260</v>
      </c>
      <c r="S177" s="67">
        <f>'jeziora 2025'!AM178</f>
        <v>109</v>
      </c>
      <c r="T177" s="67">
        <f>'jeziora 2025'!AN178</f>
        <v>159</v>
      </c>
      <c r="U177" s="67">
        <f>'jeziora 2025'!AP178</f>
        <v>251</v>
      </c>
      <c r="V177" s="67">
        <f>'jeziora 2025'!AQ178</f>
        <v>1.5</v>
      </c>
      <c r="W177" s="67">
        <f>'jeziora 2025'!AR178</f>
        <v>2.5</v>
      </c>
      <c r="X177" s="67">
        <f>'jeziora 2025'!AS178</f>
        <v>2.5</v>
      </c>
      <c r="Y177" s="67">
        <f>'jeziora 2025'!AT178</f>
        <v>507</v>
      </c>
      <c r="Z177" s="67">
        <f>'jeziora 2025'!AU178</f>
        <v>253</v>
      </c>
      <c r="AA177" s="67">
        <f>'jeziora 2025'!AV178</f>
        <v>103</v>
      </c>
      <c r="AB177" s="67">
        <f>'jeziora 2025'!AW178</f>
        <v>106</v>
      </c>
      <c r="AC177" s="67">
        <f>'jeziora 2025'!AX178</f>
        <v>213</v>
      </c>
      <c r="AD177" s="67">
        <f>'jeziora 2025'!AY178</f>
        <v>2.5</v>
      </c>
      <c r="AE177" s="67">
        <f>'jeziora 2025'!BA178</f>
        <v>2568</v>
      </c>
      <c r="AF177" s="67">
        <f>'jeziora 2025'!BI178</f>
        <v>0.5</v>
      </c>
      <c r="AG177" s="67">
        <f>'jeziora 2025'!BK178</f>
        <v>0.5</v>
      </c>
      <c r="AH177" s="66">
        <f>'jeziora 2025'!BL178</f>
        <v>0.05</v>
      </c>
      <c r="AI177" s="66">
        <f>'jeziora 2025'!BM178</f>
        <v>0.05</v>
      </c>
      <c r="AJ177" s="66">
        <f>'jeziora 2025'!BN178</f>
        <v>0.05</v>
      </c>
      <c r="AK177" s="67">
        <f>'jeziora 2025'!BQ178</f>
        <v>0.4</v>
      </c>
      <c r="AL177" s="66">
        <f>'jeziora 2025'!BS178</f>
        <v>0.05</v>
      </c>
      <c r="AM177" s="67">
        <f>'jeziora 2025'!BU178</f>
        <v>0.1</v>
      </c>
      <c r="AN177" s="66">
        <f>'jeziora 2025'!BW178</f>
        <v>0.05</v>
      </c>
      <c r="AO177" s="66">
        <f>'jeziora 2025'!BX178</f>
        <v>0.05</v>
      </c>
      <c r="AP177" s="66">
        <f>'jeziora 2025'!BY178</f>
        <v>0.15000000000000002</v>
      </c>
      <c r="AQ177" s="67">
        <f>'jeziora 2025'!CA178</f>
        <v>0</v>
      </c>
      <c r="AR177" s="66">
        <f>'jeziora 2025'!CL178</f>
        <v>0</v>
      </c>
      <c r="AS177" s="67">
        <f>'jeziora 2025'!CO178</f>
        <v>0</v>
      </c>
      <c r="AT177" s="67">
        <f>'jeziora 2025'!CT178</f>
        <v>0</v>
      </c>
      <c r="AU177" s="83">
        <f>'jeziora 2025'!CY178</f>
        <v>0</v>
      </c>
      <c r="AV177" s="67">
        <f>'jeziora 2025'!DD178</f>
        <v>0</v>
      </c>
      <c r="AW177" s="66">
        <f>'jeziora 2025'!DE178</f>
        <v>0.05</v>
      </c>
      <c r="AX177" s="111">
        <f>'jeziora 2025'!DF178</f>
        <v>0.05</v>
      </c>
      <c r="AY177" s="104" t="s">
        <v>163</v>
      </c>
    </row>
    <row r="178" spans="1:51" x14ac:dyDescent="0.2">
      <c r="A178" s="73">
        <f>'jeziora 2025'!B179</f>
        <v>268</v>
      </c>
      <c r="B178" s="71" t="str">
        <f>'jeziora 2025'!D179</f>
        <v>Jez. Łukcze - głęboczek</v>
      </c>
      <c r="C178" s="66">
        <f>'jeziora 2025'!I179</f>
        <v>0.05</v>
      </c>
      <c r="D178" s="66">
        <f>'jeziora 2025'!J179</f>
        <v>4</v>
      </c>
      <c r="E178" s="66">
        <f>'jeziora 2025'!L179</f>
        <v>1.05</v>
      </c>
      <c r="F178" s="66">
        <f>'jeziora 2025'!N179</f>
        <v>9.4600000000000009</v>
      </c>
      <c r="G178" s="66">
        <f>'jeziora 2025'!O179</f>
        <v>23.6</v>
      </c>
      <c r="H178" s="83">
        <f>'jeziora 2025'!P179</f>
        <v>6.9699999999999998E-2</v>
      </c>
      <c r="I178" s="66">
        <f>'jeziora 2025'!S179</f>
        <v>7.51</v>
      </c>
      <c r="J178" s="66">
        <f>'jeziora 2025'!T179</f>
        <v>34.299999999999997</v>
      </c>
      <c r="K178" s="66">
        <f>'jeziora 2025'!X179</f>
        <v>89.8</v>
      </c>
      <c r="L178" s="72">
        <f>'jeziora 2025'!AA179</f>
        <v>15810.7</v>
      </c>
      <c r="M178" s="72">
        <f>'jeziora 2025'!AB179</f>
        <v>390</v>
      </c>
      <c r="N178" s="67">
        <f>'jeziora 2025'!AH179</f>
        <v>69</v>
      </c>
      <c r="O178" s="67">
        <f>'jeziora 2025'!AI179</f>
        <v>101</v>
      </c>
      <c r="P178" s="67">
        <f>'jeziora 2025'!AJ179</f>
        <v>2.5</v>
      </c>
      <c r="Q178" s="67">
        <f>'jeziora 2025'!AK179</f>
        <v>371</v>
      </c>
      <c r="R178" s="67">
        <f>'jeziora 2025'!AL179</f>
        <v>74</v>
      </c>
      <c r="S178" s="67">
        <f>'jeziora 2025'!AM179</f>
        <v>2.5</v>
      </c>
      <c r="T178" s="67">
        <f>'jeziora 2025'!AN179</f>
        <v>2.5</v>
      </c>
      <c r="U178" s="67">
        <f>'jeziora 2025'!AP179</f>
        <v>2.5</v>
      </c>
      <c r="V178" s="67">
        <f>'jeziora 2025'!AQ179</f>
        <v>1.5</v>
      </c>
      <c r="W178" s="67">
        <f>'jeziora 2025'!AR179</f>
        <v>2.5</v>
      </c>
      <c r="X178" s="67">
        <f>'jeziora 2025'!AS179</f>
        <v>2.5</v>
      </c>
      <c r="Y178" s="67">
        <f>'jeziora 2025'!AT179</f>
        <v>171</v>
      </c>
      <c r="Z178" s="67">
        <f>'jeziora 2025'!AU179</f>
        <v>99</v>
      </c>
      <c r="AA178" s="67">
        <f>'jeziora 2025'!AV179</f>
        <v>2.5</v>
      </c>
      <c r="AB178" s="67">
        <f>'jeziora 2025'!AW179</f>
        <v>2.5</v>
      </c>
      <c r="AC178" s="67">
        <f>'jeziora 2025'!AX179</f>
        <v>117</v>
      </c>
      <c r="AD178" s="67">
        <f>'jeziora 2025'!AY179</f>
        <v>2.5</v>
      </c>
      <c r="AE178" s="67">
        <f>'jeziora 2025'!BA179</f>
        <v>901.5</v>
      </c>
      <c r="AF178" s="67">
        <f>'jeziora 2025'!BI179</f>
        <v>0.5</v>
      </c>
      <c r="AG178" s="67">
        <f>'jeziora 2025'!BK179</f>
        <v>0.5</v>
      </c>
      <c r="AH178" s="66">
        <f>'jeziora 2025'!BL179</f>
        <v>0.05</v>
      </c>
      <c r="AI178" s="66">
        <f>'jeziora 2025'!BM179</f>
        <v>0.05</v>
      </c>
      <c r="AJ178" s="66">
        <f>'jeziora 2025'!BN179</f>
        <v>0.05</v>
      </c>
      <c r="AK178" s="67">
        <f>'jeziora 2025'!BQ179</f>
        <v>0.4</v>
      </c>
      <c r="AL178" s="66">
        <f>'jeziora 2025'!BS179</f>
        <v>0.05</v>
      </c>
      <c r="AM178" s="67">
        <f>'jeziora 2025'!BU179</f>
        <v>0.1</v>
      </c>
      <c r="AN178" s="66">
        <f>'jeziora 2025'!BW179</f>
        <v>0.05</v>
      </c>
      <c r="AO178" s="66">
        <f>'jeziora 2025'!BX179</f>
        <v>0.05</v>
      </c>
      <c r="AP178" s="66">
        <f>'jeziora 2025'!BY179</f>
        <v>0.15000000000000002</v>
      </c>
      <c r="AQ178" s="67">
        <f>'jeziora 2025'!CA179</f>
        <v>0</v>
      </c>
      <c r="AR178" s="66">
        <f>'jeziora 2025'!CL179</f>
        <v>0</v>
      </c>
      <c r="AS178" s="67">
        <f>'jeziora 2025'!CO179</f>
        <v>0</v>
      </c>
      <c r="AT178" s="67">
        <f>'jeziora 2025'!CT179</f>
        <v>0</v>
      </c>
      <c r="AU178" s="83">
        <f>'jeziora 2025'!CY179</f>
        <v>0</v>
      </c>
      <c r="AV178" s="67">
        <f>'jeziora 2025'!DD179</f>
        <v>0</v>
      </c>
      <c r="AW178" s="66">
        <f>'jeziora 2025'!DE179</f>
        <v>0.05</v>
      </c>
      <c r="AX178" s="111">
        <f>'jeziora 2025'!DF179</f>
        <v>0.05</v>
      </c>
      <c r="AY178" s="104" t="s">
        <v>162</v>
      </c>
    </row>
    <row r="179" spans="1:51" x14ac:dyDescent="0.2">
      <c r="A179" s="73">
        <f>'jeziora 2025'!B180</f>
        <v>343</v>
      </c>
      <c r="B179" s="71" t="str">
        <f>'jeziora 2025'!D180</f>
        <v>Jez. Suskie - stan. 02</v>
      </c>
      <c r="C179" s="66">
        <f>'jeziora 2025'!I180</f>
        <v>0.05</v>
      </c>
      <c r="D179" s="66">
        <f>'jeziora 2025'!J180</f>
        <v>16</v>
      </c>
      <c r="E179" s="66">
        <f>'jeziora 2025'!L180</f>
        <v>0.13400000000000001</v>
      </c>
      <c r="F179" s="66">
        <f>'jeziora 2025'!N180</f>
        <v>11.5</v>
      </c>
      <c r="G179" s="66">
        <f>'jeziora 2025'!O180</f>
        <v>29.3</v>
      </c>
      <c r="H179" s="83">
        <f>'jeziora 2025'!P180</f>
        <v>0.21</v>
      </c>
      <c r="I179" s="66">
        <f>'jeziora 2025'!S180</f>
        <v>8.9600000000000009</v>
      </c>
      <c r="J179" s="66">
        <f>'jeziora 2025'!T180</f>
        <v>50.3</v>
      </c>
      <c r="K179" s="66">
        <f>'jeziora 2025'!X180</f>
        <v>265</v>
      </c>
      <c r="L179" s="72">
        <f>'jeziora 2025'!AA180</f>
        <v>8680</v>
      </c>
      <c r="M179" s="72">
        <f>'jeziora 2025'!AB180</f>
        <v>337</v>
      </c>
      <c r="N179" s="67">
        <f>'jeziora 2025'!AH180</f>
        <v>56</v>
      </c>
      <c r="O179" s="67">
        <f>'jeziora 2025'!AI180</f>
        <v>249</v>
      </c>
      <c r="P179" s="67">
        <f>'jeziora 2025'!AJ180</f>
        <v>190</v>
      </c>
      <c r="Q179" s="67">
        <f>'jeziora 2025'!AK180</f>
        <v>1960</v>
      </c>
      <c r="R179" s="67">
        <f>'jeziora 2025'!AL180</f>
        <v>1290</v>
      </c>
      <c r="S179" s="67">
        <f>'jeziora 2025'!AM180</f>
        <v>707</v>
      </c>
      <c r="T179" s="67">
        <f>'jeziora 2025'!AN180</f>
        <v>861</v>
      </c>
      <c r="U179" s="67">
        <f>'jeziora 2025'!AP180</f>
        <v>811</v>
      </c>
      <c r="V179" s="67">
        <f>'jeziora 2025'!AQ180</f>
        <v>1.5</v>
      </c>
      <c r="W179" s="67">
        <f>'jeziora 2025'!AR180</f>
        <v>43</v>
      </c>
      <c r="X179" s="67">
        <f>'jeziora 2025'!AS180</f>
        <v>7.8</v>
      </c>
      <c r="Y179" s="67">
        <f>'jeziora 2025'!AT180</f>
        <v>1450</v>
      </c>
      <c r="Z179" s="67">
        <f>'jeziora 2025'!AU180</f>
        <v>1310</v>
      </c>
      <c r="AA179" s="67">
        <f>'jeziora 2025'!AV180</f>
        <v>659</v>
      </c>
      <c r="AB179" s="67">
        <f>'jeziora 2025'!AW180</f>
        <v>331</v>
      </c>
      <c r="AC179" s="67">
        <f>'jeziora 2025'!AX180</f>
        <v>1490</v>
      </c>
      <c r="AD179" s="67">
        <f>'jeziora 2025'!AY180</f>
        <v>99</v>
      </c>
      <c r="AE179" s="67">
        <f>'jeziora 2025'!BA180</f>
        <v>8784.2999999999993</v>
      </c>
      <c r="AF179" s="67">
        <f>'jeziora 2025'!BI180</f>
        <v>0.5</v>
      </c>
      <c r="AG179" s="67">
        <f>'jeziora 2025'!BK180</f>
        <v>0.5</v>
      </c>
      <c r="AH179" s="66">
        <f>'jeziora 2025'!BL180</f>
        <v>0.05</v>
      </c>
      <c r="AI179" s="66">
        <f>'jeziora 2025'!BM180</f>
        <v>0.05</v>
      </c>
      <c r="AJ179" s="66">
        <f>'jeziora 2025'!BN180</f>
        <v>0.05</v>
      </c>
      <c r="AK179" s="67">
        <f>'jeziora 2025'!BQ180</f>
        <v>0.4</v>
      </c>
      <c r="AL179" s="66">
        <f>'jeziora 2025'!BS180</f>
        <v>0.05</v>
      </c>
      <c r="AM179" s="67">
        <f>'jeziora 2025'!BU180</f>
        <v>0.1</v>
      </c>
      <c r="AN179" s="66">
        <f>'jeziora 2025'!BW180</f>
        <v>0.05</v>
      </c>
      <c r="AO179" s="66">
        <f>'jeziora 2025'!BX180</f>
        <v>0.05</v>
      </c>
      <c r="AP179" s="66">
        <f>'jeziora 2025'!BY180</f>
        <v>0.15000000000000002</v>
      </c>
      <c r="AQ179" s="67">
        <f>'jeziora 2025'!CA180</f>
        <v>0</v>
      </c>
      <c r="AR179" s="66">
        <f>'jeziora 2025'!CL180</f>
        <v>0</v>
      </c>
      <c r="AS179" s="67">
        <f>'jeziora 2025'!CO180</f>
        <v>0</v>
      </c>
      <c r="AT179" s="67">
        <f>'jeziora 2025'!CT180</f>
        <v>0</v>
      </c>
      <c r="AU179" s="83">
        <f>'jeziora 2025'!CY180</f>
        <v>0</v>
      </c>
      <c r="AV179" s="67">
        <f>'jeziora 2025'!DD180</f>
        <v>0</v>
      </c>
      <c r="AW179" s="66">
        <f>'jeziora 2025'!DE180</f>
        <v>0.05</v>
      </c>
      <c r="AX179" s="111">
        <f>'jeziora 2025'!DF180</f>
        <v>0.05</v>
      </c>
      <c r="AY179" s="104" t="s">
        <v>163</v>
      </c>
    </row>
    <row r="180" spans="1:51" x14ac:dyDescent="0.2">
      <c r="A180" s="73">
        <f>'jeziora 2025'!B181</f>
        <v>373</v>
      </c>
      <c r="B180" s="71" t="str">
        <f>'jeziora 2025'!D181</f>
        <v>Jez. Wiele (Wieleckie) - głęboczek</v>
      </c>
      <c r="C180" s="66">
        <f>'jeziora 2025'!I181</f>
        <v>0.05</v>
      </c>
      <c r="D180" s="66">
        <f>'jeziora 2025'!J181</f>
        <v>6.26</v>
      </c>
      <c r="E180" s="66">
        <f>'jeziora 2025'!L181</f>
        <v>2.5000000000000001E-2</v>
      </c>
      <c r="F180" s="66">
        <f>'jeziora 2025'!N181</f>
        <v>1.05</v>
      </c>
      <c r="G180" s="66">
        <f>'jeziora 2025'!O181</f>
        <v>1.87</v>
      </c>
      <c r="H180" s="83">
        <f>'jeziora 2025'!P181</f>
        <v>2.47E-2</v>
      </c>
      <c r="I180" s="66">
        <f>'jeziora 2025'!S181</f>
        <v>0.2</v>
      </c>
      <c r="J180" s="66">
        <f>'jeziora 2025'!T181</f>
        <v>0.5</v>
      </c>
      <c r="K180" s="66">
        <f>'jeziora 2025'!X181</f>
        <v>11.5</v>
      </c>
      <c r="L180" s="72">
        <f>'jeziora 2025'!AA181</f>
        <v>4230</v>
      </c>
      <c r="M180" s="72">
        <f>'jeziora 2025'!AB181</f>
        <v>497</v>
      </c>
      <c r="N180" s="67">
        <f>'jeziora 2025'!AH181</f>
        <v>2.5</v>
      </c>
      <c r="O180" s="67">
        <f>'jeziora 2025'!AI181</f>
        <v>2.5</v>
      </c>
      <c r="P180" s="67">
        <f>'jeziora 2025'!AJ181</f>
        <v>2.5</v>
      </c>
      <c r="Q180" s="67">
        <f>'jeziora 2025'!AK181</f>
        <v>34</v>
      </c>
      <c r="R180" s="67">
        <f>'jeziora 2025'!AL181</f>
        <v>2.5</v>
      </c>
      <c r="S180" s="67">
        <f>'jeziora 2025'!AM181</f>
        <v>2.5</v>
      </c>
      <c r="T180" s="67">
        <f>'jeziora 2025'!AN181</f>
        <v>2.5</v>
      </c>
      <c r="U180" s="67">
        <f>'jeziora 2025'!AP181</f>
        <v>2.5</v>
      </c>
      <c r="V180" s="67">
        <f>'jeziora 2025'!AQ181</f>
        <v>1.5</v>
      </c>
      <c r="W180" s="67">
        <f>'jeziora 2025'!AR181</f>
        <v>2.5</v>
      </c>
      <c r="X180" s="67">
        <f>'jeziora 2025'!AS181</f>
        <v>2.5</v>
      </c>
      <c r="Y180" s="67">
        <f>'jeziora 2025'!AT181</f>
        <v>2.5</v>
      </c>
      <c r="Z180" s="67">
        <f>'jeziora 2025'!AU181</f>
        <v>2.5</v>
      </c>
      <c r="AA180" s="67">
        <f>'jeziora 2025'!AV181</f>
        <v>2.5</v>
      </c>
      <c r="AB180" s="67">
        <f>'jeziora 2025'!AW181</f>
        <v>2.5</v>
      </c>
      <c r="AC180" s="67">
        <f>'jeziora 2025'!AX181</f>
        <v>2.5</v>
      </c>
      <c r="AD180" s="67">
        <f>'jeziora 2025'!AY181</f>
        <v>2.5</v>
      </c>
      <c r="AE180" s="67">
        <f>'jeziora 2025'!BA181</f>
        <v>63</v>
      </c>
      <c r="AF180" s="67">
        <f>'jeziora 2025'!BI181</f>
        <v>0.5</v>
      </c>
      <c r="AG180" s="67">
        <f>'jeziora 2025'!BK181</f>
        <v>0.5</v>
      </c>
      <c r="AH180" s="66">
        <f>'jeziora 2025'!BL181</f>
        <v>0.05</v>
      </c>
      <c r="AI180" s="66">
        <f>'jeziora 2025'!BM181</f>
        <v>0.05</v>
      </c>
      <c r="AJ180" s="66">
        <f>'jeziora 2025'!BN181</f>
        <v>0.05</v>
      </c>
      <c r="AK180" s="67">
        <f>'jeziora 2025'!BQ181</f>
        <v>0.4</v>
      </c>
      <c r="AL180" s="66">
        <f>'jeziora 2025'!BS181</f>
        <v>0.05</v>
      </c>
      <c r="AM180" s="67">
        <f>'jeziora 2025'!BU181</f>
        <v>0.1</v>
      </c>
      <c r="AN180" s="66">
        <f>'jeziora 2025'!BW181</f>
        <v>0.05</v>
      </c>
      <c r="AO180" s="66">
        <f>'jeziora 2025'!BX181</f>
        <v>0.05</v>
      </c>
      <c r="AP180" s="66">
        <f>'jeziora 2025'!BY181</f>
        <v>0.15000000000000002</v>
      </c>
      <c r="AQ180" s="67">
        <f>'jeziora 2025'!CA181</f>
        <v>0</v>
      </c>
      <c r="AR180" s="66">
        <f>'jeziora 2025'!CL181</f>
        <v>0</v>
      </c>
      <c r="AS180" s="67">
        <f>'jeziora 2025'!CO181</f>
        <v>0</v>
      </c>
      <c r="AT180" s="67">
        <f>'jeziora 2025'!CT181</f>
        <v>0</v>
      </c>
      <c r="AU180" s="83">
        <f>'jeziora 2025'!CY181</f>
        <v>0</v>
      </c>
      <c r="AV180" s="67">
        <f>'jeziora 2025'!DD181</f>
        <v>0</v>
      </c>
      <c r="AW180" s="66">
        <f>'jeziora 2025'!DE181</f>
        <v>0.05</v>
      </c>
      <c r="AX180" s="111">
        <f>'jeziora 2025'!DF181</f>
        <v>0.05</v>
      </c>
      <c r="AY180" s="104" t="s">
        <v>162</v>
      </c>
    </row>
    <row r="181" spans="1:51" x14ac:dyDescent="0.2">
      <c r="A181" s="73">
        <f>'jeziora 2025'!B182</f>
        <v>388</v>
      </c>
      <c r="B181" s="71" t="str">
        <f>'jeziora 2025'!D182</f>
        <v>Jez. Zagłębocze - głęboczek</v>
      </c>
      <c r="C181" s="66">
        <f>'jeziora 2025'!I182</f>
        <v>0.05</v>
      </c>
      <c r="D181" s="66">
        <f>'jeziora 2025'!J182</f>
        <v>11</v>
      </c>
      <c r="E181" s="66">
        <f>'jeziora 2025'!L182</f>
        <v>2.35</v>
      </c>
      <c r="F181" s="66">
        <f>'jeziora 2025'!N182</f>
        <v>12.8</v>
      </c>
      <c r="G181" s="66">
        <f>'jeziora 2025'!O182</f>
        <v>24.9</v>
      </c>
      <c r="H181" s="83">
        <f>'jeziora 2025'!P182</f>
        <v>4.0500000000000001E-2</v>
      </c>
      <c r="I181" s="66">
        <f>'jeziora 2025'!S182</f>
        <v>12.2</v>
      </c>
      <c r="J181" s="66">
        <f>'jeziora 2025'!T182</f>
        <v>79.5</v>
      </c>
      <c r="K181" s="66">
        <f>'jeziora 2025'!X182</f>
        <v>161</v>
      </c>
      <c r="L181" s="72">
        <f>'jeziora 2025'!AA182</f>
        <v>29444.1</v>
      </c>
      <c r="M181" s="72">
        <f>'jeziora 2025'!AB182</f>
        <v>1031.93</v>
      </c>
      <c r="N181" s="67">
        <f>'jeziora 2025'!AH182</f>
        <v>4290</v>
      </c>
      <c r="O181" s="67">
        <f>'jeziora 2025'!AI182</f>
        <v>2.5</v>
      </c>
      <c r="P181" s="67">
        <f>'jeziora 2025'!AJ182</f>
        <v>157</v>
      </c>
      <c r="Q181" s="67">
        <f>'jeziora 2025'!AK182</f>
        <v>950</v>
      </c>
      <c r="R181" s="67">
        <f>'jeziora 2025'!AL182</f>
        <v>500</v>
      </c>
      <c r="S181" s="67">
        <f>'jeziora 2025'!AM182</f>
        <v>271</v>
      </c>
      <c r="T181" s="67">
        <f>'jeziora 2025'!AN182</f>
        <v>353</v>
      </c>
      <c r="U181" s="67">
        <f>'jeziora 2025'!AP182</f>
        <v>1050</v>
      </c>
      <c r="V181" s="67">
        <f>'jeziora 2025'!AQ182</f>
        <v>1.5</v>
      </c>
      <c r="W181" s="67">
        <f>'jeziora 2025'!AR182</f>
        <v>491</v>
      </c>
      <c r="X181" s="67">
        <f>'jeziora 2025'!AS182</f>
        <v>365</v>
      </c>
      <c r="Y181" s="67">
        <f>'jeziora 2025'!AT182</f>
        <v>2.5</v>
      </c>
      <c r="Z181" s="67">
        <f>'jeziora 2025'!AU182</f>
        <v>532</v>
      </c>
      <c r="AA181" s="67">
        <f>'jeziora 2025'!AV182</f>
        <v>236</v>
      </c>
      <c r="AB181" s="67">
        <f>'jeziora 2025'!AW182</f>
        <v>181</v>
      </c>
      <c r="AC181" s="67">
        <f>'jeziora 2025'!AX182</f>
        <v>120</v>
      </c>
      <c r="AD181" s="67">
        <f>'jeziora 2025'!AY182</f>
        <v>2.5</v>
      </c>
      <c r="AE181" s="67">
        <f>'jeziora 2025'!BA182</f>
        <v>8151.5</v>
      </c>
      <c r="AF181" s="67">
        <f>'jeziora 2025'!BI182</f>
        <v>0.5</v>
      </c>
      <c r="AG181" s="67">
        <f>'jeziora 2025'!BK182</f>
        <v>0.5</v>
      </c>
      <c r="AH181" s="66">
        <f>'jeziora 2025'!BL182</f>
        <v>0.05</v>
      </c>
      <c r="AI181" s="66">
        <f>'jeziora 2025'!BM182</f>
        <v>0.05</v>
      </c>
      <c r="AJ181" s="66">
        <f>'jeziora 2025'!BN182</f>
        <v>0.05</v>
      </c>
      <c r="AK181" s="67">
        <f>'jeziora 2025'!BQ182</f>
        <v>0.4</v>
      </c>
      <c r="AL181" s="66">
        <f>'jeziora 2025'!BS182</f>
        <v>0.05</v>
      </c>
      <c r="AM181" s="67">
        <f>'jeziora 2025'!BU182</f>
        <v>0.1</v>
      </c>
      <c r="AN181" s="66">
        <f>'jeziora 2025'!BW182</f>
        <v>0.05</v>
      </c>
      <c r="AO181" s="66">
        <f>'jeziora 2025'!BX182</f>
        <v>0.05</v>
      </c>
      <c r="AP181" s="66">
        <f>'jeziora 2025'!BY182</f>
        <v>0.15000000000000002</v>
      </c>
      <c r="AQ181" s="67">
        <f>'jeziora 2025'!CA182</f>
        <v>0</v>
      </c>
      <c r="AR181" s="66">
        <f>'jeziora 2025'!CL182</f>
        <v>0</v>
      </c>
      <c r="AS181" s="67">
        <f>'jeziora 2025'!CO182</f>
        <v>0</v>
      </c>
      <c r="AT181" s="67">
        <f>'jeziora 2025'!CT182</f>
        <v>0</v>
      </c>
      <c r="AU181" s="83">
        <f>'jeziora 2025'!CY182</f>
        <v>0</v>
      </c>
      <c r="AV181" s="67">
        <f>'jeziora 2025'!DD182</f>
        <v>0</v>
      </c>
      <c r="AW181" s="66">
        <f>'jeziora 2025'!DE182</f>
        <v>0.05</v>
      </c>
      <c r="AX181" s="111">
        <f>'jeziora 2025'!DF182</f>
        <v>0.05</v>
      </c>
      <c r="AY181" s="104" t="s">
        <v>164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B2:B3"/>
    <mergeCell ref="A2:A4"/>
    <mergeCell ref="AY2:AY4"/>
  </mergeCells>
  <phoneticPr fontId="20" type="noConversion"/>
  <conditionalFormatting sqref="C5:C181">
    <cfRule type="cellIs" dxfId="192" priority="433" operator="lessThan">
      <formula>1.6</formula>
    </cfRule>
    <cfRule type="cellIs" dxfId="191" priority="435" operator="between">
      <formula>1.9</formula>
      <formula>2.2</formula>
    </cfRule>
    <cfRule type="cellIs" dxfId="190" priority="437" operator="greaterThan">
      <formula>2.2</formula>
    </cfRule>
    <cfRule type="cellIs" dxfId="189" priority="434" operator="between">
      <formula>1.6</formula>
      <formula>1.9</formula>
    </cfRule>
  </conditionalFormatting>
  <conditionalFormatting sqref="D5:D181">
    <cfRule type="cellIs" dxfId="188" priority="432" operator="greaterThan">
      <formula>33</formula>
    </cfRule>
    <cfRule type="cellIs" dxfId="187" priority="431" operator="between">
      <formula>21.4</formula>
      <formula>33</formula>
    </cfRule>
    <cfRule type="cellIs" dxfId="186" priority="430" operator="between">
      <formula>9.8</formula>
      <formula>21.4</formula>
    </cfRule>
    <cfRule type="cellIs" dxfId="185" priority="429" operator="lessThan">
      <formula>9.8</formula>
    </cfRule>
  </conditionalFormatting>
  <conditionalFormatting sqref="E5:E181">
    <cfRule type="cellIs" dxfId="184" priority="424" operator="greaterThan">
      <formula>5</formula>
    </cfRule>
    <cfRule type="cellIs" dxfId="183" priority="423" operator="between">
      <formula>3</formula>
      <formula>5</formula>
    </cfRule>
    <cfRule type="cellIs" dxfId="182" priority="422" operator="between">
      <formula>0.99</formula>
      <formula>3</formula>
    </cfRule>
    <cfRule type="cellIs" dxfId="181" priority="421" operator="lessThan">
      <formula>0.99</formula>
    </cfRule>
  </conditionalFormatting>
  <conditionalFormatting sqref="F5:F181">
    <cfRule type="cellIs" dxfId="180" priority="416" operator="greaterThan">
      <formula>110</formula>
    </cfRule>
    <cfRule type="cellIs" dxfId="179" priority="415" operator="between">
      <formula>76.5</formula>
      <formula>110</formula>
    </cfRule>
    <cfRule type="cellIs" dxfId="178" priority="414" operator="between">
      <formula>43</formula>
      <formula>76.5</formula>
    </cfRule>
    <cfRule type="cellIs" dxfId="177" priority="413" operator="lessThan">
      <formula>43</formula>
    </cfRule>
  </conditionalFormatting>
  <conditionalFormatting sqref="G5:G181">
    <cfRule type="cellIs" dxfId="176" priority="408" operator="greaterThan">
      <formula>150</formula>
    </cfRule>
    <cfRule type="cellIs" dxfId="175" priority="407" operator="between">
      <formula>91</formula>
      <formula>150</formula>
    </cfRule>
    <cfRule type="cellIs" dxfId="174" priority="406" operator="between">
      <formula>32</formula>
      <formula>91</formula>
    </cfRule>
    <cfRule type="cellIs" dxfId="173" priority="405" operator="lessThan">
      <formula>32</formula>
    </cfRule>
  </conditionalFormatting>
  <conditionalFormatting sqref="H5:H181">
    <cfRule type="cellIs" dxfId="172" priority="400" operator="greaterThan">
      <formula>1.1</formula>
    </cfRule>
    <cfRule type="cellIs" dxfId="171" priority="399" operator="between">
      <formula>0.64</formula>
      <formula>1.1</formula>
    </cfRule>
    <cfRule type="cellIs" dxfId="170" priority="398" operator="between">
      <formula>0.18</formula>
      <formula>0.64</formula>
    </cfRule>
    <cfRule type="cellIs" dxfId="169" priority="397" operator="lessThan">
      <formula>0.18</formula>
    </cfRule>
  </conditionalFormatting>
  <conditionalFormatting sqref="I5:I181">
    <cfRule type="cellIs" dxfId="168" priority="392" operator="greaterThan">
      <formula>49</formula>
    </cfRule>
    <cfRule type="cellIs" dxfId="167" priority="391" operator="between">
      <formula>36</formula>
      <formula>49</formula>
    </cfRule>
    <cfRule type="cellIs" dxfId="166" priority="390" operator="between">
      <formula>23</formula>
      <formula>36</formula>
    </cfRule>
    <cfRule type="cellIs" dxfId="165" priority="389" operator="lessThan">
      <formula>23</formula>
    </cfRule>
  </conditionalFormatting>
  <conditionalFormatting sqref="J5:J181">
    <cfRule type="cellIs" dxfId="164" priority="381" operator="lessThan">
      <formula>36</formula>
    </cfRule>
    <cfRule type="cellIs" dxfId="163" priority="384" operator="greaterThan">
      <formula>130</formula>
    </cfRule>
    <cfRule type="cellIs" dxfId="162" priority="383" operator="between">
      <formula>83</formula>
      <formula>130</formula>
    </cfRule>
    <cfRule type="cellIs" dxfId="161" priority="382" operator="between">
      <formula>36</formula>
      <formula>83</formula>
    </cfRule>
  </conditionalFormatting>
  <conditionalFormatting sqref="K5:K181">
    <cfRule type="cellIs" dxfId="160" priority="376" operator="greaterThan">
      <formula>460</formula>
    </cfRule>
    <cfRule type="cellIs" dxfId="159" priority="375" operator="between">
      <formula>290</formula>
      <formula>460</formula>
    </cfRule>
    <cfRule type="cellIs" dxfId="158" priority="374" operator="between">
      <formula>120</formula>
      <formula>290</formula>
    </cfRule>
    <cfRule type="cellIs" dxfId="157" priority="373" operator="lessThan">
      <formula>120</formula>
    </cfRule>
  </conditionalFormatting>
  <conditionalFormatting sqref="L5:L181">
    <cfRule type="cellIs" dxfId="156" priority="368" operator="greaterThan">
      <formula>40000</formula>
    </cfRule>
    <cfRule type="cellIs" dxfId="155" priority="367" operator="between">
      <formula>30000</formula>
      <formula>40000</formula>
    </cfRule>
    <cfRule type="cellIs" dxfId="154" priority="365" operator="lessThan">
      <formula>20000</formula>
    </cfRule>
    <cfRule type="cellIs" dxfId="153" priority="366" operator="between">
      <formula>20000</formula>
      <formula>30000</formula>
    </cfRule>
  </conditionalFormatting>
  <conditionalFormatting sqref="M5:M181">
    <cfRule type="cellIs" dxfId="152" priority="360" operator="greaterThan">
      <formula>1100</formula>
    </cfRule>
    <cfRule type="cellIs" dxfId="151" priority="359" operator="between">
      <formula>780</formula>
      <formula>1100</formula>
    </cfRule>
    <cfRule type="cellIs" dxfId="150" priority="358" operator="between">
      <formula>460</formula>
      <formula>780</formula>
    </cfRule>
    <cfRule type="cellIs" dxfId="149" priority="357" operator="lessThan">
      <formula>460</formula>
    </cfRule>
  </conditionalFormatting>
  <conditionalFormatting sqref="N5:N181">
    <cfRule type="cellIs" dxfId="148" priority="351" operator="between">
      <formula>369</formula>
      <formula>561</formula>
    </cfRule>
    <cfRule type="cellIs" dxfId="147" priority="350" operator="between">
      <formula>176</formula>
      <formula>369</formula>
    </cfRule>
    <cfRule type="cellIs" dxfId="146" priority="349" operator="lessThan">
      <formula>176</formula>
    </cfRule>
    <cfRule type="cellIs" dxfId="145" priority="352" operator="greaterThan">
      <formula>561</formula>
    </cfRule>
  </conditionalFormatting>
  <conditionalFormatting sqref="O5:O181">
    <cfRule type="cellIs" dxfId="144" priority="341" operator="lessThan">
      <formula>204</formula>
    </cfRule>
    <cfRule type="cellIs" dxfId="143" priority="344" operator="greaterThan">
      <formula>1170</formula>
    </cfRule>
    <cfRule type="cellIs" dxfId="142" priority="343" operator="between">
      <formula>687</formula>
      <formula>1170</formula>
    </cfRule>
    <cfRule type="cellIs" dxfId="141" priority="342" operator="between">
      <formula>204</formula>
      <formula>687</formula>
    </cfRule>
  </conditionalFormatting>
  <conditionalFormatting sqref="P5:P181">
    <cfRule type="cellIs" dxfId="140" priority="333" operator="lessThan">
      <formula>57.2</formula>
    </cfRule>
    <cfRule type="cellIs" dxfId="139" priority="336" operator="greaterThan">
      <formula>845</formula>
    </cfRule>
    <cfRule type="cellIs" dxfId="138" priority="335" operator="between">
      <formula>451</formula>
      <formula>845</formula>
    </cfRule>
    <cfRule type="cellIs" dxfId="137" priority="334" operator="between">
      <formula>57.2</formula>
      <formula>451</formula>
    </cfRule>
  </conditionalFormatting>
  <conditionalFormatting sqref="Q5:Q181">
    <cfRule type="cellIs" dxfId="136" priority="328" operator="greaterThan">
      <formula>2230</formula>
    </cfRule>
    <cfRule type="cellIs" dxfId="135" priority="327" operator="between">
      <formula>1327</formula>
      <formula>2230</formula>
    </cfRule>
    <cfRule type="cellIs" dxfId="134" priority="326" operator="between">
      <formula>423</formula>
      <formula>1327</formula>
    </cfRule>
    <cfRule type="cellIs" dxfId="133" priority="325" operator="lessThan">
      <formula>423</formula>
    </cfRule>
  </conditionalFormatting>
  <conditionalFormatting sqref="R5:R181">
    <cfRule type="cellIs" dxfId="132" priority="320" operator="greaterThan">
      <formula>1290</formula>
    </cfRule>
    <cfRule type="cellIs" dxfId="131" priority="319" operator="between">
      <formula>728</formula>
      <formula>1290</formula>
    </cfRule>
    <cfRule type="cellIs" dxfId="130" priority="318" operator="between">
      <formula>166</formula>
      <formula>728</formula>
    </cfRule>
    <cfRule type="cellIs" dxfId="129" priority="317" operator="lessThan">
      <formula>166</formula>
    </cfRule>
  </conditionalFormatting>
  <conditionalFormatting sqref="S5:S181">
    <cfRule type="cellIs" dxfId="128" priority="312" operator="greaterThan">
      <formula>1050</formula>
    </cfRule>
    <cfRule type="cellIs" dxfId="127" priority="311" operator="between">
      <formula>579</formula>
      <formula>1050</formula>
    </cfRule>
    <cfRule type="cellIs" dxfId="126" priority="310" operator="between">
      <formula>108</formula>
      <formula>579</formula>
    </cfRule>
    <cfRule type="cellIs" dxfId="125" priority="309" operator="lessThan">
      <formula>108</formula>
    </cfRule>
  </conditionalFormatting>
  <conditionalFormatting sqref="T5:T181">
    <cfRule type="cellIs" dxfId="124" priority="304" operator="greaterThan">
      <formula>1450</formula>
    </cfRule>
    <cfRule type="cellIs" dxfId="123" priority="303" operator="between">
      <formula>800</formula>
      <formula>1450</formula>
    </cfRule>
    <cfRule type="cellIs" dxfId="122" priority="302" operator="between">
      <formula>150</formula>
      <formula>800</formula>
    </cfRule>
    <cfRule type="cellIs" dxfId="121" priority="301" operator="lessThan">
      <formula>150</formula>
    </cfRule>
  </conditionalFormatting>
  <conditionalFormatting sqref="U5:U181">
    <cfRule type="cellIs" dxfId="120" priority="295" operator="between">
      <formula>1685</formula>
      <formula>3200</formula>
    </cfRule>
    <cfRule type="cellIs" dxfId="119" priority="294" operator="between">
      <formula>170</formula>
      <formula>1685</formula>
    </cfRule>
    <cfRule type="cellIs" dxfId="118" priority="296" operator="greaterThan">
      <formula>3200</formula>
    </cfRule>
    <cfRule type="cellIs" dxfId="117" priority="293" operator="lessThan">
      <formula>170</formula>
    </cfRule>
  </conditionalFormatting>
  <conditionalFormatting sqref="V5:V181">
    <cfRule type="cellIs" dxfId="116" priority="285" operator="lessThan">
      <formula>5.9</formula>
    </cfRule>
    <cfRule type="cellIs" dxfId="115" priority="288" operator="greaterThan">
      <formula>128</formula>
    </cfRule>
    <cfRule type="cellIs" dxfId="114" priority="287" operator="between">
      <formula>67</formula>
      <formula>128</formula>
    </cfRule>
    <cfRule type="cellIs" dxfId="113" priority="286" operator="between">
      <formula>5.9</formula>
      <formula>67</formula>
    </cfRule>
  </conditionalFormatting>
  <conditionalFormatting sqref="W5:W181">
    <cfRule type="cellIs" dxfId="112" priority="277" operator="lessThan">
      <formula>6.7</formula>
    </cfRule>
    <cfRule type="cellIs" dxfId="111" priority="280" operator="greaterThan">
      <formula>89</formula>
    </cfRule>
    <cfRule type="cellIs" dxfId="110" priority="279" operator="between">
      <formula>48</formula>
      <formula>89</formula>
    </cfRule>
    <cfRule type="cellIs" dxfId="109" priority="278" operator="between">
      <formula>6.7</formula>
      <formula>48</formula>
    </cfRule>
  </conditionalFormatting>
  <conditionalFormatting sqref="X5:X181">
    <cfRule type="cellIs" dxfId="108" priority="272" operator="greaterThan">
      <formula>536</formula>
    </cfRule>
    <cfRule type="cellIs" dxfId="107" priority="271" operator="between">
      <formula>307</formula>
      <formula>536</formula>
    </cfRule>
    <cfRule type="cellIs" dxfId="106" priority="269" operator="lessThan">
      <formula>77.4</formula>
    </cfRule>
    <cfRule type="cellIs" dxfId="105" priority="270" operator="between">
      <formula>77.4</formula>
      <formula>307</formula>
    </cfRule>
  </conditionalFormatting>
  <conditionalFormatting sqref="Y5:Y181">
    <cfRule type="cellIs" dxfId="104" priority="263" operator="between">
      <formula>858</formula>
      <formula>1520</formula>
    </cfRule>
    <cfRule type="cellIs" dxfId="103" priority="262" operator="between">
      <formula>195</formula>
      <formula>858</formula>
    </cfRule>
    <cfRule type="cellIs" dxfId="102" priority="261" operator="lessThan">
      <formula>195</formula>
    </cfRule>
    <cfRule type="cellIs" dxfId="101" priority="264" operator="greaterThan">
      <formula>1520</formula>
    </cfRule>
  </conditionalFormatting>
  <conditionalFormatting sqref="Z5:AA181">
    <cfRule type="cellIs" dxfId="100" priority="248" operator="greaterThan">
      <formula>13400</formula>
    </cfRule>
    <cfRule type="cellIs" dxfId="99" priority="246" operator="between">
      <formula>240</formula>
      <formula>6820</formula>
    </cfRule>
    <cfRule type="cellIs" dxfId="98" priority="245" operator="lessThan">
      <formula>240</formula>
    </cfRule>
    <cfRule type="cellIs" dxfId="97" priority="247" operator="between">
      <formula>6820</formula>
      <formula>13400</formula>
    </cfRule>
  </conditionalFormatting>
  <conditionalFormatting sqref="AB5:AB181">
    <cfRule type="cellIs" dxfId="96" priority="240" operator="greaterThan">
      <formula>1450</formula>
    </cfRule>
    <cfRule type="cellIs" dxfId="95" priority="237" operator="lessThan">
      <formula>150</formula>
    </cfRule>
    <cfRule type="cellIs" dxfId="94" priority="238" operator="between">
      <formula>150</formula>
      <formula>800</formula>
    </cfRule>
    <cfRule type="cellIs" dxfId="93" priority="239" operator="between">
      <formula>800</formula>
      <formula>1450</formula>
    </cfRule>
  </conditionalFormatting>
  <conditionalFormatting sqref="AC5:AC181">
    <cfRule type="cellIs" dxfId="92" priority="233" operator="lessThan">
      <formula>200</formula>
    </cfRule>
    <cfRule type="cellIs" dxfId="91" priority="236" operator="greaterThan">
      <formula>3200</formula>
    </cfRule>
    <cfRule type="cellIs" dxfId="90" priority="235" operator="between">
      <formula>1700</formula>
      <formula>3200</formula>
    </cfRule>
    <cfRule type="cellIs" dxfId="89" priority="234" operator="between">
      <formula>200</formula>
      <formula>1700</formula>
    </cfRule>
  </conditionalFormatting>
  <conditionalFormatting sqref="AD5:AD181">
    <cfRule type="cellIs" dxfId="88" priority="228" operator="greaterThan">
      <formula>135</formula>
    </cfRule>
    <cfRule type="cellIs" dxfId="87" priority="227" operator="between">
      <formula>84</formula>
      <formula>135</formula>
    </cfRule>
    <cfRule type="cellIs" dxfId="86" priority="226" operator="between">
      <formula>33</formula>
      <formula>84</formula>
    </cfRule>
    <cfRule type="cellIs" dxfId="85" priority="225" operator="lessThan">
      <formula>33</formula>
    </cfRule>
  </conditionalFormatting>
  <conditionalFormatting sqref="AE5:AE181">
    <cfRule type="cellIs" dxfId="84" priority="220" operator="greaterThan">
      <formula>22800</formula>
    </cfRule>
    <cfRule type="cellIs" dxfId="83" priority="218" operator="between">
      <formula>1610</formula>
      <formula>12205</formula>
    </cfRule>
    <cfRule type="cellIs" dxfId="82" priority="217" operator="lessThan">
      <formula>1610</formula>
    </cfRule>
    <cfRule type="cellIs" dxfId="81" priority="219" operator="between">
      <formula>12205</formula>
      <formula>22800</formula>
    </cfRule>
  </conditionalFormatting>
  <conditionalFormatting sqref="AF5:AF181">
    <cfRule type="cellIs" dxfId="80" priority="212" operator="greaterThan">
      <formula>676</formula>
    </cfRule>
    <cfRule type="cellIs" dxfId="79" priority="211" operator="between">
      <formula>368</formula>
      <formula>676</formula>
    </cfRule>
    <cfRule type="cellIs" dxfId="78" priority="210" operator="between">
      <formula>60</formula>
      <formula>368</formula>
    </cfRule>
    <cfRule type="cellIs" dxfId="77" priority="209" operator="lessThan">
      <formula>60</formula>
    </cfRule>
  </conditionalFormatting>
  <conditionalFormatting sqref="AG5:AG181">
    <cfRule type="cellIs" dxfId="76" priority="204" operator="greaterThan">
      <formula>120</formula>
    </cfRule>
    <cfRule type="cellIs" dxfId="75" priority="203" operator="between">
      <formula>62</formula>
      <formula>120</formula>
    </cfRule>
    <cfRule type="cellIs" dxfId="74" priority="202" operator="between">
      <formula>3</formula>
      <formula>62</formula>
    </cfRule>
    <cfRule type="cellIs" dxfId="73" priority="201" operator="lessThan">
      <formula>3</formula>
    </cfRule>
  </conditionalFormatting>
  <conditionalFormatting sqref="AH5:AH181">
    <cfRule type="cellIs" dxfId="72" priority="195" operator="between">
      <formula>53</formula>
      <formula>100</formula>
    </cfRule>
    <cfRule type="cellIs" dxfId="71" priority="194" operator="between">
      <formula>6</formula>
      <formula>53</formula>
    </cfRule>
    <cfRule type="cellIs" dxfId="70" priority="193" operator="lessThan">
      <formula>6</formula>
    </cfRule>
    <cfRule type="cellIs" dxfId="69" priority="196" operator="greaterThan">
      <formula>100</formula>
    </cfRule>
  </conditionalFormatting>
  <conditionalFormatting sqref="AI5:AI181">
    <cfRule type="cellIs" dxfId="68" priority="188" operator="greaterThan">
      <formula>210</formula>
    </cfRule>
    <cfRule type="cellIs" dxfId="67" priority="186" operator="between">
      <formula>5</formula>
      <formula>108</formula>
    </cfRule>
    <cfRule type="cellIs" dxfId="66" priority="185" operator="lessThan">
      <formula>5</formula>
    </cfRule>
    <cfRule type="cellIs" dxfId="65" priority="187" operator="between">
      <formula>108</formula>
      <formula>210</formula>
    </cfRule>
  </conditionalFormatting>
  <conditionalFormatting sqref="AJ5:AJ181">
    <cfRule type="cellIs" dxfId="64" priority="180" operator="greaterThan">
      <formula>5</formula>
    </cfRule>
    <cfRule type="cellIs" dxfId="63" priority="179" operator="between">
      <formula>4</formula>
      <formula>5</formula>
    </cfRule>
    <cfRule type="cellIs" dxfId="62" priority="178" operator="between">
      <formula>3</formula>
      <formula>4</formula>
    </cfRule>
    <cfRule type="cellIs" dxfId="61" priority="177" operator="lessThan">
      <formula>3</formula>
    </cfRule>
  </conditionalFormatting>
  <conditionalFormatting sqref="AK5:AK181">
    <cfRule type="cellIs" dxfId="60" priority="169" operator="lessThan">
      <formula>2.5</formula>
    </cfRule>
    <cfRule type="cellIs" dxfId="59" priority="172" operator="greaterThan">
      <formula>16</formula>
    </cfRule>
    <cfRule type="cellIs" dxfId="58" priority="171" operator="between">
      <formula>9.3</formula>
      <formula>16</formula>
    </cfRule>
    <cfRule type="cellIs" dxfId="57" priority="170" operator="between">
      <formula>2.5</formula>
      <formula>9.3</formula>
    </cfRule>
  </conditionalFormatting>
  <conditionalFormatting sqref="AL5:AL181">
    <cfRule type="cellIs" dxfId="56" priority="161" operator="lessThan">
      <formula>1.9</formula>
    </cfRule>
    <cfRule type="cellIs" dxfId="55" priority="163" operator="between">
      <formula>32</formula>
      <formula>62</formula>
    </cfRule>
    <cfRule type="cellIs" dxfId="54" priority="164" operator="greaterThan">
      <formula>62</formula>
    </cfRule>
    <cfRule type="cellIs" dxfId="53" priority="162" operator="between">
      <formula>1.9</formula>
      <formula>32</formula>
    </cfRule>
  </conditionalFormatting>
  <conditionalFormatting sqref="AM5:AM181">
    <cfRule type="cellIs" dxfId="52" priority="156" operator="greaterThan">
      <formula>63</formula>
    </cfRule>
    <cfRule type="cellIs" dxfId="51" priority="155" operator="between">
      <formula>33.6</formula>
      <formula>63</formula>
    </cfRule>
    <cfRule type="cellIs" dxfId="50" priority="154" operator="between">
      <formula>4.2</formula>
      <formula>33.6</formula>
    </cfRule>
    <cfRule type="cellIs" dxfId="49" priority="153" operator="lessThan">
      <formula>4.2</formula>
    </cfRule>
  </conditionalFormatting>
  <conditionalFormatting sqref="AN5:AN181">
    <cfRule type="cellIs" dxfId="48" priority="147" operator="between">
      <formula>17</formula>
      <formula>31</formula>
    </cfRule>
    <cfRule type="cellIs" dxfId="47" priority="146" operator="between">
      <formula>3.2</formula>
      <formula>17</formula>
    </cfRule>
    <cfRule type="cellIs" dxfId="46" priority="145" operator="lessThan">
      <formula>3.2</formula>
    </cfRule>
    <cfRule type="cellIs" dxfId="45" priority="148" operator="greaterThan">
      <formula>31</formula>
    </cfRule>
  </conditionalFormatting>
  <conditionalFormatting sqref="AO5:AO181">
    <cfRule type="cellIs" dxfId="44" priority="137" operator="lessThan">
      <formula>4.9</formula>
    </cfRule>
    <cfRule type="cellIs" dxfId="43" priority="140" operator="greaterThan">
      <formula>28</formula>
    </cfRule>
    <cfRule type="cellIs" dxfId="42" priority="139" operator="between">
      <formula>16.5</formula>
      <formula>28</formula>
    </cfRule>
    <cfRule type="cellIs" dxfId="41" priority="138" operator="between">
      <formula>4.9</formula>
      <formula>16.5</formula>
    </cfRule>
  </conditionalFormatting>
  <conditionalFormatting sqref="AP5:AP181">
    <cfRule type="cellIs" dxfId="40" priority="129" operator="lessThan">
      <formula>5.3</formula>
    </cfRule>
    <cfRule type="cellIs" dxfId="39" priority="130" operator="between">
      <formula>5.3</formula>
      <formula>289</formula>
    </cfRule>
    <cfRule type="cellIs" dxfId="38" priority="131" operator="between">
      <formula>289</formula>
      <formula>572</formula>
    </cfRule>
    <cfRule type="cellIs" dxfId="37" priority="132" operator="greaterThan">
      <formula>572</formula>
    </cfRule>
  </conditionalFormatting>
  <conditionalFormatting sqref="AQ5:AQ181">
    <cfRule type="cellIs" dxfId="36" priority="46" operator="greaterThan">
      <formula>45000</formula>
    </cfRule>
    <cfRule type="cellIs" dxfId="35" priority="45" operator="between">
      <formula>22790</formula>
      <formula>45000</formula>
    </cfRule>
    <cfRule type="cellIs" dxfId="34" priority="44" operator="between">
      <formula>580</formula>
      <formula>22790</formula>
    </cfRule>
    <cfRule type="cellIs" dxfId="33" priority="43" operator="between">
      <formula>1</formula>
      <formula>580</formula>
    </cfRule>
  </conditionalFormatting>
  <conditionalFormatting sqref="AQ5:AV181">
    <cfRule type="cellIs" dxfId="32" priority="17" operator="equal">
      <formula>0</formula>
    </cfRule>
  </conditionalFormatting>
  <conditionalFormatting sqref="AR5:AR181">
    <cfRule type="cellIs" dxfId="31" priority="41" operator="between">
      <formula>1.73</formula>
      <formula>2.94</formula>
    </cfRule>
    <cfRule type="cellIs" dxfId="30" priority="40" operator="between">
      <formula>0.52</formula>
      <formula>1.73</formula>
    </cfRule>
    <cfRule type="cellIs" dxfId="29" priority="39" operator="between">
      <formula>0.00001</formula>
      <formula>0.52</formula>
    </cfRule>
    <cfRule type="cellIs" dxfId="28" priority="42" operator="greaterThan">
      <formula>2.94</formula>
    </cfRule>
  </conditionalFormatting>
  <conditionalFormatting sqref="AS5:AS181">
    <cfRule type="cellIs" dxfId="27" priority="35" operator="between">
      <formula>13</formula>
      <formula>18</formula>
    </cfRule>
    <cfRule type="cellIs" dxfId="26" priority="36" operator="greaterThan">
      <formula>18</formula>
    </cfRule>
    <cfRule type="cellIs" dxfId="25" priority="34" operator="between">
      <formula>8</formula>
      <formula>13</formula>
    </cfRule>
    <cfRule type="cellIs" dxfId="24" priority="33" operator="between">
      <formula>0.01</formula>
      <formula>8</formula>
    </cfRule>
  </conditionalFormatting>
  <conditionalFormatting sqref="AT5:AT181">
    <cfRule type="cellIs" dxfId="23" priority="26" operator="greaterThan">
      <formula>200</formula>
    </cfRule>
    <cfRule type="cellIs" dxfId="22" priority="25" operator="between">
      <formula>175</formula>
      <formula>200</formula>
    </cfRule>
    <cfRule type="cellIs" dxfId="21" priority="24" operator="between">
      <formula>150</formula>
      <formula>175</formula>
    </cfRule>
    <cfRule type="cellIs" dxfId="20" priority="23" operator="between">
      <formula>0.00001</formula>
      <formula>150</formula>
    </cfRule>
  </conditionalFormatting>
  <conditionalFormatting sqref="AU5:AU181">
    <cfRule type="cellIs" dxfId="19" priority="30" operator="between">
      <formula>11.2</formula>
      <formula>21.5</formula>
    </cfRule>
    <cfRule type="cellIs" dxfId="18" priority="29" operator="between">
      <formula>0.85</formula>
      <formula>11.2</formula>
    </cfRule>
    <cfRule type="cellIs" dxfId="17" priority="28" operator="between">
      <formula>0.00001</formula>
      <formula>0.85</formula>
    </cfRule>
    <cfRule type="cellIs" dxfId="16" priority="31" operator="greaterThan">
      <formula>21.5</formula>
    </cfRule>
  </conditionalFormatting>
  <conditionalFormatting sqref="AV5:AV181">
    <cfRule type="cellIs" dxfId="15" priority="20" operator="between">
      <formula>1.5</formula>
      <formula>2</formula>
    </cfRule>
    <cfRule type="cellIs" dxfId="14" priority="19" operator="between">
      <formula>1</formula>
      <formula>1.5</formula>
    </cfRule>
    <cfRule type="cellIs" dxfId="13" priority="18" operator="between">
      <formula>0.00001</formula>
      <formula>1</formula>
    </cfRule>
    <cfRule type="cellIs" dxfId="12" priority="21" operator="greaterThan">
      <formula>2</formula>
    </cfRule>
  </conditionalFormatting>
  <conditionalFormatting sqref="AW5:AW181">
    <cfRule type="cellIs" dxfId="11" priority="54" operator="greaterThan">
      <formula>207</formula>
    </cfRule>
    <cfRule type="cellIs" dxfId="10" priority="53" operator="between">
      <formula>104.6</formula>
      <formula>207</formula>
    </cfRule>
    <cfRule type="cellIs" dxfId="9" priority="52" operator="between">
      <formula>2.2</formula>
      <formula>104.6</formula>
    </cfRule>
    <cfRule type="cellIs" dxfId="8" priority="51" operator="lessThan">
      <formula>2.2</formula>
    </cfRule>
  </conditionalFormatting>
  <conditionalFormatting sqref="AX5:AX181">
    <cfRule type="cellIs" dxfId="7" priority="50" operator="greaterThan">
      <formula>80</formula>
    </cfRule>
    <cfRule type="cellIs" dxfId="6" priority="47" operator="lessThan">
      <formula>2</formula>
    </cfRule>
    <cfRule type="cellIs" dxfId="5" priority="48" operator="between">
      <formula>2</formula>
      <formula>41</formula>
    </cfRule>
    <cfRule type="cellIs" dxfId="4" priority="49" operator="between">
      <formula>41</formula>
      <formula>80</formula>
    </cfRule>
  </conditionalFormatting>
  <conditionalFormatting sqref="AY5:AY181">
    <cfRule type="cellIs" dxfId="3" priority="1" operator="equal">
      <formula>"Level 1"</formula>
    </cfRule>
    <cfRule type="cellIs" dxfId="2" priority="4" operator="equal">
      <formula>"Level 4"</formula>
    </cfRule>
    <cfRule type="cellIs" dxfId="1" priority="3" operator="equal">
      <formula>"Level 3"</formula>
    </cfRule>
    <cfRule type="cellIs" dxfId="0" priority="2" operator="equal">
      <formula>"Level 2"</formula>
    </cfRule>
  </conditionalFormatting>
  <pageMargins left="0.19685039370078741" right="0.19685039370078741" top="0.39370078740157483" bottom="0.39370078740157483" header="0.78740157480314965" footer="0.78740157480314965"/>
  <pageSetup paperSize="8" scale="35" fitToWidth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topLeftCell="A114" workbookViewId="0">
      <selection activeCell="E24" sqref="E24"/>
    </sheetView>
  </sheetViews>
  <sheetFormatPr defaultColWidth="4.28515625" defaultRowHeight="12.75" x14ac:dyDescent="0.2"/>
  <cols>
    <col min="1" max="1" width="34.42578125" style="1" bestFit="1" customWidth="1"/>
    <col min="2" max="2" width="9.7109375" style="1" customWidth="1"/>
    <col min="3" max="3" width="17.140625" style="1" bestFit="1" customWidth="1"/>
    <col min="4" max="4" width="13.140625" style="1" customWidth="1"/>
    <col min="5" max="5" width="11" style="1" bestFit="1" customWidth="1"/>
    <col min="6" max="6" width="5" style="1" bestFit="1" customWidth="1"/>
    <col min="7" max="7" width="3.28515625" style="1" bestFit="1" customWidth="1"/>
    <col min="8" max="8" width="8.85546875" style="1" bestFit="1" customWidth="1"/>
    <col min="9" max="10" width="2.42578125" style="1" bestFit="1" customWidth="1"/>
    <col min="11" max="11" width="11.42578125" style="1" bestFit="1" customWidth="1"/>
    <col min="12" max="12" width="5" style="1" bestFit="1" customWidth="1"/>
    <col min="13" max="13" width="4.140625" style="1" bestFit="1" customWidth="1"/>
    <col min="14" max="14" width="10.140625" style="1" bestFit="1" customWidth="1"/>
    <col min="15" max="15" width="3.28515625" style="1" bestFit="1" customWidth="1"/>
    <col min="16" max="16" width="4.140625" style="1" bestFit="1" customWidth="1"/>
    <col min="17" max="17" width="12.28515625" style="1" bestFit="1" customWidth="1"/>
    <col min="18" max="18" width="5" style="1" bestFit="1" customWidth="1"/>
    <col min="19" max="19" width="4.140625" style="1" bestFit="1" customWidth="1"/>
    <col min="20" max="20" width="9.28515625" style="1" bestFit="1" customWidth="1"/>
    <col min="21" max="22" width="3.28515625" style="1" bestFit="1" customWidth="1"/>
    <col min="23" max="23" width="10.140625" style="1" bestFit="1" customWidth="1"/>
    <col min="24" max="24" width="3.28515625" style="1" bestFit="1" customWidth="1"/>
    <col min="25" max="25" width="4.140625" style="1" bestFit="1" customWidth="1"/>
    <col min="26" max="26" width="11.85546875" style="1" bestFit="1" customWidth="1"/>
    <col min="27" max="28" width="4.140625" style="1" bestFit="1" customWidth="1"/>
    <col min="29" max="29" width="17.140625" style="1" bestFit="1" customWidth="1"/>
    <col min="30" max="31" width="5.85546875" style="1" bestFit="1" customWidth="1"/>
    <col min="32" max="32" width="12.7109375" style="1" bestFit="1" customWidth="1"/>
    <col min="33" max="33" width="4.140625" style="1" bestFit="1" customWidth="1"/>
    <col min="34" max="34" width="5" style="1" bestFit="1" customWidth="1"/>
    <col min="35" max="35" width="11.85546875" style="1" bestFit="1" customWidth="1"/>
    <col min="36" max="37" width="4.140625" style="1" bestFit="1" customWidth="1"/>
    <col min="38" max="38" width="12.7109375" style="1" bestFit="1" customWidth="1"/>
    <col min="39" max="39" width="4.140625" style="1" bestFit="1" customWidth="1"/>
    <col min="40" max="40" width="5" style="1" bestFit="1" customWidth="1"/>
    <col min="41" max="41" width="12.28515625" style="1" bestFit="1" customWidth="1"/>
    <col min="42" max="43" width="4.140625" style="1" bestFit="1" customWidth="1"/>
    <col min="44" max="44" width="13.7109375" style="1" bestFit="1" customWidth="1"/>
    <col min="45" max="46" width="5" style="1" bestFit="1" customWidth="1"/>
    <col min="47" max="47" width="12.7109375" style="1" bestFit="1" customWidth="1"/>
    <col min="48" max="48" width="4.140625" style="1" bestFit="1" customWidth="1"/>
    <col min="49" max="49" width="5" style="1" bestFit="1" customWidth="1"/>
    <col min="50" max="50" width="14.42578125" style="1" bestFit="1" customWidth="1"/>
    <col min="51" max="51" width="4.140625" style="1" bestFit="1" customWidth="1"/>
    <col min="52" max="52" width="5" style="1" bestFit="1" customWidth="1"/>
    <col min="53" max="53" width="12.7109375" style="1" bestFit="1" customWidth="1"/>
    <col min="54" max="54" width="4.140625" style="1" bestFit="1" customWidth="1"/>
    <col min="55" max="55" width="5" style="1" bestFit="1" customWidth="1"/>
    <col min="56" max="56" width="13.7109375" style="1" bestFit="1" customWidth="1"/>
    <col min="57" max="58" width="5" style="1" bestFit="1" customWidth="1"/>
    <col min="59" max="59" width="10.5703125" style="1" bestFit="1" customWidth="1"/>
    <col min="60" max="60" width="3.28515625" style="1" bestFit="1" customWidth="1"/>
    <col min="61" max="61" width="4.140625" style="1" bestFit="1" customWidth="1"/>
    <col min="62" max="62" width="9.7109375" style="1" bestFit="1" customWidth="1"/>
    <col min="63" max="64" width="3.28515625" style="1" bestFit="1" customWidth="1"/>
    <col min="65" max="65" width="12.28515625" style="1" bestFit="1" customWidth="1"/>
    <col min="66" max="67" width="4.140625" style="1" bestFit="1" customWidth="1"/>
    <col min="68" max="68" width="12.7109375" style="1" bestFit="1" customWidth="1"/>
    <col min="69" max="69" width="4.140625" style="1" bestFit="1" customWidth="1"/>
    <col min="70" max="70" width="5" style="1" bestFit="1" customWidth="1"/>
    <col min="71" max="71" width="14.5703125" style="1" bestFit="1" customWidth="1"/>
    <col min="72" max="72" width="5" style="1" bestFit="1" customWidth="1"/>
    <col min="73" max="73" width="5.85546875" style="1" bestFit="1" customWidth="1"/>
    <col min="74" max="74" width="14.5703125" style="1" bestFit="1" customWidth="1"/>
    <col min="75" max="75" width="5" style="1" bestFit="1" customWidth="1"/>
    <col min="76" max="76" width="5.85546875" style="1" bestFit="1" customWidth="1"/>
    <col min="77" max="77" width="12.7109375" style="1" bestFit="1" customWidth="1"/>
    <col min="78" max="78" width="4.140625" style="1" bestFit="1" customWidth="1"/>
    <col min="79" max="79" width="5" style="1" bestFit="1" customWidth="1"/>
    <col min="80" max="80" width="13.7109375" style="1" bestFit="1" customWidth="1"/>
    <col min="81" max="82" width="5" style="1" bestFit="1" customWidth="1"/>
    <col min="83" max="83" width="10.140625" style="1" bestFit="1" customWidth="1"/>
    <col min="84" max="84" width="3.28515625" style="1" bestFit="1" customWidth="1"/>
    <col min="85" max="85" width="4.140625" style="1" bestFit="1" customWidth="1"/>
    <col min="86" max="86" width="16.28515625" style="1" bestFit="1" customWidth="1"/>
    <col min="87" max="88" width="5.85546875" style="1" bestFit="1" customWidth="1"/>
    <col min="89" max="89" width="11" style="1" bestFit="1" customWidth="1"/>
    <col min="90" max="91" width="4.140625" style="1" bestFit="1" customWidth="1"/>
    <col min="92" max="92" width="9.28515625" style="1" bestFit="1" customWidth="1"/>
    <col min="93" max="93" width="3.28515625" style="1" bestFit="1" customWidth="1"/>
    <col min="94" max="94" width="4.140625" style="1" bestFit="1" customWidth="1"/>
    <col min="95" max="95" width="9.28515625" style="1" bestFit="1" customWidth="1"/>
    <col min="96" max="96" width="3.28515625" style="1" bestFit="1" customWidth="1"/>
    <col min="97" max="97" width="4.140625" style="1" bestFit="1" customWidth="1"/>
    <col min="98" max="98" width="10.140625" style="1" bestFit="1" customWidth="1"/>
    <col min="99" max="100" width="4.140625" style="1" bestFit="1" customWidth="1"/>
    <col min="101" max="101" width="6.7109375" style="1" bestFit="1" customWidth="1"/>
    <col min="102" max="103" width="2.42578125" style="1" bestFit="1" customWidth="1"/>
    <col min="104" max="104" width="10.140625" style="1" bestFit="1" customWidth="1"/>
    <col min="105" max="105" width="4.140625" style="1" bestFit="1" customWidth="1"/>
    <col min="106" max="106" width="3.28515625" style="1" bestFit="1" customWidth="1"/>
    <col min="107" max="107" width="9.7109375" style="1" bestFit="1" customWidth="1"/>
    <col min="108" max="109" width="3.28515625" style="1" bestFit="1" customWidth="1"/>
    <col min="110" max="110" width="11" style="1" bestFit="1" customWidth="1"/>
    <col min="111" max="111" width="5" style="1" bestFit="1" customWidth="1"/>
    <col min="112" max="112" width="3.28515625" style="1" bestFit="1" customWidth="1"/>
    <col min="113" max="113" width="9.7109375" style="1" bestFit="1" customWidth="1"/>
    <col min="114" max="115" width="3.28515625" style="1" bestFit="1" customWidth="1"/>
    <col min="116" max="116" width="11" style="1" bestFit="1" customWidth="1"/>
    <col min="117" max="117" width="5" style="1" bestFit="1" customWidth="1"/>
    <col min="118" max="118" width="3.28515625" style="1" bestFit="1" customWidth="1"/>
    <col min="119" max="119" width="11.42578125" style="1" bestFit="1" customWidth="1"/>
    <col min="120" max="121" width="4.140625" style="1" bestFit="1" customWidth="1"/>
    <col min="122" max="122" width="15.42578125" style="1" bestFit="1" customWidth="1"/>
    <col min="123" max="124" width="5.85546875" style="1" bestFit="1" customWidth="1"/>
    <col min="125" max="125" width="13.140625" style="1" bestFit="1" customWidth="1"/>
    <col min="126" max="127" width="5" style="1" bestFit="1" customWidth="1"/>
    <col min="128" max="128" width="8.42578125" style="1" bestFit="1" customWidth="1"/>
    <col min="129" max="130" width="3.28515625" style="1" bestFit="1" customWidth="1"/>
    <col min="131" max="131" width="11.85546875" style="1" bestFit="1" customWidth="1"/>
    <col min="132" max="133" width="4.140625" style="1" bestFit="1" customWidth="1"/>
    <col min="134" max="134" width="13.140625" style="1" bestFit="1" customWidth="1"/>
    <col min="135" max="136" width="5" style="1" bestFit="1" customWidth="1"/>
    <col min="137" max="137" width="8" style="1" bestFit="1" customWidth="1"/>
    <col min="138" max="138" width="4.140625" style="1" bestFit="1" customWidth="1"/>
    <col min="139" max="139" width="2.42578125" style="1" bestFit="1" customWidth="1"/>
    <col min="140" max="140" width="12.7109375" style="1" bestFit="1" customWidth="1"/>
    <col min="141" max="141" width="5.85546875" style="1" bestFit="1" customWidth="1"/>
    <col min="142" max="142" width="4.140625" style="1" bestFit="1" customWidth="1"/>
    <col min="143" max="143" width="8.42578125" style="1" bestFit="1" customWidth="1"/>
    <col min="144" max="145" width="3.28515625" style="1" bestFit="1" customWidth="1"/>
    <col min="146" max="16384" width="4.28515625" style="1"/>
  </cols>
  <sheetData>
    <row r="1" spans="1:4" x14ac:dyDescent="0.2">
      <c r="A1" s="5" t="s">
        <v>0</v>
      </c>
      <c r="B1" s="5"/>
      <c r="D1" s="7" t="s">
        <v>165</v>
      </c>
    </row>
    <row r="2" spans="1:4" x14ac:dyDescent="0.2">
      <c r="A2" s="5" t="s">
        <v>4</v>
      </c>
      <c r="B2" s="6" t="s">
        <v>117</v>
      </c>
      <c r="C2" s="10" t="s">
        <v>115</v>
      </c>
      <c r="D2" s="10">
        <v>1.6</v>
      </c>
    </row>
    <row r="3" spans="1:4" x14ac:dyDescent="0.2">
      <c r="D3" s="10">
        <v>1.9</v>
      </c>
    </row>
    <row r="4" spans="1:4" x14ac:dyDescent="0.2">
      <c r="D4" s="10">
        <v>2.2000000000000002</v>
      </c>
    </row>
    <row r="5" spans="1:4" x14ac:dyDescent="0.2">
      <c r="A5" s="5" t="s">
        <v>5</v>
      </c>
      <c r="B5" s="6" t="s">
        <v>117</v>
      </c>
      <c r="C5" s="10" t="s">
        <v>106</v>
      </c>
      <c r="D5" s="10">
        <v>9.8000000000000007</v>
      </c>
    </row>
    <row r="6" spans="1:4" x14ac:dyDescent="0.2">
      <c r="D6" s="10">
        <v>21.4</v>
      </c>
    </row>
    <row r="7" spans="1:4" x14ac:dyDescent="0.2">
      <c r="D7" s="10">
        <v>33</v>
      </c>
    </row>
    <row r="8" spans="1:4" x14ac:dyDescent="0.2">
      <c r="A8" s="5" t="s">
        <v>7</v>
      </c>
      <c r="B8" s="6" t="s">
        <v>117</v>
      </c>
      <c r="C8" s="10" t="s">
        <v>108</v>
      </c>
      <c r="D8" s="10">
        <v>0.99</v>
      </c>
    </row>
    <row r="9" spans="1:4" x14ac:dyDescent="0.2">
      <c r="D9" s="10">
        <v>3</v>
      </c>
    </row>
    <row r="10" spans="1:4" x14ac:dyDescent="0.2">
      <c r="D10" s="10">
        <v>5</v>
      </c>
    </row>
    <row r="11" spans="1:4" x14ac:dyDescent="0.2">
      <c r="A11" s="5" t="s">
        <v>9</v>
      </c>
      <c r="B11" s="6" t="s">
        <v>117</v>
      </c>
      <c r="C11" s="10" t="s">
        <v>109</v>
      </c>
      <c r="D11" s="10">
        <v>43</v>
      </c>
    </row>
    <row r="12" spans="1:4" x14ac:dyDescent="0.2">
      <c r="D12" s="10">
        <v>76.5</v>
      </c>
    </row>
    <row r="13" spans="1:4" x14ac:dyDescent="0.2">
      <c r="D13" s="10">
        <v>110</v>
      </c>
    </row>
    <row r="14" spans="1:4" x14ac:dyDescent="0.2">
      <c r="A14" s="5" t="s">
        <v>10</v>
      </c>
      <c r="B14" s="6" t="s">
        <v>117</v>
      </c>
      <c r="C14" s="10" t="s">
        <v>110</v>
      </c>
      <c r="D14" s="10">
        <v>32</v>
      </c>
    </row>
    <row r="15" spans="1:4" x14ac:dyDescent="0.2">
      <c r="D15" s="10">
        <v>91</v>
      </c>
    </row>
    <row r="16" spans="1:4" x14ac:dyDescent="0.2">
      <c r="D16" s="10">
        <v>150</v>
      </c>
    </row>
    <row r="17" spans="1:4" x14ac:dyDescent="0.2">
      <c r="A17" s="5" t="s">
        <v>11</v>
      </c>
      <c r="B17" s="6" t="s">
        <v>117</v>
      </c>
      <c r="C17" s="10" t="s">
        <v>114</v>
      </c>
      <c r="D17" s="10">
        <v>0.18</v>
      </c>
    </row>
    <row r="18" spans="1:4" x14ac:dyDescent="0.2">
      <c r="D18" s="10">
        <v>0.64</v>
      </c>
    </row>
    <row r="19" spans="1:4" x14ac:dyDescent="0.2">
      <c r="D19" s="10">
        <v>1.1000000000000001</v>
      </c>
    </row>
    <row r="20" spans="1:4" x14ac:dyDescent="0.2">
      <c r="A20" s="5" t="s">
        <v>14</v>
      </c>
      <c r="B20" s="6" t="s">
        <v>117</v>
      </c>
      <c r="C20" s="10" t="s">
        <v>107</v>
      </c>
      <c r="D20" s="10">
        <v>23</v>
      </c>
    </row>
    <row r="21" spans="1:4" x14ac:dyDescent="0.2">
      <c r="D21" s="10">
        <v>36</v>
      </c>
    </row>
    <row r="22" spans="1:4" x14ac:dyDescent="0.2">
      <c r="D22" s="10">
        <v>49</v>
      </c>
    </row>
    <row r="23" spans="1:4" x14ac:dyDescent="0.2">
      <c r="A23" s="5" t="s">
        <v>15</v>
      </c>
      <c r="B23" s="6" t="s">
        <v>117</v>
      </c>
      <c r="C23" s="10" t="s">
        <v>112</v>
      </c>
      <c r="D23" s="10">
        <v>36</v>
      </c>
    </row>
    <row r="24" spans="1:4" x14ac:dyDescent="0.2">
      <c r="D24" s="10">
        <v>83</v>
      </c>
    </row>
    <row r="25" spans="1:4" x14ac:dyDescent="0.2">
      <c r="D25" s="10">
        <v>130</v>
      </c>
    </row>
    <row r="26" spans="1:4" x14ac:dyDescent="0.2">
      <c r="A26" s="5" t="s">
        <v>19</v>
      </c>
      <c r="B26" s="6" t="s">
        <v>117</v>
      </c>
      <c r="C26" s="10" t="s">
        <v>116</v>
      </c>
      <c r="D26" s="10">
        <v>120</v>
      </c>
    </row>
    <row r="27" spans="1:4" x14ac:dyDescent="0.2">
      <c r="D27" s="10">
        <v>290</v>
      </c>
    </row>
    <row r="28" spans="1:4" x14ac:dyDescent="0.2">
      <c r="D28" s="10">
        <v>460</v>
      </c>
    </row>
    <row r="29" spans="1:4" x14ac:dyDescent="0.2">
      <c r="A29" s="5" t="s">
        <v>22</v>
      </c>
      <c r="B29" s="6" t="s">
        <v>117</v>
      </c>
      <c r="C29" s="10" t="s">
        <v>111</v>
      </c>
      <c r="D29" s="10">
        <v>20000</v>
      </c>
    </row>
    <row r="30" spans="1:4" x14ac:dyDescent="0.2">
      <c r="D30" s="10">
        <v>30000</v>
      </c>
    </row>
    <row r="31" spans="1:4" x14ac:dyDescent="0.2">
      <c r="D31" s="10">
        <v>40000</v>
      </c>
    </row>
    <row r="32" spans="1:4" x14ac:dyDescent="0.2">
      <c r="A32" s="5" t="s">
        <v>23</v>
      </c>
      <c r="B32" s="6" t="s">
        <v>117</v>
      </c>
      <c r="C32" s="10" t="s">
        <v>113</v>
      </c>
      <c r="D32" s="10">
        <v>460</v>
      </c>
    </row>
    <row r="33" spans="1:4" x14ac:dyDescent="0.2">
      <c r="A33" s="8"/>
      <c r="B33" s="9"/>
      <c r="C33" s="9"/>
      <c r="D33" s="10">
        <v>780</v>
      </c>
    </row>
    <row r="34" spans="1:4" x14ac:dyDescent="0.2">
      <c r="A34" s="8"/>
      <c r="B34" s="9"/>
      <c r="C34" s="9"/>
      <c r="D34" s="10">
        <v>1100</v>
      </c>
    </row>
    <row r="35" spans="1:4" x14ac:dyDescent="0.2">
      <c r="A35" s="5" t="s">
        <v>29</v>
      </c>
      <c r="B35" s="6" t="s">
        <v>160</v>
      </c>
      <c r="C35" s="10" t="s">
        <v>122</v>
      </c>
      <c r="D35" s="10">
        <v>176</v>
      </c>
    </row>
    <row r="36" spans="1:4" x14ac:dyDescent="0.2">
      <c r="A36" s="8"/>
      <c r="B36" s="9"/>
      <c r="C36" s="9"/>
      <c r="D36" s="10">
        <v>369</v>
      </c>
    </row>
    <row r="37" spans="1:4" x14ac:dyDescent="0.2">
      <c r="A37" s="8"/>
      <c r="B37" s="9"/>
      <c r="C37" s="9"/>
      <c r="D37" s="10">
        <v>561</v>
      </c>
    </row>
    <row r="38" spans="1:4" x14ac:dyDescent="0.2">
      <c r="A38" s="5" t="s">
        <v>30</v>
      </c>
      <c r="B38" s="6" t="s">
        <v>160</v>
      </c>
      <c r="C38" s="10" t="s">
        <v>123</v>
      </c>
      <c r="D38" s="10">
        <v>204</v>
      </c>
    </row>
    <row r="39" spans="1:4" x14ac:dyDescent="0.2">
      <c r="D39" s="10">
        <v>687</v>
      </c>
    </row>
    <row r="40" spans="1:4" x14ac:dyDescent="0.2">
      <c r="D40" s="10">
        <v>1170</v>
      </c>
    </row>
    <row r="41" spans="1:4" x14ac:dyDescent="0.2">
      <c r="A41" s="5" t="s">
        <v>31</v>
      </c>
      <c r="B41" s="6" t="s">
        <v>160</v>
      </c>
      <c r="C41" s="10" t="s">
        <v>120</v>
      </c>
      <c r="D41" s="10">
        <v>57.2</v>
      </c>
    </row>
    <row r="42" spans="1:4" x14ac:dyDescent="0.2">
      <c r="D42" s="10">
        <v>451</v>
      </c>
    </row>
    <row r="43" spans="1:4" x14ac:dyDescent="0.2">
      <c r="D43" s="10">
        <v>845</v>
      </c>
    </row>
    <row r="44" spans="1:4" x14ac:dyDescent="0.2">
      <c r="A44" s="5" t="s">
        <v>32</v>
      </c>
      <c r="B44" s="6" t="s">
        <v>160</v>
      </c>
      <c r="C44" s="10" t="s">
        <v>130</v>
      </c>
      <c r="D44" s="10">
        <v>423</v>
      </c>
    </row>
    <row r="45" spans="1:4" x14ac:dyDescent="0.2">
      <c r="D45" s="10">
        <v>1327</v>
      </c>
    </row>
    <row r="46" spans="1:4" x14ac:dyDescent="0.2">
      <c r="D46" s="10">
        <v>2230</v>
      </c>
    </row>
    <row r="47" spans="1:4" x14ac:dyDescent="0.2">
      <c r="A47" s="5" t="s">
        <v>33</v>
      </c>
      <c r="B47" s="6" t="s">
        <v>160</v>
      </c>
      <c r="C47" s="10" t="s">
        <v>128</v>
      </c>
      <c r="D47" s="10">
        <v>166</v>
      </c>
    </row>
    <row r="48" spans="1:4" x14ac:dyDescent="0.2">
      <c r="D48" s="10">
        <v>728</v>
      </c>
    </row>
    <row r="49" spans="1:4" x14ac:dyDescent="0.2">
      <c r="D49" s="10">
        <v>1290</v>
      </c>
    </row>
    <row r="50" spans="1:4" x14ac:dyDescent="0.2">
      <c r="A50" s="5" t="s">
        <v>34</v>
      </c>
      <c r="B50" s="6" t="s">
        <v>160</v>
      </c>
      <c r="C50" s="10" t="s">
        <v>124</v>
      </c>
      <c r="D50" s="10">
        <v>108</v>
      </c>
    </row>
    <row r="51" spans="1:4" x14ac:dyDescent="0.2">
      <c r="D51" s="10">
        <v>579</v>
      </c>
    </row>
    <row r="52" spans="1:4" x14ac:dyDescent="0.2">
      <c r="D52" s="10">
        <v>1050</v>
      </c>
    </row>
    <row r="53" spans="1:4" x14ac:dyDescent="0.2">
      <c r="A53" s="5" t="s">
        <v>35</v>
      </c>
      <c r="B53" s="6" t="s">
        <v>160</v>
      </c>
      <c r="C53" s="10" t="s">
        <v>125</v>
      </c>
      <c r="D53" s="10">
        <v>150</v>
      </c>
    </row>
    <row r="54" spans="1:4" x14ac:dyDescent="0.2">
      <c r="D54" s="10">
        <v>800</v>
      </c>
    </row>
    <row r="55" spans="1:4" x14ac:dyDescent="0.2">
      <c r="D55" s="10">
        <v>1450</v>
      </c>
    </row>
    <row r="56" spans="1:4" x14ac:dyDescent="0.2">
      <c r="A56" s="5" t="s">
        <v>37</v>
      </c>
      <c r="B56" s="6" t="s">
        <v>160</v>
      </c>
      <c r="C56" s="10" t="s">
        <v>127</v>
      </c>
      <c r="D56" s="10">
        <v>170</v>
      </c>
    </row>
    <row r="57" spans="1:4" x14ac:dyDescent="0.2">
      <c r="D57" s="10">
        <v>1685</v>
      </c>
    </row>
    <row r="58" spans="1:4" x14ac:dyDescent="0.2">
      <c r="D58" s="10">
        <v>3200</v>
      </c>
    </row>
    <row r="59" spans="1:4" x14ac:dyDescent="0.2">
      <c r="A59" s="5" t="s">
        <v>38</v>
      </c>
      <c r="B59" s="6" t="s">
        <v>160</v>
      </c>
      <c r="C59" s="10" t="s">
        <v>119</v>
      </c>
      <c r="D59" s="10">
        <v>5.9</v>
      </c>
    </row>
    <row r="60" spans="1:4" x14ac:dyDescent="0.2">
      <c r="D60" s="10">
        <v>67</v>
      </c>
    </row>
    <row r="61" spans="1:4" x14ac:dyDescent="0.2">
      <c r="D61" s="10">
        <v>128</v>
      </c>
    </row>
    <row r="62" spans="1:4" x14ac:dyDescent="0.2">
      <c r="A62" s="5" t="s">
        <v>39</v>
      </c>
      <c r="B62" s="6" t="s">
        <v>160</v>
      </c>
      <c r="C62" s="10" t="s">
        <v>118</v>
      </c>
      <c r="D62" s="10">
        <v>6.7</v>
      </c>
    </row>
    <row r="63" spans="1:4" x14ac:dyDescent="0.2">
      <c r="D63" s="10">
        <v>48</v>
      </c>
    </row>
    <row r="64" spans="1:4" x14ac:dyDescent="0.2">
      <c r="D64" s="10">
        <v>89</v>
      </c>
    </row>
    <row r="65" spans="1:4" x14ac:dyDescent="0.2">
      <c r="A65" s="5" t="s">
        <v>40</v>
      </c>
      <c r="B65" s="6" t="s">
        <v>160</v>
      </c>
      <c r="C65" s="10" t="s">
        <v>121</v>
      </c>
      <c r="D65" s="10">
        <v>77.400000000000006</v>
      </c>
    </row>
    <row r="66" spans="1:4" x14ac:dyDescent="0.2">
      <c r="D66" s="10">
        <v>307</v>
      </c>
    </row>
    <row r="67" spans="1:4" x14ac:dyDescent="0.2">
      <c r="D67" s="10">
        <v>536</v>
      </c>
    </row>
    <row r="68" spans="1:4" x14ac:dyDescent="0.2">
      <c r="A68" s="5" t="s">
        <v>41</v>
      </c>
      <c r="B68" s="6" t="s">
        <v>160</v>
      </c>
      <c r="C68" s="10" t="s">
        <v>132</v>
      </c>
      <c r="D68" s="10">
        <v>195</v>
      </c>
    </row>
    <row r="69" spans="1:4" x14ac:dyDescent="0.2">
      <c r="D69" s="10">
        <v>858</v>
      </c>
    </row>
    <row r="70" spans="1:4" x14ac:dyDescent="0.2">
      <c r="D70" s="10">
        <v>1520</v>
      </c>
    </row>
    <row r="71" spans="1:4" x14ac:dyDescent="0.2">
      <c r="A71" s="5" t="s">
        <v>42</v>
      </c>
      <c r="B71" s="6" t="s">
        <v>160</v>
      </c>
      <c r="C71" s="10" t="s">
        <v>126</v>
      </c>
      <c r="D71" s="10">
        <v>240</v>
      </c>
    </row>
    <row r="72" spans="1:4" x14ac:dyDescent="0.2">
      <c r="D72" s="10">
        <v>6820</v>
      </c>
    </row>
    <row r="73" spans="1:4" x14ac:dyDescent="0.2">
      <c r="D73" s="10">
        <v>13400</v>
      </c>
    </row>
    <row r="74" spans="1:4" x14ac:dyDescent="0.2">
      <c r="A74" s="5" t="s">
        <v>43</v>
      </c>
      <c r="B74" s="6" t="s">
        <v>160</v>
      </c>
      <c r="C74" s="10" t="s">
        <v>126</v>
      </c>
      <c r="D74" s="10">
        <v>240</v>
      </c>
    </row>
    <row r="75" spans="1:4" x14ac:dyDescent="0.2">
      <c r="D75" s="10">
        <v>6820</v>
      </c>
    </row>
    <row r="76" spans="1:4" x14ac:dyDescent="0.2">
      <c r="D76" s="10">
        <v>13400</v>
      </c>
    </row>
    <row r="77" spans="1:4" x14ac:dyDescent="0.2">
      <c r="A77" s="5" t="s">
        <v>44</v>
      </c>
      <c r="B77" s="6" t="s">
        <v>160</v>
      </c>
      <c r="C77" s="10" t="s">
        <v>125</v>
      </c>
      <c r="D77" s="10">
        <v>150</v>
      </c>
    </row>
    <row r="78" spans="1:4" x14ac:dyDescent="0.2">
      <c r="D78" s="10">
        <v>800</v>
      </c>
    </row>
    <row r="79" spans="1:4" x14ac:dyDescent="0.2">
      <c r="D79" s="10">
        <v>1450</v>
      </c>
    </row>
    <row r="80" spans="1:4" x14ac:dyDescent="0.2">
      <c r="A80" s="5" t="s">
        <v>45</v>
      </c>
      <c r="B80" s="6" t="s">
        <v>160</v>
      </c>
      <c r="C80" s="10" t="s">
        <v>131</v>
      </c>
      <c r="D80" s="10">
        <v>200</v>
      </c>
    </row>
    <row r="81" spans="1:4" x14ac:dyDescent="0.2">
      <c r="D81" s="10">
        <v>1700</v>
      </c>
    </row>
    <row r="82" spans="1:4" x14ac:dyDescent="0.2">
      <c r="D82" s="10">
        <v>3200</v>
      </c>
    </row>
    <row r="83" spans="1:4" x14ac:dyDescent="0.2">
      <c r="A83" s="5" t="s">
        <v>46</v>
      </c>
      <c r="B83" s="6" t="s">
        <v>160</v>
      </c>
      <c r="C83" s="10" t="s">
        <v>129</v>
      </c>
      <c r="D83" s="10">
        <v>33</v>
      </c>
    </row>
    <row r="84" spans="1:4" x14ac:dyDescent="0.2">
      <c r="D84" s="10">
        <v>84</v>
      </c>
    </row>
    <row r="85" spans="1:4" x14ac:dyDescent="0.2">
      <c r="D85" s="10">
        <v>135</v>
      </c>
    </row>
    <row r="86" spans="1:4" x14ac:dyDescent="0.2">
      <c r="A86" s="5" t="s">
        <v>155</v>
      </c>
      <c r="B86" s="6" t="s">
        <v>160</v>
      </c>
      <c r="C86" s="10" t="s">
        <v>156</v>
      </c>
      <c r="D86" s="10">
        <v>1610</v>
      </c>
    </row>
    <row r="87" spans="1:4" x14ac:dyDescent="0.2">
      <c r="D87" s="10">
        <v>12205</v>
      </c>
    </row>
    <row r="88" spans="1:4" x14ac:dyDescent="0.2">
      <c r="D88" s="10">
        <v>22800</v>
      </c>
    </row>
    <row r="89" spans="1:4" ht="25.5" x14ac:dyDescent="0.2">
      <c r="A89" s="5" t="s">
        <v>105</v>
      </c>
      <c r="B89" s="6" t="s">
        <v>160</v>
      </c>
      <c r="C89" s="10" t="s">
        <v>133</v>
      </c>
      <c r="D89" s="10">
        <v>60</v>
      </c>
    </row>
    <row r="90" spans="1:4" x14ac:dyDescent="0.2">
      <c r="D90" s="10">
        <v>368</v>
      </c>
    </row>
    <row r="91" spans="1:4" x14ac:dyDescent="0.2">
      <c r="D91" s="10">
        <v>676</v>
      </c>
    </row>
    <row r="92" spans="1:4" x14ac:dyDescent="0.2">
      <c r="A92" s="5" t="s">
        <v>49</v>
      </c>
      <c r="B92" s="6" t="s">
        <v>160</v>
      </c>
      <c r="C92" s="10" t="s">
        <v>157</v>
      </c>
      <c r="D92" s="10">
        <v>3</v>
      </c>
    </row>
    <row r="93" spans="1:4" x14ac:dyDescent="0.2">
      <c r="D93" s="10">
        <v>62</v>
      </c>
    </row>
    <row r="94" spans="1:4" x14ac:dyDescent="0.2">
      <c r="D94" s="10">
        <v>120</v>
      </c>
    </row>
    <row r="95" spans="1:4" x14ac:dyDescent="0.2">
      <c r="A95" s="5" t="s">
        <v>50</v>
      </c>
      <c r="B95" s="6" t="s">
        <v>160</v>
      </c>
      <c r="C95" s="10" t="s">
        <v>140</v>
      </c>
      <c r="D95" s="10">
        <v>6</v>
      </c>
    </row>
    <row r="96" spans="1:4" x14ac:dyDescent="0.2">
      <c r="D96" s="10">
        <v>53</v>
      </c>
    </row>
    <row r="97" spans="1:4" x14ac:dyDescent="0.2">
      <c r="D97" s="10">
        <v>100</v>
      </c>
    </row>
    <row r="98" spans="1:4" x14ac:dyDescent="0.2">
      <c r="A98" s="5" t="s">
        <v>51</v>
      </c>
      <c r="B98" s="6" t="s">
        <v>160</v>
      </c>
      <c r="C98" s="10" t="s">
        <v>141</v>
      </c>
      <c r="D98" s="10">
        <v>5</v>
      </c>
    </row>
    <row r="99" spans="1:4" x14ac:dyDescent="0.2">
      <c r="D99" s="10">
        <v>108</v>
      </c>
    </row>
    <row r="100" spans="1:4" x14ac:dyDescent="0.2">
      <c r="D100" s="10">
        <v>210</v>
      </c>
    </row>
    <row r="101" spans="1:4" x14ac:dyDescent="0.2">
      <c r="A101" s="5" t="s">
        <v>52</v>
      </c>
      <c r="B101" s="6" t="s">
        <v>160</v>
      </c>
      <c r="C101" s="10" t="s">
        <v>142</v>
      </c>
      <c r="D101" s="10">
        <v>3</v>
      </c>
    </row>
    <row r="102" spans="1:4" x14ac:dyDescent="0.2">
      <c r="D102" s="10">
        <v>4</v>
      </c>
    </row>
    <row r="103" spans="1:4" x14ac:dyDescent="0.2">
      <c r="D103" s="10">
        <v>5</v>
      </c>
    </row>
    <row r="104" spans="1:4" x14ac:dyDescent="0.2">
      <c r="A104" s="5" t="s">
        <v>54</v>
      </c>
      <c r="B104" s="6" t="s">
        <v>160</v>
      </c>
      <c r="C104" s="10" t="s">
        <v>146</v>
      </c>
      <c r="D104" s="10">
        <v>2.5</v>
      </c>
    </row>
    <row r="105" spans="1:4" x14ac:dyDescent="0.2">
      <c r="D105" s="10">
        <v>9.3000000000000007</v>
      </c>
    </row>
    <row r="106" spans="1:4" x14ac:dyDescent="0.2">
      <c r="D106" s="10">
        <v>16</v>
      </c>
    </row>
    <row r="107" spans="1:4" x14ac:dyDescent="0.2">
      <c r="A107" s="5" t="s">
        <v>55</v>
      </c>
      <c r="B107" s="6" t="s">
        <v>160</v>
      </c>
      <c r="C107" s="10" t="s">
        <v>135</v>
      </c>
      <c r="D107" s="10">
        <v>1.9</v>
      </c>
    </row>
    <row r="108" spans="1:4" x14ac:dyDescent="0.2">
      <c r="D108" s="10">
        <v>32</v>
      </c>
    </row>
    <row r="109" spans="1:4" x14ac:dyDescent="0.2">
      <c r="D109" s="10">
        <v>62</v>
      </c>
    </row>
    <row r="110" spans="1:4" x14ac:dyDescent="0.2">
      <c r="A110" s="5" t="s">
        <v>57</v>
      </c>
      <c r="B110" s="6" t="s">
        <v>160</v>
      </c>
      <c r="C110" s="10" t="s">
        <v>145</v>
      </c>
      <c r="D110" s="10">
        <v>4.2</v>
      </c>
    </row>
    <row r="111" spans="1:4" x14ac:dyDescent="0.2">
      <c r="D111" s="10">
        <v>33.6</v>
      </c>
    </row>
    <row r="112" spans="1:4" x14ac:dyDescent="0.2">
      <c r="D112" s="10">
        <v>63</v>
      </c>
    </row>
    <row r="113" spans="1:4" x14ac:dyDescent="0.2">
      <c r="A113" s="5" t="s">
        <v>58</v>
      </c>
      <c r="B113" s="6" t="s">
        <v>160</v>
      </c>
      <c r="C113" s="10" t="s">
        <v>144</v>
      </c>
      <c r="D113" s="10">
        <v>3.2</v>
      </c>
    </row>
    <row r="114" spans="1:4" x14ac:dyDescent="0.2">
      <c r="D114" s="10">
        <v>17</v>
      </c>
    </row>
    <row r="115" spans="1:4" x14ac:dyDescent="0.2">
      <c r="D115" s="10">
        <v>31</v>
      </c>
    </row>
    <row r="116" spans="1:4" x14ac:dyDescent="0.2">
      <c r="A116" s="5" t="s">
        <v>59</v>
      </c>
      <c r="B116" s="6" t="s">
        <v>160</v>
      </c>
      <c r="C116" s="10" t="s">
        <v>143</v>
      </c>
      <c r="D116" s="10">
        <v>4.9000000000000004</v>
      </c>
    </row>
    <row r="117" spans="1:4" x14ac:dyDescent="0.2">
      <c r="D117" s="10">
        <v>16.5</v>
      </c>
    </row>
    <row r="118" spans="1:4" x14ac:dyDescent="0.2">
      <c r="D118" s="10">
        <v>28</v>
      </c>
    </row>
    <row r="119" spans="1:4" x14ac:dyDescent="0.2">
      <c r="A119" s="5" t="s">
        <v>159</v>
      </c>
      <c r="B119" s="6" t="s">
        <v>160</v>
      </c>
      <c r="C119" s="10" t="s">
        <v>158</v>
      </c>
      <c r="D119" s="10">
        <v>5.3</v>
      </c>
    </row>
    <row r="120" spans="1:4" x14ac:dyDescent="0.2">
      <c r="D120" s="10">
        <v>289</v>
      </c>
    </row>
    <row r="121" spans="1:4" x14ac:dyDescent="0.2">
      <c r="D121" s="10">
        <v>572</v>
      </c>
    </row>
    <row r="122" spans="1:4" x14ac:dyDescent="0.2">
      <c r="A122" s="5" t="s">
        <v>61</v>
      </c>
      <c r="B122" s="6" t="s">
        <v>160</v>
      </c>
      <c r="C122" s="10" t="s">
        <v>149</v>
      </c>
      <c r="D122" s="10">
        <v>580</v>
      </c>
    </row>
    <row r="123" spans="1:4" x14ac:dyDescent="0.2">
      <c r="D123" s="10">
        <v>22790</v>
      </c>
    </row>
    <row r="124" spans="1:4" x14ac:dyDescent="0.2">
      <c r="D124" s="10">
        <v>45000</v>
      </c>
    </row>
    <row r="125" spans="1:4" x14ac:dyDescent="0.2">
      <c r="A125" s="5" t="s">
        <v>66</v>
      </c>
      <c r="B125" s="6" t="s">
        <v>160</v>
      </c>
      <c r="C125" s="10" t="s">
        <v>148</v>
      </c>
      <c r="D125" s="10">
        <v>0.52</v>
      </c>
    </row>
    <row r="126" spans="1:4" x14ac:dyDescent="0.2">
      <c r="D126" s="10">
        <v>1.73</v>
      </c>
    </row>
    <row r="127" spans="1:4" x14ac:dyDescent="0.2">
      <c r="D127" s="10">
        <v>2.94</v>
      </c>
    </row>
    <row r="128" spans="1:4" x14ac:dyDescent="0.2">
      <c r="A128" s="5" t="s">
        <v>69</v>
      </c>
      <c r="B128" s="6" t="s">
        <v>160</v>
      </c>
      <c r="C128" s="10" t="s">
        <v>139</v>
      </c>
      <c r="D128" s="10">
        <v>8</v>
      </c>
    </row>
    <row r="129" spans="1:4" x14ac:dyDescent="0.2">
      <c r="D129" s="10">
        <v>13</v>
      </c>
    </row>
    <row r="130" spans="1:4" x14ac:dyDescent="0.2">
      <c r="D130" s="10">
        <v>18</v>
      </c>
    </row>
    <row r="131" spans="1:4" x14ac:dyDescent="0.2">
      <c r="A131" s="5" t="s">
        <v>73</v>
      </c>
      <c r="B131" s="6" t="s">
        <v>160</v>
      </c>
      <c r="C131" s="10" t="s">
        <v>138</v>
      </c>
      <c r="D131" s="10">
        <v>150</v>
      </c>
    </row>
    <row r="132" spans="1:4" x14ac:dyDescent="0.2">
      <c r="D132" s="10">
        <v>175</v>
      </c>
    </row>
    <row r="133" spans="1:4" x14ac:dyDescent="0.2">
      <c r="D133" s="10">
        <v>200</v>
      </c>
    </row>
    <row r="134" spans="1:4" x14ac:dyDescent="0.2">
      <c r="A134" s="5" t="s">
        <v>78</v>
      </c>
      <c r="B134" s="6" t="s">
        <v>160</v>
      </c>
      <c r="C134" s="10" t="s">
        <v>147</v>
      </c>
      <c r="D134" s="10">
        <v>0.85</v>
      </c>
    </row>
    <row r="135" spans="1:4" x14ac:dyDescent="0.2">
      <c r="D135" s="10">
        <v>11.2</v>
      </c>
    </row>
    <row r="136" spans="1:4" x14ac:dyDescent="0.2">
      <c r="D136" s="10">
        <v>21.5</v>
      </c>
    </row>
    <row r="137" spans="1:4" x14ac:dyDescent="0.2">
      <c r="A137" s="5" t="s">
        <v>83</v>
      </c>
      <c r="B137" s="6" t="s">
        <v>160</v>
      </c>
      <c r="C137" s="10" t="s">
        <v>137</v>
      </c>
      <c r="D137" s="10">
        <v>1</v>
      </c>
    </row>
    <row r="138" spans="1:4" x14ac:dyDescent="0.2">
      <c r="D138" s="10">
        <v>1.5</v>
      </c>
    </row>
    <row r="139" spans="1:4" x14ac:dyDescent="0.2">
      <c r="D139" s="10">
        <v>2</v>
      </c>
    </row>
    <row r="140" spans="1:4" x14ac:dyDescent="0.2">
      <c r="A140" s="5" t="s">
        <v>84</v>
      </c>
      <c r="B140" s="6" t="s">
        <v>160</v>
      </c>
      <c r="C140" s="10" t="s">
        <v>136</v>
      </c>
      <c r="D140" s="10">
        <v>2.2000000000000002</v>
      </c>
    </row>
    <row r="141" spans="1:4" x14ac:dyDescent="0.2">
      <c r="D141" s="10">
        <v>104.6</v>
      </c>
    </row>
    <row r="142" spans="1:4" x14ac:dyDescent="0.2">
      <c r="D142" s="10">
        <v>207</v>
      </c>
    </row>
    <row r="143" spans="1:4" x14ac:dyDescent="0.2">
      <c r="A143" s="5" t="s">
        <v>85</v>
      </c>
      <c r="B143" s="6" t="s">
        <v>160</v>
      </c>
      <c r="C143" s="10" t="s">
        <v>134</v>
      </c>
      <c r="D143" s="10">
        <v>2</v>
      </c>
    </row>
    <row r="144" spans="1:4" x14ac:dyDescent="0.2">
      <c r="D144" s="10">
        <v>41</v>
      </c>
    </row>
    <row r="145" spans="4:4" x14ac:dyDescent="0.2">
      <c r="D145" s="10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jeziora 2025</vt:lpstr>
      <vt:lpstr>GIOŚ (2015)-jeziora</vt:lpstr>
      <vt:lpstr>CSST (2013)-jeziora</vt:lpstr>
      <vt:lpstr>CSST (2013)-normy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Bogdan Fornal</cp:lastModifiedBy>
  <cp:revision>0</cp:revision>
  <cp:lastPrinted>2017-10-02T06:02:13Z</cp:lastPrinted>
  <dcterms:created xsi:type="dcterms:W3CDTF">2016-11-28T09:33:23Z</dcterms:created>
  <dcterms:modified xsi:type="dcterms:W3CDTF">2026-01-12T09:46:58Z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2024-12-16T12:40:26Z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9adb87a6-5faf-4e15-a48d-95fe9f1a1b5a</vt:lpwstr>
  </property>
  <property fmtid="{D5CDD505-2E9C-101B-9397-08002B2CF9AE}" pid="8" name="MSIP_Label_e6ad2703-44b7-41d2-bcbb-ab91967cbcb1_ContentBits">
    <vt:lpwstr>0</vt:lpwstr>
  </property>
</Properties>
</file>