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HGR\Desktop\OBLIGACJE\"/>
    </mc:Choice>
  </mc:AlternateContent>
  <xr:revisionPtr revIDLastSave="0" documentId="13_ncr:1_{F3F5A840-7EB0-4E10-92DB-61373F29886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F101" i="2" l="1"/>
  <c r="F115" i="2"/>
  <c r="F149" i="2" s="1"/>
  <c r="C150" i="2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<sst xmlns="http://schemas.openxmlformats.org/spreadsheetml/2006/main" count="74" uniqueCount="43">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</sst>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166" fontId="2" fillId="2" borderId="0" xfId="2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B150" sqref="B150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42578125" style="6" bestFit="1" customWidth="1"/>
    <col min="4" max="4" width="14.7109375" style="6" customWidth="1"/>
    <col min="5" max="5" width="11.85546875" style="6" customWidth="1"/>
    <col min="6" max="6" width="16.42578125" style="6" customWidth="1"/>
    <col min="7" max="9" width="11.7109375" style="6" customWidth="1"/>
    <col min="10" max="10" width="12.7109375" style="6" customWidth="1"/>
    <col min="11" max="11" width="13.42578125" style="6" customWidth="1"/>
    <col min="12" max="13" width="11.7109375" style="6" customWidth="1"/>
    <col min="14" max="14" width="10.85546875" style="6" customWidth="1"/>
    <col min="15" max="17" width="11.7109375" style="6" customWidth="1"/>
    <col min="18" max="19" width="11.7109375" style="153" customWidth="1"/>
    <col min="20" max="20" width="13.5703125" style="153" customWidth="1"/>
    <col min="21" max="21" width="13.140625" style="153" customWidth="1"/>
    <col min="22" max="22" width="11.7109375" style="153" customWidth="1"/>
    <col min="23" max="23" width="12.85546875" style="5" customWidth="1"/>
    <col min="24" max="24" width="22.7109375" style="5" customWidth="1"/>
    <col min="25" max="25" width="16.85546875" style="5" customWidth="1"/>
    <col min="26" max="26" width="17.140625" style="5" bestFit="1" customWidth="1"/>
    <col min="27" max="27" width="12.42578125" style="5" bestFit="1" customWidth="1"/>
    <col min="28" max="28" width="11.28515625" style="5" bestFit="1" customWidth="1"/>
    <col min="29" max="29" width="14.140625" style="5" customWidth="1"/>
    <col min="30" max="47" width="8.85546875" style="5"/>
    <col min="48" max="16384" width="8.85546875" style="6"/>
  </cols>
  <sheetData>
    <row r="1" spans="1:47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.75" thickTop="1" x14ac:dyDescent="0.25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5" x14ac:dyDescent="0.25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5" x14ac:dyDescent="0.25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5" x14ac:dyDescent="0.25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5" x14ac:dyDescent="0.25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5" x14ac:dyDescent="0.25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5" x14ac:dyDescent="0.25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5" x14ac:dyDescent="0.25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5" x14ac:dyDescent="0.25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5" x14ac:dyDescent="0.25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5" x14ac:dyDescent="0.25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.75" thickBot="1" x14ac:dyDescent="0.3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.75" thickBot="1" x14ac:dyDescent="0.3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6.5" thickTop="1" thickBot="1" x14ac:dyDescent="0.3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.75" thickTop="1" x14ac:dyDescent="0.25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5" x14ac:dyDescent="0.25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5" x14ac:dyDescent="0.25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5" x14ac:dyDescent="0.25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5" x14ac:dyDescent="0.25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5" x14ac:dyDescent="0.25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5" x14ac:dyDescent="0.25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5" x14ac:dyDescent="0.25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5" x14ac:dyDescent="0.25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5" x14ac:dyDescent="0.25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5" x14ac:dyDescent="0.25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.75" thickBot="1" x14ac:dyDescent="0.3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.75" thickBot="1" x14ac:dyDescent="0.3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6.5" thickTop="1" thickBot="1" x14ac:dyDescent="0.3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.75" thickTop="1" x14ac:dyDescent="0.25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5" x14ac:dyDescent="0.25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5" x14ac:dyDescent="0.25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5" x14ac:dyDescent="0.25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5" x14ac:dyDescent="0.25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5" x14ac:dyDescent="0.25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5" x14ac:dyDescent="0.25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5" x14ac:dyDescent="0.25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5" x14ac:dyDescent="0.25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5" x14ac:dyDescent="0.25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5" x14ac:dyDescent="0.25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.75" thickBot="1" x14ac:dyDescent="0.3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.75" thickBot="1" x14ac:dyDescent="0.3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6.5" thickTop="1" thickBot="1" x14ac:dyDescent="0.3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.75" thickTop="1" x14ac:dyDescent="0.25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5" x14ac:dyDescent="0.25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5" x14ac:dyDescent="0.25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5" x14ac:dyDescent="0.25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5" x14ac:dyDescent="0.25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5" x14ac:dyDescent="0.25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5" x14ac:dyDescent="0.25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5" x14ac:dyDescent="0.25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5" x14ac:dyDescent="0.25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5" x14ac:dyDescent="0.25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5" x14ac:dyDescent="0.25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.75" thickBot="1" x14ac:dyDescent="0.3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.75" thickBot="1" x14ac:dyDescent="0.3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6.5" thickTop="1" thickBot="1" x14ac:dyDescent="0.3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.75" thickTop="1" x14ac:dyDescent="0.25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5" x14ac:dyDescent="0.25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5" x14ac:dyDescent="0.25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5" x14ac:dyDescent="0.25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5" x14ac:dyDescent="0.25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5" x14ac:dyDescent="0.25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5" x14ac:dyDescent="0.25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5" x14ac:dyDescent="0.25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5" x14ac:dyDescent="0.25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5" x14ac:dyDescent="0.25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5" x14ac:dyDescent="0.25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.75" thickBot="1" x14ac:dyDescent="0.3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.75" thickBot="1" x14ac:dyDescent="0.3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6.5" thickTop="1" thickBot="1" x14ac:dyDescent="0.3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.75" thickTop="1" x14ac:dyDescent="0.25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5" x14ac:dyDescent="0.25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5" x14ac:dyDescent="0.25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5" x14ac:dyDescent="0.25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5" x14ac:dyDescent="0.25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5" x14ac:dyDescent="0.25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5" x14ac:dyDescent="0.25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5" x14ac:dyDescent="0.25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5" x14ac:dyDescent="0.25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5" x14ac:dyDescent="0.25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5" x14ac:dyDescent="0.25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.75" thickBot="1" x14ac:dyDescent="0.3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.75" thickBot="1" x14ac:dyDescent="0.3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6.5" thickTop="1" thickBot="1" x14ac:dyDescent="0.3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.75" thickTop="1" x14ac:dyDescent="0.25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5" x14ac:dyDescent="0.25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5" x14ac:dyDescent="0.25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5" x14ac:dyDescent="0.25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5" x14ac:dyDescent="0.25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5" x14ac:dyDescent="0.25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5" x14ac:dyDescent="0.25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5" x14ac:dyDescent="0.25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5" x14ac:dyDescent="0.25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5" x14ac:dyDescent="0.25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5" x14ac:dyDescent="0.25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.75" thickBot="1" x14ac:dyDescent="0.3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6.5" thickTop="1" thickBot="1" x14ac:dyDescent="0.3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.75" thickTop="1" x14ac:dyDescent="0.25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5" x14ac:dyDescent="0.25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5" x14ac:dyDescent="0.25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5" x14ac:dyDescent="0.25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5" x14ac:dyDescent="0.25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5" x14ac:dyDescent="0.25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5" x14ac:dyDescent="0.25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5" x14ac:dyDescent="0.25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5" x14ac:dyDescent="0.25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5" x14ac:dyDescent="0.25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5" x14ac:dyDescent="0.25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.75" thickBot="1" x14ac:dyDescent="0.3">
      <c r="A115" s="98" t="s">
        <v>26</v>
      </c>
      <c r="B115" s="159">
        <f>SUM(B103:B114)</f>
        <v>57111.709699999999</v>
      </c>
      <c r="C115" s="159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6.5" thickTop="1" thickBot="1" x14ac:dyDescent="0.3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.75" thickTop="1" x14ac:dyDescent="0.25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5" x14ac:dyDescent="0.25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5" x14ac:dyDescent="0.25">
      <c r="A119" s="154">
        <f>EDATE(A118,1)</f>
        <v>44621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5" x14ac:dyDescent="0.25">
      <c r="A120" s="154">
        <f t="shared" ref="A120:A128" si="6">EDATE(A119,1)</f>
        <v>44652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5" x14ac:dyDescent="0.25">
      <c r="A121" s="154">
        <f t="shared" si="6"/>
        <v>44682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5" x14ac:dyDescent="0.25">
      <c r="A122" s="154">
        <f t="shared" si="6"/>
        <v>44713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5" x14ac:dyDescent="0.25">
      <c r="A123" s="154">
        <f t="shared" si="6"/>
        <v>44743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5" x14ac:dyDescent="0.25">
      <c r="A124" s="154">
        <f t="shared" si="6"/>
        <v>44774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5" x14ac:dyDescent="0.25">
      <c r="A125" s="154">
        <f t="shared" si="6"/>
        <v>44805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5" x14ac:dyDescent="0.25">
      <c r="A126" s="154">
        <f t="shared" si="6"/>
        <v>44835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5" x14ac:dyDescent="0.25">
      <c r="A127" s="154">
        <f t="shared" si="6"/>
        <v>44866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.75" thickBot="1" x14ac:dyDescent="0.3">
      <c r="A129" s="98" t="s">
        <v>26</v>
      </c>
      <c r="B129" s="99">
        <f>SUM(B117:B128)</f>
        <v>44238.212</v>
      </c>
      <c r="C129" s="99">
        <f>SUM(C117:C128)</f>
        <v>9156.6684999999998</v>
      </c>
      <c r="D129" s="100">
        <f>C129/B129</f>
        <v>0.20698550158401519</v>
      </c>
      <c r="E129" s="101">
        <f>SUM(E117:E128)</f>
        <v>782.17420000000004</v>
      </c>
      <c r="F129" s="102">
        <f>E129/B129</f>
        <v>1.7680963236036757E-2</v>
      </c>
      <c r="G129" s="103"/>
      <c r="H129" s="65">
        <v>1.6821007594068224E-2</v>
      </c>
      <c r="I129" s="63">
        <v>0.22817025697150689</v>
      </c>
      <c r="J129" s="63">
        <v>2.998431989068636E-2</v>
      </c>
      <c r="K129" s="63">
        <v>0.17045682587713989</v>
      </c>
      <c r="L129" s="63">
        <v>0.42608456462932998</v>
      </c>
      <c r="M129" s="63">
        <v>0.11662984480475838</v>
      </c>
      <c r="N129" s="65">
        <v>5.5816405961434425E-3</v>
      </c>
      <c r="O129" s="65">
        <v>6.271539636366859E-3</v>
      </c>
      <c r="P129" s="61">
        <v>0.44371779085465751</v>
      </c>
      <c r="Q129" s="63">
        <v>0.55576952567612814</v>
      </c>
      <c r="R129" s="66">
        <v>5.1268346921435248E-4</v>
      </c>
      <c r="S129" s="61">
        <v>9.4300973206113154E-3</v>
      </c>
      <c r="T129" s="63">
        <v>5.651420452519379E-2</v>
      </c>
      <c r="U129" s="63">
        <v>0.25708754419874358</v>
      </c>
      <c r="V129" s="66">
        <v>0.67696815395545129</v>
      </c>
      <c r="X129" s="115"/>
      <c r="Z129" s="120"/>
      <c r="AB129" s="27"/>
      <c r="AC129" s="27"/>
      <c r="AD129" s="27"/>
      <c r="AE129" s="27"/>
      <c r="AF129" s="27"/>
    </row>
    <row r="130" spans="1:32" ht="15.75" thickTop="1" x14ac:dyDescent="0.25">
      <c r="A130" s="1"/>
      <c r="B130" s="123"/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5.75" thickBot="1" x14ac:dyDescent="0.3">
      <c r="A131" s="126" t="s">
        <v>34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6.5" thickTop="1" thickBot="1" x14ac:dyDescent="0.3">
      <c r="A132" s="10" t="s">
        <v>35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5.75" thickTop="1" x14ac:dyDescent="0.2">
      <c r="A133" s="127"/>
      <c r="B133" s="18" t="s">
        <v>36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40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5" x14ac:dyDescent="0.25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5" x14ac:dyDescent="0.25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5" x14ac:dyDescent="0.25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5" x14ac:dyDescent="0.25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5" x14ac:dyDescent="0.25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5" x14ac:dyDescent="0.25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5" x14ac:dyDescent="0.25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5" x14ac:dyDescent="0.25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5" x14ac:dyDescent="0.25">
      <c r="A142" s="134" t="s">
        <v>37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5" x14ac:dyDescent="0.25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5" x14ac:dyDescent="0.25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5" x14ac:dyDescent="0.25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5" x14ac:dyDescent="0.25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5" x14ac:dyDescent="0.25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5" x14ac:dyDescent="0.25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5" x14ac:dyDescent="0.25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7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25">
      <c r="A150" s="142">
        <v>2023</v>
      </c>
      <c r="B150" s="143">
        <f>B129</f>
        <v>44238.212</v>
      </c>
      <c r="C150" s="144">
        <f t="shared" ref="C150:V150" si="8">C129</f>
        <v>9156.6684999999998</v>
      </c>
      <c r="D150" s="145">
        <f t="shared" si="8"/>
        <v>0.20698550158401519</v>
      </c>
      <c r="E150" s="146">
        <f t="shared" si="8"/>
        <v>782.17420000000004</v>
      </c>
      <c r="F150" s="147">
        <f t="shared" si="8"/>
        <v>1.7680963236036757E-2</v>
      </c>
      <c r="G150" s="158"/>
      <c r="H150" s="148">
        <f t="shared" si="8"/>
        <v>1.6821007594068224E-2</v>
      </c>
      <c r="I150" s="148">
        <f t="shared" si="8"/>
        <v>0.22817025697150689</v>
      </c>
      <c r="J150" s="148">
        <f t="shared" si="8"/>
        <v>2.998431989068636E-2</v>
      </c>
      <c r="K150" s="148">
        <f t="shared" si="8"/>
        <v>0.17045682587713989</v>
      </c>
      <c r="L150" s="148">
        <f t="shared" si="8"/>
        <v>0.42608456462932998</v>
      </c>
      <c r="M150" s="148">
        <f t="shared" si="8"/>
        <v>0.11662984480475838</v>
      </c>
      <c r="N150" s="149">
        <f t="shared" si="8"/>
        <v>5.5816405961434425E-3</v>
      </c>
      <c r="O150" s="150">
        <f t="shared" si="8"/>
        <v>6.271539636366859E-3</v>
      </c>
      <c r="P150" s="151">
        <f t="shared" si="8"/>
        <v>0.44371779085465751</v>
      </c>
      <c r="Q150" s="148">
        <f t="shared" si="8"/>
        <v>0.55576952567612814</v>
      </c>
      <c r="R150" s="152">
        <f t="shared" si="8"/>
        <v>5.1268346921435248E-4</v>
      </c>
      <c r="S150" s="151">
        <f t="shared" si="8"/>
        <v>9.4300973206113154E-3</v>
      </c>
      <c r="T150" s="148">
        <f t="shared" si="8"/>
        <v>5.651420452519379E-2</v>
      </c>
      <c r="U150" s="148">
        <f t="shared" si="8"/>
        <v>0.25708754419874358</v>
      </c>
      <c r="V150" s="152">
        <f t="shared" si="8"/>
        <v>0.67696815395545129</v>
      </c>
    </row>
    <row r="151" spans="1:29" s="5" customFormat="1" ht="13.5" thickTop="1" x14ac:dyDescent="0.2">
      <c r="A151" s="15" t="s">
        <v>38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5" x14ac:dyDescent="0.25">
      <c r="A152" s="5" t="s">
        <v>39</v>
      </c>
      <c r="W152" s="27"/>
      <c r="X152" s="27"/>
      <c r="Y152" s="27"/>
    </row>
    <row r="153" spans="1:29" s="5" customFormat="1" x14ac:dyDescent="0.2">
      <c r="A153" s="5" t="s">
        <v>41</v>
      </c>
      <c r="B153" s="132"/>
      <c r="O153" s="132"/>
    </row>
    <row r="154" spans="1:29" s="5" customFormat="1" x14ac:dyDescent="0.2"/>
    <row r="155" spans="1:29" s="5" customFormat="1" x14ac:dyDescent="0.2"/>
    <row r="156" spans="1:29" s="5" customFormat="1" x14ac:dyDescent="0.2"/>
    <row r="157" spans="1:29" s="5" customFormat="1" x14ac:dyDescent="0.2"/>
    <row r="158" spans="1:29" s="5" customFormat="1" x14ac:dyDescent="0.2"/>
    <row r="159" spans="1:29" s="5" customFormat="1" x14ac:dyDescent="0.2"/>
    <row r="160" spans="1:29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- listopad 2023</dc:title>
  <cp:lastModifiedBy>Gryz Henryk</cp:lastModifiedBy>
  <dcterms:created xsi:type="dcterms:W3CDTF">2022-07-11T10:00:13Z</dcterms:created>
  <dcterms:modified xsi:type="dcterms:W3CDTF">2023-12-18T13:58:20Z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