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_ 2023" sheetId="78" r:id="rId14"/>
    <sheet name="Eksport_I-VII_ 2023" sheetId="77" r:id="rId15"/>
    <sheet name="Import_I-V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H597" i="36"/>
  <c r="Z596" i="36"/>
  <c r="W596" i="36"/>
  <c r="V596" i="36"/>
  <c r="S596" i="36"/>
  <c r="R596" i="36"/>
  <c r="Q596" i="36"/>
  <c r="M596" i="36"/>
  <c r="L596" i="36"/>
  <c r="K596" i="36"/>
  <c r="J596" i="36"/>
  <c r="C596" i="36"/>
  <c r="Z595" i="36"/>
  <c r="W595" i="36"/>
  <c r="V595" i="36"/>
  <c r="S595" i="36"/>
  <c r="R595" i="36"/>
  <c r="Q595" i="36"/>
  <c r="P595" i="36"/>
  <c r="M595" i="36"/>
  <c r="L595" i="36"/>
  <c r="K595" i="36"/>
  <c r="J595" i="36"/>
  <c r="C595" i="36"/>
  <c r="Z594" i="36"/>
  <c r="W594" i="36"/>
  <c r="V594" i="36"/>
  <c r="S594" i="36"/>
  <c r="R594" i="36"/>
  <c r="Q594" i="36"/>
  <c r="P594" i="36"/>
  <c r="M594" i="36"/>
  <c r="L594" i="36"/>
  <c r="K594" i="36"/>
  <c r="J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G592" i="36"/>
  <c r="C592" i="36"/>
  <c r="Z591" i="36"/>
  <c r="W591" i="36"/>
  <c r="V591" i="36"/>
  <c r="S591" i="36"/>
  <c r="R591" i="36"/>
  <c r="Q591" i="36"/>
  <c r="P591" i="36"/>
  <c r="M591" i="36"/>
  <c r="L591" i="36"/>
  <c r="K591" i="36"/>
  <c r="J591" i="36"/>
  <c r="F591" i="36"/>
  <c r="Z403" i="36"/>
  <c r="W403" i="36"/>
  <c r="V403" i="36"/>
  <c r="S403" i="36"/>
  <c r="R403" i="36"/>
  <c r="Q403" i="36"/>
  <c r="P403" i="36"/>
  <c r="P597" i="36" s="1"/>
  <c r="M403" i="36"/>
  <c r="L403" i="36"/>
  <c r="K403" i="36"/>
  <c r="J403" i="36"/>
  <c r="I403" i="36"/>
  <c r="I597" i="36" s="1"/>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I596" i="36" s="1"/>
  <c r="H402" i="36"/>
  <c r="H596" i="36" s="1"/>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I592" i="36" s="1"/>
  <c r="H398" i="36"/>
  <c r="H592" i="36" s="1"/>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<sst xmlns="http://schemas.openxmlformats.org/spreadsheetml/2006/main" count="7435" uniqueCount="545">
  <si>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</si>
  <si>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</si>
  <si>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</si>
  <si>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</si>
  <si>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</si>
  <si>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</si>
  <si>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</si>
  <si>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</si>
  <si>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</si>
  <si>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</si>
  <si>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</si>
  <si>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</si>
  <si>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</si>
  <si>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</si>
  <si>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</si>
  <si>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</si>
  <si>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</si>
  <si>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</si>
  <si>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</si>
  <si>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</si>
  <si>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</si>
  <si>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</si>
  <si>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</si>
  <si>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</si>
  <si>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</si>
  <si>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</si>
  <si>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</si>
  <si>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</si>
  <si>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</si>
  <si>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</si>
  <si>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</si>
  <si>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</si>
  <si>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</si>
  <si>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</si>
  <si>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</si>
  <si>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</si>
  <si>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</si>
  <si>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</si>
  <si>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</si>
  <si>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</si>
  <si>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</si>
  <si>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</si>
  <si>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</si>
  <si>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</si>
  <si>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</si>
  <si>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</si>
  <si>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</si>
  <si>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</si>
  <si>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</si>
  <si>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</si>
  <si>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</si>
  <si>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</si>
  <si>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</si>
  <si>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</si>
  <si>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</si>
  <si>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</si>
  <si>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</si>
  <si>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</si>
  <si>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</si>
  <si>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</si>
  <si>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</si>
  <si>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</si>
  <si>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</si>
  <si>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</si>
  <si>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</si>
  <si>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</si>
  <si>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</si>
  <si>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</si>
  <si>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</si>
  <si>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</si>
  <si>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</si>
  <si>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</si>
  <si>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</si>
  <si>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</si>
  <si>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</si>
  <si>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</si>
  <si>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</si>
  <si>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</si>
  <si>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</si>
  <si>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</si>
  <si>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</si>
  <si>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</si>
  <si>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</si>
  <si>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</si>
  <si>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</si>
  <si>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</si>
  <si>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</si>
  <si>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</si>
  <si>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</si>
  <si>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</si>
  <si>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</si>
  <si>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</si>
  <si>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</si>
  <si>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</si>
  <si>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</si>
  <si>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</si>
  <si>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</si>
  <si>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</si>
  <si>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</si>
  <si>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</si>
  <si>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</si>
  <si>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</si>
  <si>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</si>
  <si>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</si>
  <si>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</si>
  <si>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</si>
  <si>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</si>
  <si>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</si>
  <si>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</si>
  <si>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</si>
  <si>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</si>
  <si>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</si>
  <si>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</si>
  <si>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</si>
  <si>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</si>
  <si>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</si>
  <si>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</si>
  <si>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</si>
  <si>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</si>
  <si>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</si>
  <si>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</si>
  <si>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</si>
  <si>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</si>
  <si>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</si>
  <si>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</si>
  <si>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</si>
  <si>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</si>
  <si>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</si>
  <si>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</si>
  <si>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</si>
  <si>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</si>
  <si>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</si>
  <si>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</si>
  <si>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</si>
  <si>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</si>
  <si>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</si>
  <si>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</si>
  <si>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</si>
  <si>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</si>
  <si>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</si>
  <si>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</si>
  <si>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</si>
  <si>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</si>
  <si>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</si>
  <si>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</si>
  <si>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</si>
  <si>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</si>
  <si>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</si>
  <si>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</si>
  <si>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</si>
  <si>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</si>
  <si>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</si>
  <si>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</si>
  <si>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</si>
  <si>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</si>
  <si>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</si>
  <si>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</si>
  <si>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</si>
  <si>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</si>
  <si>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</si>
  <si>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</si>
  <si>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</si>
  <si>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</si>
  <si>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</si>
  <si>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</si>
  <si>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</si>
  <si>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</si>
  <si>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</si>
  <si>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</si>
  <si>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</si>
  <si>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</si>
  <si>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</si>
  <si>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</si>
  <si>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</si>
  <si>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</si>
  <si>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</si>
  <si>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</si>
  <si>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</si>
  <si>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</si>
  <si>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</si>
  <si>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</si>
  <si>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</si>
  <si>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</si>
  <si>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</si>
  <si>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</si>
  <si>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</si>
  <si>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</si>
  <si>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</si>
  <si>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</si>
  <si>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</si>
  <si>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</si>
  <si>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</si>
  <si>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</si>
  <si>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</si>
  <si>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</si>
  <si>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</si>
  <si>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</si>
  <si>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</si>
  <si>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</si>
  <si>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</si>
  <si>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</si>
  <si>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</si>
  <si>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</si>
  <si>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</si>
  <si>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</si>
  <si>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</si>
  <si>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</si>
  <si>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</si>
  <si>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</si>
  <si>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</si>
  <si>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</si>
  <si>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</si>
  <si>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</si>
  <si>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</si>
  <si>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</si>
  <si>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</si>
  <si>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</si>
  <si>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</si>
  <si>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</si>
  <si>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</si>
  <si>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</si>
  <si>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</si>
  <si>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</si>
  <si>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</si>
  <si>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</si>
  <si>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</si>
  <si>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</si>
  <si>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</si>
  <si>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</si>
  <si>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</si>
  <si>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</si>
  <si>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</si>
  <si>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</si>
  <si>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</si>
  <si>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</si>
  <si>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</si>
  <si>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</si>
  <si>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</si>
  <si>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</si>
  <si>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</si>
  <si>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</si>
  <si>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</si>
  <si>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</si>
  <si>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</si>
  <si>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</si>
  <si>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</si>
  <si>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</si>
  <si>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</si>
  <si>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</si>
  <si>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</si>
  <si>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</si>
  <si>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</si>
  <si>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</si>
  <si>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</si>
  <si>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</si>
  <si>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</si>
  <si>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</si>
  <si>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</si>
  <si>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</si>
  <si>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</si>
  <si>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</si>
  <si>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</si>
  <si>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</si>
  <si>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</si>
  <si>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</si>
  <si>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</si>
  <si>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</si>
  <si>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</si>
  <si>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</si>
  <si>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</si>
  <si>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</si>
  <si>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</si>
  <si>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</si>
  <si>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</si>
  <si>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</si>
  <si>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</si>
  <si>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</si>
  <si>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</si>
  <si>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</si>
  <si>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</si>
  <si>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</si>
  <si>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</si>
  <si>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</si>
  <si>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</si>
  <si>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</si>
  <si>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</si>
  <si>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</si>
  <si>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</si>
  <si>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</si>
  <si>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</si>
  <si>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</si>
  <si>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</si>
  <si>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</si>
  <si>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</si>
  <si>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</si>
  <si>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</si>
  <si>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</si>
  <si>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</si>
  <si>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</si>
  <si>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</si>
  <si>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</si>
  <si>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</si>
  <si>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</si>
  <si>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</si>
  <si>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</si>
  <si>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</si>
  <si>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</si>
  <si>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</si>
  <si>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</si>
  <si>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</si>
  <si>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</si>
  <si>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</si>
  <si>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</si>
  <si>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</si>
  <si>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</si>
  <si>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</si>
  <si>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</si>
  <si>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</si>
  <si>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</si>
  <si>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</si>
  <si>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</si>
  <si>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</si>
  <si>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</si>
  <si>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</si>
  <si>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</si>
  <si>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</si>
  <si>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</si>
  <si>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</si>
  <si>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</si>
  <si>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</si>
  <si>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</si>
  <si>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</si>
  <si>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</si>
  <si>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</si>
  <si>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</si>
  <si>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</si>
  <si>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</si>
  <si>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</si>
  <si>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</si>
  <si>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</si>
  <si>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</si>
  <si>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</si>
  <si>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</si>
  <si>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</si>
  <si>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</si>
  <si>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</si>
  <si>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</si>
  <si>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</si>
  <si>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</si>
  <si>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</si>
  <si>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</si>
  <si>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</si>
  <si>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</si>
  <si>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</si>
  <si>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</si>
  <si>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</si>
  <si>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</si>
  <si>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</si>
  <si>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</si>
  <si>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</si>
  <si>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</si>
  <si>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</si>
  <si>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</si>
  <si>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</si>
  <si>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</si>
  <si>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</si>
  <si>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</si>
  <si>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</si>
  <si>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</si>
  <si>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</si>
  <si>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</si>
  <si>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</si>
  <si>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</si>
  <si>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</si>
  <si>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</si>
  <si>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</si>
  <si>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</si>
  <si>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</si>
  <si>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</si>
  <si>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</si>
  <si>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</si>
  <si>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</si>
  <si>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</si>
  <si>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</si>
  <si>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</si>
  <si>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</si>
  <si>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</si>
  <si>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</si>
  <si>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</si>
  <si>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</si>
  <si>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</si>
  <si>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</si>
  <si>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</si>
  <si>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</si>
  <si>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</si>
  <si>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</si>
  <si>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</si>
  <si>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</si>
  <si>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</si>
  <si>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</si>
  <si>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</si>
  <si>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</si>
  <si>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</si>
  <si>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</si>
  <si>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</si>
  <si>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</si>
  <si>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</si>
  <si>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</si>
  <si>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</si>
  <si>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</si>
  <si>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</si>
  <si>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</si>
  <si>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</si>
  <si>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</si>
  <si>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</si>
  <si>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</si>
  <si>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</si>
  <si>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</si>
  <si>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</si>
  <si>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</si>
  <si>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</si>
  <si>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</si>
  <si>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</si>
  <si>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</si>
  <si>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</si>
  <si>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</si>
  <si>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</si>
  <si>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</si>
  <si>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</si>
  <si>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</si>
  <si>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</si>
  <si>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</si>
  <si>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</si>
  <si>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</si>
  <si>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</si>
  <si>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</si>
  <si>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</si>
  <si>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</si>
  <si>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</si>
  <si>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</si>
  <si>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</si>
  <si>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</si>
  <si>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</si>
  <si>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</si>
  <si>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</si>
  <si>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</si>
  <si>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</si>
  <si>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</si>
  <si>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</si>
  <si>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</si>
  <si>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</si>
  <si>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</si>
  <si>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</si>
  <si>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</si>
  <si>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</si>
  <si>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</si>
  <si>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</si>
  <si>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</si>
  <si>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</si>
  <si>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</si>
  <si>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</si>
  <si>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</si>
  <si>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</si>
  <si>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</si>
  <si>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</si>
  <si>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</si>
  <si>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</si>
  <si>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</si>
  <si>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</si>
  <si>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</si>
  <si>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</si>
  <si>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</si>
  <si>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</si>
  <si>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</si>
  <si>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</si>
  <si>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</si>
  <si>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</si>
  <si>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</si>
  <si>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</si>
  <si>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</si>
  <si>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</si>
  <si>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</si>
  <si>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</si>
  <si>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</si>
  <si>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</si>
  <si>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</si>
  <si>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</si>
  <si>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</si>
  <si>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</si>
  <si>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</si>
  <si>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</si>
  <si>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</si>
  <si>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</si>
  <si>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</si>
  <si>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</si>
  <si>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</si>
  <si>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</si>
  <si>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</si>
  <si>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</si>
  <si>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</si>
  <si>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</si>
  <si>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</si>
  <si>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</si>
  <si>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</si>
  <si>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</si>
  <si>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</si>
  <si>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</si>
  <si>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</si>
  <si>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</si>
  <si>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</si>
  <si>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</si>
  <si>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</si>
  <si>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</si>
  <si>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</si>
  <si>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</si>
  <si>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t>nld</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</si>
  <si>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</si>
  <si>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</si>
  <si>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t>OKRES: I-VII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</si>
  <si>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2023 r. (dane wstępne) </t>
    </r>
    <r>
      <rPr>
        <b/>
        <sz val="11"/>
        <rFont val="Calibri"/>
        <family val="2"/>
        <charset val="238"/>
        <scheme val="minor"/>
      </rPr>
      <t xml:space="preserve">w porównaniu do I - VII 2022 r. </t>
    </r>
    <r>
      <rPr>
        <i/>
        <sz val="11"/>
        <rFont val="Calibri"/>
        <family val="2"/>
        <charset val="238"/>
        <scheme val="minor"/>
      </rPr>
      <t>(wg wstępnych danych Min. Finansów).</t>
    </r>
  </si>
  <si>
    <t>I-VII 2023 r. (wstępne)</t>
  </si>
  <si>
    <t>I-VII 2022 r.</t>
  </si>
  <si>
    <t>zm. w stos. do  I-VII 2022 r. (%)</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</si>
  <si>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</si>
  <si>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t>15.09.2022</t>
  </si>
  <si>
    <t>Prices not received - Same prices as last week : EL</t>
  </si>
  <si>
    <t>07.09.2023</t>
  </si>
  <si>
    <t>Week 35</t>
  </si>
  <si>
    <t>I-VII  2023 r. (wstępne)</t>
  </si>
  <si>
    <t>zm. w stos. do I-VII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</si>
  <si>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2023 r. (dane wstępne)  </t>
    </r>
    <r>
      <rPr>
        <b/>
        <sz val="11"/>
        <rFont val="Calibri"/>
        <family val="2"/>
        <charset val="238"/>
        <scheme val="minor"/>
      </rPr>
      <t>w porównaniu do I-VII 2022 r.  (</t>
    </r>
    <r>
      <rPr>
        <i/>
        <sz val="11"/>
        <rFont val="Calibri"/>
        <family val="2"/>
        <charset val="238"/>
        <scheme val="minor"/>
      </rPr>
      <t>wg wstępnych danych Min. Finansów</t>
    </r>
    <r>
      <rPr>
        <b/>
        <sz val="11"/>
        <rFont val="Calibri"/>
        <family val="2"/>
        <charset val="238"/>
        <scheme val="minor"/>
      </rPr>
      <t>).</t>
    </r>
  </si>
  <si>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</si>
  <si>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24.09.2023</t>
  </si>
  <si>
    <t>NR 39/2023</t>
  </si>
  <si>
    <t>05 października 2023r.</t>
  </si>
  <si>
    <t>25 września - 01 października 2023 r.</t>
  </si>
  <si>
    <r>
      <t>Tablica 9. Średnie ceny zakupu mięsa wołowego płacone przez podmioty handlu detalicznego w okresie:</t>
    </r>
    <r>
      <rPr>
        <b/>
        <sz val="16"/>
        <color rgb="FF0000FF"/>
        <rFont val="Calibri"/>
        <family val="2"/>
        <charset val="238"/>
        <scheme val="minor"/>
      </rPr>
      <t xml:space="preserve"> 25.09 - 01.10.2023 r.</t>
    </r>
  </si>
  <si>
    <t>01.10.2023</t>
  </si>
  <si>
    <t>25.09.2023 - 01.10.2023</t>
  </si>
  <si>
    <r>
      <t xml:space="preserve">Tablica 6. Średnie ceny sprzedaży netto (bez VAT) elementów mięsa wołowego (kraj) wg makroregionów: </t>
    </r>
    <r>
      <rPr>
        <b/>
        <sz val="14"/>
        <color rgb="FF0000FF"/>
        <rFont val="Calibri"/>
        <family val="2"/>
        <charset val="238"/>
        <scheme val="minor"/>
      </rPr>
      <t>25.09 - 01.10.2023 r.</t>
    </r>
  </si>
  <si>
    <t>2023-10-01</t>
  </si>
  <si>
    <t>2023-09-24</t>
  </si>
  <si>
    <r>
      <t>Tablica 5. Ceny sprzedaży netto (bez VAT) ćwierci wołowych (zagranica):</t>
    </r>
    <r>
      <rPr>
        <b/>
        <sz val="14"/>
        <color rgb="FF0000FF"/>
        <rFont val="Calibri"/>
        <family val="2"/>
        <charset val="238"/>
        <scheme val="minor"/>
      </rPr>
      <t xml:space="preserve"> 25.09 - 01.10.2023r.</t>
    </r>
  </si>
  <si>
    <r>
      <t>Tablica 7. Średnie ceny sprzedaży netto (bez VAT) elementów mięsa wołowego (zagranica):</t>
    </r>
    <r>
      <rPr>
        <b/>
        <sz val="14"/>
        <color rgb="FF0000FF"/>
        <rFont val="Calibri"/>
        <family val="2"/>
        <charset val="238"/>
        <scheme val="minor"/>
      </rPr>
      <t xml:space="preserve"> 25.09 -01.10.2023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</si>
  <si>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- 14 308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</si>
</sst>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16">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206" fillId="59" borderId="45" xfId="0" applyFont="1" applyFill="1" applyBorder="1" applyAlignment="1">
      <alignment horizontal="center" vertical="center" wrapText="1"/>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28" fillId="0" borderId="0" xfId="96" applyFont="1" applyAlignment="1">
      <alignment vertical="center"/>
    </xf>
    <xf numFmtId="0" fontId="128" fillId="59" borderId="0" xfId="96" applyFont="1" applyFill="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1" fillId="62" borderId="0" xfId="96" applyFont="1" applyFill="1" applyAlignment="1">
      <alignment horizontal="center" vertical="center"/>
    </xf>
    <xf numFmtId="2" fontId="154" fillId="64" borderId="0" xfId="96" applyNumberFormat="1" applyFont="1" applyFill="1" applyAlignment="1" applyProtection="1">
      <alignment vertical="center"/>
    </xf>
    <xf numFmtId="2" fontId="154" fillId="59" borderId="0" xfId="96" applyNumberFormat="1" applyFont="1" applyFill="1" applyAlignment="1" applyProtection="1">
      <alignment vertical="center"/>
    </xf>
    <xf numFmtId="2" fontId="154" fillId="0" borderId="0" xfId="96" applyNumberFormat="1" applyFont="1" applyAlignment="1" applyProtection="1">
      <alignment vertical="center"/>
    </xf>
    <xf numFmtId="2" fontId="154" fillId="0" borderId="0" xfId="96" applyNumberFormat="1" applyFont="1" applyFill="1" applyAlignment="1" applyProtection="1">
      <alignment vertical="center"/>
      <protection locked="0"/>
    </xf>
    <xf numFmtId="0" fontId="141" fillId="0" borderId="0" xfId="97" applyFont="1" applyFill="1"/>
    <xf numFmtId="0" fontId="128" fillId="0" borderId="0" xfId="97" applyFont="1" applyFill="1"/>
    <xf numFmtId="0" fontId="60" fillId="0" borderId="0" xfId="97" applyFill="1"/>
    <xf numFmtId="0" fontId="27" fillId="0" borderId="0" xfId="96" applyFill="1" applyAlignment="1">
      <alignment vertical="center"/>
    </xf>
    <xf numFmtId="0" fontId="164" fillId="0" borderId="0" xfId="96" applyFont="1" applyFill="1" applyAlignment="1">
      <alignment horizontal="right"/>
    </xf>
    <xf numFmtId="179" fontId="150" fillId="0" borderId="0" xfId="96" applyNumberFormat="1" applyFont="1" applyFill="1" applyAlignment="1">
      <alignment horizontal="right"/>
    </xf>
    <xf numFmtId="0" fontId="27" fillId="0" borderId="0" xfId="96" applyFill="1"/>
    <xf numFmtId="0" fontId="164" fillId="0" borderId="0" xfId="96" applyFont="1" applyFill="1" applyAlignment="1">
      <alignment horizontal="right" vertical="top"/>
    </xf>
    <xf numFmtId="179" fontId="150" fillId="0" borderId="0" xfId="96" applyNumberFormat="1" applyFont="1" applyFill="1" applyAlignment="1">
      <alignment horizontal="right" vertical="top"/>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0" xfId="96" applyNumberFormat="1" applyFont="1" applyFill="1" applyBorder="1" applyAlignment="1" applyProtection="1">
      <alignment horizontal="center" vertical="center"/>
      <protection locked="0"/>
    </xf>
    <xf numFmtId="2" fontId="131" fillId="59" borderId="0"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28" fillId="62" borderId="0" xfId="96" applyFont="1" applyFill="1" applyBorder="1" applyAlignment="1">
      <alignment horizontal="center" vertical="center"/>
    </xf>
    <xf numFmtId="0" fontId="132" fillId="62" borderId="0" xfId="96"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2" fontId="175" fillId="0" borderId="27" xfId="188" applyNumberFormat="1" applyFont="1" applyFill="1" applyBorder="1" applyAlignment="1"/>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60" borderId="36" xfId="0" applyFont="1" applyFill="1" applyBorder="1" applyAlignment="1">
      <alignment horizontal="center" vertical="center" wrapText="1"/>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0" fontId="206" fillId="4" borderId="28" xfId="0" applyFont="1" applyFill="1" applyBorder="1" applyAlignment="1">
      <alignment horizontal="center"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3" fontId="193" fillId="59" borderId="55" xfId="0" applyNumberFormat="1" applyFont="1" applyFill="1" applyBorder="1" applyAlignment="1">
      <alignment vertical="center"/>
    </xf>
    <xf numFmtId="3" fontId="193" fillId="59" borderId="56" xfId="0" applyNumberFormat="1" applyFont="1" applyFill="1" applyBorder="1" applyAlignment="1">
      <alignment horizontal="right" vertical="center"/>
    </xf>
    <xf numFmtId="165" fontId="206" fillId="59" borderId="55" xfId="0" applyNumberFormat="1" applyFont="1" applyFill="1" applyBorder="1" applyAlignment="1">
      <alignment horizontal="center" vertical="center"/>
    </xf>
    <xf numFmtId="165" fontId="206" fillId="59" borderId="27" xfId="0" quotePrefix="1" applyNumberFormat="1" applyFont="1" applyFill="1" applyBorder="1" applyAlignment="1">
      <alignment horizontal="center" vertical="center"/>
    </xf>
    <xf numFmtId="0" fontId="192" fillId="0" borderId="18" xfId="0" applyFont="1" applyBorder="1" applyAlignment="1">
      <alignment vertical="center"/>
    </xf>
    <xf numFmtId="3" fontId="192" fillId="0" borderId="1" xfId="0" applyNumberFormat="1" applyFont="1" applyFill="1" applyBorder="1" applyAlignment="1">
      <alignment vertical="center"/>
    </xf>
    <xf numFmtId="3" fontId="192" fillId="0" borderId="1" xfId="0" quotePrefix="1" applyNumberFormat="1" applyFont="1" applyFill="1" applyBorder="1" applyAlignment="1">
      <alignment horizontal="right" vertical="center"/>
    </xf>
    <xf numFmtId="165" fontId="206" fillId="0" borderId="1" xfId="0" quotePrefix="1" applyNumberFormat="1" applyFont="1" applyFill="1" applyBorder="1" applyAlignment="1">
      <alignment horizontal="center" vertical="center"/>
    </xf>
    <xf numFmtId="165" fontId="206" fillId="0" borderId="7" xfId="0" quotePrefix="1" applyNumberFormat="1" applyFont="1" applyFill="1" applyBorder="1" applyAlignment="1">
      <alignment horizontal="center" vertical="center"/>
    </xf>
    <xf numFmtId="0" fontId="192" fillId="0" borderId="20" xfId="0" applyFont="1" applyBorder="1" applyAlignment="1">
      <alignment vertical="center"/>
    </xf>
    <xf numFmtId="3" fontId="192" fillId="0" borderId="46" xfId="0" applyNumberFormat="1" applyFont="1" applyFill="1" applyBorder="1" applyAlignment="1">
      <alignment horizontal="right" vertical="center"/>
    </xf>
    <xf numFmtId="165" fontId="206" fillId="0" borderId="46" xfId="0" quotePrefix="1" applyNumberFormat="1" applyFont="1" applyFill="1" applyBorder="1" applyAlignment="1">
      <alignment horizontal="center" vertical="center"/>
    </xf>
    <xf numFmtId="165" fontId="206" fillId="0" borderId="29" xfId="0" quotePrefix="1" applyNumberFormat="1" applyFont="1" applyFill="1" applyBorder="1" applyAlignment="1">
      <alignment horizontal="center" vertical="center"/>
    </xf>
    <xf numFmtId="0" fontId="192" fillId="0" borderId="26" xfId="0" applyFont="1" applyBorder="1" applyAlignment="1">
      <alignment vertical="center"/>
    </xf>
    <xf numFmtId="3" fontId="192" fillId="59" borderId="43" xfId="0" quotePrefix="1" applyNumberFormat="1" applyFont="1" applyFill="1" applyBorder="1" applyAlignment="1">
      <alignment horizontal="right" vertical="center"/>
    </xf>
    <xf numFmtId="3" fontId="192" fillId="0" borderId="43"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center" vertical="center"/>
    </xf>
    <xf numFmtId="3" fontId="192" fillId="0" borderId="30" xfId="0" quotePrefix="1" applyNumberFormat="1" applyFont="1" applyFill="1" applyBorder="1" applyAlignment="1">
      <alignment horizontal="center" vertical="center"/>
    </xf>
    <xf numFmtId="0" fontId="206" fillId="59" borderId="28" xfId="0" applyFont="1" applyFill="1" applyBorder="1" applyAlignment="1">
      <alignment horizontal="center" vertical="center" wrapText="1"/>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0" fontId="192" fillId="0" borderId="25" xfId="0" applyFont="1" applyBorder="1" applyAlignment="1">
      <alignment wrapText="1"/>
    </xf>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3" fontId="193" fillId="59" borderId="22" xfId="0" applyNumberFormat="1" applyFont="1" applyFill="1" applyBorder="1" applyAlignment="1"/>
    <xf numFmtId="3" fontId="193" fillId="59" borderId="51" xfId="0" applyNumberFormat="1" applyFont="1" applyFill="1" applyBorder="1" applyAlignment="1"/>
    <xf numFmtId="3" fontId="193" fillId="59" borderId="30" xfId="0" quotePrefix="1" applyNumberFormat="1" applyFont="1" applyFill="1" applyBorder="1" applyAlignment="1">
      <alignment horizontal="right"/>
    </xf>
    <xf numFmtId="165" fontId="206" fillId="59" borderId="22" xfId="0" quotePrefix="1" applyNumberFormat="1" applyFont="1" applyFill="1" applyBorder="1" applyAlignment="1">
      <alignment horizontal="center"/>
    </xf>
    <xf numFmtId="165" fontId="206" fillId="59" borderId="51" xfId="0" applyNumberFormat="1" applyFont="1" applyFill="1" applyBorder="1" applyAlignment="1">
      <alignment horizontal="center"/>
    </xf>
    <xf numFmtId="165" fontId="206" fillId="59" borderId="30" xfId="0" quotePrefix="1" applyNumberFormat="1" applyFont="1" applyFill="1" applyBorder="1" applyAlignment="1">
      <alignment horizontal="center"/>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2" fillId="0" borderId="0" xfId="0"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0" fontId="208" fillId="0" borderId="0" xfId="0" applyFont="1" applyAlignment="1">
      <alignment vertical="center"/>
    </xf>
    <xf numFmtId="0" fontId="204" fillId="0" borderId="0" xfId="0" applyFont="1" applyAlignment="1">
      <alignment vertical="center"/>
    </xf>
    <xf numFmtId="0" fontId="208" fillId="0" borderId="0" xfId="0" quotePrefix="1" applyFont="1" applyAlignment="1">
      <alignment vertical="center"/>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178" fontId="150"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33"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6" name="Obraz 5"/>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0</xdr:rowOff>
    </xdr:to>
    <xdr:pic>
      <xdr:nvPicPr>
        <xdr:cNvPr id="7" name="Obraz 6"/>
        <xdr:cNvPicPr>
          <a:picLocks noChangeAspect="1"/>
        </xdr:cNvPicPr>
      </xdr:nvPicPr>
      <xdr:blipFill>
        <a:blip xmlns:r="http://schemas.openxmlformats.org/officeDocument/2006/relationships" r:embed="rId2"/>
        <a:stretch>
          <a:fillRect/>
        </a:stretch>
      </xdr:blipFill>
      <xdr:spPr>
        <a:xfrm>
          <a:off x="6705600"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9" name="Obraz 8"/>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4" sqref="F24"/>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20"/>
      <c r="C2" s="1020"/>
      <c r="D2" s="1020"/>
      <c r="E2" s="1021"/>
      <c r="F2" s="1021"/>
      <c r="G2" s="870"/>
      <c r="L2" s="871"/>
      <c r="M2" s="871"/>
      <c r="N2" s="871"/>
      <c r="O2" s="871"/>
      <c r="P2" s="871"/>
      <c r="Q2" s="871"/>
      <c r="R2" s="871"/>
      <c r="S2" s="871"/>
      <c r="T2" s="871"/>
      <c r="AI2" s="872"/>
      <c r="AJ2" s="872"/>
    </row>
    <row r="3" spans="2:36" ht="19.5" customHeight="1">
      <c r="B3" s="1020"/>
      <c r="C3" s="1020"/>
      <c r="D3" s="1022" t="s">
        <v>427</v>
      </c>
      <c r="E3" s="1021"/>
      <c r="F3" s="1021"/>
      <c r="G3" s="873"/>
      <c r="H3" s="871"/>
      <c r="I3" s="871"/>
      <c r="J3" s="871"/>
      <c r="K3" s="871"/>
      <c r="L3" s="871"/>
      <c r="M3" s="871"/>
      <c r="N3" s="871"/>
      <c r="O3" s="871"/>
      <c r="P3" s="871"/>
      <c r="Q3" s="871"/>
      <c r="R3" s="871"/>
      <c r="S3" s="871"/>
      <c r="T3" s="871"/>
      <c r="AI3" s="872"/>
      <c r="AJ3" s="872"/>
    </row>
    <row r="4" spans="2:36" ht="15.75">
      <c r="B4" s="1020"/>
      <c r="C4" s="1020"/>
      <c r="D4" s="1022" t="s">
        <v>495</v>
      </c>
      <c r="E4" s="1021"/>
      <c r="F4" s="1021"/>
      <c r="G4" s="873"/>
      <c r="H4" s="874"/>
      <c r="I4" s="871"/>
      <c r="J4" s="871"/>
      <c r="K4" s="871"/>
      <c r="L4" s="871"/>
      <c r="M4" s="871"/>
      <c r="N4" s="871"/>
      <c r="O4" s="871"/>
      <c r="P4" s="871"/>
      <c r="Q4" s="871"/>
      <c r="R4" s="871"/>
      <c r="S4" s="871"/>
      <c r="T4" s="871"/>
    </row>
    <row r="5" spans="2:36" ht="17.25">
      <c r="B5" s="1020"/>
      <c r="C5" s="1020"/>
      <c r="D5" s="1023" t="s">
        <v>480</v>
      </c>
      <c r="E5" s="1020"/>
      <c r="F5" s="1021"/>
      <c r="G5" s="873"/>
      <c r="H5" s="874"/>
      <c r="I5" s="871"/>
      <c r="J5" s="871"/>
      <c r="K5" s="871"/>
      <c r="L5" s="871"/>
      <c r="M5" s="871"/>
      <c r="N5" s="871"/>
      <c r="O5" s="871"/>
      <c r="P5" s="871"/>
      <c r="Q5" s="871"/>
      <c r="R5" s="871"/>
      <c r="S5" s="871"/>
      <c r="T5" s="871"/>
    </row>
    <row r="6" spans="2:36" ht="18" customHeight="1">
      <c r="B6" s="1021"/>
      <c r="C6" s="1021"/>
      <c r="D6" s="1021"/>
      <c r="E6" s="1021"/>
      <c r="F6" s="1021"/>
      <c r="G6" s="873"/>
      <c r="H6" s="874"/>
      <c r="I6" s="871"/>
      <c r="J6" s="871"/>
      <c r="K6" s="871"/>
      <c r="L6" s="871"/>
      <c r="M6" s="871"/>
      <c r="N6" s="871"/>
      <c r="O6" s="871"/>
      <c r="P6" s="871"/>
      <c r="Q6" s="871"/>
      <c r="R6" s="871"/>
      <c r="S6" s="871"/>
      <c r="T6" s="871"/>
    </row>
    <row r="7" spans="2:36" ht="16.5" customHeight="1">
      <c r="B7" s="1025" t="s">
        <v>0</v>
      </c>
      <c r="C7" s="897"/>
      <c r="D7" s="897"/>
      <c r="E7" s="871"/>
      <c r="F7" s="871"/>
      <c r="G7" s="873"/>
      <c r="H7" s="871"/>
      <c r="I7" s="871"/>
      <c r="J7" s="871"/>
      <c r="K7" s="871"/>
      <c r="L7" s="871"/>
      <c r="M7" s="871"/>
      <c r="N7" s="871"/>
      <c r="O7" s="871"/>
      <c r="P7" s="871"/>
      <c r="Q7" s="871"/>
      <c r="R7" s="871"/>
      <c r="S7" s="871"/>
      <c r="T7" s="871"/>
    </row>
    <row r="8" spans="2:36" ht="23.25" customHeight="1">
      <c r="B8" s="1024"/>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533</v>
      </c>
      <c r="C12" s="879"/>
      <c r="D12" s="880"/>
      <c r="E12" s="881" t="s">
        <v>534</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6" t="s">
        <v>481</v>
      </c>
      <c r="C15" s="1027"/>
      <c r="D15" s="1029" t="s">
        <v>535</v>
      </c>
      <c r="E15" s="1030"/>
      <c r="F15" s="1027"/>
      <c r="G15" s="1028"/>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496</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493</v>
      </c>
      <c r="C19" s="886"/>
      <c r="D19" s="886"/>
      <c r="E19" s="886"/>
      <c r="F19" s="885"/>
      <c r="G19" s="886"/>
      <c r="H19" s="886"/>
      <c r="I19" s="886"/>
      <c r="J19" s="886"/>
      <c r="K19" s="871"/>
      <c r="L19" s="871"/>
      <c r="M19" s="871"/>
      <c r="N19" s="871"/>
      <c r="O19" s="871"/>
      <c r="P19" s="871"/>
      <c r="Q19" s="871"/>
      <c r="R19" s="871"/>
      <c r="S19" s="871"/>
      <c r="T19" s="871"/>
    </row>
    <row r="20" spans="2:20" ht="15">
      <c r="B20" s="886" t="s">
        <v>494</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482</v>
      </c>
      <c r="C26" s="884"/>
      <c r="D26" s="884"/>
      <c r="E26" s="884"/>
      <c r="F26" s="884"/>
      <c r="G26" s="871"/>
      <c r="H26" s="871"/>
      <c r="I26" s="871"/>
      <c r="J26" s="871"/>
      <c r="K26" s="871"/>
      <c r="L26" s="871"/>
      <c r="M26" s="871"/>
      <c r="N26" s="871"/>
      <c r="O26" s="871"/>
      <c r="P26" s="871"/>
      <c r="Q26" s="871"/>
      <c r="R26" s="871"/>
      <c r="S26" s="871"/>
      <c r="T26" s="871"/>
    </row>
    <row r="27" spans="2:20" ht="15">
      <c r="B27" s="885" t="s">
        <v>487</v>
      </c>
      <c r="C27" s="885"/>
      <c r="D27" s="885"/>
      <c r="E27" s="885"/>
      <c r="F27" s="885"/>
      <c r="G27" s="886"/>
      <c r="H27" s="886"/>
      <c r="I27" s="886"/>
      <c r="J27" s="886"/>
      <c r="K27" s="871"/>
      <c r="L27" s="871"/>
      <c r="M27" s="871"/>
      <c r="N27" s="871"/>
      <c r="O27" s="871"/>
      <c r="P27" s="871"/>
      <c r="Q27" s="871"/>
      <c r="R27" s="871"/>
      <c r="S27" s="871"/>
      <c r="T27" s="871"/>
    </row>
    <row r="28" spans="2:20" ht="15">
      <c r="B28" s="884" t="s">
        <v>483</v>
      </c>
      <c r="C28" s="895" t="s">
        <v>513</v>
      </c>
      <c r="D28" s="884"/>
      <c r="E28" s="884"/>
      <c r="F28" s="884"/>
      <c r="G28" s="871"/>
      <c r="H28" s="871"/>
      <c r="I28" s="871"/>
      <c r="J28" s="871"/>
      <c r="K28" s="871"/>
      <c r="L28" s="871"/>
      <c r="M28" s="871"/>
      <c r="N28" s="871"/>
      <c r="O28" s="871"/>
      <c r="P28" s="871"/>
      <c r="Q28" s="871"/>
      <c r="R28" s="871"/>
      <c r="S28" s="871"/>
      <c r="T28" s="871"/>
    </row>
    <row r="29" spans="2:20" ht="15">
      <c r="B29" s="884" t="s">
        <v>497</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484</v>
      </c>
      <c r="C31" s="889"/>
      <c r="D31" s="889"/>
      <c r="E31" s="889"/>
      <c r="F31" s="889"/>
      <c r="G31" s="890"/>
      <c r="H31" s="890"/>
      <c r="I31" s="890"/>
      <c r="J31" s="890"/>
      <c r="K31" s="890"/>
      <c r="L31" s="890"/>
      <c r="M31" s="890"/>
      <c r="N31" s="890"/>
      <c r="O31" s="890"/>
      <c r="P31" s="890"/>
      <c r="Q31" s="871"/>
      <c r="R31" s="871"/>
      <c r="S31" s="871"/>
      <c r="T31" s="871"/>
    </row>
    <row r="32" spans="2:20" ht="15">
      <c r="B32" s="891" t="s">
        <v>485</v>
      </c>
      <c r="C32" s="889"/>
      <c r="D32" s="889"/>
      <c r="E32" s="889"/>
      <c r="F32" s="889"/>
      <c r="G32" s="890"/>
      <c r="H32" s="890"/>
      <c r="I32" s="890"/>
      <c r="J32" s="890"/>
      <c r="K32" s="890"/>
      <c r="L32" s="890"/>
      <c r="M32" s="890"/>
      <c r="N32" s="890"/>
      <c r="O32" s="890"/>
      <c r="P32" s="890"/>
      <c r="Q32" s="871"/>
      <c r="R32" s="871"/>
      <c r="S32" s="871"/>
      <c r="T32" s="871"/>
    </row>
    <row r="33" spans="2:20" ht="15.75">
      <c r="B33" s="891" t="s">
        <v>486</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O28" sqref="O28"/>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3" t="s">
        <v>433</v>
      </c>
      <c r="B1" s="1633"/>
      <c r="C1" s="1633"/>
      <c r="D1" s="1633"/>
      <c r="E1" s="1633"/>
      <c r="F1" s="1633"/>
      <c r="G1" s="471"/>
      <c r="H1" s="471"/>
    </row>
    <row r="2" spans="1:8" ht="18.75" customHeight="1" thickBot="1">
      <c r="A2" s="913"/>
      <c r="B2" s="912"/>
      <c r="C2" s="912"/>
      <c r="D2" s="912"/>
      <c r="E2" s="912"/>
      <c r="F2" s="912"/>
    </row>
    <row r="3" spans="1:8" ht="27" customHeight="1">
      <c r="A3" s="1629" t="s">
        <v>53</v>
      </c>
      <c r="B3" s="1629" t="s">
        <v>90</v>
      </c>
      <c r="C3" s="1634" t="s">
        <v>59</v>
      </c>
      <c r="D3" s="1635"/>
      <c r="E3" s="1636"/>
      <c r="F3" s="1631" t="s">
        <v>91</v>
      </c>
      <c r="G3" s="1632"/>
      <c r="H3" s="3"/>
    </row>
    <row r="4" spans="1:8" ht="32.25" customHeight="1" thickBot="1">
      <c r="A4" s="1630"/>
      <c r="B4" s="1630"/>
      <c r="C4" s="1044">
        <v>45200</v>
      </c>
      <c r="D4" s="1045">
        <v>45193</v>
      </c>
      <c r="E4" s="1046">
        <v>44836</v>
      </c>
      <c r="F4" s="1047" t="s">
        <v>277</v>
      </c>
      <c r="G4" s="1048" t="s">
        <v>92</v>
      </c>
      <c r="H4" s="3"/>
    </row>
    <row r="5" spans="1:8" ht="29.25" customHeight="1">
      <c r="A5" s="1448" t="s">
        <v>96</v>
      </c>
      <c r="B5" s="1449" t="s">
        <v>261</v>
      </c>
      <c r="C5" s="1049">
        <v>827.04</v>
      </c>
      <c r="D5" s="1050" t="s">
        <v>200</v>
      </c>
      <c r="E5" s="1051">
        <v>758.2</v>
      </c>
      <c r="F5" s="1052" t="s">
        <v>73</v>
      </c>
      <c r="G5" s="1053">
        <v>9.0793985755737161</v>
      </c>
      <c r="H5" s="3"/>
    </row>
    <row r="6" spans="1:8" ht="28.5" customHeight="1" thickBot="1">
      <c r="A6" s="1450" t="s">
        <v>97</v>
      </c>
      <c r="B6" s="1451" t="s">
        <v>261</v>
      </c>
      <c r="C6" s="1054">
        <v>1235.81</v>
      </c>
      <c r="D6" s="1055" t="s">
        <v>200</v>
      </c>
      <c r="E6" s="1056">
        <v>1142.827</v>
      </c>
      <c r="F6" s="1057" t="s">
        <v>73</v>
      </c>
      <c r="G6" s="1058">
        <v>8.1362270929895733</v>
      </c>
      <c r="H6" s="3"/>
    </row>
    <row r="7" spans="1:8" ht="32.25" customHeight="1" thickBot="1">
      <c r="A7" s="1452" t="s">
        <v>93</v>
      </c>
      <c r="B7" s="1453" t="s">
        <v>94</v>
      </c>
      <c r="C7" s="1054" t="s">
        <v>200</v>
      </c>
      <c r="D7" s="1059" t="s">
        <v>200</v>
      </c>
      <c r="E7" s="1060" t="s">
        <v>200</v>
      </c>
      <c r="F7" s="1057" t="s">
        <v>73</v>
      </c>
      <c r="G7" s="1058" t="s">
        <v>73</v>
      </c>
      <c r="H7" s="3"/>
    </row>
    <row r="8" spans="1:8" s="3" customFormat="1" ht="15.75">
      <c r="A8" s="601"/>
      <c r="B8" s="602"/>
      <c r="D8" s="580"/>
      <c r="E8" s="581"/>
      <c r="F8" s="582"/>
      <c r="G8" s="582"/>
    </row>
    <row r="9" spans="1:8" ht="19.5" customHeight="1">
      <c r="A9" s="1016" t="s">
        <v>38</v>
      </c>
      <c r="B9" s="897"/>
      <c r="C9" s="3"/>
      <c r="E9" s="3"/>
      <c r="F9" s="3"/>
      <c r="G9" s="3"/>
      <c r="H9" s="3"/>
    </row>
    <row r="10" spans="1:8">
      <c r="A10" s="1017" t="s">
        <v>492</v>
      </c>
      <c r="B10" s="897"/>
      <c r="C10" s="3"/>
      <c r="E10" s="3"/>
      <c r="F10" s="3"/>
      <c r="G10" s="3"/>
      <c r="H10" s="3"/>
    </row>
    <row r="11" spans="1:8" ht="15">
      <c r="A11" s="1018"/>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536</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1"/>
      <c r="B3" s="908"/>
      <c r="C3" s="909"/>
      <c r="D3" s="909"/>
      <c r="E3" s="909"/>
      <c r="F3" s="909"/>
      <c r="G3" s="909"/>
      <c r="H3" s="909"/>
    </row>
    <row r="4" spans="1:14" ht="34.5" customHeight="1" thickBot="1">
      <c r="A4" s="900"/>
      <c r="B4" s="913"/>
    </row>
    <row r="5" spans="1:14" ht="24.95" customHeight="1">
      <c r="B5" s="1637" t="s">
        <v>95</v>
      </c>
      <c r="C5" s="1639" t="s">
        <v>429</v>
      </c>
      <c r="D5" s="1640"/>
      <c r="E5" s="1641" t="s">
        <v>430</v>
      </c>
      <c r="F5" s="910"/>
    </row>
    <row r="6" spans="1:14" ht="24.95" customHeight="1" thickBot="1">
      <c r="B6" s="1638"/>
      <c r="C6" s="1454">
        <v>45200</v>
      </c>
      <c r="D6" s="1455">
        <v>45193</v>
      </c>
      <c r="E6" s="1642"/>
    </row>
    <row r="7" spans="1:14" ht="24.95" customHeight="1" thickBot="1">
      <c r="B7" s="1643" t="s">
        <v>446</v>
      </c>
      <c r="C7" s="1644"/>
      <c r="D7" s="1644"/>
      <c r="E7" s="1645"/>
    </row>
    <row r="8" spans="1:14" ht="24.95" customHeight="1">
      <c r="B8" s="1456" t="s">
        <v>476</v>
      </c>
      <c r="C8" s="1457">
        <v>58.48</v>
      </c>
      <c r="D8" s="1458" t="s">
        <v>200</v>
      </c>
      <c r="E8" s="1459" t="s">
        <v>73</v>
      </c>
    </row>
    <row r="9" spans="1:14" ht="24.95" customHeight="1">
      <c r="B9" s="1460" t="s">
        <v>447</v>
      </c>
      <c r="C9" s="1461">
        <v>34.39</v>
      </c>
      <c r="D9" s="1462">
        <v>34.630000000000003</v>
      </c>
      <c r="E9" s="1459">
        <v>-0.69304071614207907</v>
      </c>
    </row>
    <row r="10" spans="1:14" ht="24.95" customHeight="1" thickBot="1">
      <c r="B10" s="1463" t="s">
        <v>448</v>
      </c>
      <c r="C10" s="1464">
        <v>23.48</v>
      </c>
      <c r="D10" s="1465">
        <v>24.43</v>
      </c>
      <c r="E10" s="1466">
        <v>-3.8886614817846881</v>
      </c>
    </row>
    <row r="11" spans="1:14" ht="25.5" customHeight="1" thickBot="1">
      <c r="B11" s="1646" t="s">
        <v>449</v>
      </c>
      <c r="C11" s="1644"/>
      <c r="D11" s="1644"/>
      <c r="E11" s="1645"/>
    </row>
    <row r="12" spans="1:14" ht="20.25" customHeight="1" thickBot="1">
      <c r="B12" s="1467" t="s">
        <v>447</v>
      </c>
      <c r="C12" s="1468">
        <v>34.25</v>
      </c>
      <c r="D12" s="1469">
        <v>35.229999999999997</v>
      </c>
      <c r="E12" s="1470">
        <v>-2.7817201248935501</v>
      </c>
    </row>
    <row r="13" spans="1:14" ht="15.75">
      <c r="B13" s="911"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25" sqref="AE25"/>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107" t="s">
        <v>416</v>
      </c>
      <c r="B1" s="1108"/>
      <c r="C1" s="1108"/>
      <c r="D1" s="1169"/>
      <c r="E1" s="1169"/>
      <c r="F1" s="1108"/>
      <c r="G1" s="1108"/>
      <c r="H1" s="1108"/>
      <c r="I1" s="1108"/>
      <c r="J1" s="1108"/>
      <c r="K1" s="1108"/>
      <c r="L1" s="1108"/>
      <c r="M1" s="1108"/>
      <c r="N1" s="1108"/>
      <c r="O1" s="1108"/>
      <c r="P1" s="1108"/>
      <c r="Q1" s="1108"/>
      <c r="R1" s="1108"/>
      <c r="S1" s="1108"/>
      <c r="T1" s="1108"/>
      <c r="U1" s="1108"/>
      <c r="V1" s="1108"/>
      <c r="W1" s="1108"/>
      <c r="X1" s="1108"/>
      <c r="Y1" s="1108"/>
      <c r="Z1" s="1110"/>
      <c r="AA1" s="1110" t="s">
        <v>421</v>
      </c>
      <c r="AD1" s="713">
        <v>1</v>
      </c>
      <c r="AE1" s="713">
        <v>1</v>
      </c>
      <c r="AF1" s="713">
        <v>1</v>
      </c>
      <c r="AG1" s="713">
        <v>0</v>
      </c>
      <c r="AH1" s="713">
        <v>0</v>
      </c>
      <c r="AI1" s="713">
        <v>0</v>
      </c>
    </row>
    <row r="2" spans="1:35" s="715" customFormat="1" ht="18" customHeight="1">
      <c r="A2" s="1111"/>
      <c r="B2" s="1112"/>
      <c r="C2" s="1112"/>
      <c r="D2" s="1170"/>
      <c r="E2" s="1170"/>
      <c r="F2" s="1112"/>
      <c r="G2" s="1112"/>
      <c r="H2" s="1112"/>
      <c r="I2" s="1112"/>
      <c r="J2" s="1112"/>
      <c r="K2" s="1112"/>
      <c r="L2" s="1112"/>
      <c r="M2" s="1112"/>
      <c r="N2" s="1112"/>
      <c r="O2" s="1112"/>
      <c r="P2" s="1112"/>
      <c r="Q2" s="1112"/>
      <c r="R2" s="1112"/>
      <c r="S2" s="1112"/>
      <c r="T2" s="1112"/>
      <c r="U2" s="1112"/>
      <c r="V2" s="1112"/>
      <c r="W2" s="1112"/>
      <c r="X2" s="1112"/>
      <c r="Y2" s="1112"/>
      <c r="Z2" s="714"/>
      <c r="AA2" s="1114" t="s">
        <v>524</v>
      </c>
      <c r="AD2" s="716"/>
      <c r="AF2" s="717"/>
    </row>
    <row r="3" spans="1:35" s="712" customFormat="1" ht="15" customHeight="1">
      <c r="A3" s="718"/>
      <c r="B3" s="719"/>
      <c r="C3" s="720"/>
      <c r="D3" s="1171"/>
      <c r="E3" s="1171"/>
      <c r="F3" s="720"/>
      <c r="G3" s="720"/>
      <c r="H3" s="720"/>
      <c r="I3" s="720"/>
      <c r="J3" s="720"/>
      <c r="K3" s="720"/>
      <c r="L3" s="720"/>
      <c r="M3" s="720"/>
      <c r="N3" s="1172"/>
      <c r="Y3" s="721"/>
      <c r="Z3" s="722"/>
      <c r="AA3" s="723"/>
    </row>
    <row r="4" spans="1:35" ht="15">
      <c r="A4" s="718"/>
      <c r="Y4" s="1647">
        <v>36</v>
      </c>
      <c r="Z4" s="1647"/>
      <c r="AA4" s="1647"/>
    </row>
    <row r="5" spans="1:35" s="1175" customFormat="1" ht="15.75">
      <c r="A5" s="1173" t="s">
        <v>525</v>
      </c>
      <c r="B5" s="1174"/>
      <c r="C5" s="1174"/>
      <c r="D5" s="1174"/>
      <c r="E5" s="1174"/>
      <c r="F5" s="1174"/>
      <c r="G5" s="1174"/>
      <c r="H5" s="1174"/>
      <c r="I5" s="1174"/>
      <c r="J5" s="1174"/>
      <c r="Y5" s="1176"/>
      <c r="Z5" s="1177" t="s">
        <v>422</v>
      </c>
      <c r="AA5" s="1178">
        <v>44809</v>
      </c>
      <c r="AE5" s="1179"/>
      <c r="AF5" s="1179"/>
      <c r="AG5" s="1179"/>
      <c r="AH5" s="1179"/>
      <c r="AI5" s="1179"/>
    </row>
    <row r="6" spans="1:35">
      <c r="Y6" s="1176"/>
      <c r="Z6" s="1180" t="s">
        <v>423</v>
      </c>
      <c r="AA6" s="1181">
        <v>44815</v>
      </c>
      <c r="AE6" s="712"/>
      <c r="AF6" s="712"/>
      <c r="AG6" s="712"/>
      <c r="AH6" s="712"/>
      <c r="AI6" s="712"/>
    </row>
    <row r="7" spans="1:35" s="724" customFormat="1" ht="15.75">
      <c r="A7" s="1648" t="s">
        <v>424</v>
      </c>
      <c r="B7" s="1648"/>
      <c r="C7" s="1648"/>
      <c r="D7" s="1648"/>
      <c r="E7" s="1648"/>
      <c r="F7" s="1648"/>
      <c r="G7" s="1648"/>
      <c r="H7" s="1648"/>
      <c r="I7" s="1648"/>
      <c r="J7" s="1648"/>
      <c r="K7" s="1648"/>
      <c r="L7" s="1648"/>
      <c r="M7" s="1648"/>
      <c r="N7" s="1648"/>
      <c r="O7" s="1648"/>
      <c r="P7" s="1648"/>
      <c r="Q7" s="1648"/>
      <c r="R7" s="1648"/>
      <c r="S7" s="1648"/>
      <c r="T7" s="1648"/>
      <c r="U7" s="1648"/>
      <c r="V7" s="1648"/>
      <c r="W7" s="1648"/>
      <c r="X7" s="1648"/>
      <c r="Y7" s="1648"/>
      <c r="Z7" s="1648"/>
      <c r="AA7" s="1168"/>
      <c r="AB7" s="1078"/>
      <c r="AC7" s="1078"/>
      <c r="AD7" s="1078"/>
      <c r="AE7" s="712"/>
      <c r="AF7" s="712"/>
      <c r="AG7" s="712"/>
      <c r="AH7" s="712"/>
      <c r="AI7" s="712"/>
    </row>
    <row r="8" spans="1:35" s="724" customFormat="1" ht="15.75">
      <c r="A8" s="1648" t="s">
        <v>425</v>
      </c>
      <c r="B8" s="1648"/>
      <c r="C8" s="1648"/>
      <c r="D8" s="1648"/>
      <c r="E8" s="1648"/>
      <c r="F8" s="1648"/>
      <c r="G8" s="1648"/>
      <c r="H8" s="1648"/>
      <c r="I8" s="1648"/>
      <c r="J8" s="1648"/>
      <c r="K8" s="1648"/>
      <c r="L8" s="1648"/>
      <c r="M8" s="1648"/>
      <c r="N8" s="1648"/>
      <c r="O8" s="1648"/>
      <c r="P8" s="1648"/>
      <c r="Q8" s="1648"/>
      <c r="R8" s="1648"/>
      <c r="S8" s="1648"/>
      <c r="T8" s="1648"/>
      <c r="U8" s="1648"/>
      <c r="V8" s="1648"/>
      <c r="W8" s="1648"/>
      <c r="X8" s="1648"/>
      <c r="Y8" s="1648"/>
      <c r="Z8" s="1648"/>
      <c r="AA8" s="1168"/>
      <c r="AB8" s="1078"/>
      <c r="AC8" s="1078"/>
      <c r="AD8" s="1078"/>
      <c r="AE8" s="712"/>
      <c r="AF8" s="712"/>
      <c r="AG8" s="712"/>
      <c r="AH8" s="712"/>
      <c r="AI8" s="712"/>
    </row>
    <row r="9" spans="1:35" s="724" customFormat="1" ht="13.5" thickBot="1">
      <c r="A9" s="1182"/>
      <c r="B9" s="1182"/>
      <c r="C9" s="1183"/>
      <c r="D9" s="1183"/>
      <c r="E9" s="1183"/>
      <c r="F9" s="1183"/>
      <c r="G9" s="1183"/>
      <c r="H9" s="1184"/>
      <c r="I9" s="1183"/>
      <c r="J9" s="1183"/>
      <c r="K9" s="1183"/>
      <c r="L9" s="1183"/>
      <c r="M9" s="1183"/>
      <c r="N9" s="1183"/>
      <c r="O9" s="1183"/>
      <c r="P9" s="1183"/>
      <c r="Q9" s="1183"/>
      <c r="R9" s="1183"/>
      <c r="S9" s="1183"/>
      <c r="T9" s="1183"/>
      <c r="U9" s="1183"/>
      <c r="V9" s="1183"/>
      <c r="W9" s="1183"/>
      <c r="X9" s="1183"/>
      <c r="Y9" s="1183"/>
      <c r="Z9" s="1182"/>
      <c r="AA9" s="1182"/>
      <c r="AB9" s="1078"/>
      <c r="AC9" s="1078"/>
      <c r="AD9" s="1078"/>
      <c r="AE9" s="712"/>
      <c r="AF9" s="712"/>
      <c r="AG9" s="712"/>
      <c r="AH9" s="712"/>
      <c r="AI9" s="712"/>
    </row>
    <row r="10" spans="1:35" s="724" customFormat="1" ht="13.5" thickBot="1">
      <c r="A10" s="1185" t="s">
        <v>310</v>
      </c>
      <c r="B10" s="1182"/>
      <c r="C10" s="1649" t="s">
        <v>362</v>
      </c>
      <c r="D10" s="1650"/>
      <c r="E10" s="1650"/>
      <c r="F10" s="1650"/>
      <c r="G10" s="1650"/>
      <c r="H10" s="1651"/>
      <c r="I10" s="1183"/>
      <c r="J10" s="1649" t="s">
        <v>363</v>
      </c>
      <c r="K10" s="1650"/>
      <c r="L10" s="1650"/>
      <c r="M10" s="1650"/>
      <c r="N10" s="1650"/>
      <c r="O10" s="1651"/>
      <c r="P10" s="1183"/>
      <c r="Q10" s="1649" t="s">
        <v>364</v>
      </c>
      <c r="R10" s="1650"/>
      <c r="S10" s="1650"/>
      <c r="T10" s="1650"/>
      <c r="U10" s="1650"/>
      <c r="V10" s="1651"/>
      <c r="W10" s="1183"/>
      <c r="X10" s="1652" t="s">
        <v>365</v>
      </c>
      <c r="Y10" s="1653"/>
      <c r="Z10" s="1653"/>
      <c r="AA10" s="1654"/>
      <c r="AB10" s="1078"/>
      <c r="AC10" s="1078"/>
      <c r="AD10" s="1078"/>
      <c r="AE10" s="712"/>
      <c r="AF10" s="712"/>
      <c r="AG10" s="712"/>
      <c r="AH10" s="712"/>
      <c r="AI10" s="712"/>
    </row>
    <row r="11" spans="1:35" s="724" customFormat="1" ht="12" customHeight="1">
      <c r="A11" s="1182"/>
      <c r="B11" s="1182"/>
      <c r="C11" s="1655" t="s">
        <v>311</v>
      </c>
      <c r="D11" s="1655" t="s">
        <v>312</v>
      </c>
      <c r="E11" s="1655" t="s">
        <v>313</v>
      </c>
      <c r="F11" s="1655" t="s">
        <v>314</v>
      </c>
      <c r="G11" s="1186" t="s">
        <v>357</v>
      </c>
      <c r="H11" s="1187"/>
      <c r="I11" s="1183"/>
      <c r="J11" s="1657" t="s">
        <v>315</v>
      </c>
      <c r="K11" s="1657" t="s">
        <v>316</v>
      </c>
      <c r="L11" s="1657" t="s">
        <v>317</v>
      </c>
      <c r="M11" s="1657" t="s">
        <v>314</v>
      </c>
      <c r="N11" s="1186" t="s">
        <v>357</v>
      </c>
      <c r="O11" s="1186"/>
      <c r="P11" s="1183"/>
      <c r="Q11" s="1655" t="s">
        <v>311</v>
      </c>
      <c r="R11" s="1655" t="s">
        <v>312</v>
      </c>
      <c r="S11" s="1655" t="s">
        <v>313</v>
      </c>
      <c r="T11" s="1655" t="s">
        <v>314</v>
      </c>
      <c r="U11" s="1186" t="s">
        <v>357</v>
      </c>
      <c r="V11" s="1187"/>
      <c r="W11" s="1183"/>
      <c r="X11" s="1658" t="s">
        <v>318</v>
      </c>
      <c r="Y11" s="1188" t="s">
        <v>319</v>
      </c>
      <c r="Z11" s="1186" t="s">
        <v>357</v>
      </c>
      <c r="AA11" s="1186"/>
      <c r="AB11" s="1078"/>
      <c r="AC11" s="1078"/>
      <c r="AD11" s="1078"/>
      <c r="AE11" s="712"/>
      <c r="AF11" s="712"/>
      <c r="AG11" s="712"/>
      <c r="AH11" s="712"/>
      <c r="AI11" s="712"/>
    </row>
    <row r="12" spans="1:35" s="724" customFormat="1" ht="12" customHeight="1" thickBot="1">
      <c r="A12" s="1189" t="s">
        <v>358</v>
      </c>
      <c r="B12" s="1182"/>
      <c r="C12" s="1656"/>
      <c r="D12" s="1656"/>
      <c r="E12" s="1656"/>
      <c r="F12" s="1656"/>
      <c r="G12" s="1190" t="s">
        <v>359</v>
      </c>
      <c r="H12" s="1191" t="s">
        <v>320</v>
      </c>
      <c r="I12" s="1192"/>
      <c r="J12" s="1656"/>
      <c r="K12" s="1656"/>
      <c r="L12" s="1656"/>
      <c r="M12" s="1656"/>
      <c r="N12" s="1190" t="s">
        <v>359</v>
      </c>
      <c r="O12" s="1191" t="s">
        <v>320</v>
      </c>
      <c r="P12" s="1182"/>
      <c r="Q12" s="1656"/>
      <c r="R12" s="1656"/>
      <c r="S12" s="1656"/>
      <c r="T12" s="1656"/>
      <c r="U12" s="1190" t="s">
        <v>359</v>
      </c>
      <c r="V12" s="1191" t="s">
        <v>320</v>
      </c>
      <c r="W12" s="1182"/>
      <c r="X12" s="1659"/>
      <c r="Y12" s="1193" t="s">
        <v>321</v>
      </c>
      <c r="Z12" s="1190" t="s">
        <v>359</v>
      </c>
      <c r="AA12" s="1190" t="s">
        <v>320</v>
      </c>
      <c r="AB12" s="1078"/>
      <c r="AC12" s="1078"/>
      <c r="AD12" s="1078"/>
      <c r="AE12" s="1078"/>
    </row>
    <row r="13" spans="1:35" s="724" customFormat="1" ht="15.75" thickBot="1">
      <c r="A13" s="1194" t="s">
        <v>360</v>
      </c>
      <c r="B13" s="1182"/>
      <c r="C13" s="1080">
        <v>491.45499999999998</v>
      </c>
      <c r="D13" s="1081">
        <v>492.24400000000003</v>
      </c>
      <c r="E13" s="1082"/>
      <c r="F13" s="1083">
        <v>491.79199999999997</v>
      </c>
      <c r="G13" s="725">
        <v>-1.6920000000000073</v>
      </c>
      <c r="H13" s="726">
        <v>-3.4286825915328389E-3</v>
      </c>
      <c r="I13" s="1192"/>
      <c r="J13" s="1080">
        <v>376.875</v>
      </c>
      <c r="K13" s="1081">
        <v>486.96600000000001</v>
      </c>
      <c r="L13" s="1082">
        <v>500.62599999999998</v>
      </c>
      <c r="M13" s="1083">
        <v>495.16</v>
      </c>
      <c r="N13" s="725">
        <v>-1.7419999999999618</v>
      </c>
      <c r="O13" s="726">
        <v>-3.5057214501047484E-3</v>
      </c>
      <c r="P13" s="1182"/>
      <c r="Q13" s="1080">
        <v>486.33600000000001</v>
      </c>
      <c r="R13" s="1081">
        <v>494.13400000000001</v>
      </c>
      <c r="S13" s="1082"/>
      <c r="T13" s="1083">
        <v>489.87700000000001</v>
      </c>
      <c r="U13" s="725">
        <v>2.7400000000000091</v>
      </c>
      <c r="V13" s="726">
        <v>5.6247010594556723E-3</v>
      </c>
      <c r="W13" s="1182"/>
      <c r="X13" s="1084">
        <v>491.92009999999999</v>
      </c>
      <c r="Y13" s="757">
        <v>221.187095323741</v>
      </c>
      <c r="Z13" s="725">
        <v>-0.88319999999998799</v>
      </c>
      <c r="AA13" s="726">
        <v>-1.7921957908966224E-3</v>
      </c>
      <c r="AB13" s="1078"/>
      <c r="AC13" s="1078"/>
      <c r="AD13" s="1078"/>
      <c r="AE13" s="1078"/>
      <c r="AF13" s="727"/>
    </row>
    <row r="14" spans="1:35" s="724" customFormat="1" ht="2.1" customHeight="1">
      <c r="A14" s="1195"/>
      <c r="B14" s="1182"/>
      <c r="C14" s="1195"/>
      <c r="D14" s="1079"/>
      <c r="E14" s="1079"/>
      <c r="F14" s="1079"/>
      <c r="G14" s="1079"/>
      <c r="H14" s="728"/>
      <c r="I14" s="1079"/>
      <c r="J14" s="1079"/>
      <c r="K14" s="1079"/>
      <c r="L14" s="1079"/>
      <c r="M14" s="1079"/>
      <c r="N14" s="1079"/>
      <c r="O14" s="729"/>
      <c r="P14" s="1182"/>
      <c r="Q14" s="1195"/>
      <c r="R14" s="1079"/>
      <c r="S14" s="1079"/>
      <c r="T14" s="1079"/>
      <c r="U14" s="1079"/>
      <c r="V14" s="728"/>
      <c r="W14" s="1182"/>
      <c r="X14" s="1196"/>
      <c r="Y14" s="1085"/>
      <c r="Z14" s="1195"/>
      <c r="AA14" s="1195"/>
      <c r="AB14" s="1078"/>
      <c r="AC14" s="1078"/>
      <c r="AD14" s="1078"/>
      <c r="AE14" s="1078"/>
    </row>
    <row r="15" spans="1:35" s="724" customFormat="1" ht="2.85" customHeight="1">
      <c r="A15" s="1197"/>
      <c r="B15" s="1182"/>
      <c r="C15" s="1197"/>
      <c r="D15" s="1197"/>
      <c r="E15" s="1197"/>
      <c r="F15" s="1197"/>
      <c r="G15" s="730"/>
      <c r="H15" s="731"/>
      <c r="I15" s="1197"/>
      <c r="J15" s="1197"/>
      <c r="K15" s="1197"/>
      <c r="L15" s="1197"/>
      <c r="M15" s="1197"/>
      <c r="N15" s="1197"/>
      <c r="O15" s="732"/>
      <c r="P15" s="1197"/>
      <c r="Q15" s="1197"/>
      <c r="R15" s="1197"/>
      <c r="S15" s="1197"/>
      <c r="T15" s="1197"/>
      <c r="U15" s="730"/>
      <c r="V15" s="731"/>
      <c r="W15" s="1197"/>
      <c r="X15" s="1197"/>
      <c r="Y15" s="1197"/>
      <c r="Z15" s="1198"/>
      <c r="AA15" s="1198"/>
      <c r="AB15" s="1078"/>
      <c r="AC15" s="1078"/>
      <c r="AD15" s="1078"/>
      <c r="AE15" s="1078"/>
    </row>
    <row r="16" spans="1:35" s="724" customFormat="1" ht="13.5" thickBot="1">
      <c r="A16" s="1197"/>
      <c r="B16" s="1182"/>
      <c r="C16" s="1199" t="s">
        <v>322</v>
      </c>
      <c r="D16" s="1199" t="s">
        <v>323</v>
      </c>
      <c r="E16" s="1199" t="s">
        <v>324</v>
      </c>
      <c r="F16" s="1199" t="s">
        <v>325</v>
      </c>
      <c r="G16" s="1199"/>
      <c r="H16" s="733"/>
      <c r="I16" s="1183"/>
      <c r="J16" s="1199" t="s">
        <v>322</v>
      </c>
      <c r="K16" s="1199" t="s">
        <v>323</v>
      </c>
      <c r="L16" s="1199" t="s">
        <v>324</v>
      </c>
      <c r="M16" s="1199" t="s">
        <v>325</v>
      </c>
      <c r="N16" s="1200"/>
      <c r="O16" s="734"/>
      <c r="P16" s="1183"/>
      <c r="Q16" s="1199" t="s">
        <v>322</v>
      </c>
      <c r="R16" s="1199" t="s">
        <v>323</v>
      </c>
      <c r="S16" s="1199" t="s">
        <v>324</v>
      </c>
      <c r="T16" s="1199" t="s">
        <v>325</v>
      </c>
      <c r="U16" s="1199"/>
      <c r="V16" s="733"/>
      <c r="W16" s="1182"/>
      <c r="X16" s="1201" t="s">
        <v>318</v>
      </c>
      <c r="Y16" s="1183"/>
      <c r="Z16" s="1198"/>
      <c r="AA16" s="1198"/>
      <c r="AB16" s="1078"/>
      <c r="AC16" s="1078"/>
      <c r="AD16" s="1078"/>
      <c r="AE16" s="1078"/>
    </row>
    <row r="17" spans="1:31" s="724" customFormat="1">
      <c r="A17" s="1086" t="s">
        <v>326</v>
      </c>
      <c r="B17" s="1182"/>
      <c r="C17" s="1087">
        <v>502.65600000000001</v>
      </c>
      <c r="D17" s="1088">
        <v>470.702</v>
      </c>
      <c r="E17" s="1088" t="s">
        <v>372</v>
      </c>
      <c r="F17" s="1089">
        <v>498.54070000000002</v>
      </c>
      <c r="G17" s="735">
        <v>-2.8863999999999805</v>
      </c>
      <c r="H17" s="736">
        <v>-5.7563701682656898E-3</v>
      </c>
      <c r="I17" s="1202"/>
      <c r="J17" s="1087" t="s">
        <v>372</v>
      </c>
      <c r="K17" s="1088" t="s">
        <v>372</v>
      </c>
      <c r="L17" s="1088" t="s">
        <v>372</v>
      </c>
      <c r="M17" s="1089" t="s">
        <v>372</v>
      </c>
      <c r="N17" s="735"/>
      <c r="O17" s="736"/>
      <c r="P17" s="1182"/>
      <c r="Q17" s="1087" t="s">
        <v>372</v>
      </c>
      <c r="R17" s="1088" t="s">
        <v>372</v>
      </c>
      <c r="S17" s="1088" t="s">
        <v>372</v>
      </c>
      <c r="T17" s="1089" t="s">
        <v>372</v>
      </c>
      <c r="U17" s="735" t="s">
        <v>372</v>
      </c>
      <c r="V17" s="737" t="s">
        <v>372</v>
      </c>
      <c r="W17" s="1182"/>
      <c r="X17" s="1090">
        <v>498.54070000000002</v>
      </c>
      <c r="Y17" s="1091"/>
      <c r="Z17" s="738">
        <v>-2.8863999999999805</v>
      </c>
      <c r="AA17" s="737">
        <v>-5.7563701682656898E-3</v>
      </c>
      <c r="AB17" s="1092"/>
      <c r="AC17" s="1092"/>
      <c r="AD17" s="1092"/>
      <c r="AE17" s="1092"/>
    </row>
    <row r="18" spans="1:31" s="724" customFormat="1">
      <c r="A18" s="1093" t="s">
        <v>327</v>
      </c>
      <c r="B18" s="1182"/>
      <c r="C18" s="1094" t="s">
        <v>372</v>
      </c>
      <c r="D18" s="1095" t="s">
        <v>372</v>
      </c>
      <c r="E18" s="1095" t="s">
        <v>372</v>
      </c>
      <c r="F18" s="1096" t="s">
        <v>372</v>
      </c>
      <c r="G18" s="739"/>
      <c r="H18" s="740" t="s">
        <v>372</v>
      </c>
      <c r="I18" s="1202"/>
      <c r="J18" s="1094" t="s">
        <v>372</v>
      </c>
      <c r="K18" s="1095" t="s">
        <v>372</v>
      </c>
      <c r="L18" s="1095" t="s">
        <v>372</v>
      </c>
      <c r="M18" s="1096" t="s">
        <v>372</v>
      </c>
      <c r="N18" s="739" t="s">
        <v>372</v>
      </c>
      <c r="O18" s="741" t="s">
        <v>372</v>
      </c>
      <c r="P18" s="1182"/>
      <c r="Q18" s="1094" t="s">
        <v>372</v>
      </c>
      <c r="R18" s="1095" t="s">
        <v>372</v>
      </c>
      <c r="S18" s="1095" t="s">
        <v>372</v>
      </c>
      <c r="T18" s="1096" t="s">
        <v>372</v>
      </c>
      <c r="U18" s="739" t="s">
        <v>372</v>
      </c>
      <c r="V18" s="741" t="s">
        <v>372</v>
      </c>
      <c r="W18" s="1182"/>
      <c r="X18" s="1097" t="s">
        <v>372</v>
      </c>
      <c r="Y18" s="1079"/>
      <c r="Z18" s="742" t="s">
        <v>372</v>
      </c>
      <c r="AA18" s="741" t="s">
        <v>372</v>
      </c>
      <c r="AB18" s="1092"/>
      <c r="AC18" s="1092"/>
      <c r="AD18" s="1092"/>
      <c r="AE18" s="1092"/>
    </row>
    <row r="19" spans="1:31" s="724" customFormat="1">
      <c r="A19" s="1093" t="s">
        <v>328</v>
      </c>
      <c r="B19" s="1182"/>
      <c r="C19" s="1094">
        <v>429.42410000000001</v>
      </c>
      <c r="D19" s="1095">
        <v>436.3356</v>
      </c>
      <c r="E19" s="1095">
        <v>438.31079999999997</v>
      </c>
      <c r="F19" s="1096">
        <v>434.8304</v>
      </c>
      <c r="G19" s="739">
        <v>-1.6576999999999771</v>
      </c>
      <c r="H19" s="740">
        <v>-3.7978125864140955E-3</v>
      </c>
      <c r="I19" s="1202"/>
      <c r="J19" s="1094" t="s">
        <v>372</v>
      </c>
      <c r="K19" s="1095" t="s">
        <v>372</v>
      </c>
      <c r="L19" s="1095" t="s">
        <v>372</v>
      </c>
      <c r="M19" s="1096" t="s">
        <v>372</v>
      </c>
      <c r="N19" s="739" t="s">
        <v>372</v>
      </c>
      <c r="O19" s="741" t="s">
        <v>372</v>
      </c>
      <c r="P19" s="1182"/>
      <c r="Q19" s="1094" t="s">
        <v>372</v>
      </c>
      <c r="R19" s="1095" t="s">
        <v>372</v>
      </c>
      <c r="S19" s="1095" t="s">
        <v>511</v>
      </c>
      <c r="T19" s="1096" t="s">
        <v>511</v>
      </c>
      <c r="U19" s="739" t="s">
        <v>372</v>
      </c>
      <c r="V19" s="741" t="s">
        <v>372</v>
      </c>
      <c r="W19" s="1182"/>
      <c r="X19" s="1097" t="s">
        <v>511</v>
      </c>
      <c r="Y19" s="1079"/>
      <c r="Z19" s="742" t="s">
        <v>372</v>
      </c>
      <c r="AA19" s="741" t="s">
        <v>372</v>
      </c>
      <c r="AB19" s="1092"/>
      <c r="AC19" s="1092"/>
      <c r="AD19" s="1092"/>
      <c r="AE19" s="1092"/>
    </row>
    <row r="20" spans="1:31" s="724" customFormat="1">
      <c r="A20" s="1093" t="s">
        <v>329</v>
      </c>
      <c r="B20" s="1182"/>
      <c r="C20" s="1094" t="s">
        <v>372</v>
      </c>
      <c r="D20" s="1095">
        <v>513.20809999999994</v>
      </c>
      <c r="E20" s="1095">
        <v>500.0127</v>
      </c>
      <c r="F20" s="1096">
        <v>504.89940000000001</v>
      </c>
      <c r="G20" s="739">
        <v>-7.1656000000000404</v>
      </c>
      <c r="H20" s="740">
        <v>-1.3993535976878024E-2</v>
      </c>
      <c r="I20" s="1202"/>
      <c r="J20" s="1094" t="s">
        <v>372</v>
      </c>
      <c r="K20" s="1095" t="s">
        <v>372</v>
      </c>
      <c r="L20" s="1095" t="s">
        <v>372</v>
      </c>
      <c r="M20" s="1096" t="s">
        <v>372</v>
      </c>
      <c r="N20" s="739" t="s">
        <v>372</v>
      </c>
      <c r="O20" s="741" t="s">
        <v>372</v>
      </c>
      <c r="P20" s="1182"/>
      <c r="Q20" s="1094" t="s">
        <v>372</v>
      </c>
      <c r="R20" s="1095">
        <v>521.47720000000004</v>
      </c>
      <c r="S20" s="1095">
        <v>537.78430000000003</v>
      </c>
      <c r="T20" s="1096">
        <v>533.78840000000002</v>
      </c>
      <c r="U20" s="739">
        <v>-5.9530999999999494</v>
      </c>
      <c r="V20" s="741">
        <v>-1.102953914049587E-2</v>
      </c>
      <c r="W20" s="1182"/>
      <c r="X20" s="1098">
        <v>524.81219999999996</v>
      </c>
      <c r="Y20" s="1182"/>
      <c r="Z20" s="742">
        <v>-6.3298000000000911</v>
      </c>
      <c r="AA20" s="741">
        <v>-1.191734037225467E-2</v>
      </c>
      <c r="AB20" s="1092"/>
      <c r="AC20" s="1092"/>
      <c r="AD20" s="1092"/>
      <c r="AE20" s="1092"/>
    </row>
    <row r="21" spans="1:31" s="724" customFormat="1">
      <c r="A21" s="1093" t="s">
        <v>330</v>
      </c>
      <c r="B21" s="1182"/>
      <c r="C21" s="1094">
        <v>493.1336</v>
      </c>
      <c r="D21" s="1095">
        <v>507.66950000000003</v>
      </c>
      <c r="E21" s="1095" t="s">
        <v>372</v>
      </c>
      <c r="F21" s="1096">
        <v>500.12889999999999</v>
      </c>
      <c r="G21" s="739">
        <v>0.32209999999997763</v>
      </c>
      <c r="H21" s="740">
        <v>6.444490150994131E-4</v>
      </c>
      <c r="I21" s="1202"/>
      <c r="J21" s="1094" t="s">
        <v>372</v>
      </c>
      <c r="K21" s="1095" t="s">
        <v>372</v>
      </c>
      <c r="L21" s="1095" t="s">
        <v>372</v>
      </c>
      <c r="M21" s="1096" t="s">
        <v>372</v>
      </c>
      <c r="N21" s="739" t="s">
        <v>372</v>
      </c>
      <c r="O21" s="741" t="s">
        <v>372</v>
      </c>
      <c r="P21" s="1182"/>
      <c r="Q21" s="1094" t="s">
        <v>372</v>
      </c>
      <c r="R21" s="1095" t="s">
        <v>372</v>
      </c>
      <c r="S21" s="1095" t="s">
        <v>372</v>
      </c>
      <c r="T21" s="1096" t="s">
        <v>372</v>
      </c>
      <c r="U21" s="739" t="s">
        <v>372</v>
      </c>
      <c r="V21" s="741" t="s">
        <v>372</v>
      </c>
      <c r="W21" s="1182"/>
      <c r="X21" s="1098">
        <v>500.12889999999999</v>
      </c>
      <c r="Y21" s="1079"/>
      <c r="Z21" s="742">
        <v>0.32209999999997763</v>
      </c>
      <c r="AA21" s="741">
        <v>6.444490150994131E-4</v>
      </c>
      <c r="AB21" s="1092"/>
      <c r="AC21" s="1092"/>
      <c r="AD21" s="1092"/>
      <c r="AE21" s="1092"/>
    </row>
    <row r="22" spans="1:31" s="724" customFormat="1">
      <c r="A22" s="1093" t="s">
        <v>331</v>
      </c>
      <c r="B22" s="1182"/>
      <c r="C22" s="1094" t="s">
        <v>372</v>
      </c>
      <c r="D22" s="1095" t="s">
        <v>511</v>
      </c>
      <c r="E22" s="1095" t="s">
        <v>372</v>
      </c>
      <c r="F22" s="1096" t="s">
        <v>511</v>
      </c>
      <c r="G22" s="753" t="s">
        <v>372</v>
      </c>
      <c r="H22" s="754" t="s">
        <v>372</v>
      </c>
      <c r="I22" s="1202"/>
      <c r="J22" s="1094" t="s">
        <v>372</v>
      </c>
      <c r="K22" s="1095" t="s">
        <v>372</v>
      </c>
      <c r="L22" s="1095" t="s">
        <v>372</v>
      </c>
      <c r="M22" s="1096" t="s">
        <v>372</v>
      </c>
      <c r="N22" s="739" t="s">
        <v>372</v>
      </c>
      <c r="O22" s="741" t="s">
        <v>372</v>
      </c>
      <c r="P22" s="1182"/>
      <c r="Q22" s="1094" t="s">
        <v>372</v>
      </c>
      <c r="R22" s="1095" t="s">
        <v>372</v>
      </c>
      <c r="S22" s="1095" t="s">
        <v>372</v>
      </c>
      <c r="T22" s="1096" t="s">
        <v>372</v>
      </c>
      <c r="U22" s="739" t="s">
        <v>372</v>
      </c>
      <c r="V22" s="741" t="s">
        <v>372</v>
      </c>
      <c r="W22" s="1182"/>
      <c r="X22" s="1098" t="s">
        <v>511</v>
      </c>
      <c r="Y22" s="1079"/>
      <c r="Z22" s="742"/>
      <c r="AA22" s="741"/>
      <c r="AB22" s="1092"/>
      <c r="AC22" s="1092"/>
      <c r="AD22" s="1092"/>
      <c r="AE22" s="1092"/>
    </row>
    <row r="23" spans="1:31" s="724" customFormat="1">
      <c r="A23" s="1093" t="s">
        <v>332</v>
      </c>
      <c r="B23" s="1182"/>
      <c r="C23" s="1099" t="s">
        <v>372</v>
      </c>
      <c r="D23" s="1100" t="s">
        <v>372</v>
      </c>
      <c r="E23" s="1100" t="s">
        <v>372</v>
      </c>
      <c r="F23" s="1101" t="s">
        <v>372</v>
      </c>
      <c r="G23" s="739"/>
      <c r="H23" s="740"/>
      <c r="I23" s="1203"/>
      <c r="J23" s="1099">
        <v>470.34190000000001</v>
      </c>
      <c r="K23" s="1100">
        <v>481.7364</v>
      </c>
      <c r="L23" s="1100">
        <v>494.06830000000002</v>
      </c>
      <c r="M23" s="1101">
        <v>486.98739999999998</v>
      </c>
      <c r="N23" s="739">
        <v>-2.2642000000000166</v>
      </c>
      <c r="O23" s="741">
        <v>-4.6278847120786448E-3</v>
      </c>
      <c r="P23" s="1182"/>
      <c r="Q23" s="1099" t="s">
        <v>372</v>
      </c>
      <c r="R23" s="1100" t="s">
        <v>372</v>
      </c>
      <c r="S23" s="1100" t="s">
        <v>372</v>
      </c>
      <c r="T23" s="1101" t="s">
        <v>372</v>
      </c>
      <c r="U23" s="739" t="s">
        <v>372</v>
      </c>
      <c r="V23" s="741" t="s">
        <v>372</v>
      </c>
      <c r="W23" s="1182"/>
      <c r="X23" s="1098">
        <v>486.98739999999998</v>
      </c>
      <c r="Y23" s="1091"/>
      <c r="Z23" s="742">
        <v>-2.2642000000000166</v>
      </c>
      <c r="AA23" s="741">
        <v>-4.6278847120786448E-3</v>
      </c>
      <c r="AB23" s="1092"/>
      <c r="AC23" s="1092"/>
      <c r="AD23" s="1092"/>
      <c r="AE23" s="1092"/>
    </row>
    <row r="24" spans="1:31" s="724" customFormat="1">
      <c r="A24" s="1093" t="s">
        <v>333</v>
      </c>
      <c r="B24" s="1182"/>
      <c r="C24" s="1094" t="s">
        <v>372</v>
      </c>
      <c r="D24" s="1095">
        <v>392.5</v>
      </c>
      <c r="E24" s="1095" t="s">
        <v>372</v>
      </c>
      <c r="F24" s="1096">
        <v>392.5</v>
      </c>
      <c r="G24" s="739">
        <v>0</v>
      </c>
      <c r="H24" s="740">
        <v>0</v>
      </c>
      <c r="I24" s="1202"/>
      <c r="J24" s="1094" t="s">
        <v>372</v>
      </c>
      <c r="K24" s="1095" t="s">
        <v>372</v>
      </c>
      <c r="L24" s="1095" t="s">
        <v>372</v>
      </c>
      <c r="M24" s="1096" t="s">
        <v>372</v>
      </c>
      <c r="N24" s="739" t="s">
        <v>372</v>
      </c>
      <c r="O24" s="741" t="s">
        <v>372</v>
      </c>
      <c r="P24" s="1182"/>
      <c r="Q24" s="1094" t="s">
        <v>372</v>
      </c>
      <c r="R24" s="1095">
        <v>492.61079999999998</v>
      </c>
      <c r="S24" s="1095" t="s">
        <v>372</v>
      </c>
      <c r="T24" s="1096">
        <v>492.61079999999998</v>
      </c>
      <c r="U24" s="739" t="s">
        <v>372</v>
      </c>
      <c r="V24" s="741" t="s">
        <v>372</v>
      </c>
      <c r="W24" s="1182"/>
      <c r="X24" s="1098">
        <v>443.45850000000002</v>
      </c>
      <c r="Y24" s="1091"/>
      <c r="Z24" s="742" t="s">
        <v>372</v>
      </c>
      <c r="AA24" s="741" t="s">
        <v>372</v>
      </c>
      <c r="AB24" s="1092"/>
      <c r="AC24" s="1092"/>
      <c r="AD24" s="1092"/>
      <c r="AE24" s="1092"/>
    </row>
    <row r="25" spans="1:31" s="724" customFormat="1">
      <c r="A25" s="1093" t="s">
        <v>334</v>
      </c>
      <c r="B25" s="1182"/>
      <c r="C25" s="1094">
        <v>473.19229999999999</v>
      </c>
      <c r="D25" s="1095">
        <v>485.62979999999999</v>
      </c>
      <c r="E25" s="1095" t="s">
        <v>372</v>
      </c>
      <c r="F25" s="1096">
        <v>477.83319999999998</v>
      </c>
      <c r="G25" s="739">
        <v>-6.9604000000000497</v>
      </c>
      <c r="H25" s="740">
        <v>-1.4357450263369875E-2</v>
      </c>
      <c r="I25" s="1202"/>
      <c r="J25" s="1094" t="s">
        <v>372</v>
      </c>
      <c r="K25" s="1095" t="s">
        <v>372</v>
      </c>
      <c r="L25" s="1095" t="s">
        <v>372</v>
      </c>
      <c r="M25" s="1096" t="s">
        <v>372</v>
      </c>
      <c r="N25" s="739" t="s">
        <v>372</v>
      </c>
      <c r="O25" s="741" t="s">
        <v>372</v>
      </c>
      <c r="P25" s="1182"/>
      <c r="Q25" s="1094">
        <v>482.83229999999998</v>
      </c>
      <c r="R25" s="1095">
        <v>496.1386</v>
      </c>
      <c r="S25" s="1095" t="s">
        <v>372</v>
      </c>
      <c r="T25" s="1096">
        <v>491.00720000000001</v>
      </c>
      <c r="U25" s="739">
        <v>4.4738000000000397</v>
      </c>
      <c r="V25" s="741">
        <v>9.1952577150922199E-3</v>
      </c>
      <c r="W25" s="1182"/>
      <c r="X25" s="1098">
        <v>485.07729999999998</v>
      </c>
      <c r="Y25" s="1091"/>
      <c r="Z25" s="742">
        <v>-0.67300000000000182</v>
      </c>
      <c r="AA25" s="741">
        <v>-1.3854855056187887E-3</v>
      </c>
      <c r="AB25" s="1092"/>
      <c r="AC25" s="1092"/>
      <c r="AD25" s="1092"/>
      <c r="AE25" s="1092"/>
    </row>
    <row r="26" spans="1:31" s="724" customFormat="1">
      <c r="A26" s="1093" t="s">
        <v>335</v>
      </c>
      <c r="B26" s="1182"/>
      <c r="C26" s="1099">
        <v>506.17869999999999</v>
      </c>
      <c r="D26" s="1100">
        <v>512.46119999999996</v>
      </c>
      <c r="E26" s="1100">
        <v>519.87059999999997</v>
      </c>
      <c r="F26" s="1101">
        <v>509.94450000000001</v>
      </c>
      <c r="G26" s="739">
        <v>-0.2378999999999678</v>
      </c>
      <c r="H26" s="740">
        <v>-4.6630381604695348E-4</v>
      </c>
      <c r="I26" s="1202"/>
      <c r="J26" s="1099" t="s">
        <v>372</v>
      </c>
      <c r="K26" s="1100">
        <v>524</v>
      </c>
      <c r="L26" s="1100" t="s">
        <v>95</v>
      </c>
      <c r="M26" s="1101">
        <v>533.17269999999996</v>
      </c>
      <c r="N26" s="739">
        <v>0.68489999999997053</v>
      </c>
      <c r="O26" s="741">
        <v>1.2862266515776266E-3</v>
      </c>
      <c r="P26" s="1182"/>
      <c r="Q26" s="1099" t="s">
        <v>372</v>
      </c>
      <c r="R26" s="1100" t="s">
        <v>372</v>
      </c>
      <c r="S26" s="1100" t="s">
        <v>372</v>
      </c>
      <c r="T26" s="1101" t="s">
        <v>372</v>
      </c>
      <c r="U26" s="739" t="s">
        <v>372</v>
      </c>
      <c r="V26" s="741" t="s">
        <v>372</v>
      </c>
      <c r="W26" s="1182"/>
      <c r="X26" s="1098">
        <v>513.5616</v>
      </c>
      <c r="Y26" s="1079"/>
      <c r="Z26" s="742">
        <v>-9.4200000000000728E-2</v>
      </c>
      <c r="AA26" s="741">
        <v>-1.8339129043221103E-4</v>
      </c>
      <c r="AB26" s="1092"/>
      <c r="AC26" s="1092"/>
      <c r="AD26" s="1092"/>
      <c r="AE26" s="1092"/>
    </row>
    <row r="27" spans="1:31" s="724" customFormat="1">
      <c r="A27" s="1093" t="s">
        <v>336</v>
      </c>
      <c r="B27" s="1182"/>
      <c r="C27" s="1099">
        <v>456.58390000000003</v>
      </c>
      <c r="D27" s="1100">
        <v>481.89640000000003</v>
      </c>
      <c r="E27" s="1100" t="s">
        <v>372</v>
      </c>
      <c r="F27" s="1101">
        <v>476.87909999999999</v>
      </c>
      <c r="G27" s="739">
        <v>-4.6541000000000281</v>
      </c>
      <c r="H27" s="740">
        <v>-9.6651695044080999E-3</v>
      </c>
      <c r="I27" s="1202"/>
      <c r="J27" s="1099" t="s">
        <v>372</v>
      </c>
      <c r="K27" s="1100" t="s">
        <v>372</v>
      </c>
      <c r="L27" s="1100" t="s">
        <v>372</v>
      </c>
      <c r="M27" s="1101" t="s">
        <v>372</v>
      </c>
      <c r="N27" s="739" t="s">
        <v>372</v>
      </c>
      <c r="O27" s="741" t="s">
        <v>372</v>
      </c>
      <c r="P27" s="1182"/>
      <c r="Q27" s="1099" t="s">
        <v>372</v>
      </c>
      <c r="R27" s="1100" t="s">
        <v>372</v>
      </c>
      <c r="S27" s="1100" t="s">
        <v>372</v>
      </c>
      <c r="T27" s="1101" t="s">
        <v>372</v>
      </c>
      <c r="U27" s="739" t="s">
        <v>372</v>
      </c>
      <c r="V27" s="741" t="s">
        <v>372</v>
      </c>
      <c r="W27" s="1182"/>
      <c r="X27" s="1098">
        <v>476.87909999999999</v>
      </c>
      <c r="Y27" s="1079"/>
      <c r="Z27" s="742">
        <v>-4.6541000000000281</v>
      </c>
      <c r="AA27" s="741">
        <v>-9.6651695044080999E-3</v>
      </c>
      <c r="AB27" s="1092"/>
      <c r="AC27" s="1092"/>
      <c r="AD27" s="1092"/>
      <c r="AE27" s="1092"/>
    </row>
    <row r="28" spans="1:31" s="724" customFormat="1">
      <c r="A28" s="1093" t="s">
        <v>337</v>
      </c>
      <c r="B28" s="1182"/>
      <c r="C28" s="1094">
        <v>515.31529999999998</v>
      </c>
      <c r="D28" s="1095">
        <v>481.77229999999997</v>
      </c>
      <c r="E28" s="1095">
        <v>436.93349999999998</v>
      </c>
      <c r="F28" s="1096">
        <v>509.3261</v>
      </c>
      <c r="G28" s="743">
        <v>6.3276000000000181</v>
      </c>
      <c r="H28" s="740">
        <v>1.2579759184172534E-2</v>
      </c>
      <c r="I28" s="1202"/>
      <c r="J28" s="1094" t="s">
        <v>372</v>
      </c>
      <c r="K28" s="1095" t="s">
        <v>372</v>
      </c>
      <c r="L28" s="1095" t="s">
        <v>372</v>
      </c>
      <c r="M28" s="1096" t="s">
        <v>372</v>
      </c>
      <c r="N28" s="739" t="s">
        <v>372</v>
      </c>
      <c r="O28" s="741" t="s">
        <v>372</v>
      </c>
      <c r="P28" s="1182"/>
      <c r="Q28" s="1094">
        <v>551.72019999999998</v>
      </c>
      <c r="R28" s="1095">
        <v>572.75990000000002</v>
      </c>
      <c r="S28" s="1095">
        <v>579.66750000000002</v>
      </c>
      <c r="T28" s="1096">
        <v>565.40369999999996</v>
      </c>
      <c r="U28" s="739">
        <v>-6.6700000000000728</v>
      </c>
      <c r="V28" s="741">
        <v>-1.1659336900123329E-2</v>
      </c>
      <c r="W28" s="1182"/>
      <c r="X28" s="1098">
        <v>512.13589999999999</v>
      </c>
      <c r="Y28" s="1079"/>
      <c r="Z28" s="742">
        <v>5.676400000000001</v>
      </c>
      <c r="AA28" s="741">
        <v>1.1208003798921728E-2</v>
      </c>
      <c r="AB28" s="1092"/>
      <c r="AC28" s="1092"/>
      <c r="AD28" s="1092"/>
      <c r="AE28" s="1092"/>
    </row>
    <row r="29" spans="1:31" s="724" customFormat="1">
      <c r="A29" s="1093" t="s">
        <v>338</v>
      </c>
      <c r="B29" s="1182"/>
      <c r="C29" s="1094" t="s">
        <v>372</v>
      </c>
      <c r="D29" s="1095" t="s">
        <v>372</v>
      </c>
      <c r="E29" s="1095" t="s">
        <v>372</v>
      </c>
      <c r="F29" s="1096" t="s">
        <v>372</v>
      </c>
      <c r="G29" s="739">
        <v>0</v>
      </c>
      <c r="H29" s="740">
        <v>0</v>
      </c>
      <c r="I29" s="1202"/>
      <c r="J29" s="1094" t="s">
        <v>372</v>
      </c>
      <c r="K29" s="1095" t="s">
        <v>372</v>
      </c>
      <c r="L29" s="1095" t="s">
        <v>372</v>
      </c>
      <c r="M29" s="1096" t="s">
        <v>372</v>
      </c>
      <c r="N29" s="739" t="s">
        <v>372</v>
      </c>
      <c r="O29" s="741" t="s">
        <v>372</v>
      </c>
      <c r="P29" s="1182"/>
      <c r="Q29" s="1094" t="s">
        <v>372</v>
      </c>
      <c r="R29" s="1095" t="s">
        <v>372</v>
      </c>
      <c r="S29" s="1095" t="s">
        <v>372</v>
      </c>
      <c r="T29" s="1096" t="s">
        <v>372</v>
      </c>
      <c r="U29" s="739" t="s">
        <v>372</v>
      </c>
      <c r="V29" s="741" t="s">
        <v>372</v>
      </c>
      <c r="W29" s="1182"/>
      <c r="X29" s="1098" t="s">
        <v>372</v>
      </c>
      <c r="Y29" s="1091"/>
      <c r="Z29" s="742" t="s">
        <v>372</v>
      </c>
      <c r="AA29" s="741" t="s">
        <v>372</v>
      </c>
      <c r="AB29" s="1092"/>
      <c r="AC29" s="1092"/>
      <c r="AD29" s="1092"/>
      <c r="AE29" s="1092"/>
    </row>
    <row r="30" spans="1:31" s="724" customFormat="1">
      <c r="A30" s="1093" t="s">
        <v>339</v>
      </c>
      <c r="B30" s="1182"/>
      <c r="C30" s="1094" t="s">
        <v>372</v>
      </c>
      <c r="D30" s="1095">
        <v>462.68310000000002</v>
      </c>
      <c r="E30" s="1095" t="s">
        <v>372</v>
      </c>
      <c r="F30" s="1096">
        <v>462.68310000000002</v>
      </c>
      <c r="G30" s="739">
        <v>30.190500000000043</v>
      </c>
      <c r="H30" s="740">
        <v>6.980581864290869E-2</v>
      </c>
      <c r="I30" s="1202"/>
      <c r="J30" s="1094" t="s">
        <v>372</v>
      </c>
      <c r="K30" s="1095" t="s">
        <v>372</v>
      </c>
      <c r="L30" s="1095" t="s">
        <v>372</v>
      </c>
      <c r="M30" s="1096" t="s">
        <v>372</v>
      </c>
      <c r="N30" s="739" t="s">
        <v>372</v>
      </c>
      <c r="O30" s="741" t="s">
        <v>372</v>
      </c>
      <c r="P30" s="1182"/>
      <c r="Q30" s="1094" t="s">
        <v>372</v>
      </c>
      <c r="R30" s="1095">
        <v>297.33</v>
      </c>
      <c r="S30" s="1095" t="s">
        <v>372</v>
      </c>
      <c r="T30" s="1096">
        <v>297.33</v>
      </c>
      <c r="U30" s="739">
        <v>-65.024699999999996</v>
      </c>
      <c r="V30" s="741">
        <v>-0.17945041143387952</v>
      </c>
      <c r="W30" s="1182"/>
      <c r="X30" s="1098">
        <v>427.77589999999998</v>
      </c>
      <c r="Y30" s="1091"/>
      <c r="Z30" s="742">
        <v>10.0899</v>
      </c>
      <c r="AA30" s="741">
        <v>2.4156663139295986E-2</v>
      </c>
      <c r="AB30" s="1092"/>
      <c r="AC30" s="1092"/>
      <c r="AD30" s="1092"/>
      <c r="AE30" s="1092"/>
    </row>
    <row r="31" spans="1:31" s="724" customFormat="1">
      <c r="A31" s="1093" t="s">
        <v>340</v>
      </c>
      <c r="B31" s="1182"/>
      <c r="C31" s="1094" t="s">
        <v>372</v>
      </c>
      <c r="D31" s="1095">
        <v>426.11369999999999</v>
      </c>
      <c r="E31" s="1095">
        <v>439.31020000000001</v>
      </c>
      <c r="F31" s="1096">
        <v>435.50319999999999</v>
      </c>
      <c r="G31" s="739">
        <v>1.5887000000000171</v>
      </c>
      <c r="H31" s="740">
        <v>3.6613203753275148E-3</v>
      </c>
      <c r="I31" s="1202"/>
      <c r="J31" s="1094" t="s">
        <v>372</v>
      </c>
      <c r="K31" s="1095" t="s">
        <v>372</v>
      </c>
      <c r="L31" s="1095" t="s">
        <v>372</v>
      </c>
      <c r="M31" s="1096" t="s">
        <v>372</v>
      </c>
      <c r="N31" s="739" t="s">
        <v>372</v>
      </c>
      <c r="O31" s="741" t="s">
        <v>372</v>
      </c>
      <c r="P31" s="1182"/>
      <c r="Q31" s="1094" t="s">
        <v>372</v>
      </c>
      <c r="R31" s="1095" t="s">
        <v>372</v>
      </c>
      <c r="S31" s="1095" t="s">
        <v>372</v>
      </c>
      <c r="T31" s="1096" t="s">
        <v>372</v>
      </c>
      <c r="U31" s="739" t="s">
        <v>372</v>
      </c>
      <c r="V31" s="741" t="s">
        <v>372</v>
      </c>
      <c r="W31" s="1182"/>
      <c r="X31" s="1098">
        <v>435.50319999999999</v>
      </c>
      <c r="Y31" s="1091"/>
      <c r="Z31" s="742">
        <v>2.5405000000000086</v>
      </c>
      <c r="AA31" s="741">
        <v>5.8677110060521009E-3</v>
      </c>
      <c r="AB31" s="1092"/>
      <c r="AC31" s="1092"/>
      <c r="AD31" s="1092"/>
      <c r="AE31" s="1092"/>
    </row>
    <row r="32" spans="1:31" s="724" customFormat="1">
      <c r="A32" s="1093" t="s">
        <v>341</v>
      </c>
      <c r="B32" s="1182"/>
      <c r="C32" s="1094" t="s">
        <v>511</v>
      </c>
      <c r="D32" s="1100" t="s">
        <v>511</v>
      </c>
      <c r="E32" s="1100" t="s">
        <v>372</v>
      </c>
      <c r="F32" s="1101" t="s">
        <v>511</v>
      </c>
      <c r="G32" s="739" t="s">
        <v>372</v>
      </c>
      <c r="H32" s="740" t="s">
        <v>372</v>
      </c>
      <c r="I32" s="1202"/>
      <c r="J32" s="1094" t="s">
        <v>372</v>
      </c>
      <c r="K32" s="1100" t="s">
        <v>372</v>
      </c>
      <c r="L32" s="1100" t="s">
        <v>372</v>
      </c>
      <c r="M32" s="1101" t="s">
        <v>372</v>
      </c>
      <c r="N32" s="739" t="s">
        <v>372</v>
      </c>
      <c r="O32" s="741" t="s">
        <v>372</v>
      </c>
      <c r="P32" s="1182"/>
      <c r="Q32" s="1094" t="s">
        <v>372</v>
      </c>
      <c r="R32" s="1100" t="s">
        <v>372</v>
      </c>
      <c r="S32" s="1100" t="s">
        <v>372</v>
      </c>
      <c r="T32" s="1101" t="s">
        <v>372</v>
      </c>
      <c r="U32" s="739" t="s">
        <v>372</v>
      </c>
      <c r="V32" s="741" t="s">
        <v>372</v>
      </c>
      <c r="W32" s="1182"/>
      <c r="X32" s="1098" t="s">
        <v>511</v>
      </c>
      <c r="Y32" s="1091"/>
      <c r="Z32" s="742" t="s">
        <v>372</v>
      </c>
      <c r="AA32" s="741" t="s">
        <v>372</v>
      </c>
      <c r="AB32" s="1092"/>
      <c r="AC32" s="1092"/>
      <c r="AD32" s="1092"/>
      <c r="AE32" s="1092"/>
    </row>
    <row r="33" spans="1:31" s="724" customFormat="1">
      <c r="A33" s="1093" t="s">
        <v>342</v>
      </c>
      <c r="B33" s="1182"/>
      <c r="C33" s="1094" t="s">
        <v>372</v>
      </c>
      <c r="D33" s="1100" t="s">
        <v>372</v>
      </c>
      <c r="E33" s="1100" t="s">
        <v>372</v>
      </c>
      <c r="F33" s="1101" t="s">
        <v>372</v>
      </c>
      <c r="G33" s="739" t="s">
        <v>372</v>
      </c>
      <c r="H33" s="740" t="s">
        <v>372</v>
      </c>
      <c r="I33" s="1202"/>
      <c r="J33" s="1094" t="s">
        <v>372</v>
      </c>
      <c r="K33" s="1100" t="s">
        <v>372</v>
      </c>
      <c r="L33" s="1100" t="s">
        <v>372</v>
      </c>
      <c r="M33" s="1101" t="s">
        <v>372</v>
      </c>
      <c r="N33" s="739" t="s">
        <v>372</v>
      </c>
      <c r="O33" s="741" t="s">
        <v>372</v>
      </c>
      <c r="P33" s="1182"/>
      <c r="Q33" s="1094" t="s">
        <v>372</v>
      </c>
      <c r="R33" s="1100" t="s">
        <v>372</v>
      </c>
      <c r="S33" s="1100" t="s">
        <v>372</v>
      </c>
      <c r="T33" s="1101" t="s">
        <v>372</v>
      </c>
      <c r="U33" s="739" t="s">
        <v>372</v>
      </c>
      <c r="V33" s="741" t="s">
        <v>372</v>
      </c>
      <c r="W33" s="1182"/>
      <c r="X33" s="1098" t="s">
        <v>372</v>
      </c>
      <c r="Y33" s="1091"/>
      <c r="Z33" s="742" t="s">
        <v>372</v>
      </c>
      <c r="AA33" s="741" t="s">
        <v>372</v>
      </c>
      <c r="AB33" s="1092"/>
      <c r="AC33" s="1092"/>
      <c r="AD33" s="1092"/>
      <c r="AE33" s="1092"/>
    </row>
    <row r="34" spans="1:31" s="724" customFormat="1">
      <c r="A34" s="1093" t="s">
        <v>343</v>
      </c>
      <c r="B34" s="1182"/>
      <c r="C34" s="1094" t="s">
        <v>372</v>
      </c>
      <c r="D34" s="1100" t="s">
        <v>372</v>
      </c>
      <c r="E34" s="1100" t="s">
        <v>372</v>
      </c>
      <c r="F34" s="1101" t="s">
        <v>372</v>
      </c>
      <c r="G34" s="739"/>
      <c r="H34" s="740" t="s">
        <v>372</v>
      </c>
      <c r="I34" s="1202"/>
      <c r="J34" s="1094" t="s">
        <v>372</v>
      </c>
      <c r="K34" s="1100" t="s">
        <v>372</v>
      </c>
      <c r="L34" s="1100" t="s">
        <v>372</v>
      </c>
      <c r="M34" s="1101" t="s">
        <v>372</v>
      </c>
      <c r="N34" s="739" t="s">
        <v>372</v>
      </c>
      <c r="O34" s="741" t="s">
        <v>372</v>
      </c>
      <c r="P34" s="1182"/>
      <c r="Q34" s="1094" t="s">
        <v>372</v>
      </c>
      <c r="R34" s="1100" t="s">
        <v>372</v>
      </c>
      <c r="S34" s="1100" t="s">
        <v>372</v>
      </c>
      <c r="T34" s="1101" t="s">
        <v>372</v>
      </c>
      <c r="U34" s="739" t="s">
        <v>372</v>
      </c>
      <c r="V34" s="741" t="s">
        <v>372</v>
      </c>
      <c r="W34" s="1182"/>
      <c r="X34" s="1098" t="s">
        <v>372</v>
      </c>
      <c r="Y34" s="1091"/>
      <c r="Z34" s="742" t="s">
        <v>372</v>
      </c>
      <c r="AA34" s="741" t="s">
        <v>372</v>
      </c>
      <c r="AB34" s="1092"/>
      <c r="AC34" s="1092"/>
      <c r="AD34" s="1092"/>
      <c r="AE34" s="1092"/>
    </row>
    <row r="35" spans="1:31" s="724" customFormat="1">
      <c r="A35" s="1093" t="s">
        <v>344</v>
      </c>
      <c r="B35" s="1182"/>
      <c r="C35" s="1094" t="s">
        <v>372</v>
      </c>
      <c r="D35" s="1095">
        <v>261.38200000000001</v>
      </c>
      <c r="E35" s="1095">
        <v>495.56630000000001</v>
      </c>
      <c r="F35" s="1096">
        <v>378.22980000000001</v>
      </c>
      <c r="G35" s="739">
        <v>-114.8682</v>
      </c>
      <c r="H35" s="740">
        <v>-0.23295207037951893</v>
      </c>
      <c r="I35" s="1202"/>
      <c r="J35" s="1094" t="s">
        <v>372</v>
      </c>
      <c r="K35" s="1095" t="s">
        <v>372</v>
      </c>
      <c r="L35" s="1095" t="s">
        <v>372</v>
      </c>
      <c r="M35" s="1096" t="s">
        <v>372</v>
      </c>
      <c r="N35" s="739" t="s">
        <v>372</v>
      </c>
      <c r="O35" s="741" t="s">
        <v>372</v>
      </c>
      <c r="P35" s="1182"/>
      <c r="Q35" s="1094" t="s">
        <v>372</v>
      </c>
      <c r="R35" s="1095">
        <v>481.8535</v>
      </c>
      <c r="S35" s="1095">
        <v>473.12799999999999</v>
      </c>
      <c r="T35" s="1096">
        <v>474.43860000000001</v>
      </c>
      <c r="U35" s="739">
        <v>0.89519999999998845</v>
      </c>
      <c r="V35" s="741">
        <v>1.8904286280834182E-3</v>
      </c>
      <c r="W35" s="1182"/>
      <c r="X35" s="1098">
        <v>454.71190000000001</v>
      </c>
      <c r="Y35" s="1079"/>
      <c r="Z35" s="742">
        <v>-22.841000000000008</v>
      </c>
      <c r="AA35" s="741">
        <v>-4.7829256193397618E-2</v>
      </c>
      <c r="AB35" s="1092"/>
      <c r="AC35" s="1092"/>
      <c r="AD35" s="1092"/>
      <c r="AE35" s="1092"/>
    </row>
    <row r="36" spans="1:31" s="724" customFormat="1">
      <c r="A36" s="1093" t="s">
        <v>345</v>
      </c>
      <c r="B36" s="1182"/>
      <c r="C36" s="1094">
        <v>458.15969999999999</v>
      </c>
      <c r="D36" s="1095">
        <v>465.7011</v>
      </c>
      <c r="E36" s="1095" t="s">
        <v>372</v>
      </c>
      <c r="F36" s="1096">
        <v>460.64370000000002</v>
      </c>
      <c r="G36" s="739">
        <v>1.1831000000000245</v>
      </c>
      <c r="H36" s="740">
        <v>2.5749759609421385E-3</v>
      </c>
      <c r="I36" s="1202"/>
      <c r="J36" s="1094" t="s">
        <v>372</v>
      </c>
      <c r="K36" s="1095" t="s">
        <v>372</v>
      </c>
      <c r="L36" s="1095" t="s">
        <v>372</v>
      </c>
      <c r="M36" s="1096" t="s">
        <v>372</v>
      </c>
      <c r="N36" s="739" t="s">
        <v>372</v>
      </c>
      <c r="O36" s="741" t="s">
        <v>372</v>
      </c>
      <c r="P36" s="1182"/>
      <c r="Q36" s="1094">
        <v>530.37210000000005</v>
      </c>
      <c r="R36" s="1095">
        <v>516.7722</v>
      </c>
      <c r="S36" s="1095" t="s">
        <v>372</v>
      </c>
      <c r="T36" s="1096">
        <v>524.9049</v>
      </c>
      <c r="U36" s="739">
        <v>-3.1381000000000085</v>
      </c>
      <c r="V36" s="741">
        <v>-5.9428872269872146E-3</v>
      </c>
      <c r="W36" s="1182"/>
      <c r="X36" s="1098">
        <v>463.92070000000001</v>
      </c>
      <c r="Y36" s="1079"/>
      <c r="Z36" s="742">
        <v>0.9626999999999839</v>
      </c>
      <c r="AA36" s="741">
        <v>2.0794542917499381E-3</v>
      </c>
      <c r="AB36" s="1092"/>
      <c r="AC36" s="1092"/>
      <c r="AD36" s="1092"/>
      <c r="AE36" s="1092"/>
    </row>
    <row r="37" spans="1:31" s="724" customFormat="1">
      <c r="A37" s="1093" t="s">
        <v>346</v>
      </c>
      <c r="B37" s="1182"/>
      <c r="C37" s="1094" t="s">
        <v>372</v>
      </c>
      <c r="D37" s="1095">
        <v>479.43180000000001</v>
      </c>
      <c r="E37" s="1095">
        <v>489.67290000000003</v>
      </c>
      <c r="F37" s="1096">
        <v>486.2901</v>
      </c>
      <c r="G37" s="739">
        <v>-5.9379000000000133</v>
      </c>
      <c r="H37" s="740">
        <v>-1.2063312123650083E-2</v>
      </c>
      <c r="I37" s="1202"/>
      <c r="J37" s="1094" t="s">
        <v>372</v>
      </c>
      <c r="K37" s="1095" t="s">
        <v>372</v>
      </c>
      <c r="L37" s="1095" t="s">
        <v>372</v>
      </c>
      <c r="M37" s="1096" t="s">
        <v>372</v>
      </c>
      <c r="N37" s="739" t="s">
        <v>372</v>
      </c>
      <c r="O37" s="741" t="s">
        <v>372</v>
      </c>
      <c r="P37" s="1182"/>
      <c r="Q37" s="1094" t="s">
        <v>372</v>
      </c>
      <c r="R37" s="1095">
        <v>471.80029999999999</v>
      </c>
      <c r="S37" s="1095">
        <v>416.91419999999999</v>
      </c>
      <c r="T37" s="1096">
        <v>428.17430000000002</v>
      </c>
      <c r="U37" s="739">
        <v>-49.286799999999971</v>
      </c>
      <c r="V37" s="741">
        <v>-0.10322683879377814</v>
      </c>
      <c r="W37" s="1182"/>
      <c r="X37" s="1098">
        <v>485.84</v>
      </c>
      <c r="Y37" s="1079"/>
      <c r="Z37" s="742">
        <v>-6.2736000000000445</v>
      </c>
      <c r="AA37" s="741">
        <v>-1.2748276007816139E-2</v>
      </c>
      <c r="AB37" s="1092"/>
      <c r="AC37" s="1092"/>
      <c r="AD37" s="1092"/>
      <c r="AE37" s="1092"/>
    </row>
    <row r="38" spans="1:31" s="724" customFormat="1">
      <c r="A38" s="1093" t="s">
        <v>347</v>
      </c>
      <c r="B38" s="1182"/>
      <c r="C38" s="1094">
        <v>473.06279999999998</v>
      </c>
      <c r="D38" s="1095">
        <v>460.77600000000001</v>
      </c>
      <c r="E38" s="1095" t="s">
        <v>372</v>
      </c>
      <c r="F38" s="1096">
        <v>467.57440000000003</v>
      </c>
      <c r="G38" s="739">
        <v>2.5089000000000397</v>
      </c>
      <c r="H38" s="740">
        <v>5.3947239689893234E-3</v>
      </c>
      <c r="I38" s="1202"/>
      <c r="J38" s="1094" t="s">
        <v>372</v>
      </c>
      <c r="K38" s="1095" t="s">
        <v>372</v>
      </c>
      <c r="L38" s="1095" t="s">
        <v>372</v>
      </c>
      <c r="M38" s="1096" t="s">
        <v>372</v>
      </c>
      <c r="N38" s="739" t="s">
        <v>372</v>
      </c>
      <c r="O38" s="741" t="s">
        <v>372</v>
      </c>
      <c r="P38" s="1182"/>
      <c r="Q38" s="1094">
        <v>454.94479999999999</v>
      </c>
      <c r="R38" s="1095">
        <v>435.96660000000003</v>
      </c>
      <c r="S38" s="1095" t="s">
        <v>372</v>
      </c>
      <c r="T38" s="1096">
        <v>438.81119999999999</v>
      </c>
      <c r="U38" s="739">
        <v>15.473199999999963</v>
      </c>
      <c r="V38" s="741">
        <v>3.6550463223240071E-2</v>
      </c>
      <c r="W38" s="1182"/>
      <c r="X38" s="1098">
        <v>454.09519999999998</v>
      </c>
      <c r="Y38" s="1079"/>
      <c r="Z38" s="742">
        <v>8.5842999999999847</v>
      </c>
      <c r="AA38" s="741">
        <v>1.9268439896756639E-2</v>
      </c>
      <c r="AB38" s="1078"/>
      <c r="AC38" s="1078"/>
      <c r="AD38" s="1078"/>
      <c r="AE38" s="1078"/>
    </row>
    <row r="39" spans="1:31" s="724" customFormat="1">
      <c r="A39" s="1093" t="s">
        <v>348</v>
      </c>
      <c r="B39" s="1182"/>
      <c r="C39" s="1094" t="s">
        <v>372</v>
      </c>
      <c r="D39" s="1095">
        <v>410.11799999999999</v>
      </c>
      <c r="E39" s="1095">
        <v>443.73599999999999</v>
      </c>
      <c r="F39" s="1096">
        <v>437.33319999999998</v>
      </c>
      <c r="G39" s="739">
        <v>-1.5860000000000127</v>
      </c>
      <c r="H39" s="740">
        <v>-3.6134213313065988E-3</v>
      </c>
      <c r="I39" s="1202"/>
      <c r="J39" s="1094" t="s">
        <v>372</v>
      </c>
      <c r="K39" s="1095" t="s">
        <v>372</v>
      </c>
      <c r="L39" s="1095" t="s">
        <v>372</v>
      </c>
      <c r="M39" s="1096" t="s">
        <v>372</v>
      </c>
      <c r="N39" s="739" t="s">
        <v>372</v>
      </c>
      <c r="O39" s="741" t="s">
        <v>372</v>
      </c>
      <c r="P39" s="1182"/>
      <c r="Q39" s="1094" t="s">
        <v>372</v>
      </c>
      <c r="R39" s="1095">
        <v>405.57279999999997</v>
      </c>
      <c r="S39" s="1095">
        <v>423.47519999999997</v>
      </c>
      <c r="T39" s="1096">
        <v>421.46289999999999</v>
      </c>
      <c r="U39" s="739">
        <v>21.268500000000017</v>
      </c>
      <c r="V39" s="741">
        <v>5.3145421325236031E-2</v>
      </c>
      <c r="W39" s="1182"/>
      <c r="X39" s="1098">
        <v>426.1123</v>
      </c>
      <c r="Y39" s="1079"/>
      <c r="Z39" s="742">
        <v>14.572900000000004</v>
      </c>
      <c r="AA39" s="741">
        <v>3.5410704297085482E-2</v>
      </c>
      <c r="AB39" s="1092"/>
      <c r="AC39" s="1092"/>
      <c r="AD39" s="1092"/>
      <c r="AE39" s="1092"/>
    </row>
    <row r="40" spans="1:31" s="724" customFormat="1">
      <c r="A40" s="1093" t="s">
        <v>349</v>
      </c>
      <c r="B40" s="1182"/>
      <c r="C40" s="1094">
        <v>396.02449999999999</v>
      </c>
      <c r="D40" s="1095">
        <v>413.73610000000002</v>
      </c>
      <c r="E40" s="1095">
        <v>404.45609999999999</v>
      </c>
      <c r="F40" s="1096">
        <v>406.61829999999998</v>
      </c>
      <c r="G40" s="739">
        <v>-10.544500000000028</v>
      </c>
      <c r="H40" s="740">
        <v>-2.5276702524769767E-2</v>
      </c>
      <c r="I40" s="1202"/>
      <c r="J40" s="1094" t="s">
        <v>372</v>
      </c>
      <c r="K40" s="1095" t="s">
        <v>372</v>
      </c>
      <c r="L40" s="1095" t="s">
        <v>372</v>
      </c>
      <c r="M40" s="1096" t="s">
        <v>372</v>
      </c>
      <c r="N40" s="739" t="s">
        <v>372</v>
      </c>
      <c r="O40" s="741" t="s">
        <v>372</v>
      </c>
      <c r="P40" s="1182"/>
      <c r="Q40" s="1094">
        <v>210.2174</v>
      </c>
      <c r="R40" s="1095" t="s">
        <v>372</v>
      </c>
      <c r="S40" s="1095">
        <v>394.17360000000002</v>
      </c>
      <c r="T40" s="1096">
        <v>338.07580000000002</v>
      </c>
      <c r="U40" s="739">
        <v>-95.151700000000005</v>
      </c>
      <c r="V40" s="741">
        <v>-0.2196344876537154</v>
      </c>
      <c r="W40" s="1182"/>
      <c r="X40" s="1098">
        <v>401.51940000000002</v>
      </c>
      <c r="Y40" s="1079"/>
      <c r="Z40" s="742">
        <v>-16.838499999999954</v>
      </c>
      <c r="AA40" s="741">
        <v>-4.0249030793968354E-2</v>
      </c>
      <c r="AB40" s="1092"/>
      <c r="AC40" s="1092"/>
      <c r="AD40" s="1092"/>
      <c r="AE40" s="1092"/>
    </row>
    <row r="41" spans="1:31" s="724" customFormat="1">
      <c r="A41" s="1093" t="s">
        <v>350</v>
      </c>
      <c r="B41" s="1182"/>
      <c r="C41" s="1094" t="s">
        <v>372</v>
      </c>
      <c r="D41" s="1095">
        <v>448.77749999999997</v>
      </c>
      <c r="E41" s="1095">
        <v>322.29880000000003</v>
      </c>
      <c r="F41" s="1096">
        <v>388.33580000000001</v>
      </c>
      <c r="G41" s="739">
        <v>0.79540000000002919</v>
      </c>
      <c r="H41" s="740">
        <v>2.0524311787881722E-3</v>
      </c>
      <c r="I41" s="1202"/>
      <c r="J41" s="1094" t="s">
        <v>372</v>
      </c>
      <c r="K41" s="1095" t="s">
        <v>372</v>
      </c>
      <c r="L41" s="1095" t="s">
        <v>372</v>
      </c>
      <c r="M41" s="1096" t="s">
        <v>372</v>
      </c>
      <c r="N41" s="739" t="s">
        <v>372</v>
      </c>
      <c r="O41" s="741" t="s">
        <v>372</v>
      </c>
      <c r="P41" s="1182"/>
      <c r="Q41" s="1094" t="s">
        <v>372</v>
      </c>
      <c r="R41" s="1095" t="s">
        <v>511</v>
      </c>
      <c r="S41" s="1095" t="s">
        <v>511</v>
      </c>
      <c r="T41" s="1096" t="s">
        <v>511</v>
      </c>
      <c r="U41" s="739" t="s">
        <v>372</v>
      </c>
      <c r="V41" s="741" t="s">
        <v>372</v>
      </c>
      <c r="W41" s="1182"/>
      <c r="X41" s="1098" t="s">
        <v>511</v>
      </c>
      <c r="Y41" s="1079"/>
      <c r="Z41" s="742" t="s">
        <v>372</v>
      </c>
      <c r="AA41" s="741" t="s">
        <v>372</v>
      </c>
      <c r="AB41" s="1092"/>
      <c r="AC41" s="1092"/>
      <c r="AD41" s="1092"/>
      <c r="AE41" s="1092"/>
    </row>
    <row r="42" spans="1:31" s="724" customFormat="1">
      <c r="A42" s="1093" t="s">
        <v>351</v>
      </c>
      <c r="B42" s="1182"/>
      <c r="C42" s="1094" t="s">
        <v>372</v>
      </c>
      <c r="D42" s="1095">
        <v>487.14389999999997</v>
      </c>
      <c r="E42" s="1095">
        <v>481.73450000000003</v>
      </c>
      <c r="F42" s="1096">
        <v>482.80189999999999</v>
      </c>
      <c r="G42" s="739">
        <v>-1.912399999999991</v>
      </c>
      <c r="H42" s="740">
        <v>-3.9454169187911337E-3</v>
      </c>
      <c r="I42" s="1202"/>
      <c r="J42" s="1094" t="s">
        <v>372</v>
      </c>
      <c r="K42" s="1095" t="s">
        <v>372</v>
      </c>
      <c r="L42" s="1095" t="s">
        <v>372</v>
      </c>
      <c r="M42" s="1096" t="s">
        <v>372</v>
      </c>
      <c r="N42" s="739" t="s">
        <v>372</v>
      </c>
      <c r="O42" s="741" t="s">
        <v>372</v>
      </c>
      <c r="P42" s="1182"/>
      <c r="Q42" s="1094" t="s">
        <v>372</v>
      </c>
      <c r="R42" s="1095" t="s">
        <v>372</v>
      </c>
      <c r="S42" s="1095" t="s">
        <v>372</v>
      </c>
      <c r="T42" s="1096" t="s">
        <v>372</v>
      </c>
      <c r="U42" s="739" t="s">
        <v>372</v>
      </c>
      <c r="V42" s="741" t="s">
        <v>372</v>
      </c>
      <c r="W42" s="1182"/>
      <c r="X42" s="1098">
        <v>482.80189999999999</v>
      </c>
      <c r="Y42" s="1079"/>
      <c r="Z42" s="742">
        <v>-1.912399999999991</v>
      </c>
      <c r="AA42" s="741">
        <v>-3.9454169187911337E-3</v>
      </c>
      <c r="AB42" s="1092"/>
      <c r="AC42" s="1092"/>
      <c r="AD42" s="1092"/>
      <c r="AE42" s="1092"/>
    </row>
    <row r="43" spans="1:31" s="724" customFormat="1" ht="13.5" thickBot="1">
      <c r="A43" s="1102" t="s">
        <v>352</v>
      </c>
      <c r="B43" s="1182"/>
      <c r="C43" s="1103" t="s">
        <v>372</v>
      </c>
      <c r="D43" s="1104">
        <v>516.69079999999997</v>
      </c>
      <c r="E43" s="1104">
        <v>529.38030000000003</v>
      </c>
      <c r="F43" s="1105">
        <v>524.09190000000001</v>
      </c>
      <c r="G43" s="744">
        <v>-0.6069999999999709</v>
      </c>
      <c r="H43" s="745">
        <v>-1.1568539594802862E-3</v>
      </c>
      <c r="I43" s="1202"/>
      <c r="J43" s="1103" t="s">
        <v>372</v>
      </c>
      <c r="K43" s="1104" t="s">
        <v>372</v>
      </c>
      <c r="L43" s="1104" t="s">
        <v>372</v>
      </c>
      <c r="M43" s="1105" t="s">
        <v>372</v>
      </c>
      <c r="N43" s="744" t="s">
        <v>372</v>
      </c>
      <c r="O43" s="746" t="s">
        <v>372</v>
      </c>
      <c r="P43" s="1182"/>
      <c r="Q43" s="1103" t="s">
        <v>372</v>
      </c>
      <c r="R43" s="1104">
        <v>516.32510000000002</v>
      </c>
      <c r="S43" s="1104" t="s">
        <v>372</v>
      </c>
      <c r="T43" s="1105">
        <v>516.32510000000002</v>
      </c>
      <c r="U43" s="744">
        <v>-11.217399999999998</v>
      </c>
      <c r="V43" s="746">
        <v>-2.1263500097148613E-2</v>
      </c>
      <c r="W43" s="1182"/>
      <c r="X43" s="1106">
        <v>523.59280000000001</v>
      </c>
      <c r="Y43" s="1079"/>
      <c r="Z43" s="747">
        <v>-1.2888000000000375</v>
      </c>
      <c r="AA43" s="746">
        <v>-2.4554108964764954E-3</v>
      </c>
      <c r="AB43" s="1078"/>
      <c r="AC43" s="1078"/>
      <c r="AD43" s="1078"/>
      <c r="AE43" s="1078"/>
    </row>
    <row r="44" spans="1:31">
      <c r="A44" s="1204" t="s">
        <v>401</v>
      </c>
    </row>
    <row r="55" spans="3:5" ht="15">
      <c r="D55" s="1078"/>
      <c r="E55" s="727"/>
    </row>
    <row r="59" spans="3:5" ht="20.85" customHeight="1">
      <c r="C59" s="712"/>
      <c r="D59" s="748" t="s">
        <v>426</v>
      </c>
    </row>
    <row r="60" spans="3:5">
      <c r="C60" s="715"/>
      <c r="D60" s="71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13" sqref="V13"/>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107" t="s">
        <v>416</v>
      </c>
      <c r="D1" s="1108"/>
      <c r="E1" s="1108"/>
      <c r="F1" s="1109"/>
      <c r="G1" s="1109"/>
      <c r="H1" s="1108"/>
      <c r="I1" s="1108"/>
      <c r="J1" s="1108"/>
      <c r="K1" s="1108"/>
      <c r="L1" s="1108"/>
      <c r="M1" s="1108"/>
      <c r="N1" s="1108"/>
      <c r="O1" s="1108"/>
      <c r="P1" s="1108"/>
      <c r="Q1" s="1108"/>
      <c r="R1" s="1108"/>
      <c r="S1" s="1110" t="s">
        <v>417</v>
      </c>
      <c r="U1" s="683">
        <v>0</v>
      </c>
      <c r="AE1" s="3">
        <v>0</v>
      </c>
    </row>
    <row r="2" spans="1:31" s="635" customFormat="1" ht="20.85" customHeight="1">
      <c r="A2" s="1205"/>
      <c r="B2" s="1205"/>
      <c r="C2" s="1111"/>
      <c r="D2" s="1112"/>
      <c r="E2" s="1112"/>
      <c r="F2" s="1113"/>
      <c r="G2" s="1113"/>
      <c r="H2" s="1112"/>
      <c r="I2" s="1112"/>
      <c r="J2" s="1112"/>
      <c r="K2" s="1112"/>
      <c r="L2" s="1112"/>
      <c r="M2" s="1112"/>
      <c r="N2" s="1112"/>
      <c r="O2" s="1112"/>
      <c r="P2" s="1112"/>
      <c r="Q2" s="1112"/>
      <c r="R2" s="1112"/>
      <c r="S2" s="1114" t="s">
        <v>526</v>
      </c>
      <c r="U2" s="1205"/>
    </row>
    <row r="3" spans="1:31" s="684" customFormat="1">
      <c r="C3" s="1206"/>
      <c r="Q3" s="1207" t="s">
        <v>527</v>
      </c>
      <c r="R3" s="1208" t="s">
        <v>418</v>
      </c>
      <c r="S3" s="1209">
        <v>45166</v>
      </c>
    </row>
    <row r="4" spans="1:31" s="684" customFormat="1">
      <c r="C4" s="1206"/>
      <c r="R4" s="1208" t="s">
        <v>419</v>
      </c>
      <c r="S4" s="1209">
        <v>45172</v>
      </c>
    </row>
    <row r="5" spans="1:31" ht="6.6" customHeight="1">
      <c r="C5" s="1115"/>
    </row>
    <row r="6" spans="1:31" ht="28.35" customHeight="1">
      <c r="C6" s="1660" t="s">
        <v>420</v>
      </c>
      <c r="D6" s="1660"/>
      <c r="E6" s="1660"/>
      <c r="F6" s="1660"/>
      <c r="G6" s="1660"/>
      <c r="H6" s="1660"/>
      <c r="I6" s="1660"/>
      <c r="J6" s="1660"/>
      <c r="K6" s="1660"/>
      <c r="L6" s="1660"/>
      <c r="M6" s="1660"/>
      <c r="N6" s="1660"/>
      <c r="O6" s="1660"/>
      <c r="P6" s="1660"/>
      <c r="Q6" s="1660"/>
      <c r="R6" s="1660"/>
      <c r="S6" s="1660"/>
    </row>
    <row r="7" spans="1:31" ht="5.85" customHeight="1">
      <c r="C7" s="1116"/>
      <c r="D7" s="1116"/>
      <c r="E7" s="1116"/>
      <c r="F7" s="1116"/>
      <c r="G7" s="1116"/>
      <c r="H7" s="1116"/>
      <c r="I7" s="1116"/>
      <c r="J7" s="1116"/>
      <c r="K7" s="1116"/>
      <c r="L7" s="1116"/>
      <c r="M7" s="1116"/>
      <c r="N7" s="1116"/>
      <c r="O7" s="1116"/>
      <c r="P7" s="1116"/>
      <c r="Q7" s="1117"/>
      <c r="R7" s="1116"/>
      <c r="S7" s="1116"/>
    </row>
    <row r="8" spans="1:31" ht="13.5" thickBot="1">
      <c r="A8" s="1210"/>
      <c r="B8" s="1210"/>
      <c r="C8" s="1116"/>
      <c r="D8" s="1116"/>
      <c r="E8" s="1116"/>
      <c r="F8" s="1116"/>
      <c r="G8" s="1116"/>
      <c r="H8" s="1116"/>
      <c r="I8" s="1116"/>
      <c r="J8" s="1116"/>
      <c r="K8" s="1116"/>
      <c r="L8" s="1116"/>
      <c r="M8" s="1116"/>
      <c r="N8" s="1116"/>
      <c r="O8" s="1116"/>
      <c r="P8" s="1116"/>
      <c r="Q8" s="1116"/>
      <c r="R8" s="1116"/>
      <c r="S8" s="1116"/>
    </row>
    <row r="9" spans="1:31" ht="18.75" thickBot="1">
      <c r="A9" s="1210"/>
      <c r="B9" s="1210"/>
      <c r="C9" s="1118" t="s">
        <v>376</v>
      </c>
      <c r="D9" s="1119"/>
      <c r="E9" s="1119"/>
      <c r="F9" s="1119"/>
      <c r="G9" s="1119"/>
      <c r="H9" s="1119"/>
      <c r="I9" s="1119"/>
      <c r="J9" s="1119"/>
      <c r="K9" s="1119"/>
      <c r="L9" s="1119"/>
      <c r="M9" s="1119"/>
      <c r="N9" s="1119"/>
      <c r="O9" s="1119"/>
      <c r="P9" s="1119"/>
      <c r="Q9" s="1119"/>
      <c r="R9" s="1120"/>
      <c r="S9" s="1116"/>
    </row>
    <row r="10" spans="1:31" ht="13.5" thickBot="1">
      <c r="A10" s="683" t="s">
        <v>378</v>
      </c>
      <c r="B10" s="683" t="s">
        <v>379</v>
      </c>
      <c r="C10" s="1121"/>
      <c r="D10" s="1122" t="s">
        <v>326</v>
      </c>
      <c r="E10" s="1123" t="s">
        <v>329</v>
      </c>
      <c r="F10" s="1123" t="s">
        <v>330</v>
      </c>
      <c r="G10" s="1123" t="s">
        <v>332</v>
      </c>
      <c r="H10" s="1123" t="s">
        <v>334</v>
      </c>
      <c r="I10" s="1123" t="s">
        <v>335</v>
      </c>
      <c r="J10" s="1123" t="s">
        <v>337</v>
      </c>
      <c r="K10" s="1123" t="s">
        <v>344</v>
      </c>
      <c r="L10" s="1123" t="s">
        <v>345</v>
      </c>
      <c r="M10" s="1123" t="s">
        <v>346</v>
      </c>
      <c r="N10" s="1123" t="s">
        <v>347</v>
      </c>
      <c r="O10" s="1123" t="s">
        <v>348</v>
      </c>
      <c r="P10" s="1124" t="s">
        <v>349</v>
      </c>
      <c r="Q10" s="1124" t="s">
        <v>352</v>
      </c>
      <c r="R10" s="1125" t="s">
        <v>377</v>
      </c>
      <c r="S10" s="1116"/>
    </row>
    <row r="11" spans="1:31" ht="14.25">
      <c r="C11" s="1126" t="s">
        <v>380</v>
      </c>
      <c r="D11" s="1127"/>
      <c r="E11" s="1128"/>
      <c r="F11" s="1128"/>
      <c r="G11" s="1128"/>
      <c r="H11" s="1128"/>
      <c r="I11" s="1128"/>
      <c r="J11" s="1128"/>
      <c r="K11" s="1128"/>
      <c r="L11" s="1128"/>
      <c r="M11" s="1128"/>
      <c r="N11" s="1128"/>
      <c r="O11" s="1128"/>
      <c r="P11" s="1128"/>
      <c r="Q11" s="1128"/>
      <c r="R11" s="1129"/>
      <c r="S11" s="1116"/>
    </row>
    <row r="12" spans="1:31">
      <c r="C12" s="1130" t="s">
        <v>381</v>
      </c>
      <c r="D12" s="1211">
        <v>120.5</v>
      </c>
      <c r="E12" s="1212">
        <v>97.277000000000001</v>
      </c>
      <c r="F12" s="1212">
        <v>146.84</v>
      </c>
      <c r="G12" s="1212">
        <v>123.41</v>
      </c>
      <c r="H12" s="1212">
        <v>118.3</v>
      </c>
      <c r="I12" s="1212">
        <v>69.510000000000005</v>
      </c>
      <c r="J12" s="1212">
        <v>146.32</v>
      </c>
      <c r="K12" s="1212">
        <v>130</v>
      </c>
      <c r="L12" s="1212">
        <v>132.53</v>
      </c>
      <c r="M12" s="1212">
        <v>193.8536</v>
      </c>
      <c r="N12" s="1212" t="e">
        <v>#N/A</v>
      </c>
      <c r="O12" s="1212">
        <v>48.97</v>
      </c>
      <c r="P12" s="1213" t="e">
        <v>#N/A</v>
      </c>
      <c r="Q12" s="1213" t="e">
        <v>#N/A</v>
      </c>
      <c r="R12" s="1214">
        <v>124.33929999999999</v>
      </c>
      <c r="S12" s="1116"/>
    </row>
    <row r="13" spans="1:31">
      <c r="A13" s="1215"/>
      <c r="B13" s="1215"/>
      <c r="C13" s="1131" t="s">
        <v>382</v>
      </c>
      <c r="D13" s="1216">
        <v>128.83000000000001</v>
      </c>
      <c r="E13" s="1217">
        <v>97.275000000000006</v>
      </c>
      <c r="F13" s="1217">
        <v>149.21</v>
      </c>
      <c r="G13" s="1217">
        <v>80.55</v>
      </c>
      <c r="H13" s="1217">
        <v>114.51</v>
      </c>
      <c r="I13" s="1217">
        <v>76.239999999999995</v>
      </c>
      <c r="J13" s="1217">
        <v>152.31</v>
      </c>
      <c r="K13" s="1217">
        <v>130</v>
      </c>
      <c r="L13" s="1217">
        <v>151.25</v>
      </c>
      <c r="M13" s="1217">
        <v>193.77250000000001</v>
      </c>
      <c r="N13" s="1217" t="e">
        <v>#N/A</v>
      </c>
      <c r="O13" s="1217">
        <v>47.2361</v>
      </c>
      <c r="P13" s="1218" t="e">
        <v>#N/A</v>
      </c>
      <c r="Q13" s="1218" t="e">
        <v>#N/A</v>
      </c>
      <c r="R13" s="1219">
        <v>123.5977</v>
      </c>
      <c r="S13" s="1116"/>
    </row>
    <row r="14" spans="1:31">
      <c r="A14" s="1215"/>
      <c r="B14" s="1215"/>
      <c r="C14" s="1132" t="s">
        <v>383</v>
      </c>
      <c r="D14" s="1220">
        <v>8.3300000000000125</v>
      </c>
      <c r="E14" s="1221">
        <v>1.9999999999953388E-3</v>
      </c>
      <c r="F14" s="1221">
        <v>-2.3700000000000045</v>
      </c>
      <c r="G14" s="1221">
        <v>42.86</v>
      </c>
      <c r="H14" s="1221">
        <v>3.789999999999992</v>
      </c>
      <c r="I14" s="1221">
        <v>-6.7299999999999898</v>
      </c>
      <c r="J14" s="1221">
        <v>-5.9900000000000091</v>
      </c>
      <c r="K14" s="1221">
        <v>0</v>
      </c>
      <c r="L14" s="1221">
        <v>-18.72</v>
      </c>
      <c r="M14" s="1221">
        <v>8.1099999999992178E-2</v>
      </c>
      <c r="N14" s="1222" t="e">
        <v>#N/A</v>
      </c>
      <c r="O14" s="1221">
        <v>1.7338999999999984</v>
      </c>
      <c r="P14" s="1223"/>
      <c r="Q14" s="1224"/>
      <c r="R14" s="1225">
        <v>0.74159999999999116</v>
      </c>
      <c r="S14" s="1116"/>
    </row>
    <row r="15" spans="1:31">
      <c r="A15" s="1226"/>
      <c r="B15" s="1226"/>
      <c r="C15" s="1132" t="s">
        <v>384</v>
      </c>
      <c r="D15" s="1133">
        <v>96.912239332214355</v>
      </c>
      <c r="E15" s="1134">
        <v>78.235119547882292</v>
      </c>
      <c r="F15" s="1134">
        <v>118.09620932400296</v>
      </c>
      <c r="G15" s="1134">
        <v>99.252609593266172</v>
      </c>
      <c r="H15" s="1134">
        <v>95.142887244821225</v>
      </c>
      <c r="I15" s="1134">
        <v>55.903483452134608</v>
      </c>
      <c r="J15" s="1134">
        <v>117.67799883061912</v>
      </c>
      <c r="K15" s="1134">
        <v>104.55262334595741</v>
      </c>
      <c r="L15" s="1134">
        <v>106.58737824645949</v>
      </c>
      <c r="M15" s="1134">
        <v>155.90694173121452</v>
      </c>
      <c r="N15" s="1134"/>
      <c r="O15" s="1134">
        <v>39.384168963473336</v>
      </c>
      <c r="P15" s="1135"/>
      <c r="Q15" s="1135"/>
      <c r="R15" s="1136"/>
      <c r="S15" s="1116"/>
    </row>
    <row r="16" spans="1:31">
      <c r="A16" s="683" t="s">
        <v>378</v>
      </c>
      <c r="B16" s="683" t="s">
        <v>386</v>
      </c>
      <c r="C16" s="1137" t="s">
        <v>385</v>
      </c>
      <c r="D16" s="1138">
        <v>3.1</v>
      </c>
      <c r="E16" s="1139">
        <v>3.17</v>
      </c>
      <c r="F16" s="1139">
        <v>21.7</v>
      </c>
      <c r="G16" s="1139">
        <v>8.6</v>
      </c>
      <c r="H16" s="1139">
        <v>4.6100000000000003</v>
      </c>
      <c r="I16" s="1139">
        <v>18.399999999999999</v>
      </c>
      <c r="J16" s="1139">
        <v>10.62</v>
      </c>
      <c r="K16" s="1139">
        <v>8.94</v>
      </c>
      <c r="L16" s="1139">
        <v>3.14</v>
      </c>
      <c r="M16" s="1139">
        <v>11.6</v>
      </c>
      <c r="N16" s="1139">
        <v>0</v>
      </c>
      <c r="O16" s="1139">
        <v>6.13</v>
      </c>
      <c r="P16" s="1140"/>
      <c r="Q16" s="1141"/>
      <c r="R16" s="1142">
        <v>100.00999999999999</v>
      </c>
      <c r="S16" s="1116"/>
    </row>
    <row r="17" spans="1:19" ht="14.25">
      <c r="C17" s="1126" t="s">
        <v>387</v>
      </c>
      <c r="D17" s="1143"/>
      <c r="E17" s="1144"/>
      <c r="F17" s="1144"/>
      <c r="G17" s="1144"/>
      <c r="H17" s="1144"/>
      <c r="I17" s="1144"/>
      <c r="J17" s="1144"/>
      <c r="K17" s="1144"/>
      <c r="L17" s="1144"/>
      <c r="M17" s="1144"/>
      <c r="N17" s="1144"/>
      <c r="O17" s="1144"/>
      <c r="P17" s="1144"/>
      <c r="Q17" s="1144"/>
      <c r="R17" s="1145"/>
      <c r="S17" s="1116"/>
    </row>
    <row r="18" spans="1:19">
      <c r="C18" s="1130" t="s">
        <v>381</v>
      </c>
      <c r="D18" s="1211">
        <v>428.61</v>
      </c>
      <c r="E18" s="1212">
        <v>164.60220000000001</v>
      </c>
      <c r="F18" s="1212">
        <v>247.6</v>
      </c>
      <c r="G18" s="1212">
        <v>181.51</v>
      </c>
      <c r="H18" s="1212">
        <v>221.13</v>
      </c>
      <c r="I18" s="1212">
        <v>230.58</v>
      </c>
      <c r="J18" s="1212">
        <v>257.99</v>
      </c>
      <c r="K18" s="1212">
        <v>254</v>
      </c>
      <c r="L18" s="1212">
        <v>342.73</v>
      </c>
      <c r="M18" s="1212">
        <v>281.48669999999998</v>
      </c>
      <c r="N18" s="1212" t="e">
        <v>#N/A</v>
      </c>
      <c r="O18" s="1212">
        <v>396.61660000000001</v>
      </c>
      <c r="P18" s="1213"/>
      <c r="Q18" s="1213"/>
      <c r="R18" s="1214">
        <v>253.61600000000001</v>
      </c>
      <c r="S18" s="1116"/>
    </row>
    <row r="19" spans="1:19">
      <c r="A19" s="1215"/>
      <c r="B19" s="1215"/>
      <c r="C19" s="1131" t="s">
        <v>382</v>
      </c>
      <c r="D19" s="1216">
        <v>429.72</v>
      </c>
      <c r="E19" s="1217">
        <v>164.60220000000001</v>
      </c>
      <c r="F19" s="1217">
        <v>249</v>
      </c>
      <c r="G19" s="1217">
        <v>204.6</v>
      </c>
      <c r="H19" s="1217">
        <v>218.74</v>
      </c>
      <c r="I19" s="1217">
        <v>231.57</v>
      </c>
      <c r="J19" s="1217">
        <v>260</v>
      </c>
      <c r="K19" s="1217">
        <v>254</v>
      </c>
      <c r="L19" s="1217">
        <v>400.41</v>
      </c>
      <c r="M19" s="1217">
        <v>281.3689</v>
      </c>
      <c r="N19" s="1217" t="e">
        <v>#N/A</v>
      </c>
      <c r="O19" s="1217">
        <v>411.16210000000001</v>
      </c>
      <c r="P19" s="1218"/>
      <c r="Q19" s="1218"/>
      <c r="R19" s="1219">
        <v>258.44729999999998</v>
      </c>
      <c r="S19" s="1116"/>
    </row>
    <row r="20" spans="1:19">
      <c r="A20" s="1215"/>
      <c r="B20" s="1215"/>
      <c r="C20" s="1132" t="s">
        <v>383</v>
      </c>
      <c r="D20" s="1220">
        <v>1.1100000000000136</v>
      </c>
      <c r="E20" s="1222">
        <v>0</v>
      </c>
      <c r="F20" s="1221">
        <v>-1.4000000000000057</v>
      </c>
      <c r="G20" s="1221">
        <v>-23.090000000000003</v>
      </c>
      <c r="H20" s="1221">
        <v>2.3899999999999864</v>
      </c>
      <c r="I20" s="1221">
        <v>-0.98999999999998067</v>
      </c>
      <c r="J20" s="1221">
        <v>-2.0099999999999909</v>
      </c>
      <c r="K20" s="1221">
        <v>0</v>
      </c>
      <c r="L20" s="1221">
        <v>-57.680000000000007</v>
      </c>
      <c r="M20" s="1221">
        <v>0.11779999999998836</v>
      </c>
      <c r="N20" s="1222">
        <v>0</v>
      </c>
      <c r="O20" s="1221">
        <v>-14.545500000000004</v>
      </c>
      <c r="P20" s="1223"/>
      <c r="Q20" s="1224"/>
      <c r="R20" s="1225">
        <v>-4.8312999999999704</v>
      </c>
      <c r="S20" s="1116"/>
    </row>
    <row r="21" spans="1:19">
      <c r="A21" s="1226"/>
      <c r="B21" s="1226"/>
      <c r="C21" s="1132" t="s">
        <v>384</v>
      </c>
      <c r="D21" s="1133">
        <v>168.99958993123462</v>
      </c>
      <c r="E21" s="1146">
        <v>64.90213551195508</v>
      </c>
      <c r="F21" s="1134">
        <v>97.627909911046615</v>
      </c>
      <c r="G21" s="1134">
        <v>71.568828465081054</v>
      </c>
      <c r="H21" s="1134">
        <v>87.190871238407667</v>
      </c>
      <c r="I21" s="1134">
        <v>90.916976846886627</v>
      </c>
      <c r="J21" s="1134">
        <v>101.72465459592455</v>
      </c>
      <c r="K21" s="1134">
        <v>100.15141000567786</v>
      </c>
      <c r="L21" s="1134">
        <v>135.1373730364015</v>
      </c>
      <c r="M21" s="1134">
        <v>110.98933032616239</v>
      </c>
      <c r="N21" s="1134"/>
      <c r="O21" s="1134">
        <v>156.38469181755096</v>
      </c>
      <c r="P21" s="1135"/>
      <c r="Q21" s="1135"/>
      <c r="R21" s="1136"/>
      <c r="S21" s="1116"/>
    </row>
    <row r="22" spans="1:19" ht="13.5" thickBot="1">
      <c r="C22" s="1147" t="s">
        <v>385</v>
      </c>
      <c r="D22" s="1148">
        <v>3.57</v>
      </c>
      <c r="E22" s="1149">
        <v>0</v>
      </c>
      <c r="F22" s="1149">
        <v>17.29</v>
      </c>
      <c r="G22" s="1149">
        <v>9.2799999999999994</v>
      </c>
      <c r="H22" s="1149">
        <v>11.3</v>
      </c>
      <c r="I22" s="1149">
        <v>27.46</v>
      </c>
      <c r="J22" s="1149">
        <v>9.18</v>
      </c>
      <c r="K22" s="1149">
        <v>6.31</v>
      </c>
      <c r="L22" s="1149">
        <v>2.77</v>
      </c>
      <c r="M22" s="1149">
        <v>8.49</v>
      </c>
      <c r="N22" s="1149">
        <v>0</v>
      </c>
      <c r="O22" s="1149">
        <v>4.3499999999999996</v>
      </c>
      <c r="P22" s="1150"/>
      <c r="Q22" s="1151"/>
      <c r="R22" s="1152">
        <v>100</v>
      </c>
      <c r="S22" s="1116"/>
    </row>
    <row r="23" spans="1:19" ht="13.5" thickBot="1">
      <c r="A23" s="1210"/>
      <c r="B23" s="1210"/>
      <c r="C23" s="1116"/>
      <c r="D23" s="1116"/>
      <c r="E23" s="1116"/>
      <c r="F23" s="1116"/>
      <c r="G23" s="1116"/>
      <c r="H23" s="1116"/>
      <c r="I23" s="1116"/>
      <c r="J23" s="1116"/>
      <c r="K23" s="1116"/>
      <c r="L23" s="1116"/>
      <c r="M23" s="1116"/>
      <c r="N23" s="1116"/>
      <c r="O23" s="1116"/>
      <c r="P23" s="1116"/>
      <c r="Q23" s="1116"/>
      <c r="R23" s="1116"/>
      <c r="S23" s="1116"/>
    </row>
    <row r="24" spans="1:19" ht="18.75" thickBot="1">
      <c r="A24" s="1210"/>
      <c r="B24" s="1210"/>
      <c r="C24" s="1153" t="s">
        <v>388</v>
      </c>
      <c r="D24" s="1119"/>
      <c r="E24" s="1119"/>
      <c r="F24" s="1119"/>
      <c r="G24" s="1119"/>
      <c r="H24" s="1119"/>
      <c r="I24" s="1119"/>
      <c r="J24" s="1119"/>
      <c r="K24" s="1119"/>
      <c r="L24" s="1119"/>
      <c r="M24" s="1119"/>
      <c r="N24" s="1119"/>
      <c r="O24" s="1119"/>
      <c r="P24" s="1119"/>
      <c r="Q24" s="1119"/>
      <c r="R24" s="1120"/>
      <c r="S24" s="1116"/>
    </row>
    <row r="25" spans="1:19" ht="13.5" thickBot="1">
      <c r="A25" s="683" t="s">
        <v>389</v>
      </c>
      <c r="B25" s="683" t="s">
        <v>390</v>
      </c>
      <c r="C25" s="1121"/>
      <c r="D25" s="1122" t="s">
        <v>326</v>
      </c>
      <c r="E25" s="1123" t="s">
        <v>329</v>
      </c>
      <c r="F25" s="1123" t="s">
        <v>330</v>
      </c>
      <c r="G25" s="1123" t="s">
        <v>332</v>
      </c>
      <c r="H25" s="1123" t="s">
        <v>334</v>
      </c>
      <c r="I25" s="1123" t="s">
        <v>335</v>
      </c>
      <c r="J25" s="1123" t="s">
        <v>337</v>
      </c>
      <c r="K25" s="1123" t="s">
        <v>344</v>
      </c>
      <c r="L25" s="1123" t="s">
        <v>345</v>
      </c>
      <c r="M25" s="1123" t="s">
        <v>346</v>
      </c>
      <c r="N25" s="1123" t="s">
        <v>347</v>
      </c>
      <c r="O25" s="1123" t="s">
        <v>348</v>
      </c>
      <c r="P25" s="1124" t="s">
        <v>349</v>
      </c>
      <c r="Q25" s="1124" t="s">
        <v>352</v>
      </c>
      <c r="R25" s="1125" t="s">
        <v>377</v>
      </c>
      <c r="S25" s="1116"/>
    </row>
    <row r="26" spans="1:19" ht="14.25">
      <c r="C26" s="1126" t="s">
        <v>391</v>
      </c>
      <c r="D26" s="1127"/>
      <c r="E26" s="1128"/>
      <c r="F26" s="1128"/>
      <c r="G26" s="1128"/>
      <c r="H26" s="1128"/>
      <c r="I26" s="1128"/>
      <c r="J26" s="1128"/>
      <c r="K26" s="1128"/>
      <c r="L26" s="1128"/>
      <c r="M26" s="1128"/>
      <c r="N26" s="1128"/>
      <c r="O26" s="1128"/>
      <c r="P26" s="1128"/>
      <c r="Q26" s="1128"/>
      <c r="R26" s="1129"/>
      <c r="S26" s="1116"/>
    </row>
    <row r="27" spans="1:19">
      <c r="C27" s="1130" t="s">
        <v>392</v>
      </c>
      <c r="D27" s="1211">
        <v>4.6500000000000004</v>
      </c>
      <c r="E27" s="1212"/>
      <c r="F27" s="1212"/>
      <c r="G27" s="1212">
        <v>2.52</v>
      </c>
      <c r="H27" s="1212">
        <v>3.16</v>
      </c>
      <c r="I27" s="1212">
        <v>3.41</v>
      </c>
      <c r="J27" s="1212">
        <v>3.42</v>
      </c>
      <c r="K27" s="1212"/>
      <c r="L27" s="1212">
        <v>2.72</v>
      </c>
      <c r="M27" s="1212" t="s">
        <v>372</v>
      </c>
      <c r="N27" s="1212">
        <v>2.76</v>
      </c>
      <c r="O27" s="1212"/>
      <c r="P27" s="1213"/>
      <c r="Q27" s="1213">
        <v>2.5103</v>
      </c>
      <c r="R27" s="1214">
        <v>3.1688000000000001</v>
      </c>
      <c r="S27" s="1116"/>
    </row>
    <row r="28" spans="1:19">
      <c r="A28" s="1215"/>
      <c r="B28" s="1215"/>
      <c r="C28" s="1131" t="s">
        <v>382</v>
      </c>
      <c r="D28" s="1216">
        <v>4.6500000000000004</v>
      </c>
      <c r="E28" s="1154"/>
      <c r="F28" s="1155"/>
      <c r="G28" s="1155">
        <v>2.59</v>
      </c>
      <c r="H28" s="1155">
        <v>3.15</v>
      </c>
      <c r="I28" s="1155">
        <v>3.39</v>
      </c>
      <c r="J28" s="1155">
        <v>3.42</v>
      </c>
      <c r="K28" s="1155"/>
      <c r="L28" s="1155">
        <v>2.7</v>
      </c>
      <c r="M28" s="1155" t="s">
        <v>372</v>
      </c>
      <c r="N28" s="1155">
        <v>2.92</v>
      </c>
      <c r="O28" s="1155"/>
      <c r="P28" s="1156"/>
      <c r="Q28" s="1156">
        <v>2.4681999999999999</v>
      </c>
      <c r="R28" s="1219">
        <v>3.1772999999999998</v>
      </c>
      <c r="S28" s="1116"/>
    </row>
    <row r="29" spans="1:19">
      <c r="A29" s="1215"/>
      <c r="B29" s="1215"/>
      <c r="C29" s="1132" t="s">
        <v>383</v>
      </c>
      <c r="D29" s="1220">
        <v>0</v>
      </c>
      <c r="E29" s="1222"/>
      <c r="F29" s="1221"/>
      <c r="G29" s="1221">
        <v>-6.999999999999984E-2</v>
      </c>
      <c r="H29" s="1221">
        <v>1.0000000000000231E-2</v>
      </c>
      <c r="I29" s="1221">
        <v>2.0000000000000018E-2</v>
      </c>
      <c r="J29" s="1221">
        <v>0</v>
      </c>
      <c r="K29" s="1221"/>
      <c r="L29" s="1221">
        <v>2.0000000000000018E-2</v>
      </c>
      <c r="M29" s="1221" t="e">
        <v>#VALUE!</v>
      </c>
      <c r="N29" s="1221">
        <v>-0.16000000000000014</v>
      </c>
      <c r="O29" s="1222"/>
      <c r="P29" s="1224"/>
      <c r="Q29" s="1223">
        <v>4.2100000000000026E-2</v>
      </c>
      <c r="R29" s="1225">
        <v>-8.49999999999973E-3</v>
      </c>
      <c r="S29" s="1116"/>
    </row>
    <row r="30" spans="1:19">
      <c r="A30" s="1226"/>
      <c r="B30" s="1226"/>
      <c r="C30" s="1132" t="s">
        <v>384</v>
      </c>
      <c r="D30" s="1133">
        <v>146.74324665488513</v>
      </c>
      <c r="E30" s="1146"/>
      <c r="F30" s="1134"/>
      <c r="G30" s="1134">
        <v>79.525372380711943</v>
      </c>
      <c r="H30" s="1134">
        <v>99.722292350416566</v>
      </c>
      <c r="I30" s="1134">
        <v>107.61171421358242</v>
      </c>
      <c r="J30" s="1134">
        <v>107.92729108810906</v>
      </c>
      <c r="K30" s="1134"/>
      <c r="L30" s="1134">
        <v>85.836909871244643</v>
      </c>
      <c r="M30" s="1134" t="e">
        <v>#VALUE!</v>
      </c>
      <c r="N30" s="1134">
        <v>0</v>
      </c>
      <c r="O30" s="1134"/>
      <c r="P30" s="1135"/>
      <c r="Q30" s="1135">
        <v>79.219262812421093</v>
      </c>
      <c r="R30" s="1157"/>
      <c r="S30" s="1116"/>
    </row>
    <row r="31" spans="1:19">
      <c r="A31" s="683" t="s">
        <v>389</v>
      </c>
      <c r="B31" s="683" t="s">
        <v>393</v>
      </c>
      <c r="C31" s="1137" t="s">
        <v>385</v>
      </c>
      <c r="D31" s="1138">
        <v>5.45</v>
      </c>
      <c r="E31" s="1139"/>
      <c r="F31" s="1139">
        <v>0</v>
      </c>
      <c r="G31" s="1139">
        <v>20.34</v>
      </c>
      <c r="H31" s="1139">
        <v>7.69</v>
      </c>
      <c r="I31" s="1139">
        <v>44.62</v>
      </c>
      <c r="J31" s="1139">
        <v>7.21</v>
      </c>
      <c r="K31" s="1139"/>
      <c r="L31" s="1139">
        <v>5.73</v>
      </c>
      <c r="M31" s="1139">
        <v>0</v>
      </c>
      <c r="N31" s="1139">
        <v>4.37</v>
      </c>
      <c r="O31" s="1139"/>
      <c r="P31" s="1140"/>
      <c r="Q31" s="1141">
        <v>4.59</v>
      </c>
      <c r="R31" s="1142">
        <v>100</v>
      </c>
      <c r="S31" s="1116"/>
    </row>
    <row r="32" spans="1:19" ht="14.25">
      <c r="C32" s="1126" t="s">
        <v>394</v>
      </c>
      <c r="D32" s="1143"/>
      <c r="E32" s="1144"/>
      <c r="F32" s="1144"/>
      <c r="G32" s="1144"/>
      <c r="H32" s="1144"/>
      <c r="I32" s="1144"/>
      <c r="J32" s="1144"/>
      <c r="K32" s="1144"/>
      <c r="L32" s="1144"/>
      <c r="M32" s="1144"/>
      <c r="N32" s="1144"/>
      <c r="O32" s="1144"/>
      <c r="P32" s="1144"/>
      <c r="Q32" s="1144"/>
      <c r="R32" s="1145"/>
      <c r="S32" s="1116"/>
    </row>
    <row r="33" spans="1:19">
      <c r="C33" s="1130" t="s">
        <v>392</v>
      </c>
      <c r="D33" s="1211">
        <v>4.4400000000000004</v>
      </c>
      <c r="E33" s="1212"/>
      <c r="F33" s="1212">
        <v>5.22</v>
      </c>
      <c r="G33" s="1212">
        <v>2.29</v>
      </c>
      <c r="H33" s="1212" t="e">
        <v>#N/A</v>
      </c>
      <c r="I33" s="1212">
        <v>3.3</v>
      </c>
      <c r="J33" s="1212">
        <v>3.72</v>
      </c>
      <c r="K33" s="1212"/>
      <c r="L33" s="1212">
        <v>2.6</v>
      </c>
      <c r="M33" s="1212"/>
      <c r="N33" s="1212">
        <v>2.66</v>
      </c>
      <c r="O33" s="1212"/>
      <c r="P33" s="1213"/>
      <c r="Q33" s="1213">
        <v>2.1046</v>
      </c>
      <c r="R33" s="1214">
        <v>3.5558000000000001</v>
      </c>
      <c r="S33" s="1116"/>
    </row>
    <row r="34" spans="1:19">
      <c r="A34" s="1215"/>
      <c r="B34" s="1215"/>
      <c r="C34" s="1131" t="s">
        <v>382</v>
      </c>
      <c r="D34" s="1216">
        <v>4.4400000000000004</v>
      </c>
      <c r="E34" s="1217"/>
      <c r="F34" s="1217">
        <v>5.45</v>
      </c>
      <c r="G34" s="1217">
        <v>2.2400000000000002</v>
      </c>
      <c r="H34" s="1217" t="e">
        <v>#N/A</v>
      </c>
      <c r="I34" s="1217">
        <v>3.28</v>
      </c>
      <c r="J34" s="1217">
        <v>3.72</v>
      </c>
      <c r="K34" s="1217"/>
      <c r="L34" s="1217">
        <v>2.56</v>
      </c>
      <c r="M34" s="1217"/>
      <c r="N34" s="1217">
        <v>2.76</v>
      </c>
      <c r="O34" s="1217"/>
      <c r="P34" s="1218"/>
      <c r="Q34" s="1218">
        <v>2.1732999999999998</v>
      </c>
      <c r="R34" s="1219">
        <v>3.5992000000000002</v>
      </c>
      <c r="S34" s="1116"/>
    </row>
    <row r="35" spans="1:19">
      <c r="A35" s="1215"/>
      <c r="B35" s="1215"/>
      <c r="C35" s="1132" t="s">
        <v>383</v>
      </c>
      <c r="D35" s="1220">
        <v>0</v>
      </c>
      <c r="E35" s="1222"/>
      <c r="F35" s="1221">
        <v>-0.23000000000000043</v>
      </c>
      <c r="G35" s="1221">
        <v>4.9999999999999822E-2</v>
      </c>
      <c r="H35" s="1221" t="e">
        <v>#N/A</v>
      </c>
      <c r="I35" s="1221">
        <v>2.0000000000000018E-2</v>
      </c>
      <c r="J35" s="1221">
        <v>0</v>
      </c>
      <c r="K35" s="1221"/>
      <c r="L35" s="1221">
        <v>4.0000000000000036E-2</v>
      </c>
      <c r="M35" s="1221"/>
      <c r="N35" s="1221">
        <v>-9.9999999999999645E-2</v>
      </c>
      <c r="O35" s="1222"/>
      <c r="P35" s="1224"/>
      <c r="Q35" s="1223">
        <v>-6.8699999999999761E-2</v>
      </c>
      <c r="R35" s="1225">
        <v>-4.3400000000000105E-2</v>
      </c>
      <c r="S35" s="1116"/>
    </row>
    <row r="36" spans="1:19">
      <c r="A36" s="1226"/>
      <c r="B36" s="1226"/>
      <c r="C36" s="1132" t="s">
        <v>384</v>
      </c>
      <c r="D36" s="1133">
        <v>124.86641543393893</v>
      </c>
      <c r="E36" s="1146"/>
      <c r="F36" s="1134">
        <v>146.80240733449574</v>
      </c>
      <c r="G36" s="1134">
        <v>64.401822374711742</v>
      </c>
      <c r="H36" s="1134" t="e">
        <v>#N/A</v>
      </c>
      <c r="I36" s="1134">
        <v>92.806119579278928</v>
      </c>
      <c r="J36" s="1134">
        <v>104.61780752573262</v>
      </c>
      <c r="K36" s="1134"/>
      <c r="L36" s="1134">
        <v>73.119973001856124</v>
      </c>
      <c r="M36" s="1134"/>
      <c r="N36" s="1134">
        <v>0</v>
      </c>
      <c r="O36" s="1134"/>
      <c r="P36" s="1135"/>
      <c r="Q36" s="1135">
        <v>59.187805838348616</v>
      </c>
      <c r="R36" s="1136"/>
      <c r="S36" s="1116"/>
    </row>
    <row r="37" spans="1:19">
      <c r="A37" s="683" t="s">
        <v>389</v>
      </c>
      <c r="B37" s="683" t="s">
        <v>395</v>
      </c>
      <c r="C37" s="1137" t="s">
        <v>385</v>
      </c>
      <c r="D37" s="1138">
        <v>2.85</v>
      </c>
      <c r="E37" s="1139"/>
      <c r="F37" s="1139">
        <v>25.17</v>
      </c>
      <c r="G37" s="1139">
        <v>24.15</v>
      </c>
      <c r="H37" s="1139">
        <v>0</v>
      </c>
      <c r="I37" s="1139">
        <v>21.5</v>
      </c>
      <c r="J37" s="1139">
        <v>16.48</v>
      </c>
      <c r="K37" s="1139"/>
      <c r="L37" s="1139">
        <v>4.92</v>
      </c>
      <c r="M37" s="1139"/>
      <c r="N37" s="1139">
        <v>1.46</v>
      </c>
      <c r="O37" s="1139"/>
      <c r="P37" s="1140"/>
      <c r="Q37" s="1141">
        <v>3.47</v>
      </c>
      <c r="R37" s="1142">
        <v>100</v>
      </c>
      <c r="S37" s="1116"/>
    </row>
    <row r="38" spans="1:19" ht="14.25">
      <c r="C38" s="1126" t="s">
        <v>396</v>
      </c>
      <c r="D38" s="1143"/>
      <c r="E38" s="1144"/>
      <c r="F38" s="1144"/>
      <c r="G38" s="1144"/>
      <c r="H38" s="1144"/>
      <c r="I38" s="1144"/>
      <c r="J38" s="1144"/>
      <c r="K38" s="1144"/>
      <c r="L38" s="1144"/>
      <c r="M38" s="1144"/>
      <c r="N38" s="1144"/>
      <c r="O38" s="1144"/>
      <c r="P38" s="1144"/>
      <c r="Q38" s="1144"/>
      <c r="R38" s="1145"/>
      <c r="S38" s="1116"/>
    </row>
    <row r="39" spans="1:19">
      <c r="C39" s="1130" t="s">
        <v>392</v>
      </c>
      <c r="D39" s="1211">
        <v>3.2</v>
      </c>
      <c r="E39" s="1212"/>
      <c r="F39" s="1212">
        <v>2.7</v>
      </c>
      <c r="G39" s="1212">
        <v>2.2999999999999998</v>
      </c>
      <c r="H39" s="1212" t="e">
        <v>#N/A</v>
      </c>
      <c r="I39" s="1212">
        <v>3.16</v>
      </c>
      <c r="J39" s="1212">
        <v>2.97</v>
      </c>
      <c r="K39" s="1212"/>
      <c r="L39" s="1212">
        <v>2.1</v>
      </c>
      <c r="M39" s="1212"/>
      <c r="N39" s="1212">
        <v>2.4900000000000002</v>
      </c>
      <c r="O39" s="1212"/>
      <c r="P39" s="1213"/>
      <c r="Q39" s="1213">
        <v>1.9345000000000001</v>
      </c>
      <c r="R39" s="1214">
        <v>2.8046000000000002</v>
      </c>
      <c r="S39" s="1116"/>
    </row>
    <row r="40" spans="1:19">
      <c r="A40" s="1215"/>
      <c r="B40" s="1215"/>
      <c r="C40" s="1131" t="s">
        <v>382</v>
      </c>
      <c r="D40" s="1216">
        <v>3.2</v>
      </c>
      <c r="E40" s="1217"/>
      <c r="F40" s="1217">
        <v>2.85</v>
      </c>
      <c r="G40" s="1217">
        <v>2.2999999999999998</v>
      </c>
      <c r="H40" s="1217" t="e">
        <v>#N/A</v>
      </c>
      <c r="I40" s="1217">
        <v>3.12</v>
      </c>
      <c r="J40" s="1217">
        <v>2.97</v>
      </c>
      <c r="K40" s="1217"/>
      <c r="L40" s="1217">
        <v>2.2599999999999998</v>
      </c>
      <c r="M40" s="1217"/>
      <c r="N40" s="1217">
        <v>2.6</v>
      </c>
      <c r="O40" s="1217"/>
      <c r="P40" s="1218"/>
      <c r="Q40" s="1218">
        <v>1.3441000000000001</v>
      </c>
      <c r="R40" s="1219">
        <v>2.8195000000000001</v>
      </c>
      <c r="S40" s="1116"/>
    </row>
    <row r="41" spans="1:19">
      <c r="A41" s="1215"/>
      <c r="B41" s="1215"/>
      <c r="C41" s="1132" t="s">
        <v>383</v>
      </c>
      <c r="D41" s="1220">
        <v>0</v>
      </c>
      <c r="E41" s="1222"/>
      <c r="F41" s="1221">
        <v>-0.14999999999999991</v>
      </c>
      <c r="G41" s="1221">
        <v>0</v>
      </c>
      <c r="H41" s="1221" t="e">
        <v>#N/A</v>
      </c>
      <c r="I41" s="1221">
        <v>4.0000000000000036E-2</v>
      </c>
      <c r="J41" s="1221">
        <v>0</v>
      </c>
      <c r="K41" s="1221"/>
      <c r="L41" s="1221">
        <v>-0.1599999999999997</v>
      </c>
      <c r="M41" s="1221"/>
      <c r="N41" s="1221">
        <v>-0.10999999999999988</v>
      </c>
      <c r="O41" s="1222"/>
      <c r="P41" s="1224"/>
      <c r="Q41" s="1223">
        <v>0.59040000000000004</v>
      </c>
      <c r="R41" s="1225">
        <v>-1.4899999999999913E-2</v>
      </c>
      <c r="S41" s="1116"/>
    </row>
    <row r="42" spans="1:19">
      <c r="A42" s="1226"/>
      <c r="B42" s="1226"/>
      <c r="C42" s="1132" t="s">
        <v>384</v>
      </c>
      <c r="D42" s="1133">
        <v>114.09826713256793</v>
      </c>
      <c r="E42" s="1146"/>
      <c r="F42" s="1134">
        <v>96.270412893104179</v>
      </c>
      <c r="G42" s="1134">
        <v>82.008129501533176</v>
      </c>
      <c r="H42" s="1134" t="e">
        <v>#N/A</v>
      </c>
      <c r="I42" s="1134">
        <v>112.67203879341081</v>
      </c>
      <c r="J42" s="1134">
        <v>105.89745418241461</v>
      </c>
      <c r="K42" s="1134"/>
      <c r="L42" s="1134">
        <v>74.876987805747703</v>
      </c>
      <c r="M42" s="1134"/>
      <c r="N42" s="1134">
        <v>0</v>
      </c>
      <c r="O42" s="1134"/>
      <c r="P42" s="1135"/>
      <c r="Q42" s="1135">
        <v>68.9759680524852</v>
      </c>
      <c r="R42" s="1136"/>
      <c r="S42" s="1116"/>
    </row>
    <row r="43" spans="1:19" ht="13.5" thickBot="1">
      <c r="C43" s="1147" t="s">
        <v>385</v>
      </c>
      <c r="D43" s="1148">
        <v>5.14</v>
      </c>
      <c r="E43" s="1149"/>
      <c r="F43" s="1149">
        <v>25.14</v>
      </c>
      <c r="G43" s="1149">
        <v>14.29</v>
      </c>
      <c r="H43" s="1149">
        <v>0</v>
      </c>
      <c r="I43" s="1149">
        <v>32.54</v>
      </c>
      <c r="J43" s="1149">
        <v>13.84</v>
      </c>
      <c r="K43" s="1149"/>
      <c r="L43" s="1149">
        <v>3.79</v>
      </c>
      <c r="M43" s="1149"/>
      <c r="N43" s="1149">
        <v>2.1800000000000002</v>
      </c>
      <c r="O43" s="1149"/>
      <c r="P43" s="1150"/>
      <c r="Q43" s="1151">
        <v>3.09</v>
      </c>
      <c r="R43" s="1152">
        <v>100.01000000000002</v>
      </c>
      <c r="S43" s="1116"/>
    </row>
    <row r="44" spans="1:19" ht="13.5" thickBot="1">
      <c r="A44" s="1210" t="s">
        <v>397</v>
      </c>
      <c r="B44" s="1210" t="s">
        <v>398</v>
      </c>
      <c r="C44" s="1116"/>
      <c r="D44" s="1116"/>
      <c r="E44" s="1116"/>
      <c r="F44" s="1116"/>
      <c r="G44" s="1116"/>
      <c r="H44" s="1116"/>
      <c r="I44" s="1116"/>
      <c r="J44" s="1116"/>
      <c r="K44" s="1116"/>
      <c r="L44" s="1116"/>
      <c r="M44" s="1116"/>
      <c r="N44" s="1116"/>
      <c r="O44" s="1116"/>
      <c r="P44" s="1116"/>
      <c r="Q44" s="1116"/>
      <c r="R44" s="1116"/>
      <c r="S44" s="1116"/>
    </row>
    <row r="45" spans="1:19" ht="18.75" thickBot="1">
      <c r="A45" s="1210"/>
      <c r="B45" s="1210"/>
      <c r="C45" s="1118" t="s">
        <v>399</v>
      </c>
      <c r="D45" s="1119"/>
      <c r="E45" s="1119"/>
      <c r="F45" s="1119"/>
      <c r="G45" s="1119"/>
      <c r="H45" s="1119"/>
      <c r="I45" s="1119"/>
      <c r="J45" s="1119"/>
      <c r="K45" s="1119"/>
      <c r="L45" s="1119"/>
      <c r="M45" s="1119"/>
      <c r="N45" s="1119"/>
      <c r="O45" s="1119"/>
      <c r="P45" s="1119"/>
      <c r="Q45" s="1119"/>
      <c r="R45" s="1120"/>
      <c r="S45" s="1116"/>
    </row>
    <row r="46" spans="1:19" ht="13.5" thickBot="1">
      <c r="C46" s="1121"/>
      <c r="D46" s="1122" t="s">
        <v>326</v>
      </c>
      <c r="E46" s="1123" t="s">
        <v>329</v>
      </c>
      <c r="F46" s="1123" t="s">
        <v>330</v>
      </c>
      <c r="G46" s="1123" t="s">
        <v>332</v>
      </c>
      <c r="H46" s="1123" t="s">
        <v>334</v>
      </c>
      <c r="I46" s="1123" t="s">
        <v>335</v>
      </c>
      <c r="J46" s="1123" t="s">
        <v>337</v>
      </c>
      <c r="K46" s="1123" t="s">
        <v>344</v>
      </c>
      <c r="L46" s="1123" t="s">
        <v>345</v>
      </c>
      <c r="M46" s="1123" t="s">
        <v>346</v>
      </c>
      <c r="N46" s="1123" t="s">
        <v>347</v>
      </c>
      <c r="O46" s="1123" t="s">
        <v>348</v>
      </c>
      <c r="P46" s="1124" t="s">
        <v>349</v>
      </c>
      <c r="Q46" s="1124" t="s">
        <v>352</v>
      </c>
      <c r="R46" s="1125" t="s">
        <v>377</v>
      </c>
      <c r="S46" s="1116"/>
    </row>
    <row r="47" spans="1:19">
      <c r="C47" s="1158" t="s">
        <v>400</v>
      </c>
      <c r="D47" s="1159">
        <v>683.5</v>
      </c>
      <c r="E47" s="1160"/>
      <c r="F47" s="1161">
        <v>537</v>
      </c>
      <c r="G47" s="1161"/>
      <c r="H47" s="1161"/>
      <c r="I47" s="1161">
        <v>648.72</v>
      </c>
      <c r="J47" s="1161">
        <v>612.66999999999996</v>
      </c>
      <c r="K47" s="1160">
        <v>563.95000000000005</v>
      </c>
      <c r="L47" s="1160"/>
      <c r="M47" s="1160"/>
      <c r="N47" s="1160">
        <v>495.83</v>
      </c>
      <c r="O47" s="1160"/>
      <c r="P47" s="1160">
        <v>437.41</v>
      </c>
      <c r="Q47" s="1160"/>
      <c r="R47" s="1162">
        <v>602.10900000000004</v>
      </c>
      <c r="S47" s="1116"/>
    </row>
    <row r="48" spans="1:19">
      <c r="A48" s="1215"/>
      <c r="B48" s="1215"/>
      <c r="C48" s="1163" t="s">
        <v>382</v>
      </c>
      <c r="D48" s="1164">
        <v>679.25</v>
      </c>
      <c r="E48" s="1165"/>
      <c r="F48" s="1165">
        <v>532</v>
      </c>
      <c r="G48" s="1165"/>
      <c r="H48" s="1165"/>
      <c r="I48" s="1165">
        <v>652.79999999999995</v>
      </c>
      <c r="J48" s="1165">
        <v>605.5</v>
      </c>
      <c r="K48" s="1165">
        <v>563.95000000000005</v>
      </c>
      <c r="L48" s="1165"/>
      <c r="M48" s="1165"/>
      <c r="N48" s="1165">
        <v>487.83</v>
      </c>
      <c r="O48" s="1165"/>
      <c r="P48" s="1165">
        <v>438.12</v>
      </c>
      <c r="Q48" s="1166"/>
      <c r="R48" s="1167">
        <v>601.28890000000001</v>
      </c>
      <c r="S48" s="1116"/>
    </row>
    <row r="49" spans="1:19">
      <c r="A49" s="1215"/>
      <c r="B49" s="1215"/>
      <c r="C49" s="1132" t="s">
        <v>383</v>
      </c>
      <c r="D49" s="1220">
        <v>4.25</v>
      </c>
      <c r="E49" s="1222"/>
      <c r="F49" s="1221">
        <v>5</v>
      </c>
      <c r="G49" s="1221"/>
      <c r="H49" s="1221"/>
      <c r="I49" s="1221">
        <v>-4.0799999999999272</v>
      </c>
      <c r="J49" s="1221">
        <v>7.1699999999999591</v>
      </c>
      <c r="K49" s="1221">
        <v>0</v>
      </c>
      <c r="L49" s="1221"/>
      <c r="M49" s="1221"/>
      <c r="N49" s="1221">
        <v>8</v>
      </c>
      <c r="O49" s="1221"/>
      <c r="P49" s="1221">
        <v>-0.70999999999997954</v>
      </c>
      <c r="Q49" s="1224"/>
      <c r="R49" s="1225">
        <v>0.82010000000002492</v>
      </c>
      <c r="S49" s="1116"/>
    </row>
    <row r="50" spans="1:19">
      <c r="A50" s="1226"/>
      <c r="B50" s="1226"/>
      <c r="C50" s="1132" t="s">
        <v>384</v>
      </c>
      <c r="D50" s="1133">
        <v>113.51765211946673</v>
      </c>
      <c r="E50" s="1134"/>
      <c r="F50" s="1134">
        <v>89.186509419390831</v>
      </c>
      <c r="G50" s="1134"/>
      <c r="H50" s="1134"/>
      <c r="I50" s="1134">
        <v>107.74128936787193</v>
      </c>
      <c r="J50" s="1134">
        <v>101.75400135191468</v>
      </c>
      <c r="K50" s="1134">
        <v>93.662443178892858</v>
      </c>
      <c r="L50" s="1134"/>
      <c r="M50" s="1134"/>
      <c r="N50" s="1134">
        <v>82.348877030570861</v>
      </c>
      <c r="O50" s="1134"/>
      <c r="P50" s="1134">
        <v>72.646314869898973</v>
      </c>
      <c r="Q50" s="1135"/>
      <c r="R50" s="1157"/>
      <c r="S50" s="1116"/>
    </row>
    <row r="51" spans="1:19" ht="13.5" thickBot="1">
      <c r="C51" s="1147" t="s">
        <v>385</v>
      </c>
      <c r="D51" s="1148">
        <v>7.99</v>
      </c>
      <c r="E51" s="1149"/>
      <c r="F51" s="1149">
        <v>7.91</v>
      </c>
      <c r="G51" s="1149"/>
      <c r="H51" s="1149"/>
      <c r="I51" s="1149">
        <v>28.82</v>
      </c>
      <c r="J51" s="1149">
        <v>15.97</v>
      </c>
      <c r="K51" s="1149">
        <v>37.450000000000003</v>
      </c>
      <c r="L51" s="1149"/>
      <c r="M51" s="1149"/>
      <c r="N51" s="1149">
        <v>1.48</v>
      </c>
      <c r="O51" s="1149"/>
      <c r="P51" s="1150">
        <v>0.37</v>
      </c>
      <c r="Q51" s="1151"/>
      <c r="R51" s="1152">
        <v>99.990000000000009</v>
      </c>
      <c r="S51" s="111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J26" sqref="J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2" t="s">
        <v>519</v>
      </c>
      <c r="B5" s="1662"/>
      <c r="C5" s="1662"/>
      <c r="D5" s="1662"/>
      <c r="E5" s="1662"/>
      <c r="F5" s="1662"/>
      <c r="H5" s="917" t="s">
        <v>267</v>
      </c>
      <c r="K5" s="3"/>
      <c r="L5" s="3"/>
      <c r="M5" s="3"/>
      <c r="N5" s="3"/>
      <c r="O5" s="3"/>
      <c r="P5" s="3"/>
    </row>
    <row r="6" spans="1:20" ht="15.75" customHeight="1" thickBot="1">
      <c r="A6" s="1663" t="s">
        <v>116</v>
      </c>
      <c r="B6" s="1665" t="s">
        <v>520</v>
      </c>
      <c r="C6" s="1666"/>
      <c r="D6" s="1667"/>
      <c r="E6" s="1668" t="s">
        <v>521</v>
      </c>
      <c r="F6" s="1670" t="s">
        <v>522</v>
      </c>
      <c r="K6" s="3"/>
      <c r="L6" s="3"/>
      <c r="M6" s="3"/>
      <c r="N6" s="3"/>
      <c r="O6" s="3"/>
      <c r="P6" s="3"/>
    </row>
    <row r="7" spans="1:20" ht="21" customHeight="1" thickBot="1">
      <c r="A7" s="1664"/>
      <c r="B7" s="918" t="s">
        <v>254</v>
      </c>
      <c r="C7" s="918" t="s">
        <v>257</v>
      </c>
      <c r="D7" s="918" t="s">
        <v>258</v>
      </c>
      <c r="E7" s="1669"/>
      <c r="F7" s="1671"/>
      <c r="K7"/>
      <c r="L7"/>
      <c r="M7"/>
      <c r="N7"/>
      <c r="O7"/>
      <c r="P7" s="3"/>
    </row>
    <row r="8" spans="1:20" ht="17.25" customHeight="1" thickBot="1">
      <c r="A8" s="919" t="s">
        <v>117</v>
      </c>
      <c r="B8" s="920">
        <v>7393.9769999999999</v>
      </c>
      <c r="C8" s="921">
        <v>4932.9930000000004</v>
      </c>
      <c r="D8" s="922">
        <f t="shared" ref="D8:D13" si="0">(C8/B8)*100</f>
        <v>66.716369282728365</v>
      </c>
      <c r="E8" s="921">
        <v>5524.2520000000004</v>
      </c>
      <c r="F8" s="922">
        <f t="shared" ref="F8:F13" si="1">((B8-E8)/E8)*100</f>
        <v>33.845758665607569</v>
      </c>
      <c r="H8" s="923" t="s">
        <v>118</v>
      </c>
      <c r="J8"/>
      <c r="K8"/>
      <c r="L8"/>
      <c r="M8"/>
      <c r="N8"/>
      <c r="O8"/>
      <c r="P8"/>
    </row>
    <row r="9" spans="1:20" ht="18" customHeight="1" thickBot="1">
      <c r="A9" s="919" t="s">
        <v>119</v>
      </c>
      <c r="B9" s="924">
        <v>30395</v>
      </c>
      <c r="C9" s="921">
        <v>10056</v>
      </c>
      <c r="D9" s="922">
        <f t="shared" si="0"/>
        <v>33.084388879749959</v>
      </c>
      <c r="E9" s="925">
        <v>21044</v>
      </c>
      <c r="F9" s="922">
        <f t="shared" si="1"/>
        <v>44.435468542102264</v>
      </c>
      <c r="H9" s="926">
        <f>B9-E9</f>
        <v>9351</v>
      </c>
      <c r="J9"/>
      <c r="K9"/>
      <c r="L9"/>
      <c r="M9"/>
      <c r="N9"/>
      <c r="O9"/>
      <c r="P9"/>
      <c r="Q9" s="897"/>
      <c r="R9" s="897"/>
      <c r="S9" s="897"/>
      <c r="T9" s="897"/>
    </row>
    <row r="10" spans="1:20" ht="15" customHeight="1" thickBot="1">
      <c r="A10" s="927" t="s">
        <v>249</v>
      </c>
      <c r="B10" s="924">
        <v>14103</v>
      </c>
      <c r="C10" s="928">
        <v>0</v>
      </c>
      <c r="D10" s="929">
        <f t="shared" si="0"/>
        <v>0</v>
      </c>
      <c r="E10" s="928">
        <v>8031</v>
      </c>
      <c r="F10" s="929">
        <f t="shared" si="1"/>
        <v>75.607022786701521</v>
      </c>
      <c r="J10"/>
      <c r="K10"/>
      <c r="L10"/>
      <c r="M10"/>
      <c r="N10"/>
      <c r="O10"/>
      <c r="P10"/>
      <c r="Q10" s="897"/>
      <c r="R10" s="897"/>
      <c r="S10" s="897"/>
      <c r="T10" s="897"/>
    </row>
    <row r="11" spans="1:20" ht="17.25" customHeight="1" thickBot="1">
      <c r="A11" s="919" t="s">
        <v>120</v>
      </c>
      <c r="B11" s="924">
        <v>170673.62100000001</v>
      </c>
      <c r="C11" s="930">
        <v>29523.79</v>
      </c>
      <c r="D11" s="922">
        <f t="shared" si="0"/>
        <v>17.298390827484699</v>
      </c>
      <c r="E11" s="930">
        <v>149661.497</v>
      </c>
      <c r="F11" s="922">
        <f t="shared" si="1"/>
        <v>14.039766019445876</v>
      </c>
      <c r="J11"/>
      <c r="K11"/>
      <c r="L11"/>
      <c r="M11"/>
      <c r="N11"/>
      <c r="O11"/>
      <c r="P11"/>
      <c r="Q11" s="897"/>
      <c r="R11" s="897"/>
      <c r="S11" s="897"/>
      <c r="T11" s="897"/>
    </row>
    <row r="12" spans="1:20" ht="15" customHeight="1" thickBot="1">
      <c r="A12" s="932" t="s">
        <v>121</v>
      </c>
      <c r="B12" s="924">
        <v>61958.428</v>
      </c>
      <c r="C12" s="933">
        <v>10433.817999999999</v>
      </c>
      <c r="D12" s="922">
        <f t="shared" si="0"/>
        <v>16.840030221554361</v>
      </c>
      <c r="E12" s="933">
        <v>62802.696000000004</v>
      </c>
      <c r="F12" s="922">
        <f t="shared" si="1"/>
        <v>-1.3443180846885994</v>
      </c>
      <c r="J12"/>
      <c r="K12"/>
      <c r="L12"/>
      <c r="M12"/>
      <c r="N12"/>
      <c r="O12"/>
      <c r="P12"/>
      <c r="Q12" s="897"/>
      <c r="R12" s="897"/>
      <c r="S12" s="897"/>
      <c r="T12" s="897"/>
    </row>
    <row r="13" spans="1:20" ht="15" customHeight="1" thickBot="1">
      <c r="A13" s="932" t="s">
        <v>122</v>
      </c>
      <c r="B13" s="924">
        <f>B11+B12</f>
        <v>232632.049</v>
      </c>
      <c r="C13" s="933">
        <f>C11+C12</f>
        <v>39957.608</v>
      </c>
      <c r="D13" s="934">
        <f t="shared" si="0"/>
        <v>17.176312624061531</v>
      </c>
      <c r="E13" s="933">
        <f>E11+E12</f>
        <v>212464.193</v>
      </c>
      <c r="F13" s="934">
        <f t="shared" si="1"/>
        <v>9.492355260069635</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K17" s="3"/>
      <c r="L17" s="3"/>
      <c r="M17" s="3"/>
      <c r="N17" s="3"/>
      <c r="O17" s="897"/>
      <c r="P17" s="897"/>
      <c r="Q17" s="897"/>
      <c r="R17" s="897"/>
      <c r="S17" s="897"/>
      <c r="T17" s="897"/>
    </row>
    <row r="18" spans="1:20" ht="33" customHeight="1" thickBot="1">
      <c r="A18" s="1662" t="s">
        <v>530</v>
      </c>
      <c r="B18" s="1662"/>
      <c r="C18" s="1662"/>
      <c r="D18" s="1662"/>
      <c r="E18" s="1662"/>
      <c r="F18" s="1662"/>
      <c r="K18" s="3"/>
      <c r="L18" s="3"/>
      <c r="M18" s="3"/>
      <c r="N18" s="3"/>
      <c r="O18" s="897"/>
      <c r="P18" s="897"/>
      <c r="Q18" s="897"/>
      <c r="R18" s="897"/>
      <c r="S18" s="897"/>
      <c r="T18" s="897"/>
    </row>
    <row r="19" spans="1:20" ht="16.5" customHeight="1" thickBot="1">
      <c r="A19" s="1672" t="s">
        <v>498</v>
      </c>
      <c r="B19" s="1665" t="s">
        <v>528</v>
      </c>
      <c r="C19" s="1666"/>
      <c r="D19" s="1667"/>
      <c r="E19" s="1668" t="s">
        <v>521</v>
      </c>
      <c r="F19" s="1670" t="s">
        <v>529</v>
      </c>
      <c r="K19" s="3"/>
      <c r="L19" s="3"/>
      <c r="M19" s="3"/>
      <c r="N19" s="3"/>
      <c r="O19" s="897"/>
      <c r="P19" s="897"/>
      <c r="Q19" s="897"/>
      <c r="R19" s="897"/>
      <c r="S19" s="897"/>
      <c r="T19" s="897"/>
    </row>
    <row r="20" spans="1:20" ht="21" customHeight="1" thickBot="1">
      <c r="A20" s="1673"/>
      <c r="B20" s="937" t="s">
        <v>254</v>
      </c>
      <c r="C20" s="937" t="s">
        <v>366</v>
      </c>
      <c r="D20" s="937" t="s">
        <v>367</v>
      </c>
      <c r="E20" s="1674"/>
      <c r="F20" s="1675"/>
      <c r="K20" s="3"/>
      <c r="L20" s="3"/>
      <c r="M20" s="3"/>
      <c r="N20" s="3"/>
      <c r="O20" s="897"/>
      <c r="P20" s="897"/>
      <c r="Q20" s="897"/>
      <c r="R20" s="897"/>
      <c r="S20" s="897"/>
      <c r="T20" s="897"/>
    </row>
    <row r="21" spans="1:20" ht="15.75" thickBot="1">
      <c r="A21" s="938" t="s">
        <v>117</v>
      </c>
      <c r="B21" s="924">
        <v>33315.464</v>
      </c>
      <c r="C21" s="939">
        <v>0</v>
      </c>
      <c r="D21" s="940">
        <f t="shared" ref="D21:D26" si="2">(C21/B21)*100</f>
        <v>0</v>
      </c>
      <c r="E21" s="933">
        <v>42021.595000000001</v>
      </c>
      <c r="F21" s="940">
        <f t="shared" ref="F21:F26" si="3">((B21-E21)/E21)*100</f>
        <v>-20.718230709710092</v>
      </c>
      <c r="H21" s="923" t="s">
        <v>124</v>
      </c>
      <c r="K21" s="3"/>
      <c r="L21" s="3"/>
      <c r="M21" s="3"/>
      <c r="N21" s="3"/>
      <c r="O21" s="897"/>
      <c r="P21" s="897"/>
      <c r="Q21" s="897"/>
      <c r="R21" s="897"/>
      <c r="S21" s="897"/>
      <c r="T21" s="897"/>
    </row>
    <row r="22" spans="1:20" ht="15.75" thickBot="1">
      <c r="A22" s="938" t="s">
        <v>119</v>
      </c>
      <c r="B22" s="924">
        <v>142653</v>
      </c>
      <c r="C22" s="939">
        <v>0</v>
      </c>
      <c r="D22" s="922">
        <f t="shared" si="2"/>
        <v>0</v>
      </c>
      <c r="E22" s="933">
        <v>160697</v>
      </c>
      <c r="F22" s="922">
        <f t="shared" si="3"/>
        <v>-11.228585474526593</v>
      </c>
      <c r="H22" s="926">
        <f>B22-E22</f>
        <v>-18044</v>
      </c>
      <c r="K22" s="897"/>
      <c r="L22" s="897"/>
      <c r="M22" s="897"/>
      <c r="O22" s="897"/>
      <c r="P22" s="897"/>
      <c r="Q22" s="897"/>
      <c r="R22" s="897"/>
      <c r="S22" s="897"/>
      <c r="T22" s="897"/>
    </row>
    <row r="23" spans="1:20" ht="15.75" thickBot="1">
      <c r="A23" s="941" t="s">
        <v>249</v>
      </c>
      <c r="B23" s="924">
        <v>48405</v>
      </c>
      <c r="C23" s="942">
        <v>0</v>
      </c>
      <c r="D23" s="922">
        <f t="shared" si="2"/>
        <v>0</v>
      </c>
      <c r="E23" s="928">
        <v>51108</v>
      </c>
      <c r="F23" s="922">
        <f t="shared" si="3"/>
        <v>-5.2888001878375199</v>
      </c>
      <c r="N23" s="897"/>
      <c r="O23" s="897"/>
      <c r="P23" s="897"/>
      <c r="Q23" s="897"/>
      <c r="R23" s="897"/>
      <c r="S23" s="897"/>
      <c r="T23" s="897"/>
    </row>
    <row r="24" spans="1:20" ht="15.75" thickBot="1">
      <c r="A24" s="938" t="s">
        <v>120</v>
      </c>
      <c r="B24" s="924">
        <v>9180.1810000000005</v>
      </c>
      <c r="C24" s="943">
        <v>384.81099999999998</v>
      </c>
      <c r="D24" s="929">
        <f t="shared" si="2"/>
        <v>4.1917583106476872</v>
      </c>
      <c r="E24" s="933">
        <v>7774.7560000000003</v>
      </c>
      <c r="F24" s="929">
        <f t="shared" si="3"/>
        <v>18.076773084582978</v>
      </c>
      <c r="N24" s="897"/>
      <c r="O24" s="897"/>
      <c r="P24" s="897"/>
      <c r="Q24" s="897"/>
      <c r="R24" s="897"/>
      <c r="S24" s="897"/>
      <c r="T24" s="897"/>
    </row>
    <row r="25" spans="1:20" ht="15.75" thickBot="1">
      <c r="A25" s="938" t="s">
        <v>121</v>
      </c>
      <c r="B25" s="924">
        <v>4030</v>
      </c>
      <c r="C25" s="943">
        <v>167.63800000000001</v>
      </c>
      <c r="D25" s="922">
        <f t="shared" si="2"/>
        <v>4.1597518610421842</v>
      </c>
      <c r="E25" s="933">
        <v>6964.7449999999999</v>
      </c>
      <c r="F25" s="922">
        <f t="shared" si="3"/>
        <v>-42.137149314152921</v>
      </c>
      <c r="N25" s="897"/>
      <c r="O25" s="897"/>
      <c r="P25" s="897"/>
      <c r="Q25" s="897"/>
      <c r="R25" s="897"/>
      <c r="S25" s="897"/>
      <c r="T25" s="897"/>
    </row>
    <row r="26" spans="1:20" ht="15.75" thickBot="1">
      <c r="A26" s="938" t="s">
        <v>122</v>
      </c>
      <c r="B26" s="924">
        <f>B24+B25</f>
        <v>13210.181</v>
      </c>
      <c r="C26" s="933">
        <f>C24+C25</f>
        <v>552.44899999999996</v>
      </c>
      <c r="D26" s="934">
        <f t="shared" si="2"/>
        <v>4.1819941755529308</v>
      </c>
      <c r="E26" s="933">
        <f>E24+E25</f>
        <v>14739.501</v>
      </c>
      <c r="F26" s="934">
        <f t="shared" si="3"/>
        <v>-10.375656543596691</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1"/>
      <c r="D30" s="1661"/>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1"/>
      <c r="C41" s="1661"/>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0" zoomScale="85" zoomScaleNormal="85" workbookViewId="0">
      <selection activeCell="H31" sqref="H31"/>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9.57031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73" t="s">
        <v>247</v>
      </c>
      <c r="B1" s="1074"/>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row>
    <row r="2" spans="1:27" ht="28.5" customHeight="1">
      <c r="A2" s="1677" t="s">
        <v>523</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c r="Y2" s="1677"/>
      <c r="Z2" s="1677"/>
      <c r="AA2" s="1677"/>
    </row>
    <row r="3" spans="1:27" ht="15.75" customHeight="1">
      <c r="A3" s="1678" t="s">
        <v>518</v>
      </c>
      <c r="B3" s="1678"/>
      <c r="C3" s="1678"/>
      <c r="D3" s="1678"/>
      <c r="E3" s="1678"/>
      <c r="F3" s="1678"/>
      <c r="G3" s="1678"/>
      <c r="H3" s="990"/>
      <c r="I3" s="990"/>
      <c r="J3" s="990"/>
      <c r="K3" s="990"/>
      <c r="L3" s="990"/>
      <c r="M3" s="990"/>
      <c r="N3" s="990"/>
      <c r="O3" s="990"/>
      <c r="P3" s="990"/>
      <c r="Q3" s="990"/>
      <c r="R3" s="990"/>
      <c r="S3" s="990"/>
      <c r="T3" s="990"/>
      <c r="U3" s="990"/>
      <c r="V3" s="990"/>
      <c r="W3" s="990"/>
      <c r="X3" s="990"/>
      <c r="Y3" s="990"/>
      <c r="Z3" s="990"/>
      <c r="AA3" s="990"/>
    </row>
    <row r="4" spans="1:27" ht="4.5" customHeight="1">
      <c r="H4" s="915"/>
    </row>
    <row r="5" spans="1:27" ht="15.75" thickBot="1">
      <c r="A5" s="963" t="s">
        <v>125</v>
      </c>
      <c r="B5" s="1676" t="s">
        <v>126</v>
      </c>
      <c r="C5" s="1676"/>
      <c r="D5" s="964"/>
      <c r="E5" s="964"/>
      <c r="F5" s="963" t="s">
        <v>127</v>
      </c>
      <c r="G5" s="965" t="s">
        <v>128</v>
      </c>
      <c r="H5" s="966"/>
      <c r="I5" s="964"/>
      <c r="J5" s="964"/>
      <c r="K5" s="963" t="s">
        <v>129</v>
      </c>
      <c r="L5" s="967" t="s">
        <v>130</v>
      </c>
      <c r="M5" s="964"/>
      <c r="N5" s="968"/>
      <c r="O5" s="897"/>
      <c r="P5" s="963" t="s">
        <v>131</v>
      </c>
      <c r="Q5" s="967" t="s">
        <v>132</v>
      </c>
      <c r="R5" s="964"/>
    </row>
    <row r="6" spans="1:27" ht="53.25" customHeight="1" thickBot="1">
      <c r="A6" s="1065" t="s">
        <v>133</v>
      </c>
      <c r="B6" s="1066" t="s">
        <v>134</v>
      </c>
      <c r="C6" s="1067" t="s">
        <v>135</v>
      </c>
      <c r="D6" s="1068" t="s">
        <v>136</v>
      </c>
      <c r="E6" s="1069"/>
      <c r="F6" s="1065" t="s">
        <v>133</v>
      </c>
      <c r="G6" s="1066" t="s">
        <v>134</v>
      </c>
      <c r="H6" s="1070" t="s">
        <v>135</v>
      </c>
      <c r="I6" s="1068" t="s">
        <v>136</v>
      </c>
      <c r="J6" s="1069"/>
      <c r="K6" s="1061" t="s">
        <v>133</v>
      </c>
      <c r="L6" s="1062" t="s">
        <v>134</v>
      </c>
      <c r="M6" s="1063" t="s">
        <v>137</v>
      </c>
      <c r="N6" s="1064" t="s">
        <v>136</v>
      </c>
      <c r="O6" s="855"/>
      <c r="P6" s="1061" t="s">
        <v>133</v>
      </c>
      <c r="Q6" s="1062" t="s">
        <v>512</v>
      </c>
      <c r="R6" s="1063" t="s">
        <v>137</v>
      </c>
      <c r="S6" s="1064" t="s">
        <v>136</v>
      </c>
    </row>
    <row r="7" spans="1:27" ht="15.75">
      <c r="A7" s="981" t="s">
        <v>370</v>
      </c>
      <c r="B7" s="982">
        <v>14930.617</v>
      </c>
      <c r="C7" s="982">
        <v>6669</v>
      </c>
      <c r="D7" s="983">
        <v>4.6671669154364936</v>
      </c>
      <c r="E7" s="1069"/>
      <c r="F7" s="981" t="s">
        <v>138</v>
      </c>
      <c r="G7" s="982">
        <v>2463.7669999999998</v>
      </c>
      <c r="H7" s="982">
        <v>13496</v>
      </c>
      <c r="I7" s="983">
        <v>3.094399411204694</v>
      </c>
      <c r="J7" s="1069"/>
      <c r="K7" s="978" t="s">
        <v>138</v>
      </c>
      <c r="L7" s="979">
        <v>244038.17300000001</v>
      </c>
      <c r="M7" s="979">
        <v>43404.811000000002</v>
      </c>
      <c r="N7" s="980">
        <v>5.6223761232366618</v>
      </c>
      <c r="O7" s="855"/>
      <c r="P7" s="978" t="s">
        <v>139</v>
      </c>
      <c r="Q7" s="979">
        <v>59321.398000000001</v>
      </c>
      <c r="R7" s="979">
        <v>10502.65</v>
      </c>
      <c r="S7" s="980">
        <v>5.6482314463492553</v>
      </c>
    </row>
    <row r="8" spans="1:27" ht="15.75">
      <c r="A8" s="978" t="s">
        <v>402</v>
      </c>
      <c r="B8" s="979">
        <v>4194.38</v>
      </c>
      <c r="C8" s="979">
        <v>1705</v>
      </c>
      <c r="D8" s="980">
        <v>5.4352257280326759</v>
      </c>
      <c r="E8" s="1069"/>
      <c r="F8" s="978" t="s">
        <v>140</v>
      </c>
      <c r="G8" s="979">
        <v>137.92699999999999</v>
      </c>
      <c r="H8" s="979">
        <v>293</v>
      </c>
      <c r="I8" s="980">
        <v>6.57923106277428</v>
      </c>
      <c r="J8" s="1069"/>
      <c r="K8" s="978" t="s">
        <v>141</v>
      </c>
      <c r="L8" s="979">
        <v>163718.23699999999</v>
      </c>
      <c r="M8" s="979">
        <v>30469.996999999999</v>
      </c>
      <c r="N8" s="980">
        <v>5.3730965907216861</v>
      </c>
      <c r="O8" s="855"/>
      <c r="P8" s="978" t="s">
        <v>140</v>
      </c>
      <c r="Q8" s="979">
        <v>44869.182999999997</v>
      </c>
      <c r="R8" s="979">
        <v>9114.1409999999996</v>
      </c>
      <c r="S8" s="980">
        <v>4.9230292794460828</v>
      </c>
    </row>
    <row r="9" spans="1:27" ht="16.5" thickBot="1">
      <c r="A9" s="978" t="s">
        <v>138</v>
      </c>
      <c r="B9" s="979">
        <v>3636.1129999999998</v>
      </c>
      <c r="C9" s="979">
        <v>15567</v>
      </c>
      <c r="D9" s="980">
        <v>3.4157750167683409</v>
      </c>
      <c r="E9" s="1069"/>
      <c r="F9" s="997" t="s">
        <v>159</v>
      </c>
      <c r="G9" s="998">
        <v>40.899000000000001</v>
      </c>
      <c r="H9" s="998">
        <v>273</v>
      </c>
      <c r="I9" s="999">
        <v>2.2847326964974024</v>
      </c>
      <c r="J9" s="1069"/>
      <c r="K9" s="978" t="s">
        <v>516</v>
      </c>
      <c r="L9" s="979">
        <v>82928.301000000007</v>
      </c>
      <c r="M9" s="979">
        <v>14927.829</v>
      </c>
      <c r="N9" s="980">
        <v>5.5552820842200168</v>
      </c>
      <c r="O9" s="855"/>
      <c r="P9" s="978" t="s">
        <v>141</v>
      </c>
      <c r="Q9" s="979">
        <v>36832.955999999998</v>
      </c>
      <c r="R9" s="979">
        <v>7102.4250000000002</v>
      </c>
      <c r="S9" s="980">
        <v>5.1859690176242621</v>
      </c>
    </row>
    <row r="10" spans="1:27" ht="16.5" thickBot="1">
      <c r="A10" s="978" t="s">
        <v>148</v>
      </c>
      <c r="B10" s="979">
        <v>2136.627</v>
      </c>
      <c r="C10" s="979">
        <v>1183</v>
      </c>
      <c r="D10" s="980">
        <v>3.5822098901006778</v>
      </c>
      <c r="E10" s="1069"/>
      <c r="F10" s="984" t="s">
        <v>259</v>
      </c>
      <c r="G10" s="985">
        <v>2647.1129999999998</v>
      </c>
      <c r="H10" s="985">
        <v>14103</v>
      </c>
      <c r="I10" s="986">
        <v>3.1612490640259954</v>
      </c>
      <c r="J10" s="1069"/>
      <c r="K10" s="978" t="s">
        <v>371</v>
      </c>
      <c r="L10" s="979">
        <v>81921.535000000003</v>
      </c>
      <c r="M10" s="979">
        <v>18179.915000000001</v>
      </c>
      <c r="N10" s="980">
        <v>4.5061561068904892</v>
      </c>
      <c r="O10" s="855"/>
      <c r="P10" s="978" t="s">
        <v>145</v>
      </c>
      <c r="Q10" s="979">
        <v>22751.681</v>
      </c>
      <c r="R10" s="979">
        <v>2909.2759999999998</v>
      </c>
      <c r="S10" s="980">
        <v>7.8203927712599288</v>
      </c>
    </row>
    <row r="11" spans="1:27" ht="15.75">
      <c r="A11" s="978" t="s">
        <v>471</v>
      </c>
      <c r="B11" s="979">
        <v>1612.3</v>
      </c>
      <c r="C11" s="979">
        <v>664</v>
      </c>
      <c r="D11" s="980">
        <v>6.0991110270474742</v>
      </c>
      <c r="E11" s="1069"/>
      <c r="J11" s="1069"/>
      <c r="K11" s="978" t="s">
        <v>140</v>
      </c>
      <c r="L11" s="979">
        <v>67890.017999999996</v>
      </c>
      <c r="M11" s="979">
        <v>11207.317999999999</v>
      </c>
      <c r="N11" s="980">
        <v>6.0576507242856854</v>
      </c>
      <c r="O11" s="855"/>
      <c r="P11" s="978" t="s">
        <v>371</v>
      </c>
      <c r="Q11" s="979">
        <v>21573.73</v>
      </c>
      <c r="R11" s="979">
        <v>4451.7749999999996</v>
      </c>
      <c r="S11" s="980">
        <v>4.8460962200470599</v>
      </c>
    </row>
    <row r="12" spans="1:27" ht="15.75">
      <c r="A12" s="978" t="s">
        <v>501</v>
      </c>
      <c r="B12" s="979">
        <v>1493.75</v>
      </c>
      <c r="C12" s="979">
        <v>493</v>
      </c>
      <c r="D12" s="980">
        <v>5.9799035208871274</v>
      </c>
      <c r="E12" s="1069"/>
      <c r="F12" s="1069"/>
      <c r="G12" s="1069"/>
      <c r="H12" s="1071"/>
      <c r="I12" s="1069"/>
      <c r="J12" s="1069"/>
      <c r="K12" s="978" t="s">
        <v>147</v>
      </c>
      <c r="L12" s="979">
        <v>54964.928</v>
      </c>
      <c r="M12" s="979">
        <v>8166.5929999999998</v>
      </c>
      <c r="N12" s="980">
        <v>6.7304600584356296</v>
      </c>
      <c r="O12" s="855"/>
      <c r="P12" s="978" t="s">
        <v>142</v>
      </c>
      <c r="Q12" s="979">
        <v>21133.279999999999</v>
      </c>
      <c r="R12" s="979">
        <v>3497.5650000000001</v>
      </c>
      <c r="S12" s="980">
        <v>6.0422837030905781</v>
      </c>
    </row>
    <row r="13" spans="1:27" ht="15.75">
      <c r="A13" s="978" t="s">
        <v>146</v>
      </c>
      <c r="B13" s="979">
        <v>1262.8520000000001</v>
      </c>
      <c r="C13" s="979">
        <v>1281</v>
      </c>
      <c r="D13" s="980">
        <v>3.4515941236761192</v>
      </c>
      <c r="E13" s="1069"/>
      <c r="F13" s="1069"/>
      <c r="G13" s="1069"/>
      <c r="H13" s="1071"/>
      <c r="I13" s="1069"/>
      <c r="J13" s="1069"/>
      <c r="K13" s="978" t="s">
        <v>145</v>
      </c>
      <c r="L13" s="979">
        <v>38941.815000000002</v>
      </c>
      <c r="M13" s="979">
        <v>4510.8490000000002</v>
      </c>
      <c r="N13" s="980">
        <v>8.6329236469675674</v>
      </c>
      <c r="O13" s="855"/>
      <c r="P13" s="978" t="s">
        <v>138</v>
      </c>
      <c r="Q13" s="979">
        <v>19211.117999999999</v>
      </c>
      <c r="R13" s="979">
        <v>3866.1849999999999</v>
      </c>
      <c r="S13" s="980">
        <v>4.9690115708379183</v>
      </c>
    </row>
    <row r="14" spans="1:27" ht="15.75">
      <c r="A14" s="978" t="s">
        <v>500</v>
      </c>
      <c r="B14" s="979">
        <v>502.64</v>
      </c>
      <c r="C14" s="979">
        <v>190</v>
      </c>
      <c r="D14" s="980">
        <v>4.7306848876716447</v>
      </c>
      <c r="E14" s="1069"/>
      <c r="F14" s="855"/>
      <c r="G14" s="1069"/>
      <c r="H14" s="1071"/>
      <c r="I14" s="1069"/>
      <c r="J14" s="1069"/>
      <c r="K14" s="978" t="s">
        <v>148</v>
      </c>
      <c r="L14" s="979">
        <v>34893.67</v>
      </c>
      <c r="M14" s="979">
        <v>6007.4570000000003</v>
      </c>
      <c r="N14" s="980">
        <v>5.808392802478652</v>
      </c>
      <c r="O14" s="855"/>
      <c r="P14" s="978" t="s">
        <v>147</v>
      </c>
      <c r="Q14" s="979">
        <v>17130.780999999999</v>
      </c>
      <c r="R14" s="979">
        <v>3554.46</v>
      </c>
      <c r="S14" s="980">
        <v>4.8195171699779991</v>
      </c>
    </row>
    <row r="15" spans="1:27" ht="15.75">
      <c r="A15" s="978" t="s">
        <v>151</v>
      </c>
      <c r="B15" s="979">
        <v>482.91500000000002</v>
      </c>
      <c r="C15" s="979">
        <v>254</v>
      </c>
      <c r="D15" s="980">
        <v>3.1847828954310438</v>
      </c>
      <c r="E15" s="987"/>
      <c r="F15" s="855"/>
      <c r="G15" s="1069"/>
      <c r="H15" s="1071"/>
      <c r="I15" s="1069"/>
      <c r="J15" s="1069"/>
      <c r="K15" s="978" t="s">
        <v>139</v>
      </c>
      <c r="L15" s="979">
        <v>31070.403999999999</v>
      </c>
      <c r="M15" s="979">
        <v>4480.174</v>
      </c>
      <c r="N15" s="980">
        <v>6.935088681823518</v>
      </c>
      <c r="O15" s="855"/>
      <c r="P15" s="978" t="s">
        <v>275</v>
      </c>
      <c r="Q15" s="979">
        <v>10096.037</v>
      </c>
      <c r="R15" s="979">
        <v>1876.335</v>
      </c>
      <c r="S15" s="980">
        <v>5.3807219926079295</v>
      </c>
    </row>
    <row r="16" spans="1:27" ht="15.75">
      <c r="A16" s="978" t="s">
        <v>375</v>
      </c>
      <c r="B16" s="979">
        <v>411.65199999999999</v>
      </c>
      <c r="C16" s="979">
        <v>216</v>
      </c>
      <c r="D16" s="980">
        <v>4.0652972545921386</v>
      </c>
      <c r="E16" s="1072"/>
      <c r="F16" s="855"/>
      <c r="G16" s="1069"/>
      <c r="H16" s="1071"/>
      <c r="I16" s="1069"/>
      <c r="J16" s="1069"/>
      <c r="K16" s="978" t="s">
        <v>143</v>
      </c>
      <c r="L16" s="979">
        <v>30516.183000000001</v>
      </c>
      <c r="M16" s="979">
        <v>5277.1880000000001</v>
      </c>
      <c r="N16" s="980">
        <v>5.7826598180697752</v>
      </c>
      <c r="O16" s="855"/>
      <c r="P16" s="978" t="s">
        <v>148</v>
      </c>
      <c r="Q16" s="979">
        <v>9959.1149999999998</v>
      </c>
      <c r="R16" s="979">
        <v>1843.011</v>
      </c>
      <c r="S16" s="980">
        <v>5.4037197824646732</v>
      </c>
    </row>
    <row r="17" spans="1:19" ht="15.75">
      <c r="A17" s="978" t="s">
        <v>308</v>
      </c>
      <c r="B17" s="979">
        <v>383.96300000000002</v>
      </c>
      <c r="C17" s="979">
        <v>173</v>
      </c>
      <c r="D17" s="980">
        <v>4.4388786127167634</v>
      </c>
      <c r="E17" s="1069"/>
      <c r="F17" s="1069"/>
      <c r="G17" s="1069"/>
      <c r="H17" s="1071"/>
      <c r="I17" s="1069"/>
      <c r="J17" s="1069"/>
      <c r="K17" s="978" t="s">
        <v>286</v>
      </c>
      <c r="L17" s="979">
        <v>25351.474999999999</v>
      </c>
      <c r="M17" s="979">
        <v>3411.6010000000001</v>
      </c>
      <c r="N17" s="980">
        <v>7.4309612994016589</v>
      </c>
      <c r="O17" s="855"/>
      <c r="P17" s="978" t="s">
        <v>285</v>
      </c>
      <c r="Q17" s="979">
        <v>7302.3239999999996</v>
      </c>
      <c r="R17" s="979">
        <v>1342.623</v>
      </c>
      <c r="S17" s="980">
        <v>5.4388491780641326</v>
      </c>
    </row>
    <row r="18" spans="1:19" ht="15.75">
      <c r="A18" s="978" t="s">
        <v>141</v>
      </c>
      <c r="B18" s="979">
        <v>337.73500000000001</v>
      </c>
      <c r="C18" s="979">
        <v>229</v>
      </c>
      <c r="D18" s="980">
        <v>4.3059769997705084</v>
      </c>
      <c r="E18" s="1069"/>
      <c r="F18" s="1069"/>
      <c r="G18" s="1069"/>
      <c r="H18" s="1071"/>
      <c r="I18" s="1069"/>
      <c r="J18" s="1069"/>
      <c r="K18" s="978" t="s">
        <v>146</v>
      </c>
      <c r="L18" s="979">
        <v>17523.561000000002</v>
      </c>
      <c r="M18" s="979">
        <v>3734.9140000000002</v>
      </c>
      <c r="N18" s="980">
        <v>4.6918244971637906</v>
      </c>
      <c r="O18" s="855"/>
      <c r="P18" s="978" t="s">
        <v>154</v>
      </c>
      <c r="Q18" s="979">
        <v>6436.549</v>
      </c>
      <c r="R18" s="979">
        <v>1466.0260000000001</v>
      </c>
      <c r="S18" s="980">
        <v>4.3904739752228128</v>
      </c>
    </row>
    <row r="19" spans="1:19" ht="15.75">
      <c r="A19" s="978" t="s">
        <v>140</v>
      </c>
      <c r="B19" s="979">
        <v>306.27699999999999</v>
      </c>
      <c r="C19" s="979">
        <v>419</v>
      </c>
      <c r="D19" s="980">
        <v>4.776323997255318</v>
      </c>
      <c r="E19" s="749"/>
      <c r="F19" s="1069"/>
      <c r="G19" s="1069"/>
      <c r="H19" s="1071"/>
      <c r="I19" s="1069"/>
      <c r="J19" s="1069"/>
      <c r="K19" s="978" t="s">
        <v>155</v>
      </c>
      <c r="L19" s="979">
        <v>17182.651000000002</v>
      </c>
      <c r="M19" s="979">
        <v>3317.7249999999999</v>
      </c>
      <c r="N19" s="980">
        <v>5.1790461837554354</v>
      </c>
      <c r="O19" s="855"/>
      <c r="P19" s="978" t="s">
        <v>152</v>
      </c>
      <c r="Q19" s="979">
        <v>4547.2039999999997</v>
      </c>
      <c r="R19" s="979">
        <v>904.82600000000002</v>
      </c>
      <c r="S19" s="980">
        <v>5.025501035558217</v>
      </c>
    </row>
    <row r="20" spans="1:19" ht="15.75">
      <c r="A20" s="978" t="s">
        <v>144</v>
      </c>
      <c r="B20" s="979">
        <v>281.31299999999999</v>
      </c>
      <c r="C20" s="979">
        <v>494</v>
      </c>
      <c r="D20" s="980">
        <v>2.9809895198635146</v>
      </c>
      <c r="E20" s="749"/>
      <c r="F20" s="1069"/>
      <c r="G20" s="1069"/>
      <c r="H20" s="1071"/>
      <c r="I20" s="1069"/>
      <c r="J20" s="1069"/>
      <c r="K20" s="978" t="s">
        <v>153</v>
      </c>
      <c r="L20" s="979">
        <v>11338.557000000001</v>
      </c>
      <c r="M20" s="979">
        <v>1951.1569999999999</v>
      </c>
      <c r="N20" s="980">
        <v>5.8111966387123131</v>
      </c>
      <c r="O20" s="855"/>
      <c r="P20" s="978" t="s">
        <v>156</v>
      </c>
      <c r="Q20" s="979">
        <v>4298.2269999999999</v>
      </c>
      <c r="R20" s="979">
        <v>968.94500000000005</v>
      </c>
      <c r="S20" s="980">
        <v>4.4359865627047972</v>
      </c>
    </row>
    <row r="21" spans="1:19" ht="15.75">
      <c r="A21" s="978" t="s">
        <v>154</v>
      </c>
      <c r="B21" s="979">
        <v>235.98</v>
      </c>
      <c r="C21" s="979">
        <v>193</v>
      </c>
      <c r="D21" s="980">
        <v>3.9186316838259714</v>
      </c>
      <c r="E21" s="749"/>
      <c r="F21" s="1069"/>
      <c r="G21" s="1069"/>
      <c r="H21" s="1071"/>
      <c r="I21" s="1069"/>
      <c r="J21" s="1069"/>
      <c r="K21" s="978" t="s">
        <v>285</v>
      </c>
      <c r="L21" s="979">
        <v>11205.109</v>
      </c>
      <c r="M21" s="979">
        <v>1864.5119999999999</v>
      </c>
      <c r="N21" s="980">
        <v>6.0096738449524594</v>
      </c>
      <c r="O21" s="855"/>
      <c r="P21" s="978" t="s">
        <v>286</v>
      </c>
      <c r="Q21" s="979">
        <v>3902.2240000000002</v>
      </c>
      <c r="R21" s="979">
        <v>575.93200000000002</v>
      </c>
      <c r="S21" s="980">
        <v>6.7754943291916412</v>
      </c>
    </row>
    <row r="22" spans="1:19" ht="15.75">
      <c r="A22" s="978" t="s">
        <v>287</v>
      </c>
      <c r="B22" s="979">
        <v>188.619</v>
      </c>
      <c r="C22" s="979">
        <v>203</v>
      </c>
      <c r="D22" s="980">
        <v>3.8202863913474978</v>
      </c>
      <c r="E22" s="749"/>
      <c r="F22" s="1069"/>
      <c r="G22" s="1069"/>
      <c r="H22" s="1069"/>
      <c r="I22" s="1069"/>
      <c r="J22" s="1069"/>
      <c r="K22" s="978" t="s">
        <v>152</v>
      </c>
      <c r="L22" s="979">
        <v>10747.629000000001</v>
      </c>
      <c r="M22" s="979">
        <v>1529.1479999999999</v>
      </c>
      <c r="N22" s="980">
        <v>7.0285080319236606</v>
      </c>
      <c r="O22" s="855"/>
      <c r="P22" s="978" t="s">
        <v>158</v>
      </c>
      <c r="Q22" s="979">
        <v>3863.8209999999999</v>
      </c>
      <c r="R22" s="979">
        <v>1101.5350000000001</v>
      </c>
      <c r="S22" s="980">
        <v>3.5076697517555044</v>
      </c>
    </row>
    <row r="23" spans="1:19" ht="15.75">
      <c r="A23" s="978" t="s">
        <v>491</v>
      </c>
      <c r="B23" s="979">
        <v>184.78</v>
      </c>
      <c r="C23" s="979">
        <v>66</v>
      </c>
      <c r="D23" s="980">
        <v>5.3652729384436704</v>
      </c>
      <c r="E23" s="749"/>
      <c r="F23" s="1069"/>
      <c r="G23" s="1069"/>
      <c r="H23" s="1069"/>
      <c r="I23" s="1069"/>
      <c r="J23" s="1069"/>
      <c r="K23" s="978" t="s">
        <v>142</v>
      </c>
      <c r="L23" s="979">
        <v>9743.3080000000009</v>
      </c>
      <c r="M23" s="979">
        <v>1520.4169999999999</v>
      </c>
      <c r="N23" s="980">
        <v>6.40831298255676</v>
      </c>
      <c r="O23" s="855"/>
      <c r="P23" s="978" t="s">
        <v>151</v>
      </c>
      <c r="Q23" s="979">
        <v>3453.6819999999998</v>
      </c>
      <c r="R23" s="979">
        <v>753.86300000000006</v>
      </c>
      <c r="S23" s="980">
        <v>4.5813125196487947</v>
      </c>
    </row>
    <row r="24" spans="1:19" ht="15.75">
      <c r="A24" s="978" t="s">
        <v>150</v>
      </c>
      <c r="B24" s="979">
        <v>65.715000000000003</v>
      </c>
      <c r="C24" s="979">
        <v>32</v>
      </c>
      <c r="D24" s="980">
        <v>3.37</v>
      </c>
      <c r="E24" s="749"/>
      <c r="F24" s="1069"/>
      <c r="G24" s="1069"/>
      <c r="H24" s="1069"/>
      <c r="I24" s="1069"/>
      <c r="J24" s="1069"/>
      <c r="K24" s="978" t="s">
        <v>287</v>
      </c>
      <c r="L24" s="979">
        <v>8723.7950000000001</v>
      </c>
      <c r="M24" s="979">
        <v>1577.8779999999999</v>
      </c>
      <c r="N24" s="980">
        <v>5.5288146485342979</v>
      </c>
      <c r="O24" s="855"/>
      <c r="P24" s="978" t="s">
        <v>143</v>
      </c>
      <c r="Q24" s="979">
        <v>2756.3670000000002</v>
      </c>
      <c r="R24" s="979">
        <v>812.73500000000001</v>
      </c>
      <c r="S24" s="980">
        <v>3.3914707746067294</v>
      </c>
    </row>
    <row r="25" spans="1:19" ht="16.5" thickBot="1">
      <c r="A25" s="997" t="s">
        <v>159</v>
      </c>
      <c r="B25" s="998">
        <v>40.899000000000001</v>
      </c>
      <c r="C25" s="998">
        <v>273</v>
      </c>
      <c r="D25" s="999">
        <v>2.2847326964974024</v>
      </c>
      <c r="E25" s="749"/>
      <c r="F25" s="1069"/>
      <c r="G25" s="1069"/>
      <c r="H25" s="1069"/>
      <c r="I25" s="1069"/>
      <c r="J25" s="1069"/>
      <c r="K25" s="978" t="s">
        <v>144</v>
      </c>
      <c r="L25" s="979">
        <v>6362.0969999999998</v>
      </c>
      <c r="M25" s="979">
        <v>1619.6769999999999</v>
      </c>
      <c r="N25" s="980">
        <v>3.9280035463861007</v>
      </c>
      <c r="O25" s="855"/>
      <c r="P25" s="978" t="s">
        <v>157</v>
      </c>
      <c r="Q25" s="979">
        <v>2491.4670000000001</v>
      </c>
      <c r="R25" s="979">
        <v>484.37799999999999</v>
      </c>
      <c r="S25" s="980">
        <v>5.1436419490563159</v>
      </c>
    </row>
    <row r="26" spans="1:19" ht="16.5" thickBot="1">
      <c r="A26" s="984" t="s">
        <v>259</v>
      </c>
      <c r="B26" s="985">
        <v>32734.263999999999</v>
      </c>
      <c r="C26" s="985">
        <v>30395</v>
      </c>
      <c r="D26" s="986">
        <v>4.4271525323922427</v>
      </c>
      <c r="E26" s="749"/>
      <c r="F26" s="1069"/>
      <c r="G26" s="1069"/>
      <c r="H26" s="1069"/>
      <c r="I26" s="1069"/>
      <c r="J26" s="1069"/>
      <c r="K26" s="978" t="s">
        <v>156</v>
      </c>
      <c r="L26" s="979">
        <v>4806.558</v>
      </c>
      <c r="M26" s="979">
        <v>1157.7159999999999</v>
      </c>
      <c r="N26" s="980">
        <v>4.1517591533674931</v>
      </c>
      <c r="O26" s="855"/>
      <c r="P26" s="978" t="s">
        <v>159</v>
      </c>
      <c r="Q26" s="979">
        <v>2450.1039999999998</v>
      </c>
      <c r="R26" s="979">
        <v>597.35699999999997</v>
      </c>
      <c r="S26" s="980">
        <v>4.1015741005797199</v>
      </c>
    </row>
    <row r="27" spans="1:19" ht="15.75">
      <c r="A27"/>
      <c r="B27"/>
      <c r="C27"/>
      <c r="D27"/>
      <c r="E27" s="749"/>
      <c r="F27" s="1069"/>
      <c r="G27" s="1069"/>
      <c r="H27" s="1069"/>
      <c r="I27" s="1069"/>
      <c r="J27" s="1069"/>
      <c r="K27" s="978" t="s">
        <v>151</v>
      </c>
      <c r="L27" s="979">
        <v>2902.8330000000001</v>
      </c>
      <c r="M27" s="979">
        <v>439.351</v>
      </c>
      <c r="N27" s="980">
        <v>6.6070931897275758</v>
      </c>
      <c r="O27" s="855"/>
      <c r="P27" s="978" t="s">
        <v>409</v>
      </c>
      <c r="Q27" s="979">
        <v>2027.087</v>
      </c>
      <c r="R27" s="979">
        <v>317.50900000000001</v>
      </c>
      <c r="S27" s="980">
        <v>6.3843450106926101</v>
      </c>
    </row>
    <row r="28" spans="1:19" ht="15.75">
      <c r="E28" s="749"/>
      <c r="F28" s="1069"/>
      <c r="G28" s="1069"/>
      <c r="H28" s="1069"/>
      <c r="I28" s="1069"/>
      <c r="J28" s="1069"/>
      <c r="K28" s="978" t="s">
        <v>159</v>
      </c>
      <c r="L28" s="979">
        <v>2865.3670000000002</v>
      </c>
      <c r="M28" s="979">
        <v>677.36500000000001</v>
      </c>
      <c r="N28" s="980">
        <v>4.2301668967248087</v>
      </c>
      <c r="O28" s="855"/>
      <c r="P28" s="978" t="s">
        <v>153</v>
      </c>
      <c r="Q28" s="979">
        <v>1826.4259999999999</v>
      </c>
      <c r="R28" s="979">
        <v>347.28399999999999</v>
      </c>
      <c r="S28" s="980">
        <v>5.259171168265742</v>
      </c>
    </row>
    <row r="29" spans="1:19" ht="15.75">
      <c r="A29" s="749"/>
      <c r="B29" s="749"/>
      <c r="C29" s="749"/>
      <c r="D29" s="749"/>
      <c r="E29" s="749"/>
      <c r="F29" s="1069"/>
      <c r="G29" s="1069"/>
      <c r="H29" s="1069"/>
      <c r="I29" s="1069"/>
      <c r="J29" s="1069"/>
      <c r="K29" s="978" t="s">
        <v>412</v>
      </c>
      <c r="L29" s="979">
        <v>2083.2550000000001</v>
      </c>
      <c r="M29" s="979">
        <v>227.238</v>
      </c>
      <c r="N29" s="980">
        <v>9.1677228280481255</v>
      </c>
      <c r="O29" s="855"/>
      <c r="P29" s="978" t="s">
        <v>411</v>
      </c>
      <c r="Q29" s="979">
        <v>1822.7059999999999</v>
      </c>
      <c r="R29" s="979">
        <v>339.38</v>
      </c>
      <c r="S29" s="980">
        <v>5.3706936177735871</v>
      </c>
    </row>
    <row r="30" spans="1:19" ht="15.75">
      <c r="A30" s="749"/>
      <c r="B30" s="749"/>
      <c r="C30" s="749"/>
      <c r="D30" s="749"/>
      <c r="E30" s="749"/>
      <c r="F30" s="855"/>
      <c r="G30" s="855"/>
      <c r="H30" s="855"/>
      <c r="I30" s="855"/>
      <c r="J30" s="855"/>
      <c r="K30" s="978" t="s">
        <v>160</v>
      </c>
      <c r="L30" s="979">
        <v>2001.87</v>
      </c>
      <c r="M30" s="979">
        <v>208.214</v>
      </c>
      <c r="N30" s="980">
        <v>9.6144831759631906</v>
      </c>
      <c r="O30" s="855"/>
      <c r="P30" s="978" t="s">
        <v>410</v>
      </c>
      <c r="Q30" s="979">
        <v>1809.4290000000001</v>
      </c>
      <c r="R30" s="979">
        <v>170.80799999999999</v>
      </c>
      <c r="S30" s="980">
        <v>10.593350428551357</v>
      </c>
    </row>
    <row r="31" spans="1:19" ht="15.75">
      <c r="A31" s="749"/>
      <c r="B31" s="749"/>
      <c r="C31" s="749"/>
      <c r="D31" s="749"/>
      <c r="E31" s="749"/>
      <c r="F31" s="855"/>
      <c r="G31" s="855"/>
      <c r="H31" s="855"/>
      <c r="I31" s="855"/>
      <c r="J31" s="855"/>
      <c r="K31" s="978" t="s">
        <v>158</v>
      </c>
      <c r="L31" s="979">
        <v>1658.912</v>
      </c>
      <c r="M31" s="979">
        <v>286.39100000000002</v>
      </c>
      <c r="N31" s="980">
        <v>5.7924725288154999</v>
      </c>
      <c r="O31" s="855"/>
      <c r="P31" s="978" t="s">
        <v>413</v>
      </c>
      <c r="Q31" s="979">
        <v>1771.3119999999999</v>
      </c>
      <c r="R31" s="979">
        <v>312.779</v>
      </c>
      <c r="S31" s="980">
        <v>5.6631423465130331</v>
      </c>
    </row>
    <row r="32" spans="1:19" ht="16.5" thickBot="1">
      <c r="A32" s="855"/>
      <c r="B32" s="855"/>
      <c r="C32" s="855"/>
      <c r="D32" s="855"/>
      <c r="E32" s="855"/>
      <c r="F32" s="855"/>
      <c r="G32" s="855"/>
      <c r="H32" s="855"/>
      <c r="I32" s="855"/>
      <c r="J32" s="855"/>
      <c r="K32" s="997" t="s">
        <v>413</v>
      </c>
      <c r="L32" s="998">
        <v>1442.5740000000001</v>
      </c>
      <c r="M32" s="998">
        <v>341.863</v>
      </c>
      <c r="N32" s="999">
        <v>4.2197429964634958</v>
      </c>
      <c r="O32" s="855"/>
      <c r="P32" s="978" t="s">
        <v>155</v>
      </c>
      <c r="Q32" s="979">
        <v>1614.4860000000001</v>
      </c>
      <c r="R32" s="979">
        <v>331.83100000000002</v>
      </c>
      <c r="S32" s="980">
        <v>4.8653862960362355</v>
      </c>
    </row>
    <row r="33" spans="1:19" ht="16.5" thickBot="1">
      <c r="A33" s="989"/>
      <c r="B33" s="989"/>
      <c r="C33" s="897"/>
      <c r="D33" s="897"/>
      <c r="E33" s="897"/>
      <c r="F33" s="897"/>
      <c r="G33" s="897"/>
      <c r="H33" s="897"/>
      <c r="I33" s="897"/>
      <c r="J33" s="897"/>
      <c r="K33" s="984" t="s">
        <v>259</v>
      </c>
      <c r="L33" s="985">
        <v>967864.88600000006</v>
      </c>
      <c r="M33" s="985">
        <v>170673.62100000001</v>
      </c>
      <c r="N33" s="986">
        <v>5.6708522402533426</v>
      </c>
      <c r="O33" s="897"/>
      <c r="P33" s="978" t="s">
        <v>287</v>
      </c>
      <c r="Q33" s="979">
        <v>1407.3630000000001</v>
      </c>
      <c r="R33" s="979">
        <v>237.334</v>
      </c>
      <c r="S33" s="980">
        <v>5.9298836239224046</v>
      </c>
    </row>
    <row r="34" spans="1:19" ht="16.5" thickBot="1">
      <c r="A34" s="944"/>
      <c r="C34" s="897"/>
      <c r="D34" s="897"/>
      <c r="E34" s="897"/>
      <c r="F34" s="897"/>
      <c r="G34" s="897"/>
      <c r="H34" s="897"/>
      <c r="I34" s="897"/>
      <c r="J34" s="897"/>
      <c r="K34"/>
      <c r="L34"/>
      <c r="M34"/>
      <c r="N34"/>
      <c r="O34" s="897"/>
      <c r="P34" s="978" t="s">
        <v>149</v>
      </c>
      <c r="Q34" s="979">
        <v>1217.472</v>
      </c>
      <c r="R34" s="979">
        <v>480.34100000000001</v>
      </c>
      <c r="S34" s="980">
        <v>2.5345993783582914</v>
      </c>
    </row>
    <row r="35" spans="1:19" ht="16.5" thickBot="1">
      <c r="A35" s="897"/>
      <c r="B35" s="897"/>
      <c r="C35" s="897"/>
      <c r="D35" s="897"/>
      <c r="E35" s="897"/>
      <c r="F35" s="897"/>
      <c r="G35" s="897"/>
      <c r="H35" s="897"/>
      <c r="I35" s="897"/>
      <c r="J35" s="897"/>
      <c r="K35"/>
      <c r="L35"/>
      <c r="M35"/>
      <c r="N35"/>
      <c r="O35" s="897"/>
      <c r="P35" s="984" t="s">
        <v>259</v>
      </c>
      <c r="Q35" s="985">
        <v>323924.11599999998</v>
      </c>
      <c r="R35" s="985">
        <v>61958.428</v>
      </c>
      <c r="S35" s="986">
        <v>5.2280880334794801</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L43"/>
      <c r="M43"/>
      <c r="N43"/>
      <c r="O43"/>
      <c r="P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row>
    <row r="59" spans="1:19">
      <c r="A59"/>
      <c r="B59"/>
      <c r="C59"/>
      <c r="D59"/>
      <c r="E59"/>
      <c r="F59"/>
      <c r="G59"/>
      <c r="H59"/>
      <c r="I59"/>
      <c r="J59"/>
      <c r="K59"/>
      <c r="L59"/>
      <c r="M59"/>
      <c r="N59"/>
      <c r="O59"/>
      <c r="P59"/>
      <c r="Q59" s="3"/>
      <c r="R59" s="3"/>
      <c r="S59" s="3"/>
    </row>
    <row r="60" spans="1:19">
      <c r="A60"/>
      <c r="B60"/>
      <c r="C60"/>
      <c r="D60"/>
      <c r="E60"/>
      <c r="F60"/>
      <c r="G60"/>
      <c r="H60"/>
      <c r="I60"/>
      <c r="J60"/>
      <c r="K60"/>
      <c r="L60"/>
      <c r="M60"/>
      <c r="N60"/>
      <c r="O60"/>
      <c r="P60"/>
      <c r="Q60" s="3"/>
      <c r="R60" s="3"/>
      <c r="S60" s="3"/>
    </row>
    <row r="61" spans="1:19">
      <c r="A61"/>
      <c r="B61"/>
      <c r="C61"/>
      <c r="D61"/>
      <c r="E61"/>
      <c r="F61"/>
      <c r="G61"/>
      <c r="H61"/>
      <c r="I61"/>
      <c r="J61"/>
      <c r="K61"/>
      <c r="L61"/>
      <c r="M61"/>
      <c r="N61"/>
      <c r="O61"/>
      <c r="P61"/>
      <c r="Q61" s="3"/>
      <c r="R61" s="3"/>
      <c r="S61" s="3"/>
    </row>
    <row r="62" spans="1:19">
      <c r="A62"/>
      <c r="B62"/>
      <c r="C62"/>
      <c r="D62"/>
      <c r="E62"/>
      <c r="F62"/>
      <c r="G62"/>
      <c r="H62"/>
      <c r="I62"/>
      <c r="J62"/>
      <c r="K62"/>
      <c r="L62"/>
      <c r="M6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P31" sqref="P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77" t="s">
        <v>517</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c r="Y2" s="1677"/>
      <c r="Z2" s="1677"/>
      <c r="AA2" s="1677"/>
    </row>
    <row r="3" spans="1:27" ht="18" customHeight="1">
      <c r="A3" s="1678" t="s">
        <v>518</v>
      </c>
      <c r="B3" s="1678"/>
      <c r="C3" s="1678"/>
      <c r="D3" s="1678"/>
      <c r="E3" s="1678"/>
      <c r="F3" s="1678"/>
      <c r="G3" s="1678"/>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20831.206999999999</v>
      </c>
      <c r="C8" s="979">
        <v>24787</v>
      </c>
      <c r="D8" s="980">
        <v>2.720164088340796</v>
      </c>
      <c r="E8" s="995"/>
      <c r="F8" s="978" t="s">
        <v>371</v>
      </c>
      <c r="G8" s="979">
        <v>4037.4549999999999</v>
      </c>
      <c r="H8" s="979">
        <v>10818</v>
      </c>
      <c r="I8" s="980">
        <v>4.8977258528809866</v>
      </c>
      <c r="J8" s="988"/>
      <c r="K8" s="981" t="s">
        <v>141</v>
      </c>
      <c r="L8" s="982">
        <v>16407.502</v>
      </c>
      <c r="M8" s="982">
        <v>3895.9140000000002</v>
      </c>
      <c r="N8" s="983">
        <v>4.2114641134275548</v>
      </c>
      <c r="O8" s="988"/>
      <c r="P8" s="981" t="s">
        <v>155</v>
      </c>
      <c r="Q8" s="982">
        <v>4232.45</v>
      </c>
      <c r="R8" s="982">
        <v>866.77599999999995</v>
      </c>
      <c r="S8" s="983">
        <v>4.8829801471199019</v>
      </c>
    </row>
    <row r="9" spans="1:27" ht="15.75">
      <c r="A9" s="978" t="s">
        <v>143</v>
      </c>
      <c r="B9" s="979">
        <v>12628.304</v>
      </c>
      <c r="C9" s="979">
        <v>9097</v>
      </c>
      <c r="D9" s="980">
        <v>3.0856938722302303</v>
      </c>
      <c r="E9" s="996"/>
      <c r="F9" s="978" t="s">
        <v>156</v>
      </c>
      <c r="G9" s="979">
        <v>2821.127</v>
      </c>
      <c r="H9" s="979">
        <v>14231</v>
      </c>
      <c r="I9" s="980">
        <v>2.738030511991568</v>
      </c>
      <c r="J9" s="988"/>
      <c r="K9" s="978" t="s">
        <v>158</v>
      </c>
      <c r="L9" s="979">
        <v>4319.335</v>
      </c>
      <c r="M9" s="979">
        <v>683.72699999999998</v>
      </c>
      <c r="N9" s="980">
        <v>6.3173386453950187</v>
      </c>
      <c r="O9" s="988"/>
      <c r="P9" s="978" t="s">
        <v>371</v>
      </c>
      <c r="Q9" s="979">
        <v>4167.6310000000003</v>
      </c>
      <c r="R9" s="979">
        <v>766.423</v>
      </c>
      <c r="S9" s="980">
        <v>5.4377686995301557</v>
      </c>
    </row>
    <row r="10" spans="1:27" ht="15.75">
      <c r="A10" s="978" t="s">
        <v>371</v>
      </c>
      <c r="B10" s="979">
        <v>12588.914000000001</v>
      </c>
      <c r="C10" s="979">
        <v>26167</v>
      </c>
      <c r="D10" s="980">
        <v>4.3101589521062031</v>
      </c>
      <c r="E10" s="995"/>
      <c r="F10" s="978" t="s">
        <v>138</v>
      </c>
      <c r="G10" s="979">
        <v>1045.335</v>
      </c>
      <c r="H10" s="979">
        <v>5285</v>
      </c>
      <c r="I10" s="980">
        <v>3.0436928398598897</v>
      </c>
      <c r="J10" s="988"/>
      <c r="K10" s="978" t="s">
        <v>143</v>
      </c>
      <c r="L10" s="979">
        <v>3763.4340000000002</v>
      </c>
      <c r="M10" s="979">
        <v>649.77</v>
      </c>
      <c r="N10" s="980">
        <v>5.7919479200332429</v>
      </c>
      <c r="O10" s="988"/>
      <c r="P10" s="978" t="s">
        <v>143</v>
      </c>
      <c r="Q10" s="979">
        <v>3630.7649999999999</v>
      </c>
      <c r="R10" s="979">
        <v>738.20699999999999</v>
      </c>
      <c r="S10" s="980">
        <v>4.9183562334142046</v>
      </c>
    </row>
    <row r="11" spans="1:27" ht="15.75">
      <c r="A11" s="978" t="s">
        <v>156</v>
      </c>
      <c r="B11" s="979">
        <v>11128.332</v>
      </c>
      <c r="C11" s="979">
        <v>23562</v>
      </c>
      <c r="D11" s="980">
        <v>2.3404264000129551</v>
      </c>
      <c r="E11" s="996"/>
      <c r="F11" s="978" t="s">
        <v>157</v>
      </c>
      <c r="G11" s="979">
        <v>993.93</v>
      </c>
      <c r="H11" s="979">
        <v>7047</v>
      </c>
      <c r="I11" s="980">
        <v>2.54287892587779</v>
      </c>
      <c r="J11" s="988"/>
      <c r="K11" s="978" t="s">
        <v>155</v>
      </c>
      <c r="L11" s="979">
        <v>3276.4830000000002</v>
      </c>
      <c r="M11" s="979">
        <v>462.45699999999999</v>
      </c>
      <c r="N11" s="980">
        <v>7.0849462760862094</v>
      </c>
      <c r="O11" s="988"/>
      <c r="P11" s="978" t="s">
        <v>140</v>
      </c>
      <c r="Q11" s="979">
        <v>2385.7600000000002</v>
      </c>
      <c r="R11" s="979">
        <v>396.81</v>
      </c>
      <c r="S11" s="980">
        <v>6.0123484791209902</v>
      </c>
    </row>
    <row r="12" spans="1:27" ht="16.5" thickBot="1">
      <c r="A12" s="978" t="s">
        <v>157</v>
      </c>
      <c r="B12" s="979">
        <v>8973.8510000000006</v>
      </c>
      <c r="C12" s="979">
        <v>15282</v>
      </c>
      <c r="D12" s="980">
        <v>2.6702231550933258</v>
      </c>
      <c r="E12" s="996"/>
      <c r="F12" s="978" t="s">
        <v>153</v>
      </c>
      <c r="G12" s="979">
        <v>967.86800000000005</v>
      </c>
      <c r="H12" s="979">
        <v>4419</v>
      </c>
      <c r="I12" s="980">
        <v>3.0624276212956345</v>
      </c>
      <c r="J12" s="988"/>
      <c r="K12" s="978" t="s">
        <v>371</v>
      </c>
      <c r="L12" s="979">
        <v>3124.3490000000002</v>
      </c>
      <c r="M12" s="979">
        <v>414.32299999999998</v>
      </c>
      <c r="N12" s="980">
        <v>7.5408533921602237</v>
      </c>
      <c r="O12" s="988"/>
      <c r="P12" s="978" t="s">
        <v>141</v>
      </c>
      <c r="Q12" s="979">
        <v>1631.5350000000001</v>
      </c>
      <c r="R12" s="979">
        <v>442.52600000000001</v>
      </c>
      <c r="S12" s="980">
        <v>3.6868681162236796</v>
      </c>
    </row>
    <row r="13" spans="1:27" ht="16.5" thickBot="1">
      <c r="A13" s="978" t="s">
        <v>160</v>
      </c>
      <c r="B13" s="979">
        <v>8738.7109999999993</v>
      </c>
      <c r="C13" s="979">
        <v>16490</v>
      </c>
      <c r="D13" s="980">
        <v>2.2817854027227229</v>
      </c>
      <c r="E13" s="996"/>
      <c r="F13" s="984" t="s">
        <v>259</v>
      </c>
      <c r="G13" s="985">
        <v>10877.367</v>
      </c>
      <c r="H13" s="985">
        <v>48405</v>
      </c>
      <c r="I13" s="1315">
        <v>3.2960839226105483</v>
      </c>
      <c r="J13" s="988"/>
      <c r="K13" s="978" t="s">
        <v>156</v>
      </c>
      <c r="L13" s="979">
        <v>1945.979</v>
      </c>
      <c r="M13" s="979">
        <v>464.12299999999999</v>
      </c>
      <c r="N13" s="980">
        <v>4.1928088028389032</v>
      </c>
      <c r="O13" s="988"/>
      <c r="P13" s="978" t="s">
        <v>158</v>
      </c>
      <c r="Q13" s="979">
        <v>671.11599999999999</v>
      </c>
      <c r="R13" s="979">
        <v>117.392</v>
      </c>
      <c r="S13" s="980">
        <v>5.716880196265504</v>
      </c>
    </row>
    <row r="14" spans="1:27" ht="15.75">
      <c r="A14" s="978" t="s">
        <v>151</v>
      </c>
      <c r="B14" s="979">
        <v>8093.5389999999998</v>
      </c>
      <c r="C14" s="979">
        <v>6362</v>
      </c>
      <c r="D14" s="980">
        <v>2.4220955941325326</v>
      </c>
      <c r="E14" s="996"/>
      <c r="F14"/>
      <c r="G14"/>
      <c r="H14"/>
      <c r="I14"/>
      <c r="J14" s="988"/>
      <c r="K14" s="978" t="s">
        <v>140</v>
      </c>
      <c r="L14" s="979">
        <v>1938.5940000000001</v>
      </c>
      <c r="M14" s="979">
        <v>477.18700000000001</v>
      </c>
      <c r="N14" s="980">
        <v>4.0625457105914453</v>
      </c>
      <c r="O14" s="988"/>
      <c r="P14" s="978" t="s">
        <v>138</v>
      </c>
      <c r="Q14" s="979">
        <v>657.59500000000003</v>
      </c>
      <c r="R14" s="979">
        <v>191.203</v>
      </c>
      <c r="S14" s="980">
        <v>3.4392504301710747</v>
      </c>
    </row>
    <row r="15" spans="1:27" ht="15.75">
      <c r="A15" s="978" t="s">
        <v>141</v>
      </c>
      <c r="B15" s="979">
        <v>3524.7350000000001</v>
      </c>
      <c r="C15" s="979">
        <v>3125</v>
      </c>
      <c r="D15" s="980">
        <v>3.5698616207478739</v>
      </c>
      <c r="E15" s="996"/>
      <c r="F15"/>
      <c r="G15"/>
      <c r="H15"/>
      <c r="I15"/>
      <c r="J15" s="988"/>
      <c r="K15" s="978" t="s">
        <v>147</v>
      </c>
      <c r="L15" s="979">
        <v>1686.2819999999999</v>
      </c>
      <c r="M15" s="979">
        <v>328.22800000000001</v>
      </c>
      <c r="N15" s="980">
        <v>5.1375324469576027</v>
      </c>
      <c r="O15" s="988"/>
      <c r="P15" s="978" t="s">
        <v>147</v>
      </c>
      <c r="Q15" s="979">
        <v>577.88400000000001</v>
      </c>
      <c r="R15" s="979">
        <v>162.66800000000001</v>
      </c>
      <c r="S15" s="980">
        <v>3.5525364546192244</v>
      </c>
      <c r="U15" s="897"/>
      <c r="V15" s="897"/>
      <c r="W15" s="897"/>
      <c r="X15" s="897"/>
    </row>
    <row r="16" spans="1:27" ht="15.75">
      <c r="A16" s="978" t="s">
        <v>138</v>
      </c>
      <c r="B16" s="979">
        <v>3300.9960000000001</v>
      </c>
      <c r="C16" s="979">
        <v>11370</v>
      </c>
      <c r="D16" s="980">
        <v>3.6985493736211659</v>
      </c>
      <c r="E16" s="996"/>
      <c r="F16"/>
      <c r="G16"/>
      <c r="H16"/>
      <c r="I16"/>
      <c r="J16" s="988"/>
      <c r="K16" s="978" t="s">
        <v>138</v>
      </c>
      <c r="L16" s="979">
        <v>1561.3510000000001</v>
      </c>
      <c r="M16" s="979">
        <v>451.976</v>
      </c>
      <c r="N16" s="980">
        <v>3.4544997964493693</v>
      </c>
      <c r="O16" s="988"/>
      <c r="P16" s="978" t="s">
        <v>152</v>
      </c>
      <c r="Q16" s="979">
        <v>520.53700000000003</v>
      </c>
      <c r="R16" s="979">
        <v>94.275000000000006</v>
      </c>
      <c r="S16" s="980">
        <v>5.5214744099708302</v>
      </c>
      <c r="U16" s="897"/>
      <c r="V16" s="897"/>
      <c r="W16" s="897"/>
      <c r="X16" s="897"/>
    </row>
    <row r="17" spans="1:24" ht="15.75">
      <c r="A17" s="978" t="s">
        <v>152</v>
      </c>
      <c r="B17" s="979">
        <v>2047.6010000000001</v>
      </c>
      <c r="C17" s="979">
        <v>1183</v>
      </c>
      <c r="D17" s="980">
        <v>3.5812935396476426</v>
      </c>
      <c r="E17" s="995"/>
      <c r="J17" s="988"/>
      <c r="K17" s="978" t="s">
        <v>146</v>
      </c>
      <c r="L17" s="979">
        <v>1127.885</v>
      </c>
      <c r="M17" s="979">
        <v>308.11599999999999</v>
      </c>
      <c r="N17" s="980">
        <v>3.6605856235963081</v>
      </c>
      <c r="O17" s="988"/>
      <c r="P17" s="978" t="s">
        <v>156</v>
      </c>
      <c r="Q17" s="979">
        <v>290.589</v>
      </c>
      <c r="R17" s="979">
        <v>64.665999999999997</v>
      </c>
      <c r="S17" s="980">
        <v>4.4936906566047075</v>
      </c>
      <c r="U17" s="897"/>
      <c r="V17" s="897"/>
      <c r="W17" s="897"/>
      <c r="X17" s="897"/>
    </row>
    <row r="18" spans="1:24" ht="16.5" thickBot="1">
      <c r="A18" s="978" t="s">
        <v>139</v>
      </c>
      <c r="B18" s="979">
        <v>1455.7090000000001</v>
      </c>
      <c r="C18" s="979">
        <v>1411</v>
      </c>
      <c r="D18" s="980">
        <v>3.5547060432315223</v>
      </c>
      <c r="E18" s="1000"/>
      <c r="K18" s="978" t="s">
        <v>160</v>
      </c>
      <c r="L18" s="979">
        <v>1099.1510000000001</v>
      </c>
      <c r="M18" s="979">
        <v>278.923</v>
      </c>
      <c r="N18" s="980">
        <v>3.9406968948419459</v>
      </c>
      <c r="O18" s="988"/>
      <c r="P18" s="978" t="s">
        <v>159</v>
      </c>
      <c r="Q18" s="979">
        <v>232.32900000000001</v>
      </c>
      <c r="R18" s="979">
        <v>57.445999999999998</v>
      </c>
      <c r="S18" s="980">
        <v>4.0443024753681724</v>
      </c>
      <c r="U18" s="897"/>
      <c r="V18" s="897"/>
      <c r="W18" s="897"/>
      <c r="X18" s="897"/>
    </row>
    <row r="19" spans="1:24" ht="16.5" thickBot="1">
      <c r="A19" s="984" t="s">
        <v>259</v>
      </c>
      <c r="B19" s="985">
        <v>94873.035000000003</v>
      </c>
      <c r="C19" s="985">
        <v>142653</v>
      </c>
      <c r="D19" s="1315">
        <v>2.8477176544802139</v>
      </c>
      <c r="E19" s="1001"/>
      <c r="J19" s="988"/>
      <c r="K19" s="978" t="s">
        <v>151</v>
      </c>
      <c r="L19" s="979">
        <v>759.20699999999999</v>
      </c>
      <c r="M19" s="979">
        <v>138.501</v>
      </c>
      <c r="N19" s="980">
        <v>5.4815994108345789</v>
      </c>
      <c r="O19" s="988"/>
      <c r="P19" s="978" t="s">
        <v>139</v>
      </c>
      <c r="Q19" s="979">
        <v>168.18100000000001</v>
      </c>
      <c r="R19" s="979">
        <v>49.03</v>
      </c>
      <c r="S19" s="980">
        <v>3.4301652049765452</v>
      </c>
      <c r="U19" s="897"/>
      <c r="V19" s="897"/>
      <c r="W19" s="897"/>
      <c r="X19" s="897"/>
    </row>
    <row r="20" spans="1:24" ht="15" customHeight="1" thickBot="1">
      <c r="A20"/>
      <c r="B20"/>
      <c r="C20"/>
      <c r="D20"/>
      <c r="E20" s="1001"/>
      <c r="F20" s="897"/>
      <c r="G20" s="897"/>
      <c r="H20" s="897"/>
      <c r="J20" s="988"/>
      <c r="K20" s="978" t="s">
        <v>499</v>
      </c>
      <c r="L20" s="979">
        <v>712.33900000000006</v>
      </c>
      <c r="M20" s="979">
        <v>23.414000000000001</v>
      </c>
      <c r="N20" s="980">
        <v>30.423635431792945</v>
      </c>
      <c r="O20" s="988"/>
      <c r="P20" s="984" t="s">
        <v>259</v>
      </c>
      <c r="Q20" s="985">
        <v>19540.135999999999</v>
      </c>
      <c r="R20" s="985">
        <v>4030.4870000000001</v>
      </c>
      <c r="S20" s="1315">
        <v>4.8480831224613796</v>
      </c>
      <c r="U20" s="897"/>
      <c r="V20" s="897"/>
      <c r="W20" s="897"/>
      <c r="X20" s="897"/>
    </row>
    <row r="21" spans="1:24" ht="15.75">
      <c r="A21"/>
      <c r="B21"/>
      <c r="C21"/>
      <c r="D21"/>
      <c r="F21" s="897"/>
      <c r="G21" s="897"/>
      <c r="H21" s="897"/>
      <c r="J21" s="988"/>
      <c r="K21" s="978" t="s">
        <v>159</v>
      </c>
      <c r="L21" s="979">
        <v>681.21500000000003</v>
      </c>
      <c r="M21" s="979">
        <v>193.86799999999999</v>
      </c>
      <c r="N21" s="980">
        <v>3.5138083644541651</v>
      </c>
      <c r="P21"/>
      <c r="Q21"/>
      <c r="R21"/>
      <c r="S21"/>
    </row>
    <row r="22" spans="1:24" ht="15.75">
      <c r="A22"/>
      <c r="B22"/>
      <c r="C22"/>
      <c r="D22"/>
      <c r="E22" s="897"/>
      <c r="F22" s="897"/>
      <c r="G22" s="897"/>
      <c r="H22" s="897"/>
      <c r="I22" s="897"/>
      <c r="J22" s="897"/>
      <c r="K22" s="978" t="s">
        <v>153</v>
      </c>
      <c r="L22" s="979">
        <v>556.26499999999999</v>
      </c>
      <c r="M22" s="979">
        <v>149.464</v>
      </c>
      <c r="N22" s="980">
        <v>3.7217323235026494</v>
      </c>
      <c r="P22"/>
      <c r="Q22"/>
      <c r="R22"/>
      <c r="S22"/>
    </row>
    <row r="23" spans="1:24" ht="15.75">
      <c r="E23" s="897"/>
      <c r="F23" s="897"/>
      <c r="G23" s="897"/>
      <c r="H23" s="897"/>
      <c r="I23" s="897"/>
      <c r="J23" s="897"/>
      <c r="K23" s="978" t="s">
        <v>139</v>
      </c>
      <c r="L23" s="979">
        <v>435.88200000000001</v>
      </c>
      <c r="M23" s="979">
        <v>61.194000000000003</v>
      </c>
      <c r="N23" s="980">
        <v>7.1229532307088927</v>
      </c>
      <c r="P23"/>
      <c r="Q23"/>
      <c r="R23"/>
      <c r="S23"/>
    </row>
    <row r="24" spans="1:24" ht="15.75">
      <c r="A24"/>
      <c r="B24"/>
      <c r="C24"/>
      <c r="D24"/>
      <c r="E24" s="897"/>
      <c r="F24" s="897"/>
      <c r="G24" s="897"/>
      <c r="H24" s="897"/>
      <c r="I24" s="897"/>
      <c r="J24" s="897"/>
      <c r="K24" s="978" t="s">
        <v>287</v>
      </c>
      <c r="L24" s="979">
        <v>423.80500000000001</v>
      </c>
      <c r="M24" s="979">
        <v>115.52500000000001</v>
      </c>
      <c r="N24" s="980">
        <v>3.6685133088076172</v>
      </c>
      <c r="O24"/>
      <c r="P24"/>
      <c r="Q24"/>
      <c r="R24"/>
      <c r="S24"/>
      <c r="T24"/>
    </row>
    <row r="25" spans="1:24" ht="16.5" thickBot="1">
      <c r="A25"/>
      <c r="B25"/>
      <c r="C25"/>
      <c r="D25"/>
      <c r="E25" s="897"/>
      <c r="F25" s="897"/>
      <c r="G25" s="897"/>
      <c r="H25" s="897"/>
      <c r="I25" s="897"/>
      <c r="J25" s="897"/>
      <c r="K25" s="978" t="s">
        <v>405</v>
      </c>
      <c r="L25" s="979">
        <v>408.214</v>
      </c>
      <c r="M25" s="979">
        <v>20.076000000000001</v>
      </c>
      <c r="N25" s="980">
        <v>20.333432954771865</v>
      </c>
      <c r="O25"/>
      <c r="P25"/>
      <c r="Q25"/>
      <c r="R25"/>
      <c r="S25"/>
      <c r="T25"/>
    </row>
    <row r="26" spans="1:24" ht="16.5" thickBot="1">
      <c r="A26"/>
      <c r="B26"/>
      <c r="C26"/>
      <c r="D26"/>
      <c r="E26"/>
      <c r="F26"/>
      <c r="G26"/>
      <c r="H26"/>
      <c r="I26"/>
      <c r="J26" s="897"/>
      <c r="K26" s="984" t="s">
        <v>259</v>
      </c>
      <c r="L26" s="985">
        <v>45014.86</v>
      </c>
      <c r="M26" s="985">
        <v>9180.1810000000005</v>
      </c>
      <c r="N26" s="1315">
        <v>4.9034828398263608</v>
      </c>
      <c r="O26"/>
      <c r="P26"/>
      <c r="Q26"/>
      <c r="R26"/>
      <c r="S26"/>
      <c r="T26"/>
    </row>
    <row r="27" spans="1:24">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2" t="s">
        <v>505</v>
      </c>
      <c r="B5" s="1662"/>
      <c r="C5" s="1662"/>
      <c r="D5" s="1662"/>
      <c r="E5" s="1662"/>
      <c r="F5" s="1662"/>
      <c r="H5" s="917" t="s">
        <v>267</v>
      </c>
      <c r="K5"/>
      <c r="L5"/>
      <c r="M5"/>
      <c r="N5"/>
      <c r="O5"/>
      <c r="P5"/>
    </row>
    <row r="6" spans="1:20" ht="15.75" customHeight="1" thickBot="1">
      <c r="A6" s="1663" t="s">
        <v>116</v>
      </c>
      <c r="B6" s="1665" t="s">
        <v>504</v>
      </c>
      <c r="C6" s="1666"/>
      <c r="D6" s="1667"/>
      <c r="E6" s="1668" t="s">
        <v>507</v>
      </c>
      <c r="F6" s="1670" t="s">
        <v>509</v>
      </c>
      <c r="K6"/>
      <c r="L6"/>
      <c r="M6"/>
      <c r="N6"/>
      <c r="O6"/>
      <c r="P6"/>
    </row>
    <row r="7" spans="1:20" ht="21" customHeight="1" thickBot="1">
      <c r="A7" s="1664"/>
      <c r="B7" s="918" t="s">
        <v>254</v>
      </c>
      <c r="C7" s="918" t="s">
        <v>257</v>
      </c>
      <c r="D7" s="918" t="s">
        <v>258</v>
      </c>
      <c r="E7" s="1669"/>
      <c r="F7" s="1671"/>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2" t="s">
        <v>506</v>
      </c>
      <c r="B18" s="1662"/>
      <c r="C18" s="1662"/>
      <c r="D18" s="1662"/>
      <c r="E18" s="1662"/>
      <c r="F18" s="1662"/>
      <c r="K18"/>
      <c r="L18"/>
      <c r="M18"/>
      <c r="N18"/>
      <c r="O18" s="897"/>
      <c r="P18" s="897"/>
      <c r="Q18" s="897"/>
      <c r="R18" s="897"/>
      <c r="S18" s="897"/>
      <c r="T18" s="897"/>
    </row>
    <row r="19" spans="1:20" ht="16.5" customHeight="1" thickBot="1">
      <c r="A19" s="1672" t="s">
        <v>498</v>
      </c>
      <c r="B19" s="1665" t="s">
        <v>504</v>
      </c>
      <c r="C19" s="1666"/>
      <c r="D19" s="1667"/>
      <c r="E19" s="1668" t="s">
        <v>507</v>
      </c>
      <c r="F19" s="1670" t="s">
        <v>508</v>
      </c>
      <c r="K19"/>
      <c r="L19"/>
      <c r="M19"/>
      <c r="N19"/>
      <c r="O19" s="897"/>
      <c r="P19" s="897"/>
      <c r="Q19" s="897"/>
      <c r="R19" s="897"/>
      <c r="S19" s="897"/>
      <c r="T19" s="897"/>
    </row>
    <row r="20" spans="1:20" ht="21" customHeight="1" thickBot="1">
      <c r="A20" s="1673"/>
      <c r="B20" s="937" t="s">
        <v>254</v>
      </c>
      <c r="C20" s="937" t="s">
        <v>366</v>
      </c>
      <c r="D20" s="937" t="s">
        <v>367</v>
      </c>
      <c r="E20" s="1674"/>
      <c r="F20" s="1675"/>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1"/>
      <c r="D30" s="1661"/>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1"/>
      <c r="C41" s="1661"/>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77" t="s">
        <v>502</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row>
    <row r="3" spans="1:24" ht="15.75" customHeight="1">
      <c r="A3" s="1679" t="s">
        <v>503</v>
      </c>
      <c r="B3" s="1679"/>
      <c r="C3" s="1679"/>
      <c r="D3" s="1679"/>
      <c r="E3" s="1679"/>
      <c r="F3" s="1679"/>
      <c r="P3" s="947"/>
    </row>
    <row r="4" spans="1:24" ht="4.5" customHeight="1">
      <c r="A4" s="961"/>
      <c r="B4" s="961"/>
      <c r="C4" s="962"/>
      <c r="D4" s="962"/>
    </row>
    <row r="5" spans="1:24" ht="15.75" thickBot="1">
      <c r="A5" s="963" t="s">
        <v>125</v>
      </c>
      <c r="B5" s="1676" t="s">
        <v>126</v>
      </c>
      <c r="C5" s="1676"/>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9">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491</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500</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501</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471</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77" t="s">
        <v>510</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c r="Y2" s="1677"/>
      <c r="Z2" s="1677"/>
      <c r="AA2" s="1677"/>
    </row>
    <row r="3" spans="1:27" ht="18" customHeight="1">
      <c r="A3" s="1678" t="s">
        <v>503</v>
      </c>
      <c r="B3" s="1678"/>
      <c r="C3" s="1678"/>
      <c r="D3" s="1678"/>
      <c r="E3" s="1678"/>
      <c r="F3" s="1678"/>
      <c r="G3" s="1678"/>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499</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3" sqref="A3:L13"/>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83" t="s">
        <v>64</v>
      </c>
      <c r="B1" s="1583"/>
      <c r="C1" s="1583"/>
      <c r="D1" s="1583"/>
      <c r="E1" s="1583"/>
      <c r="F1" s="1583"/>
      <c r="G1" s="1583"/>
      <c r="H1" s="1583"/>
      <c r="I1" s="1583"/>
      <c r="J1" s="1583"/>
      <c r="K1" s="1583"/>
      <c r="L1" s="1583"/>
      <c r="M1" s="792"/>
    </row>
    <row r="2" spans="1:18" ht="31.5" customHeight="1" thickBot="1">
      <c r="A2" s="1582" t="s">
        <v>544</v>
      </c>
      <c r="B2" s="1582"/>
      <c r="C2" s="1582"/>
      <c r="D2" s="1582"/>
      <c r="E2" s="1582"/>
      <c r="F2" s="1582"/>
      <c r="G2" s="1582"/>
      <c r="H2" s="1582"/>
      <c r="I2" s="1582"/>
      <c r="J2" s="1582"/>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89" t="s">
        <v>72</v>
      </c>
      <c r="C4" s="1590"/>
      <c r="D4" s="1590"/>
      <c r="E4" s="1590"/>
      <c r="F4" s="1590"/>
      <c r="G4" s="1591"/>
      <c r="H4" s="1585" t="s">
        <v>51</v>
      </c>
      <c r="I4" s="1586"/>
      <c r="J4" s="1592" t="s">
        <v>479</v>
      </c>
      <c r="K4" s="1587" t="s">
        <v>52</v>
      </c>
      <c r="L4" s="1588"/>
      <c r="M4" s="861"/>
    </row>
    <row r="5" spans="1:18" ht="31.5">
      <c r="A5" s="794" t="s">
        <v>53</v>
      </c>
      <c r="B5" s="795" t="s">
        <v>54</v>
      </c>
      <c r="C5" s="796" t="s">
        <v>61</v>
      </c>
      <c r="D5" s="796" t="s">
        <v>62</v>
      </c>
      <c r="E5" s="797"/>
      <c r="F5" s="798" t="s">
        <v>374</v>
      </c>
      <c r="G5" s="799"/>
      <c r="H5" s="800" t="s">
        <v>55</v>
      </c>
      <c r="I5" s="801" t="s">
        <v>66</v>
      </c>
      <c r="J5" s="1593"/>
      <c r="K5" s="802" t="s">
        <v>50</v>
      </c>
      <c r="L5" s="803" t="s">
        <v>58</v>
      </c>
      <c r="M5" s="861"/>
      <c r="O5" s="861"/>
    </row>
    <row r="6" spans="1:18" ht="21" customHeight="1" thickBot="1">
      <c r="A6" s="804"/>
      <c r="B6" s="1031" t="s">
        <v>537</v>
      </c>
      <c r="C6" s="1031" t="s">
        <v>537</v>
      </c>
      <c r="D6" s="1031" t="s">
        <v>537</v>
      </c>
      <c r="E6" s="805" t="s">
        <v>98</v>
      </c>
      <c r="F6" s="806" t="s">
        <v>373</v>
      </c>
      <c r="G6" s="807" t="s">
        <v>56</v>
      </c>
      <c r="H6" s="1031" t="s">
        <v>537</v>
      </c>
      <c r="I6" s="808" t="s">
        <v>65</v>
      </c>
      <c r="J6" s="809"/>
      <c r="K6" s="1031" t="s">
        <v>537</v>
      </c>
      <c r="L6" s="810" t="s">
        <v>57</v>
      </c>
      <c r="M6" s="861"/>
    </row>
    <row r="7" spans="1:18" ht="28.5" customHeight="1" thickBot="1">
      <c r="A7" s="862" t="s">
        <v>18</v>
      </c>
      <c r="B7" s="811">
        <v>9.8596853432388194</v>
      </c>
      <c r="C7" s="812">
        <v>19034.141589264131</v>
      </c>
      <c r="D7" s="812">
        <v>19414.824421049412</v>
      </c>
      <c r="E7" s="813">
        <v>1.1589916707666612</v>
      </c>
      <c r="F7" s="814">
        <v>-1.1641326879747818</v>
      </c>
      <c r="G7" s="815">
        <v>-8.6058212661224953</v>
      </c>
      <c r="H7" s="816">
        <v>308.22439893765721</v>
      </c>
      <c r="I7" s="813">
        <v>0.53303128331912708</v>
      </c>
      <c r="J7" s="816">
        <v>-4.5878901040277409</v>
      </c>
      <c r="K7" s="817">
        <v>100</v>
      </c>
      <c r="L7" s="818" t="s">
        <v>19</v>
      </c>
    </row>
    <row r="8" spans="1:18" ht="25.5" customHeight="1">
      <c r="A8" s="863" t="s">
        <v>75</v>
      </c>
      <c r="B8" s="819">
        <v>10.223669185507445</v>
      </c>
      <c r="C8" s="820">
        <v>18967.846355301383</v>
      </c>
      <c r="D8" s="820">
        <v>19347.203282407412</v>
      </c>
      <c r="E8" s="821">
        <v>9.7367788704027785</v>
      </c>
      <c r="F8" s="822">
        <v>-1.4650752329835803</v>
      </c>
      <c r="G8" s="823">
        <v>-10.076420055297557</v>
      </c>
      <c r="H8" s="824">
        <v>240.00370370370371</v>
      </c>
      <c r="I8" s="822">
        <v>13.789648243081148</v>
      </c>
      <c r="J8" s="825">
        <v>-15.625</v>
      </c>
      <c r="K8" s="825">
        <v>0.18870561923399498</v>
      </c>
      <c r="L8" s="826">
        <v>-2.4684618162644112E-2</v>
      </c>
    </row>
    <row r="9" spans="1:18" ht="24" customHeight="1">
      <c r="A9" s="864" t="s">
        <v>76</v>
      </c>
      <c r="B9" s="827">
        <v>10.737952878959767</v>
      </c>
      <c r="C9" s="828">
        <v>20146.253056209694</v>
      </c>
      <c r="D9" s="828">
        <v>20549.17811733389</v>
      </c>
      <c r="E9" s="829">
        <v>0.97558991243070792</v>
      </c>
      <c r="F9" s="830">
        <v>-1.4051771885491866</v>
      </c>
      <c r="G9" s="831">
        <v>-8.9284360820541018</v>
      </c>
      <c r="H9" s="832">
        <v>348.1515726290516</v>
      </c>
      <c r="I9" s="833">
        <v>1.6218494935991725</v>
      </c>
      <c r="J9" s="834">
        <v>-8.6021505376344098</v>
      </c>
      <c r="K9" s="834">
        <v>29.109589041095891</v>
      </c>
      <c r="L9" s="835">
        <v>-1.2785144531692474</v>
      </c>
      <c r="R9" s="861"/>
    </row>
    <row r="10" spans="1:18" ht="24" customHeight="1">
      <c r="A10" s="864" t="s">
        <v>77</v>
      </c>
      <c r="B10" s="827">
        <v>10.582513611203412</v>
      </c>
      <c r="C10" s="828">
        <v>19854.622159856306</v>
      </c>
      <c r="D10" s="828">
        <v>20251.714603053431</v>
      </c>
      <c r="E10" s="829">
        <v>1.2247742297885107</v>
      </c>
      <c r="F10" s="830">
        <v>-2.0249778666428195</v>
      </c>
      <c r="G10" s="831">
        <v>-9.7998748424207083</v>
      </c>
      <c r="H10" s="836">
        <v>387.16845794392526</v>
      </c>
      <c r="I10" s="830">
        <v>-1.7724650944535434</v>
      </c>
      <c r="J10" s="837">
        <v>-1.6091954022988506</v>
      </c>
      <c r="K10" s="837">
        <v>5.9826670394185069</v>
      </c>
      <c r="L10" s="838">
        <v>0.18111996019738186</v>
      </c>
    </row>
    <row r="11" spans="1:18" ht="24" customHeight="1">
      <c r="A11" s="864" t="s">
        <v>78</v>
      </c>
      <c r="B11" s="839" t="s">
        <v>73</v>
      </c>
      <c r="C11" s="840" t="s">
        <v>515</v>
      </c>
      <c r="D11" s="840" t="s">
        <v>515</v>
      </c>
      <c r="E11" s="841" t="s">
        <v>73</v>
      </c>
      <c r="F11" s="842" t="s">
        <v>73</v>
      </c>
      <c r="G11" s="843" t="s">
        <v>73</v>
      </c>
      <c r="H11" s="844" t="s">
        <v>515</v>
      </c>
      <c r="I11" s="841" t="s">
        <v>73</v>
      </c>
      <c r="J11" s="845" t="s">
        <v>73</v>
      </c>
      <c r="K11" s="845">
        <v>0.15376013419066256</v>
      </c>
      <c r="L11" s="846" t="s">
        <v>73</v>
      </c>
    </row>
    <row r="12" spans="1:18" ht="24" customHeight="1">
      <c r="A12" s="864" t="s">
        <v>71</v>
      </c>
      <c r="B12" s="827">
        <v>8.1423612967176346</v>
      </c>
      <c r="C12" s="828">
        <v>16719.427713999252</v>
      </c>
      <c r="D12" s="828">
        <v>17053.816268279239</v>
      </c>
      <c r="E12" s="829">
        <v>0.63156880849596664</v>
      </c>
      <c r="F12" s="830">
        <v>-0.64081465902541324</v>
      </c>
      <c r="G12" s="831">
        <v>-13.030704841673357</v>
      </c>
      <c r="H12" s="836">
        <v>277.10003551767011</v>
      </c>
      <c r="I12" s="830">
        <v>-7.0067458818381084E-2</v>
      </c>
      <c r="J12" s="837">
        <v>-6.0717264386989154</v>
      </c>
      <c r="K12" s="837">
        <v>39.355605255800953</v>
      </c>
      <c r="L12" s="838">
        <v>-0.62172203147565597</v>
      </c>
    </row>
    <row r="13" spans="1:18" ht="24" customHeight="1" thickBot="1">
      <c r="A13" s="865" t="s">
        <v>79</v>
      </c>
      <c r="B13" s="847">
        <v>10.70463816525575</v>
      </c>
      <c r="C13" s="848">
        <v>20665.324643350868</v>
      </c>
      <c r="D13" s="848">
        <v>21078.631136217886</v>
      </c>
      <c r="E13" s="849">
        <v>1.2781626729152533</v>
      </c>
      <c r="F13" s="850">
        <v>0.51135166438669744</v>
      </c>
      <c r="G13" s="851">
        <v>-6.6783476084044544</v>
      </c>
      <c r="H13" s="852">
        <v>292.2614083726088</v>
      </c>
      <c r="I13" s="850">
        <v>1.0850901742291328</v>
      </c>
      <c r="J13" s="853">
        <v>2.1234428086070216</v>
      </c>
      <c r="K13" s="853">
        <v>25.209672910259997</v>
      </c>
      <c r="L13" s="854">
        <v>1.6567254576059547</v>
      </c>
    </row>
    <row r="14" spans="1:18">
      <c r="A14" s="866"/>
      <c r="B14" s="867"/>
    </row>
    <row r="15" spans="1:18" ht="46.5" customHeight="1">
      <c r="A15" s="1584" t="s">
        <v>488</v>
      </c>
      <c r="B15" s="1584"/>
      <c r="C15" s="1584"/>
      <c r="D15" s="1584"/>
      <c r="E15" s="1584"/>
      <c r="F15" s="1584"/>
      <c r="G15" s="1584"/>
      <c r="H15" s="1584"/>
      <c r="I15" s="1584"/>
      <c r="J15" s="1584"/>
      <c r="K15" s="1584"/>
      <c r="L15" s="1584"/>
    </row>
    <row r="16" spans="1:18" ht="33.75" customHeight="1">
      <c r="A16" s="1584" t="s">
        <v>489</v>
      </c>
      <c r="B16" s="1584"/>
      <c r="C16" s="1584"/>
      <c r="D16" s="1584"/>
      <c r="E16" s="1584"/>
      <c r="F16" s="1584"/>
      <c r="G16" s="1584"/>
      <c r="H16" s="1584"/>
      <c r="I16" s="1584"/>
      <c r="J16" s="1584"/>
      <c r="K16" s="1584"/>
      <c r="L16" s="1584"/>
    </row>
    <row r="17" spans="1:12">
      <c r="A17" s="1584" t="s">
        <v>115</v>
      </c>
      <c r="B17" s="1584"/>
      <c r="C17" s="1584"/>
      <c r="D17" s="1584"/>
      <c r="E17" s="1584"/>
      <c r="F17" s="1584"/>
      <c r="G17" s="1584"/>
      <c r="H17" s="1584"/>
      <c r="I17" s="1584"/>
      <c r="J17" s="1584"/>
      <c r="K17" s="1584"/>
      <c r="L17" s="1584"/>
    </row>
    <row r="18" spans="1:12">
      <c r="A18" s="868" t="s">
        <v>490</v>
      </c>
      <c r="B18" s="868"/>
      <c r="C18" s="868"/>
      <c r="D18" s="868"/>
      <c r="E18" s="868"/>
      <c r="F18" s="868"/>
      <c r="G18" s="868"/>
    </row>
    <row r="19" spans="1:12">
      <c r="A19" s="868"/>
    </row>
    <row r="23" spans="1:12">
      <c r="A23" s="1582"/>
      <c r="B23" s="1582"/>
      <c r="C23" s="1582"/>
      <c r="D23" s="1582"/>
      <c r="E23" s="1582"/>
      <c r="F23" s="1582"/>
      <c r="G23" s="1582"/>
      <c r="H23" s="1582"/>
      <c r="I23" s="1582"/>
      <c r="J23" s="1582"/>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80" t="s">
        <v>452</v>
      </c>
      <c r="B5" s="1680"/>
      <c r="C5" s="1680"/>
      <c r="D5" s="1680"/>
      <c r="E5" s="1680"/>
      <c r="F5" s="1680"/>
      <c r="H5" s="474" t="s">
        <v>267</v>
      </c>
    </row>
    <row r="6" spans="1:20" ht="15.75" customHeight="1" thickBot="1">
      <c r="A6" s="1681" t="s">
        <v>116</v>
      </c>
      <c r="B6" s="1683" t="s">
        <v>453</v>
      </c>
      <c r="C6" s="1684"/>
      <c r="D6" s="1685"/>
      <c r="E6" s="1686" t="s">
        <v>454</v>
      </c>
      <c r="F6" s="1688" t="s">
        <v>455</v>
      </c>
    </row>
    <row r="7" spans="1:20" ht="21" customHeight="1" thickBot="1">
      <c r="A7" s="1682"/>
      <c r="B7" s="755" t="s">
        <v>254</v>
      </c>
      <c r="C7" s="755" t="s">
        <v>257</v>
      </c>
      <c r="D7" s="755" t="s">
        <v>258</v>
      </c>
      <c r="E7" s="1687"/>
      <c r="F7" s="1689"/>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80" t="s">
        <v>458</v>
      </c>
      <c r="B18" s="1680"/>
      <c r="C18" s="1680"/>
      <c r="D18" s="1680"/>
      <c r="E18" s="1680"/>
      <c r="F18" s="1680"/>
      <c r="K18"/>
      <c r="L18"/>
      <c r="M18"/>
      <c r="O18" s="3"/>
      <c r="P18" s="3"/>
      <c r="Q18" s="3"/>
      <c r="R18" s="3"/>
      <c r="S18" s="3"/>
      <c r="T18" s="3"/>
    </row>
    <row r="19" spans="1:20" ht="16.5" customHeight="1" thickBot="1">
      <c r="A19" s="1691" t="s">
        <v>123</v>
      </c>
      <c r="B19" s="1683" t="s">
        <v>453</v>
      </c>
      <c r="C19" s="1684"/>
      <c r="D19" s="1685"/>
      <c r="E19" s="1686" t="s">
        <v>454</v>
      </c>
      <c r="F19" s="1688" t="s">
        <v>455</v>
      </c>
      <c r="K19"/>
      <c r="L19"/>
      <c r="M19"/>
      <c r="O19" s="3"/>
      <c r="P19" s="3"/>
      <c r="Q19" s="3"/>
      <c r="R19" s="3"/>
      <c r="S19" s="3"/>
      <c r="T19" s="3"/>
    </row>
    <row r="20" spans="1:20" ht="21" customHeight="1" thickBot="1">
      <c r="A20" s="1692"/>
      <c r="B20" s="570" t="s">
        <v>254</v>
      </c>
      <c r="C20" s="570" t="s">
        <v>366</v>
      </c>
      <c r="D20" s="570" t="s">
        <v>367</v>
      </c>
      <c r="E20" s="1693"/>
      <c r="F20" s="1694"/>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90"/>
      <c r="D30" s="1690"/>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90"/>
      <c r="C41" s="1690"/>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5" t="s">
        <v>456</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row>
    <row r="3" spans="1:24" ht="15.75" customHeight="1">
      <c r="A3" s="1696" t="s">
        <v>457</v>
      </c>
      <c r="B3" s="1696"/>
      <c r="C3" s="1696"/>
      <c r="D3" s="1696"/>
      <c r="E3" s="1696"/>
      <c r="F3" s="1696"/>
      <c r="P3" s="448"/>
    </row>
    <row r="4" spans="1:24" ht="4.5" customHeight="1">
      <c r="A4" s="449"/>
      <c r="B4" s="449"/>
      <c r="C4" s="447"/>
      <c r="D4" s="447"/>
    </row>
    <row r="5" spans="1:24" ht="15.75" thickBot="1">
      <c r="A5" s="450" t="s">
        <v>125</v>
      </c>
      <c r="B5" s="1697" t="s">
        <v>126</v>
      </c>
      <c r="C5" s="1697"/>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695" t="s">
        <v>459</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row>
    <row r="3" spans="1:27" ht="18" customHeight="1">
      <c r="A3" s="1698" t="s">
        <v>457</v>
      </c>
      <c r="B3" s="1698"/>
      <c r="C3" s="1698"/>
      <c r="D3" s="1698"/>
      <c r="E3" s="1698"/>
      <c r="F3" s="1698"/>
      <c r="G3" s="169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80" t="s">
        <v>462</v>
      </c>
      <c r="B5" s="1680"/>
      <c r="C5" s="1680"/>
      <c r="D5" s="1680"/>
      <c r="E5" s="1680"/>
      <c r="F5" s="1680"/>
      <c r="H5" s="474" t="s">
        <v>267</v>
      </c>
    </row>
    <row r="6" spans="1:20" ht="15.75" customHeight="1" thickBot="1">
      <c r="A6" s="1681" t="s">
        <v>116</v>
      </c>
      <c r="B6" s="1683" t="s">
        <v>464</v>
      </c>
      <c r="C6" s="1684"/>
      <c r="D6" s="1685"/>
      <c r="E6" s="1686" t="s">
        <v>407</v>
      </c>
      <c r="F6" s="1688" t="s">
        <v>408</v>
      </c>
    </row>
    <row r="7" spans="1:20" ht="21" customHeight="1" thickBot="1">
      <c r="A7" s="1700"/>
      <c r="B7" s="650" t="s">
        <v>254</v>
      </c>
      <c r="C7" s="650" t="s">
        <v>257</v>
      </c>
      <c r="D7" s="650" t="s">
        <v>258</v>
      </c>
      <c r="E7" s="1693"/>
      <c r="F7" s="1694"/>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80" t="s">
        <v>463</v>
      </c>
      <c r="B18" s="1680"/>
      <c r="C18" s="1680"/>
      <c r="D18" s="1680"/>
      <c r="E18" s="1680"/>
      <c r="F18" s="1680"/>
      <c r="K18" s="3"/>
      <c r="L18" s="3"/>
      <c r="M18" s="3"/>
      <c r="N18" s="3"/>
      <c r="O18" s="3"/>
      <c r="P18" s="3"/>
      <c r="Q18"/>
      <c r="R18"/>
      <c r="S18"/>
      <c r="T18"/>
    </row>
    <row r="19" spans="1:20" ht="16.5" customHeight="1" thickBot="1">
      <c r="A19" s="1691" t="s">
        <v>123</v>
      </c>
      <c r="B19" s="1683" t="s">
        <v>464</v>
      </c>
      <c r="C19" s="1684"/>
      <c r="D19" s="1685"/>
      <c r="E19" s="1686" t="s">
        <v>407</v>
      </c>
      <c r="F19" s="1688" t="s">
        <v>408</v>
      </c>
      <c r="I19"/>
      <c r="J19"/>
      <c r="K19"/>
      <c r="L19" s="3"/>
      <c r="M19" s="3"/>
      <c r="N19" s="3"/>
      <c r="O19" s="3"/>
      <c r="P19" s="3"/>
      <c r="Q19"/>
      <c r="R19"/>
      <c r="S19"/>
      <c r="T19"/>
    </row>
    <row r="20" spans="1:20" ht="21" customHeight="1" thickBot="1">
      <c r="A20" s="1692"/>
      <c r="B20" s="570" t="s">
        <v>254</v>
      </c>
      <c r="C20" s="570" t="s">
        <v>366</v>
      </c>
      <c r="D20" s="570" t="s">
        <v>367</v>
      </c>
      <c r="E20" s="1693"/>
      <c r="F20" s="1694"/>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99"/>
      <c r="B27" s="1699"/>
      <c r="C27" s="1699"/>
      <c r="D27" s="1699"/>
      <c r="E27" s="1699"/>
      <c r="F27" s="1699"/>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90"/>
      <c r="D32" s="1690"/>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90"/>
      <c r="C43" s="169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5" t="s">
        <v>460</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row>
    <row r="3" spans="1:24" ht="15.75" customHeight="1">
      <c r="A3" s="1696" t="s">
        <v>461</v>
      </c>
      <c r="B3" s="1696"/>
      <c r="C3" s="1696"/>
      <c r="D3" s="1696"/>
      <c r="E3" s="1696"/>
      <c r="F3" s="1696"/>
      <c r="P3" s="448"/>
    </row>
    <row r="4" spans="1:24" ht="4.5" customHeight="1">
      <c r="A4" s="449"/>
      <c r="B4" s="449"/>
      <c r="C4" s="447"/>
      <c r="D4" s="447"/>
    </row>
    <row r="5" spans="1:24" ht="15.75" thickBot="1">
      <c r="A5" s="450" t="s">
        <v>125</v>
      </c>
      <c r="B5" s="1697" t="s">
        <v>126</v>
      </c>
      <c r="C5" s="1697"/>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5" t="s">
        <v>465</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row>
    <row r="3" spans="1:27" ht="18" customHeight="1">
      <c r="A3" s="1701" t="s">
        <v>466</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80" t="s">
        <v>444</v>
      </c>
      <c r="B5" s="1680"/>
      <c r="C5" s="1680"/>
      <c r="D5" s="1680"/>
      <c r="E5" s="1680"/>
      <c r="F5" s="1680"/>
      <c r="H5" s="474" t="s">
        <v>267</v>
      </c>
    </row>
    <row r="6" spans="1:20" ht="15.75" customHeight="1" thickBot="1">
      <c r="A6" s="1681" t="s">
        <v>116</v>
      </c>
      <c r="B6" s="1683" t="s">
        <v>443</v>
      </c>
      <c r="C6" s="1684"/>
      <c r="D6" s="1685"/>
      <c r="E6" s="1686" t="s">
        <v>437</v>
      </c>
      <c r="F6" s="1688" t="s">
        <v>438</v>
      </c>
    </row>
    <row r="7" spans="1:20" ht="21" customHeight="1" thickBot="1">
      <c r="A7" s="1700"/>
      <c r="B7" s="650" t="s">
        <v>254</v>
      </c>
      <c r="C7" s="650" t="s">
        <v>257</v>
      </c>
      <c r="D7" s="650" t="s">
        <v>258</v>
      </c>
      <c r="E7" s="1693"/>
      <c r="F7" s="1694"/>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80" t="s">
        <v>445</v>
      </c>
      <c r="B18" s="1680"/>
      <c r="C18" s="1680"/>
      <c r="D18" s="1680"/>
      <c r="E18" s="1680"/>
      <c r="F18" s="1680"/>
      <c r="O18" s="3"/>
      <c r="P18" s="3"/>
      <c r="Q18" s="3"/>
      <c r="R18" s="3"/>
      <c r="S18" s="3"/>
      <c r="T18" s="3"/>
    </row>
    <row r="19" spans="1:20" ht="16.5" customHeight="1" thickBot="1">
      <c r="A19" s="1691" t="s">
        <v>123</v>
      </c>
      <c r="B19" s="1683" t="s">
        <v>443</v>
      </c>
      <c r="C19" s="1684"/>
      <c r="D19" s="1685"/>
      <c r="E19" s="1686" t="s">
        <v>437</v>
      </c>
      <c r="F19" s="1688" t="s">
        <v>438</v>
      </c>
      <c r="K19" s="3"/>
      <c r="L19" s="3"/>
      <c r="M19" s="3"/>
      <c r="O19" s="3"/>
      <c r="P19" s="3"/>
      <c r="Q19" s="3"/>
      <c r="R19" s="3"/>
      <c r="S19" s="3"/>
      <c r="T19" s="3"/>
    </row>
    <row r="20" spans="1:20" ht="21" customHeight="1" thickBot="1">
      <c r="A20" s="1692"/>
      <c r="B20" s="570" t="s">
        <v>254</v>
      </c>
      <c r="C20" s="570" t="s">
        <v>366</v>
      </c>
      <c r="D20" s="570" t="s">
        <v>367</v>
      </c>
      <c r="E20" s="1693"/>
      <c r="F20" s="1694"/>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99"/>
      <c r="B27" s="1699"/>
      <c r="C27" s="1699"/>
      <c r="D27" s="1699"/>
      <c r="E27" s="1699"/>
      <c r="F27" s="1699"/>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90"/>
      <c r="D32" s="1690"/>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90"/>
      <c r="C43" s="169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5" t="s">
        <v>436</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row>
    <row r="3" spans="1:24" ht="15.75" customHeight="1">
      <c r="A3" s="1696" t="s">
        <v>435</v>
      </c>
      <c r="B3" s="1696"/>
      <c r="C3" s="1696"/>
      <c r="D3" s="1696"/>
      <c r="E3" s="1696"/>
      <c r="F3" s="1696"/>
      <c r="P3" s="448"/>
    </row>
    <row r="4" spans="1:24" ht="4.5" customHeight="1">
      <c r="A4" s="449"/>
      <c r="B4" s="449"/>
      <c r="C4" s="447"/>
      <c r="D4" s="447"/>
    </row>
    <row r="5" spans="1:24" ht="15.75" thickBot="1">
      <c r="A5" s="450" t="s">
        <v>125</v>
      </c>
      <c r="B5" s="1697" t="s">
        <v>126</v>
      </c>
      <c r="C5" s="1697"/>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5" t="s">
        <v>440</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row>
    <row r="3" spans="1:27" ht="18" customHeight="1">
      <c r="A3" s="1701" t="s">
        <v>441</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37" t="s">
        <v>201</v>
      </c>
      <c r="C5" s="1737"/>
      <c r="D5" s="1737"/>
      <c r="E5" s="1737"/>
      <c r="F5" s="1737"/>
      <c r="G5" s="1737"/>
      <c r="H5" s="1737"/>
      <c r="I5" s="1737"/>
      <c r="J5" s="1737"/>
      <c r="K5" s="1737"/>
      <c r="L5" s="1737"/>
    </row>
    <row r="6" spans="2:13" ht="18">
      <c r="B6" s="484"/>
      <c r="C6" s="484"/>
      <c r="D6" s="484"/>
      <c r="E6" s="484"/>
      <c r="F6" s="300" t="s">
        <v>202</v>
      </c>
      <c r="G6" s="484"/>
      <c r="H6" s="484"/>
      <c r="I6" s="484"/>
      <c r="J6" s="484"/>
      <c r="K6" s="484"/>
      <c r="L6" s="484"/>
    </row>
    <row r="7" spans="2:13" s="301" customFormat="1" ht="15">
      <c r="B7" s="1738" t="s">
        <v>203</v>
      </c>
      <c r="C7" s="1740" t="s">
        <v>18</v>
      </c>
      <c r="D7" s="1740" t="s">
        <v>204</v>
      </c>
      <c r="E7" s="1742" t="s">
        <v>205</v>
      </c>
      <c r="F7" s="1743"/>
      <c r="G7" s="1744"/>
      <c r="H7" s="1745" t="s">
        <v>206</v>
      </c>
      <c r="I7" s="1747" t="s">
        <v>207</v>
      </c>
      <c r="J7" s="1748"/>
      <c r="K7" s="1748"/>
      <c r="L7" s="1738"/>
    </row>
    <row r="8" spans="2:13">
      <c r="B8" s="1739"/>
      <c r="C8" s="1741"/>
      <c r="D8" s="1741"/>
      <c r="E8" s="1749" t="s">
        <v>208</v>
      </c>
      <c r="F8" s="1740" t="s">
        <v>209</v>
      </c>
      <c r="G8" s="1740" t="s">
        <v>210</v>
      </c>
      <c r="H8" s="1746"/>
      <c r="I8" s="1749" t="s">
        <v>211</v>
      </c>
      <c r="J8" s="1749" t="s">
        <v>20</v>
      </c>
      <c r="K8" s="1740" t="s">
        <v>212</v>
      </c>
      <c r="L8" s="1749" t="s">
        <v>213</v>
      </c>
    </row>
    <row r="9" spans="2:13">
      <c r="B9" s="1739"/>
      <c r="C9" s="1741"/>
      <c r="D9" s="1741"/>
      <c r="E9" s="1750"/>
      <c r="F9" s="1741"/>
      <c r="G9" s="1741"/>
      <c r="H9" s="1746"/>
      <c r="I9" s="1750"/>
      <c r="J9" s="1750"/>
      <c r="K9" s="1765"/>
      <c r="L9" s="1750"/>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36"/>
      <c r="O105" s="1736"/>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36"/>
      <c r="O121" s="1736"/>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36"/>
      <c r="O145" s="1736"/>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36"/>
      <c r="O171" s="1736"/>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70" t="s">
        <v>239</v>
      </c>
      <c r="D177" s="1770"/>
      <c r="E177" s="1770"/>
      <c r="F177" s="1770"/>
      <c r="G177" s="1770"/>
      <c r="H177" s="1770"/>
      <c r="I177" s="1770"/>
      <c r="J177" s="1770"/>
      <c r="K177" s="1770"/>
      <c r="L177" s="1771"/>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51" t="s">
        <v>203</v>
      </c>
      <c r="C194" s="1753" t="s">
        <v>18</v>
      </c>
      <c r="D194" s="1753" t="s">
        <v>204</v>
      </c>
      <c r="E194" s="1755" t="s">
        <v>205</v>
      </c>
      <c r="F194" s="1756"/>
      <c r="G194" s="1757"/>
      <c r="H194" s="1758" t="s">
        <v>206</v>
      </c>
      <c r="I194" s="1760" t="s">
        <v>207</v>
      </c>
      <c r="J194" s="1761"/>
      <c r="K194" s="1761"/>
      <c r="L194" s="1762"/>
    </row>
    <row r="195" spans="2:12" ht="12.75" customHeight="1">
      <c r="B195" s="1752"/>
      <c r="C195" s="1754"/>
      <c r="D195" s="1754"/>
      <c r="E195" s="1763" t="s">
        <v>208</v>
      </c>
      <c r="F195" s="1753" t="s">
        <v>209</v>
      </c>
      <c r="G195" s="1753" t="s">
        <v>210</v>
      </c>
      <c r="H195" s="1759"/>
      <c r="I195" s="1763" t="s">
        <v>211</v>
      </c>
      <c r="J195" s="1763" t="s">
        <v>20</v>
      </c>
      <c r="K195" s="1753" t="s">
        <v>212</v>
      </c>
      <c r="L195" s="1768" t="s">
        <v>213</v>
      </c>
    </row>
    <row r="196" spans="2:12" ht="12.75" customHeight="1">
      <c r="B196" s="1752"/>
      <c r="C196" s="1754"/>
      <c r="D196" s="1754"/>
      <c r="E196" s="1764"/>
      <c r="F196" s="1754"/>
      <c r="G196" s="1754"/>
      <c r="H196" s="1759"/>
      <c r="I196" s="1766"/>
      <c r="J196" s="1766"/>
      <c r="K196" s="1767"/>
      <c r="L196" s="1769"/>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70" t="s">
        <v>240</v>
      </c>
      <c r="D199" s="1770"/>
      <c r="E199" s="1770"/>
      <c r="F199" s="1770"/>
      <c r="G199" s="1770"/>
      <c r="H199" s="1770"/>
      <c r="I199" s="1770"/>
      <c r="J199" s="1770"/>
      <c r="K199" s="1770"/>
      <c r="L199" s="1771"/>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4" t="s">
        <v>203</v>
      </c>
      <c r="C234" s="1753" t="s">
        <v>18</v>
      </c>
      <c r="D234" s="1753" t="s">
        <v>204</v>
      </c>
      <c r="E234" s="1755" t="s">
        <v>205</v>
      </c>
      <c r="F234" s="1756"/>
      <c r="G234" s="1757"/>
      <c r="H234" s="1758" t="s">
        <v>206</v>
      </c>
      <c r="I234" s="1755" t="s">
        <v>207</v>
      </c>
      <c r="J234" s="1756"/>
      <c r="K234" s="1756"/>
      <c r="L234" s="1756"/>
    </row>
    <row r="235" spans="2:12">
      <c r="B235" s="1775"/>
      <c r="C235" s="1754"/>
      <c r="D235" s="1754"/>
      <c r="E235" s="1763" t="s">
        <v>208</v>
      </c>
      <c r="F235" s="1753" t="s">
        <v>209</v>
      </c>
      <c r="G235" s="1753" t="s">
        <v>210</v>
      </c>
      <c r="H235" s="1759"/>
      <c r="I235" s="1763" t="s">
        <v>211</v>
      </c>
      <c r="J235" s="1763" t="s">
        <v>20</v>
      </c>
      <c r="K235" s="1753" t="s">
        <v>212</v>
      </c>
      <c r="L235" s="1760" t="s">
        <v>213</v>
      </c>
    </row>
    <row r="236" spans="2:12">
      <c r="B236" s="1775"/>
      <c r="C236" s="1754"/>
      <c r="D236" s="1754"/>
      <c r="E236" s="1764"/>
      <c r="F236" s="1754"/>
      <c r="G236" s="1754"/>
      <c r="H236" s="1759"/>
      <c r="I236" s="1764"/>
      <c r="J236" s="1764"/>
      <c r="K236" s="1754"/>
      <c r="L236" s="1772"/>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3" t="s">
        <v>214</v>
      </c>
      <c r="D239" s="1773"/>
      <c r="E239" s="1773"/>
      <c r="F239" s="1773"/>
      <c r="G239" s="1773"/>
      <c r="H239" s="1773"/>
      <c r="I239" s="1773"/>
      <c r="J239" s="1773"/>
      <c r="K239" s="1773"/>
      <c r="L239" s="1773"/>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70" t="s">
        <v>239</v>
      </c>
      <c r="D256" s="1770"/>
      <c r="E256" s="1770"/>
      <c r="F256" s="1770"/>
      <c r="G256" s="1770"/>
      <c r="H256" s="1770"/>
      <c r="I256" s="1770"/>
      <c r="J256" s="1770"/>
      <c r="K256" s="1770"/>
      <c r="L256" s="1770"/>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76" t="s">
        <v>203</v>
      </c>
      <c r="C273" s="1753" t="s">
        <v>18</v>
      </c>
      <c r="D273" s="1753" t="s">
        <v>204</v>
      </c>
      <c r="E273" s="1755" t="s">
        <v>205</v>
      </c>
      <c r="F273" s="1756"/>
      <c r="G273" s="1757"/>
      <c r="H273" s="1758" t="s">
        <v>206</v>
      </c>
      <c r="I273" s="1760" t="s">
        <v>207</v>
      </c>
      <c r="J273" s="1761"/>
      <c r="K273" s="1761"/>
      <c r="L273" s="1761"/>
    </row>
    <row r="274" spans="2:12" ht="11.25" customHeight="1">
      <c r="B274" s="1777"/>
      <c r="C274" s="1754"/>
      <c r="D274" s="1754"/>
      <c r="E274" s="1763" t="s">
        <v>208</v>
      </c>
      <c r="F274" s="1753" t="s">
        <v>209</v>
      </c>
      <c r="G274" s="1753" t="s">
        <v>210</v>
      </c>
      <c r="H274" s="1759"/>
      <c r="I274" s="1763" t="s">
        <v>211</v>
      </c>
      <c r="J274" s="1763" t="s">
        <v>20</v>
      </c>
      <c r="K274" s="1753" t="s">
        <v>212</v>
      </c>
      <c r="L274" s="1760" t="s">
        <v>213</v>
      </c>
    </row>
    <row r="275" spans="2:12" ht="11.25" customHeight="1">
      <c r="B275" s="1777"/>
      <c r="C275" s="1754"/>
      <c r="D275" s="1754"/>
      <c r="E275" s="1764"/>
      <c r="F275" s="1754"/>
      <c r="G275" s="1754"/>
      <c r="H275" s="1759"/>
      <c r="I275" s="1766"/>
      <c r="J275" s="1766"/>
      <c r="K275" s="1767"/>
      <c r="L275" s="1772"/>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70" t="s">
        <v>240</v>
      </c>
      <c r="D278" s="1770"/>
      <c r="E278" s="1770"/>
      <c r="F278" s="1770"/>
      <c r="G278" s="1770"/>
      <c r="H278" s="1770"/>
      <c r="I278" s="1770"/>
      <c r="J278" s="1770"/>
      <c r="K278" s="1770"/>
      <c r="L278" s="1770"/>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63" t="s">
        <v>203</v>
      </c>
      <c r="C313" s="1753" t="s">
        <v>18</v>
      </c>
      <c r="D313" s="1753" t="s">
        <v>204</v>
      </c>
      <c r="E313" s="1755" t="s">
        <v>205</v>
      </c>
      <c r="F313" s="1756"/>
      <c r="G313" s="1757"/>
      <c r="H313" s="1753" t="s">
        <v>206</v>
      </c>
      <c r="I313" s="1755" t="s">
        <v>207</v>
      </c>
      <c r="J313" s="1756"/>
      <c r="K313" s="1756"/>
      <c r="L313" s="1757"/>
    </row>
    <row r="314" spans="2:12" ht="11.25" customHeight="1">
      <c r="B314" s="1764"/>
      <c r="C314" s="1754"/>
      <c r="D314" s="1754"/>
      <c r="E314" s="1780" t="s">
        <v>244</v>
      </c>
      <c r="F314" s="1783" t="s">
        <v>245</v>
      </c>
      <c r="G314" s="1783" t="s">
        <v>246</v>
      </c>
      <c r="H314" s="1754"/>
      <c r="I314" s="1763" t="s">
        <v>211</v>
      </c>
      <c r="J314" s="1763" t="s">
        <v>20</v>
      </c>
      <c r="K314" s="1753" t="s">
        <v>212</v>
      </c>
      <c r="L314" s="1763" t="s">
        <v>213</v>
      </c>
    </row>
    <row r="315" spans="2:12" ht="11.25" customHeight="1">
      <c r="B315" s="1766"/>
      <c r="C315" s="1767"/>
      <c r="D315" s="1767"/>
      <c r="E315" s="1782"/>
      <c r="F315" s="1784"/>
      <c r="G315" s="1784"/>
      <c r="H315" s="1767"/>
      <c r="I315" s="1766"/>
      <c r="J315" s="1766"/>
      <c r="K315" s="1767"/>
      <c r="L315" s="1766"/>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3" t="s">
        <v>214</v>
      </c>
      <c r="D318" s="1773"/>
      <c r="E318" s="1773"/>
      <c r="F318" s="1773"/>
      <c r="G318" s="1773"/>
      <c r="H318" s="1773"/>
      <c r="I318" s="1773"/>
      <c r="J318" s="1773"/>
      <c r="K318" s="1773"/>
      <c r="L318" s="1786"/>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70" t="s">
        <v>239</v>
      </c>
      <c r="D335" s="1770"/>
      <c r="E335" s="1770"/>
      <c r="F335" s="1770"/>
      <c r="G335" s="1770"/>
      <c r="H335" s="1770"/>
      <c r="I335" s="1770"/>
      <c r="J335" s="1770"/>
      <c r="K335" s="1770"/>
      <c r="L335" s="1787"/>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78" t="s">
        <v>203</v>
      </c>
      <c r="C352" s="1753" t="s">
        <v>18</v>
      </c>
      <c r="D352" s="1753" t="s">
        <v>204</v>
      </c>
      <c r="E352" s="1755" t="s">
        <v>205</v>
      </c>
      <c r="F352" s="1756"/>
      <c r="G352" s="1757"/>
      <c r="H352" s="1758" t="s">
        <v>206</v>
      </c>
      <c r="I352" s="1760" t="s">
        <v>207</v>
      </c>
      <c r="J352" s="1761"/>
      <c r="K352" s="1761"/>
      <c r="L352" s="1774"/>
    </row>
    <row r="353" spans="2:12" ht="11.25" customHeight="1">
      <c r="B353" s="1779"/>
      <c r="C353" s="1754"/>
      <c r="D353" s="1754"/>
      <c r="E353" s="1780" t="s">
        <v>244</v>
      </c>
      <c r="F353" s="1783" t="s">
        <v>245</v>
      </c>
      <c r="G353" s="1783" t="s">
        <v>246</v>
      </c>
      <c r="H353" s="1759"/>
      <c r="I353" s="1763" t="s">
        <v>211</v>
      </c>
      <c r="J353" s="1763" t="s">
        <v>20</v>
      </c>
      <c r="K353" s="1753" t="s">
        <v>212</v>
      </c>
      <c r="L353" s="1763" t="s">
        <v>213</v>
      </c>
    </row>
    <row r="354" spans="2:12" ht="11.25" customHeight="1">
      <c r="B354" s="1779"/>
      <c r="C354" s="1754"/>
      <c r="D354" s="1754"/>
      <c r="E354" s="1781"/>
      <c r="F354" s="1785"/>
      <c r="G354" s="1785"/>
      <c r="H354" s="1759"/>
      <c r="I354" s="1766"/>
      <c r="J354" s="1766"/>
      <c r="K354" s="1767"/>
      <c r="L354" s="1766"/>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70" t="s">
        <v>240</v>
      </c>
      <c r="D357" s="1770"/>
      <c r="E357" s="1770"/>
      <c r="F357" s="1770"/>
      <c r="G357" s="1770"/>
      <c r="H357" s="1770"/>
      <c r="I357" s="1770"/>
      <c r="J357" s="1770"/>
      <c r="K357" s="1770"/>
      <c r="L357" s="1787"/>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8" t="s">
        <v>203</v>
      </c>
      <c r="C393" s="1708" t="s">
        <v>18</v>
      </c>
      <c r="D393" s="1708" t="s">
        <v>204</v>
      </c>
      <c r="E393" s="1710" t="s">
        <v>205</v>
      </c>
      <c r="F393" s="1711"/>
      <c r="G393" s="1712"/>
      <c r="H393" s="1713" t="s">
        <v>206</v>
      </c>
      <c r="I393" s="1710" t="s">
        <v>207</v>
      </c>
      <c r="J393" s="1711"/>
      <c r="K393" s="1711"/>
      <c r="L393" s="1712"/>
    </row>
    <row r="394" spans="2:12" ht="11.25" customHeight="1">
      <c r="B394" s="1719"/>
      <c r="C394" s="1709"/>
      <c r="D394" s="1709"/>
      <c r="E394" s="1789" t="s">
        <v>244</v>
      </c>
      <c r="F394" s="1791" t="s">
        <v>245</v>
      </c>
      <c r="G394" s="1791" t="s">
        <v>246</v>
      </c>
      <c r="H394" s="1714"/>
      <c r="I394" s="1718" t="s">
        <v>211</v>
      </c>
      <c r="J394" s="1718" t="s">
        <v>20</v>
      </c>
      <c r="K394" s="1708" t="s">
        <v>212</v>
      </c>
      <c r="L394" s="1718" t="s">
        <v>213</v>
      </c>
    </row>
    <row r="395" spans="2:12" ht="11.25" customHeight="1">
      <c r="B395" s="1719"/>
      <c r="C395" s="1709"/>
      <c r="D395" s="1709"/>
      <c r="E395" s="1790"/>
      <c r="F395" s="1792"/>
      <c r="G395" s="1792"/>
      <c r="H395" s="1714"/>
      <c r="I395" s="1719"/>
      <c r="J395" s="1719"/>
      <c r="K395" s="1709"/>
      <c r="L395" s="172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4" t="s">
        <v>214</v>
      </c>
      <c r="D398" s="1704"/>
      <c r="E398" s="1704"/>
      <c r="F398" s="1704"/>
      <c r="G398" s="1704"/>
      <c r="H398" s="1704"/>
      <c r="I398" s="1704"/>
      <c r="J398" s="1704"/>
      <c r="K398" s="1704"/>
      <c r="L398" s="1788"/>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2" t="s">
        <v>239</v>
      </c>
      <c r="D415" s="1702"/>
      <c r="E415" s="1702"/>
      <c r="F415" s="1702"/>
      <c r="G415" s="1702"/>
      <c r="H415" s="1702"/>
      <c r="I415" s="1702"/>
      <c r="J415" s="1702"/>
      <c r="K415" s="1702"/>
      <c r="L415" s="1793"/>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94" t="s">
        <v>203</v>
      </c>
      <c r="C432" s="1708" t="s">
        <v>18</v>
      </c>
      <c r="D432" s="1708" t="s">
        <v>204</v>
      </c>
      <c r="E432" s="1710" t="s">
        <v>205</v>
      </c>
      <c r="F432" s="1711"/>
      <c r="G432" s="1712"/>
      <c r="H432" s="1713" t="s">
        <v>206</v>
      </c>
      <c r="I432" s="1715" t="s">
        <v>207</v>
      </c>
      <c r="J432" s="1716"/>
      <c r="K432" s="1716"/>
      <c r="L432" s="1796"/>
    </row>
    <row r="433" spans="2:12" ht="11.25" customHeight="1">
      <c r="B433" s="1795"/>
      <c r="C433" s="1709"/>
      <c r="D433" s="1709"/>
      <c r="E433" s="1789" t="s">
        <v>244</v>
      </c>
      <c r="F433" s="1791" t="s">
        <v>245</v>
      </c>
      <c r="G433" s="1791" t="s">
        <v>246</v>
      </c>
      <c r="H433" s="1714"/>
      <c r="I433" s="1718" t="s">
        <v>211</v>
      </c>
      <c r="J433" s="1718" t="s">
        <v>20</v>
      </c>
      <c r="K433" s="1708" t="s">
        <v>212</v>
      </c>
      <c r="L433" s="1718" t="s">
        <v>213</v>
      </c>
    </row>
    <row r="434" spans="2:12" ht="11.25" customHeight="1">
      <c r="B434" s="1795"/>
      <c r="C434" s="1709"/>
      <c r="D434" s="1709"/>
      <c r="E434" s="1790"/>
      <c r="F434" s="1792"/>
      <c r="G434" s="1792"/>
      <c r="H434" s="1714"/>
      <c r="I434" s="1720"/>
      <c r="J434" s="1720"/>
      <c r="K434" s="1797"/>
      <c r="L434" s="172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2" t="s">
        <v>240</v>
      </c>
      <c r="D437" s="1702"/>
      <c r="E437" s="1702"/>
      <c r="F437" s="1702"/>
      <c r="G437" s="1702"/>
      <c r="H437" s="1702"/>
      <c r="I437" s="1702"/>
      <c r="J437" s="1702"/>
      <c r="K437" s="1702"/>
      <c r="L437" s="1793"/>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8" t="s">
        <v>203</v>
      </c>
      <c r="C475" s="1708" t="s">
        <v>18</v>
      </c>
      <c r="D475" s="1708" t="s">
        <v>204</v>
      </c>
      <c r="E475" s="1710" t="s">
        <v>205</v>
      </c>
      <c r="F475" s="1711"/>
      <c r="G475" s="1712"/>
      <c r="H475" s="1713" t="s">
        <v>206</v>
      </c>
      <c r="I475" s="1710" t="s">
        <v>207</v>
      </c>
      <c r="J475" s="1711"/>
      <c r="K475" s="1711"/>
      <c r="L475" s="1712"/>
    </row>
    <row r="476" spans="2:12" ht="11.25" customHeight="1">
      <c r="B476" s="1719"/>
      <c r="C476" s="1709"/>
      <c r="D476" s="1709"/>
      <c r="E476" s="1789" t="s">
        <v>244</v>
      </c>
      <c r="F476" s="1791" t="s">
        <v>245</v>
      </c>
      <c r="G476" s="1791" t="s">
        <v>246</v>
      </c>
      <c r="H476" s="1714"/>
      <c r="I476" s="1718" t="s">
        <v>211</v>
      </c>
      <c r="J476" s="1718" t="s">
        <v>20</v>
      </c>
      <c r="K476" s="1708" t="s">
        <v>212</v>
      </c>
      <c r="L476" s="1718" t="s">
        <v>213</v>
      </c>
    </row>
    <row r="477" spans="2:12" ht="11.25" customHeight="1">
      <c r="B477" s="1719"/>
      <c r="C477" s="1709"/>
      <c r="D477" s="1709"/>
      <c r="E477" s="1790"/>
      <c r="F477" s="1792"/>
      <c r="G477" s="1792"/>
      <c r="H477" s="1714"/>
      <c r="I477" s="1719"/>
      <c r="J477" s="1719"/>
      <c r="K477" s="1709"/>
      <c r="L477" s="172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4" t="s">
        <v>214</v>
      </c>
      <c r="D480" s="1704"/>
      <c r="E480" s="1704"/>
      <c r="F480" s="1704"/>
      <c r="G480" s="1704"/>
      <c r="H480" s="1704"/>
      <c r="I480" s="1704"/>
      <c r="J480" s="1704"/>
      <c r="K480" s="1704"/>
      <c r="L480" s="1788"/>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2" t="s">
        <v>239</v>
      </c>
      <c r="D497" s="1702"/>
      <c r="E497" s="1702"/>
      <c r="F497" s="1702"/>
      <c r="G497" s="1702"/>
      <c r="H497" s="1702"/>
      <c r="I497" s="1702"/>
      <c r="J497" s="1702"/>
      <c r="K497" s="1702"/>
      <c r="L497" s="1793"/>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94" t="s">
        <v>203</v>
      </c>
      <c r="C514" s="1708" t="s">
        <v>18</v>
      </c>
      <c r="D514" s="1708" t="s">
        <v>204</v>
      </c>
      <c r="E514" s="1710" t="s">
        <v>205</v>
      </c>
      <c r="F514" s="1711"/>
      <c r="G514" s="1712"/>
      <c r="H514" s="1713" t="s">
        <v>206</v>
      </c>
      <c r="I514" s="1715" t="s">
        <v>207</v>
      </c>
      <c r="J514" s="1716"/>
      <c r="K514" s="1716"/>
      <c r="L514" s="1796"/>
    </row>
    <row r="515" spans="2:12" ht="11.25" customHeight="1">
      <c r="B515" s="1795"/>
      <c r="C515" s="1709"/>
      <c r="D515" s="1709"/>
      <c r="E515" s="1789" t="s">
        <v>244</v>
      </c>
      <c r="F515" s="1791" t="s">
        <v>245</v>
      </c>
      <c r="G515" s="1791" t="s">
        <v>246</v>
      </c>
      <c r="H515" s="1714"/>
      <c r="I515" s="1718" t="s">
        <v>211</v>
      </c>
      <c r="J515" s="1718" t="s">
        <v>20</v>
      </c>
      <c r="K515" s="1708" t="s">
        <v>212</v>
      </c>
      <c r="L515" s="1718" t="s">
        <v>213</v>
      </c>
    </row>
    <row r="516" spans="2:12" ht="11.25" customHeight="1">
      <c r="B516" s="1795"/>
      <c r="C516" s="1709"/>
      <c r="D516" s="1709"/>
      <c r="E516" s="1790"/>
      <c r="F516" s="1792"/>
      <c r="G516" s="1792"/>
      <c r="H516" s="1714"/>
      <c r="I516" s="1720"/>
      <c r="J516" s="1720"/>
      <c r="K516" s="1797"/>
      <c r="L516" s="172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2" t="s">
        <v>240</v>
      </c>
      <c r="D519" s="1702"/>
      <c r="E519" s="1702"/>
      <c r="F519" s="1702"/>
      <c r="G519" s="1702"/>
      <c r="H519" s="1702"/>
      <c r="I519" s="1702"/>
      <c r="J519" s="1702"/>
      <c r="K519" s="1702"/>
      <c r="L519" s="1793"/>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96" t="s">
        <v>203</v>
      </c>
      <c r="C558" s="1708" t="s">
        <v>18</v>
      </c>
      <c r="D558" s="1708" t="s">
        <v>204</v>
      </c>
      <c r="E558" s="1710" t="s">
        <v>205</v>
      </c>
      <c r="F558" s="1711"/>
      <c r="G558" s="1712"/>
      <c r="H558" s="1713" t="s">
        <v>206</v>
      </c>
      <c r="I558" s="1710" t="s">
        <v>207</v>
      </c>
      <c r="J558" s="1711"/>
      <c r="K558" s="1711"/>
      <c r="L558"/>
    </row>
    <row r="559" spans="2:12" ht="12.75" customHeight="1">
      <c r="B559" s="1800"/>
      <c r="C559" s="1709"/>
      <c r="D559" s="1709"/>
      <c r="E559" s="1718" t="s">
        <v>244</v>
      </c>
      <c r="F559" s="1708" t="s">
        <v>245</v>
      </c>
      <c r="G559" s="1708" t="s">
        <v>246</v>
      </c>
      <c r="H559" s="1714"/>
      <c r="I559" s="1718" t="s">
        <v>211</v>
      </c>
      <c r="J559" s="1718" t="s">
        <v>20</v>
      </c>
      <c r="K559" s="1708" t="s">
        <v>283</v>
      </c>
      <c r="L559"/>
    </row>
    <row r="560" spans="2:12" ht="12.75">
      <c r="B560" s="1800"/>
      <c r="C560" s="1709"/>
      <c r="D560" s="1709"/>
      <c r="E560" s="1719"/>
      <c r="F560" s="1709"/>
      <c r="G560" s="1709"/>
      <c r="H560" s="1714"/>
      <c r="I560" s="1719"/>
      <c r="J560" s="1719"/>
      <c r="K560" s="1709"/>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4" t="s">
        <v>214</v>
      </c>
      <c r="D563" s="1704"/>
      <c r="E563" s="1704"/>
      <c r="F563" s="1704"/>
      <c r="G563" s="1704"/>
      <c r="H563" s="1704"/>
      <c r="I563" s="1704"/>
      <c r="J563" s="1704"/>
      <c r="K563" s="1704"/>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2" t="s">
        <v>239</v>
      </c>
      <c r="D580" s="1702"/>
      <c r="E580" s="1702"/>
      <c r="F580" s="1702"/>
      <c r="G580" s="1702"/>
      <c r="H580" s="1702"/>
      <c r="I580" s="1702"/>
      <c r="J580" s="1702"/>
      <c r="K580" s="1702"/>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98" t="s">
        <v>203</v>
      </c>
      <c r="C597" s="1708" t="s">
        <v>18</v>
      </c>
      <c r="D597" s="1708" t="s">
        <v>204</v>
      </c>
      <c r="E597" s="1710" t="s">
        <v>205</v>
      </c>
      <c r="F597" s="1711"/>
      <c r="G597" s="1712"/>
      <c r="H597" s="1713" t="s">
        <v>206</v>
      </c>
      <c r="I597" s="1715" t="s">
        <v>207</v>
      </c>
      <c r="J597" s="1716"/>
      <c r="K597" s="1716"/>
      <c r="L597"/>
    </row>
    <row r="598" spans="2:12" ht="12.75" customHeight="1">
      <c r="B598" s="1799"/>
      <c r="C598" s="1709"/>
      <c r="D598" s="1709"/>
      <c r="E598" s="1718" t="s">
        <v>244</v>
      </c>
      <c r="F598" s="1708" t="s">
        <v>245</v>
      </c>
      <c r="G598" s="1708" t="s">
        <v>246</v>
      </c>
      <c r="H598" s="1714"/>
      <c r="I598" s="1718" t="s">
        <v>211</v>
      </c>
      <c r="J598" s="1718" t="s">
        <v>20</v>
      </c>
      <c r="K598" s="1708" t="s">
        <v>212</v>
      </c>
      <c r="L598"/>
    </row>
    <row r="599" spans="2:12" ht="12.75" customHeight="1">
      <c r="B599" s="1799"/>
      <c r="C599" s="1709"/>
      <c r="D599" s="1709"/>
      <c r="E599" s="1719"/>
      <c r="F599" s="1709"/>
      <c r="G599" s="1709"/>
      <c r="H599" s="1714"/>
      <c r="I599" s="1720"/>
      <c r="J599" s="1720"/>
      <c r="K599" s="1797"/>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2" t="s">
        <v>240</v>
      </c>
      <c r="D602" s="1702"/>
      <c r="E602" s="1702"/>
      <c r="F602" s="1702"/>
      <c r="G602" s="1702"/>
      <c r="H602" s="1702"/>
      <c r="I602" s="1702"/>
      <c r="J602" s="1702"/>
      <c r="K602" s="1702"/>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3" t="s">
        <v>368</v>
      </c>
      <c r="C636" s="1723"/>
      <c r="D636" s="1723"/>
      <c r="E636" s="1723"/>
      <c r="F636" s="1723"/>
      <c r="G636" s="1723"/>
      <c r="H636" s="1723"/>
      <c r="I636" s="1723"/>
      <c r="J636" s="1723"/>
      <c r="K636" s="1723"/>
    </row>
    <row r="637" spans="2:12" ht="18.75" thickBot="1">
      <c r="B637" s="557"/>
      <c r="C637" s="557"/>
      <c r="D637" s="557"/>
      <c r="E637" s="557"/>
      <c r="F637" s="558" t="s">
        <v>202</v>
      </c>
      <c r="G637" s="557"/>
      <c r="H637" s="557"/>
      <c r="I637" s="557"/>
      <c r="J637" s="557"/>
      <c r="K637" s="557"/>
    </row>
    <row r="638" spans="2:12" ht="12.75" customHeight="1">
      <c r="B638" s="1724" t="s">
        <v>203</v>
      </c>
      <c r="C638" s="1727" t="s">
        <v>18</v>
      </c>
      <c r="D638" s="1727" t="s">
        <v>204</v>
      </c>
      <c r="E638" s="1801" t="s">
        <v>205</v>
      </c>
      <c r="F638" s="1802"/>
      <c r="G638" s="1803"/>
      <c r="H638" s="1804" t="s">
        <v>206</v>
      </c>
      <c r="I638" s="1801" t="s">
        <v>207</v>
      </c>
      <c r="J638" s="1802"/>
      <c r="K638" s="1805"/>
    </row>
    <row r="639" spans="2:12" ht="11.25" customHeight="1">
      <c r="B639" s="1725"/>
      <c r="C639" s="1709"/>
      <c r="D639" s="1709"/>
      <c r="E639" s="1718" t="s">
        <v>244</v>
      </c>
      <c r="F639" s="1708" t="s">
        <v>245</v>
      </c>
      <c r="G639" s="1708" t="s">
        <v>246</v>
      </c>
      <c r="H639" s="1714"/>
      <c r="I639" s="1718" t="s">
        <v>211</v>
      </c>
      <c r="J639" s="1718" t="s">
        <v>20</v>
      </c>
      <c r="K639" s="1721" t="s">
        <v>283</v>
      </c>
    </row>
    <row r="640" spans="2:12" ht="11.25" customHeight="1">
      <c r="B640" s="1725"/>
      <c r="C640" s="1709"/>
      <c r="D640" s="1709"/>
      <c r="E640" s="1719"/>
      <c r="F640" s="1709"/>
      <c r="G640" s="1709"/>
      <c r="H640" s="1714"/>
      <c r="I640" s="1719"/>
      <c r="J640" s="1719"/>
      <c r="K640" s="1734"/>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04" t="s">
        <v>214</v>
      </c>
      <c r="D643" s="1704"/>
      <c r="E643" s="1704"/>
      <c r="F643" s="1704"/>
      <c r="G643" s="1704"/>
      <c r="H643" s="1704"/>
      <c r="I643" s="1704"/>
      <c r="J643" s="1704"/>
      <c r="K643" s="1705"/>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2" t="s">
        <v>239</v>
      </c>
      <c r="D660" s="1702"/>
      <c r="E660" s="1702"/>
      <c r="F660" s="1702"/>
      <c r="G660" s="1702"/>
      <c r="H660" s="1702"/>
      <c r="I660" s="1702"/>
      <c r="J660" s="1702"/>
      <c r="K660" s="1703"/>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06" t="s">
        <v>203</v>
      </c>
      <c r="C677" s="1708" t="s">
        <v>18</v>
      </c>
      <c r="D677" s="1708" t="s">
        <v>204</v>
      </c>
      <c r="E677" s="1710" t="s">
        <v>205</v>
      </c>
      <c r="F677" s="1711"/>
      <c r="G677" s="1712"/>
      <c r="H677" s="1713" t="s">
        <v>206</v>
      </c>
      <c r="I677" s="1715" t="s">
        <v>207</v>
      </c>
      <c r="J677" s="1716"/>
      <c r="K677" s="1717"/>
    </row>
    <row r="678" spans="2:14" ht="11.25" customHeight="1">
      <c r="B678" s="1707"/>
      <c r="C678" s="1709"/>
      <c r="D678" s="1709"/>
      <c r="E678" s="1718" t="s">
        <v>244</v>
      </c>
      <c r="F678" s="1708" t="s">
        <v>245</v>
      </c>
      <c r="G678" s="1708" t="s">
        <v>246</v>
      </c>
      <c r="H678" s="1714"/>
      <c r="I678" s="1718" t="s">
        <v>211</v>
      </c>
      <c r="J678" s="1718" t="s">
        <v>20</v>
      </c>
      <c r="K678" s="1721" t="s">
        <v>212</v>
      </c>
    </row>
    <row r="679" spans="2:14" ht="11.25" customHeight="1">
      <c r="B679" s="1707"/>
      <c r="C679" s="1709"/>
      <c r="D679" s="1709"/>
      <c r="E679" s="1719"/>
      <c r="F679" s="1709"/>
      <c r="G679" s="1709"/>
      <c r="H679" s="1714"/>
      <c r="I679" s="1720"/>
      <c r="J679" s="1720"/>
      <c r="K679" s="1722"/>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2" t="s">
        <v>240</v>
      </c>
      <c r="D682" s="1702"/>
      <c r="E682" s="1702"/>
      <c r="F682" s="1702"/>
      <c r="G682" s="1702"/>
      <c r="H682" s="1702"/>
      <c r="I682" s="1702"/>
      <c r="J682" s="1702"/>
      <c r="K682" s="1703"/>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3" t="s">
        <v>415</v>
      </c>
      <c r="C715" s="1723"/>
      <c r="D715" s="1723"/>
      <c r="E715" s="1723"/>
      <c r="F715" s="1723"/>
      <c r="G715" s="1723"/>
      <c r="H715" s="1723"/>
      <c r="I715" s="1723"/>
      <c r="J715" s="1723"/>
      <c r="K715" s="1723"/>
      <c r="L715"/>
    </row>
    <row r="716" spans="2:12" ht="18.75" thickBot="1">
      <c r="B716" s="689"/>
      <c r="C716" s="689"/>
      <c r="D716" s="689"/>
      <c r="E716" s="689"/>
      <c r="F716" s="558" t="s">
        <v>202</v>
      </c>
      <c r="G716" s="689"/>
      <c r="H716" s="689"/>
      <c r="I716" s="689"/>
      <c r="J716" s="689"/>
      <c r="K716" s="689"/>
    </row>
    <row r="717" spans="2:12" ht="12.75" customHeight="1">
      <c r="B717" s="1724" t="s">
        <v>203</v>
      </c>
      <c r="C717" s="1727" t="s">
        <v>18</v>
      </c>
      <c r="D717" s="1727" t="s">
        <v>204</v>
      </c>
      <c r="E717" s="1729" t="s">
        <v>205</v>
      </c>
      <c r="F717" s="1730"/>
      <c r="G717" s="1731"/>
      <c r="H717" s="1727" t="s">
        <v>206</v>
      </c>
      <c r="I717" s="1729" t="s">
        <v>207</v>
      </c>
      <c r="J717" s="1730"/>
      <c r="K717" s="1732"/>
    </row>
    <row r="718" spans="2:12" ht="11.25" customHeight="1">
      <c r="B718" s="1725"/>
      <c r="C718" s="1709"/>
      <c r="D718" s="1709"/>
      <c r="E718" s="1719" t="s">
        <v>244</v>
      </c>
      <c r="F718" s="1709" t="s">
        <v>245</v>
      </c>
      <c r="G718" s="1709" t="s">
        <v>246</v>
      </c>
      <c r="H718" s="1709"/>
      <c r="I718" s="1719" t="s">
        <v>211</v>
      </c>
      <c r="J718" s="1719" t="s">
        <v>20</v>
      </c>
      <c r="K718" s="1734" t="s">
        <v>283</v>
      </c>
    </row>
    <row r="719" spans="2:12" ht="17.25" customHeight="1">
      <c r="B719" s="1725"/>
      <c r="C719" s="1709"/>
      <c r="D719" s="1709"/>
      <c r="E719" s="1719"/>
      <c r="F719" s="1709"/>
      <c r="G719" s="1709"/>
      <c r="H719" s="1709"/>
      <c r="I719" s="1719"/>
      <c r="J719" s="1719"/>
      <c r="K719" s="1734"/>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04" t="s">
        <v>214</v>
      </c>
      <c r="D722" s="1704"/>
      <c r="E722" s="1704"/>
      <c r="F722" s="1704"/>
      <c r="G722" s="1704"/>
      <c r="H722" s="1704"/>
      <c r="I722" s="1704"/>
      <c r="J722" s="1704"/>
      <c r="K722" s="1705"/>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2" t="s">
        <v>239</v>
      </c>
      <c r="D739" s="1702"/>
      <c r="E739" s="1702"/>
      <c r="F739" s="1702"/>
      <c r="G739" s="1702"/>
      <c r="H739" s="1702"/>
      <c r="I739" s="1702"/>
      <c r="J739" s="1702"/>
      <c r="K739" s="1703"/>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06" t="s">
        <v>203</v>
      </c>
      <c r="C756" s="1708" t="s">
        <v>18</v>
      </c>
      <c r="D756" s="1708" t="s">
        <v>204</v>
      </c>
      <c r="E756" s="1710" t="s">
        <v>205</v>
      </c>
      <c r="F756" s="1711"/>
      <c r="G756" s="1712"/>
      <c r="H756" s="1713" t="s">
        <v>206</v>
      </c>
      <c r="I756" s="1715" t="s">
        <v>207</v>
      </c>
      <c r="J756" s="1716"/>
      <c r="K756" s="1717"/>
    </row>
    <row r="757" spans="2:11" ht="11.25" customHeight="1">
      <c r="B757" s="1707"/>
      <c r="C757" s="1709"/>
      <c r="D757" s="1709"/>
      <c r="E757" s="1718" t="s">
        <v>244</v>
      </c>
      <c r="F757" s="1708" t="s">
        <v>245</v>
      </c>
      <c r="G757" s="1708" t="s">
        <v>246</v>
      </c>
      <c r="H757" s="1714"/>
      <c r="I757" s="1718" t="s">
        <v>211</v>
      </c>
      <c r="J757" s="1718" t="s">
        <v>20</v>
      </c>
      <c r="K757" s="1721" t="s">
        <v>212</v>
      </c>
    </row>
    <row r="758" spans="2:11" ht="11.25" customHeight="1">
      <c r="B758" s="1707"/>
      <c r="C758" s="1709"/>
      <c r="D758" s="1709"/>
      <c r="E758" s="1719"/>
      <c r="F758" s="1709"/>
      <c r="G758" s="1709"/>
      <c r="H758" s="1714"/>
      <c r="I758" s="1720"/>
      <c r="J758" s="1720"/>
      <c r="K758" s="1722"/>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2" t="s">
        <v>240</v>
      </c>
      <c r="D761" s="1702"/>
      <c r="E761" s="1702"/>
      <c r="F761" s="1702"/>
      <c r="G761" s="1702"/>
      <c r="H761" s="1702"/>
      <c r="I761" s="1702"/>
      <c r="J761" s="1702"/>
      <c r="K761" s="1703"/>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23" t="s">
        <v>477</v>
      </c>
      <c r="C795" s="1723"/>
      <c r="D795" s="1723"/>
      <c r="E795" s="1723"/>
      <c r="F795" s="1723"/>
      <c r="G795" s="1723"/>
      <c r="H795" s="1723"/>
      <c r="I795" s="1723"/>
      <c r="J795" s="1723"/>
      <c r="K795" s="1723"/>
    </row>
    <row r="796" spans="2:11" ht="18.75" thickBot="1">
      <c r="B796" s="787"/>
      <c r="C796" s="787"/>
      <c r="D796" s="787"/>
      <c r="E796" s="787"/>
      <c r="F796" s="558" t="s">
        <v>202</v>
      </c>
      <c r="G796" s="787"/>
      <c r="H796" s="787"/>
      <c r="I796" s="787"/>
      <c r="J796" s="787"/>
      <c r="K796" s="787"/>
    </row>
    <row r="797" spans="2:11" ht="12.75">
      <c r="B797" s="1724" t="s">
        <v>203</v>
      </c>
      <c r="C797" s="1727" t="s">
        <v>18</v>
      </c>
      <c r="D797" s="1727" t="s">
        <v>204</v>
      </c>
      <c r="E797" s="1729" t="s">
        <v>205</v>
      </c>
      <c r="F797" s="1730"/>
      <c r="G797" s="1731"/>
      <c r="H797" s="1727" t="s">
        <v>206</v>
      </c>
      <c r="I797" s="1729" t="s">
        <v>207</v>
      </c>
      <c r="J797" s="1730"/>
      <c r="K797" s="1732"/>
    </row>
    <row r="798" spans="2:11">
      <c r="B798" s="1725"/>
      <c r="C798" s="1709"/>
      <c r="D798" s="1709"/>
      <c r="E798" s="1719" t="s">
        <v>244</v>
      </c>
      <c r="F798" s="1709" t="s">
        <v>245</v>
      </c>
      <c r="G798" s="1709" t="s">
        <v>246</v>
      </c>
      <c r="H798" s="1709"/>
      <c r="I798" s="1719" t="s">
        <v>211</v>
      </c>
      <c r="J798" s="1719" t="s">
        <v>20</v>
      </c>
      <c r="K798" s="1734" t="s">
        <v>283</v>
      </c>
    </row>
    <row r="799" spans="2:11" ht="12" thickBot="1">
      <c r="B799" s="1726"/>
      <c r="C799" s="1728"/>
      <c r="D799" s="1728"/>
      <c r="E799" s="1733"/>
      <c r="F799" s="1728"/>
      <c r="G799" s="1728"/>
      <c r="H799" s="1728"/>
      <c r="I799" s="1733"/>
      <c r="J799" s="1733"/>
      <c r="K799" s="1735"/>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04" t="s">
        <v>214</v>
      </c>
      <c r="D802" s="1704"/>
      <c r="E802" s="1704"/>
      <c r="F802" s="1704"/>
      <c r="G802" s="1704"/>
      <c r="H802" s="1704"/>
      <c r="I802" s="1704"/>
      <c r="J802" s="1704"/>
      <c r="K802" s="1705"/>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2" t="s">
        <v>239</v>
      </c>
      <c r="D819" s="1702"/>
      <c r="E819" s="1702"/>
      <c r="F819" s="1702"/>
      <c r="G819" s="1702"/>
      <c r="H819" s="1702"/>
      <c r="I819" s="1702"/>
      <c r="J819" s="1702"/>
      <c r="K819" s="1703"/>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06" t="s">
        <v>203</v>
      </c>
      <c r="C836" s="1708" t="s">
        <v>18</v>
      </c>
      <c r="D836" s="1708" t="s">
        <v>204</v>
      </c>
      <c r="E836" s="1710" t="s">
        <v>205</v>
      </c>
      <c r="F836" s="1711"/>
      <c r="G836" s="1712"/>
      <c r="H836" s="1713" t="s">
        <v>206</v>
      </c>
      <c r="I836" s="1715" t="s">
        <v>207</v>
      </c>
      <c r="J836" s="1716"/>
      <c r="K836" s="1717"/>
    </row>
    <row r="837" spans="2:11" ht="11.25" customHeight="1">
      <c r="B837" s="1707"/>
      <c r="C837" s="1709"/>
      <c r="D837" s="1709"/>
      <c r="E837" s="1718" t="s">
        <v>244</v>
      </c>
      <c r="F837" s="1708" t="s">
        <v>245</v>
      </c>
      <c r="G837" s="1708" t="s">
        <v>246</v>
      </c>
      <c r="H837" s="1714"/>
      <c r="I837" s="1718" t="s">
        <v>211</v>
      </c>
      <c r="J837" s="1718" t="s">
        <v>20</v>
      </c>
      <c r="K837" s="1721" t="s">
        <v>212</v>
      </c>
    </row>
    <row r="838" spans="2:11" ht="11.25" customHeight="1">
      <c r="B838" s="1707"/>
      <c r="C838" s="1709"/>
      <c r="D838" s="1709"/>
      <c r="E838" s="1719"/>
      <c r="F838" s="1709"/>
      <c r="G838" s="1709"/>
      <c r="H838" s="1714"/>
      <c r="I838" s="1720"/>
      <c r="J838" s="1720"/>
      <c r="K838" s="1722"/>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2" t="s">
        <v>240</v>
      </c>
      <c r="D841" s="1702"/>
      <c r="E841" s="1702"/>
      <c r="F841" s="1702"/>
      <c r="G841" s="1702"/>
      <c r="H841" s="1702"/>
      <c r="I841" s="1702"/>
      <c r="J841" s="1702"/>
      <c r="K841" s="1703"/>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806" t="s">
        <v>514</v>
      </c>
      <c r="C875" s="1807"/>
      <c r="D875" s="1807"/>
      <c r="E875" s="1807"/>
      <c r="F875" s="1807"/>
      <c r="G875" s="1807"/>
      <c r="H875" s="1807"/>
      <c r="I875" s="1807"/>
      <c r="J875" s="1807"/>
      <c r="K875" s="1808"/>
    </row>
    <row r="876" spans="2:11" ht="18">
      <c r="B876" s="1035"/>
      <c r="C876" s="1036"/>
      <c r="D876" s="1036"/>
      <c r="E876" s="1036"/>
      <c r="F876" s="1037" t="s">
        <v>202</v>
      </c>
      <c r="G876" s="1036"/>
      <c r="H876" s="1036"/>
      <c r="I876" s="1036"/>
      <c r="J876" s="1036"/>
      <c r="K876" s="1038"/>
    </row>
    <row r="877" spans="2:11" ht="12.75">
      <c r="B877" s="1809" t="s">
        <v>203</v>
      </c>
      <c r="C877" s="1708" t="s">
        <v>18</v>
      </c>
      <c r="D877" s="1708" t="s">
        <v>204</v>
      </c>
      <c r="E877" s="1710" t="s">
        <v>205</v>
      </c>
      <c r="F877" s="1711"/>
      <c r="G877" s="1712"/>
      <c r="H877" s="1713" t="s">
        <v>206</v>
      </c>
      <c r="I877" s="1710" t="s">
        <v>207</v>
      </c>
      <c r="J877" s="1711"/>
      <c r="K877" s="1810"/>
    </row>
    <row r="878" spans="2:11">
      <c r="B878" s="1725"/>
      <c r="C878" s="1709"/>
      <c r="D878" s="1709"/>
      <c r="E878" s="1718" t="s">
        <v>244</v>
      </c>
      <c r="F878" s="1708" t="s">
        <v>245</v>
      </c>
      <c r="G878" s="1708" t="s">
        <v>246</v>
      </c>
      <c r="H878" s="1714"/>
      <c r="I878" s="1718" t="s">
        <v>211</v>
      </c>
      <c r="J878" s="1718" t="s">
        <v>20</v>
      </c>
      <c r="K878" s="1721" t="s">
        <v>283</v>
      </c>
    </row>
    <row r="879" spans="2:11">
      <c r="B879" s="1725"/>
      <c r="C879" s="1709"/>
      <c r="D879" s="1709"/>
      <c r="E879" s="1719"/>
      <c r="F879" s="1709"/>
      <c r="G879" s="1709"/>
      <c r="H879" s="1714"/>
      <c r="I879" s="1719"/>
      <c r="J879" s="1719"/>
      <c r="K879" s="1734"/>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04" t="s">
        <v>214</v>
      </c>
      <c r="D882" s="1704"/>
      <c r="E882" s="1704"/>
      <c r="F882" s="1704"/>
      <c r="G882" s="1704"/>
      <c r="H882" s="1704"/>
      <c r="I882" s="1704"/>
      <c r="J882" s="1704"/>
      <c r="K882" s="1705"/>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7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690" t="s">
        <v>217</v>
      </c>
      <c r="C886" s="676">
        <f t="shared" si="97"/>
        <v>170008</v>
      </c>
      <c r="D886" s="678">
        <v>3972</v>
      </c>
      <c r="E886" s="678">
        <v>2161</v>
      </c>
      <c r="F886" s="678">
        <v>1402</v>
      </c>
      <c r="G886" s="679">
        <v>409</v>
      </c>
      <c r="H886" s="676">
        <v>166036</v>
      </c>
      <c r="I886" s="678">
        <v>28907</v>
      </c>
      <c r="J886" s="678">
        <v>44929</v>
      </c>
      <c r="K886" s="679">
        <v>92200</v>
      </c>
    </row>
    <row r="887" spans="2:11" ht="12.75">
      <c r="B887" s="690" t="s">
        <v>218</v>
      </c>
      <c r="C887" s="676">
        <f>SUM(D887+H887)</f>
        <v>124444</v>
      </c>
      <c r="D887" s="676">
        <v>2810</v>
      </c>
      <c r="E887" s="677">
        <v>1441</v>
      </c>
      <c r="F887" s="677">
        <v>987</v>
      </c>
      <c r="G887" s="676">
        <v>382</v>
      </c>
      <c r="H887" s="676">
        <v>121634</v>
      </c>
      <c r="I887" s="676">
        <v>20977</v>
      </c>
      <c r="J887" s="676">
        <v>36045</v>
      </c>
      <c r="K887" s="677">
        <v>64612</v>
      </c>
    </row>
    <row r="888" spans="2:11" ht="12.75">
      <c r="B888" s="690" t="s">
        <v>219</v>
      </c>
      <c r="C888" s="676">
        <f>SUM(D888+H888)</f>
        <v>151047</v>
      </c>
      <c r="D888" s="1075">
        <v>2945</v>
      </c>
      <c r="E888" s="1076">
        <v>1490</v>
      </c>
      <c r="F888" s="1077">
        <v>1101</v>
      </c>
      <c r="G888" s="1077">
        <v>354</v>
      </c>
      <c r="H888" s="1075">
        <v>148102</v>
      </c>
      <c r="I888" s="1076">
        <v>27100</v>
      </c>
      <c r="J888" s="1076">
        <v>38353</v>
      </c>
      <c r="K888" s="1077">
        <v>82649</v>
      </c>
    </row>
    <row r="889" spans="2:11" ht="12.75">
      <c r="B889" s="690" t="s">
        <v>220</v>
      </c>
      <c r="C889" s="676">
        <f t="shared" si="97"/>
        <v>147309</v>
      </c>
      <c r="D889" s="676">
        <v>3287</v>
      </c>
      <c r="E889" s="677">
        <v>1703</v>
      </c>
      <c r="F889" s="677">
        <v>1175</v>
      </c>
      <c r="G889" s="676">
        <v>409</v>
      </c>
      <c r="H889" s="676">
        <v>144022</v>
      </c>
      <c r="I889" s="676">
        <v>27906</v>
      </c>
      <c r="J889" s="676">
        <v>39280</v>
      </c>
      <c r="K889" s="677">
        <v>76836</v>
      </c>
    </row>
    <row r="890" spans="2:11" ht="12.75">
      <c r="B890" s="690" t="s">
        <v>221</v>
      </c>
      <c r="C890" s="676">
        <f>SUM(D890+H890)</f>
        <v>0</v>
      </c>
      <c r="D890" s="591"/>
      <c r="E890" s="678"/>
      <c r="F890" s="679"/>
      <c r="G890" s="679"/>
      <c r="H890" s="676"/>
      <c r="I890" s="678"/>
      <c r="J890" s="678"/>
      <c r="K890" s="679"/>
    </row>
    <row r="891" spans="2:11" ht="12.75">
      <c r="B891" s="690" t="s">
        <v>222</v>
      </c>
      <c r="C891" s="676">
        <f t="shared" si="97"/>
        <v>0</v>
      </c>
      <c r="D891" s="591"/>
      <c r="E891" s="678"/>
      <c r="F891" s="678"/>
      <c r="G891" s="679"/>
      <c r="H891" s="676"/>
      <c r="I891" s="678"/>
      <c r="J891" s="678"/>
      <c r="K891" s="679"/>
    </row>
    <row r="892" spans="2:11" ht="12.75">
      <c r="B892" s="690" t="s">
        <v>223</v>
      </c>
      <c r="C892" s="676">
        <f t="shared" si="97"/>
        <v>0</v>
      </c>
      <c r="D892" s="676"/>
      <c r="E892" s="677"/>
      <c r="F892" s="677"/>
      <c r="G892" s="676"/>
      <c r="H892" s="676"/>
      <c r="I892" s="676"/>
      <c r="J892" s="676"/>
      <c r="K892" s="677"/>
    </row>
    <row r="893" spans="2:11" ht="12.75">
      <c r="B893" s="695" t="s">
        <v>224</v>
      </c>
      <c r="C893" s="676">
        <f>SUM(D893+H893)</f>
        <v>0</v>
      </c>
      <c r="D893" s="591"/>
      <c r="E893" s="678"/>
      <c r="F893" s="678"/>
      <c r="G893" s="678"/>
      <c r="H893" s="677"/>
      <c r="I893" s="678"/>
      <c r="J893" s="678"/>
      <c r="K893" s="679"/>
    </row>
    <row r="894" spans="2:11" ht="12.75">
      <c r="B894" s="695" t="s">
        <v>225</v>
      </c>
      <c r="C894" s="676">
        <f>SUM(D894+H894)</f>
        <v>0</v>
      </c>
      <c r="D894" s="678"/>
      <c r="E894" s="678"/>
      <c r="F894" s="678"/>
      <c r="G894" s="678"/>
      <c r="H894" s="678"/>
      <c r="I894" s="678"/>
      <c r="J894" s="678"/>
      <c r="K894" s="679"/>
    </row>
    <row r="895" spans="2:11" ht="12.75">
      <c r="B895" s="695" t="s">
        <v>226</v>
      </c>
      <c r="C895" s="676">
        <f t="shared" si="97"/>
        <v>0</v>
      </c>
      <c r="D895" s="678"/>
      <c r="E895" s="678"/>
      <c r="F895" s="678"/>
      <c r="G895" s="678"/>
      <c r="H895" s="678"/>
      <c r="I895" s="678"/>
      <c r="J895" s="678"/>
      <c r="K895" s="679"/>
    </row>
    <row r="896" spans="2:11" ht="15">
      <c r="B896" s="696"/>
      <c r="C896" s="677"/>
      <c r="D896" s="677"/>
      <c r="E896" s="677"/>
      <c r="F896" s="677"/>
      <c r="G896" s="677"/>
      <c r="H896" s="677"/>
      <c r="I896" s="677"/>
      <c r="J896" s="677"/>
      <c r="K896" s="677"/>
    </row>
    <row r="897" spans="2:11" ht="12.75">
      <c r="B897" s="698">
        <v>2022</v>
      </c>
      <c r="C897" s="670">
        <f t="shared" ref="C897:K897" si="98">SUM(C884:C895)</f>
        <v>871469</v>
      </c>
      <c r="D897" s="670">
        <f>SUM(D884:D895)</f>
        <v>19473</v>
      </c>
      <c r="E897" s="670">
        <f t="shared" si="98"/>
        <v>9932</v>
      </c>
      <c r="F897" s="670">
        <f t="shared" si="98"/>
        <v>7266</v>
      </c>
      <c r="G897" s="670">
        <f>SUM(G884:G895)</f>
        <v>2275</v>
      </c>
      <c r="H897" s="670">
        <f t="shared" si="98"/>
        <v>851996</v>
      </c>
      <c r="I897" s="670">
        <f t="shared" si="98"/>
        <v>153975</v>
      </c>
      <c r="J897" s="670">
        <f t="shared" si="98"/>
        <v>238894</v>
      </c>
      <c r="K897" s="670">
        <f t="shared" si="98"/>
        <v>459127</v>
      </c>
    </row>
    <row r="898" spans="2:11" ht="12.75">
      <c r="B898" s="663"/>
      <c r="C898" s="664"/>
      <c r="D898" s="664"/>
      <c r="E898" s="664"/>
      <c r="F898" s="664"/>
      <c r="G898" s="664"/>
      <c r="H898" s="664"/>
      <c r="I898" s="664"/>
      <c r="J898" s="664"/>
      <c r="K898" s="664"/>
    </row>
    <row r="899" spans="2:11" ht="12.75">
      <c r="B899" s="663"/>
      <c r="C899" s="1702" t="s">
        <v>239</v>
      </c>
      <c r="D899" s="1702"/>
      <c r="E899" s="1702"/>
      <c r="F899" s="1702"/>
      <c r="G899" s="1702"/>
      <c r="H899" s="1702"/>
      <c r="I899" s="1702"/>
      <c r="J899" s="1702"/>
      <c r="K899" s="1702"/>
    </row>
    <row r="900" spans="2:11" ht="12.75">
      <c r="B900" s="661"/>
      <c r="C900" s="664"/>
      <c r="D900" s="664"/>
      <c r="E900" s="664"/>
      <c r="F900" s="664"/>
      <c r="G900" s="664"/>
      <c r="H900" s="664"/>
      <c r="I900" s="664"/>
      <c r="J900" s="664"/>
      <c r="K900" s="664"/>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701" t="s">
        <v>219</v>
      </c>
      <c r="C905" s="676">
        <f t="shared" si="99"/>
        <v>45856347</v>
      </c>
      <c r="D905" s="1076">
        <v>162284</v>
      </c>
      <c r="E905" s="1076">
        <v>51355</v>
      </c>
      <c r="F905" s="1076">
        <v>63157</v>
      </c>
      <c r="G905" s="1076">
        <v>47772</v>
      </c>
      <c r="H905" s="1076">
        <v>45694063</v>
      </c>
      <c r="I905" s="1076">
        <v>7461819</v>
      </c>
      <c r="J905" s="1076">
        <v>10755546</v>
      </c>
      <c r="K905" s="1077">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701" t="s">
        <v>221</v>
      </c>
      <c r="C907" s="676">
        <f t="shared" si="99"/>
        <v>0</v>
      </c>
      <c r="D907" s="678"/>
      <c r="E907" s="678"/>
      <c r="F907" s="678"/>
      <c r="G907" s="679"/>
      <c r="H907" s="676"/>
      <c r="I907" s="678"/>
      <c r="J907" s="678"/>
      <c r="K907" s="679"/>
    </row>
    <row r="908" spans="2:11" ht="12.75">
      <c r="B908" s="701" t="s">
        <v>222</v>
      </c>
      <c r="C908" s="676">
        <f t="shared" si="99"/>
        <v>0</v>
      </c>
      <c r="D908" s="678"/>
      <c r="E908" s="678"/>
      <c r="F908" s="678"/>
      <c r="G908" s="679"/>
      <c r="H908" s="676"/>
      <c r="I908" s="678"/>
      <c r="J908" s="678"/>
      <c r="K908" s="679"/>
    </row>
    <row r="909" spans="2:11" ht="12.75">
      <c r="B909" s="701" t="s">
        <v>223</v>
      </c>
      <c r="C909" s="676">
        <f t="shared" si="99"/>
        <v>0</v>
      </c>
      <c r="D909" s="678"/>
      <c r="E909" s="678"/>
      <c r="F909" s="678"/>
      <c r="G909" s="679"/>
      <c r="H909" s="676"/>
      <c r="I909" s="678"/>
      <c r="J909" s="678"/>
      <c r="K909" s="679"/>
    </row>
    <row r="910" spans="2:11" ht="12.75">
      <c r="B910" s="701" t="s">
        <v>224</v>
      </c>
      <c r="C910" s="676">
        <f>SUM(D910+H910)</f>
        <v>0</v>
      </c>
      <c r="D910" s="678"/>
      <c r="E910" s="678"/>
      <c r="F910" s="678"/>
      <c r="G910" s="678"/>
      <c r="H910" s="677"/>
      <c r="I910" s="678"/>
      <c r="J910" s="678"/>
      <c r="K910" s="679"/>
    </row>
    <row r="911" spans="2:11" ht="12.75">
      <c r="B911" s="701" t="s">
        <v>225</v>
      </c>
      <c r="C911" s="676">
        <f>SUM(D911+H911)</f>
        <v>0</v>
      </c>
      <c r="D911" s="678"/>
      <c r="E911" s="678"/>
      <c r="F911" s="678"/>
      <c r="G911" s="678"/>
      <c r="H911" s="677"/>
      <c r="I911" s="678"/>
      <c r="J911" s="678"/>
      <c r="K911" s="679"/>
    </row>
    <row r="912" spans="2:11" ht="12.75">
      <c r="B912" s="701" t="s">
        <v>226</v>
      </c>
      <c r="C912" s="676">
        <f t="shared" si="99"/>
        <v>0</v>
      </c>
      <c r="D912" s="678"/>
      <c r="E912" s="678"/>
      <c r="F912" s="678"/>
      <c r="G912" s="678"/>
      <c r="H912" s="678"/>
      <c r="I912" s="678"/>
      <c r="J912" s="678"/>
      <c r="K912" s="679"/>
    </row>
    <row r="913" spans="2:11" ht="12.75">
      <c r="B913" s="663"/>
      <c r="C913" s="677"/>
      <c r="D913" s="677"/>
      <c r="E913" s="677"/>
      <c r="F913" s="677"/>
      <c r="G913" s="677"/>
      <c r="H913" s="677"/>
      <c r="I913" s="677"/>
      <c r="J913" s="677"/>
      <c r="K913" s="677"/>
    </row>
    <row r="914" spans="2:11" ht="12.75">
      <c r="B914" s="698">
        <v>2022</v>
      </c>
      <c r="C914" s="670">
        <f t="shared" ref="C914:K914" si="100">SUM(C901:C912)</f>
        <v>265145811</v>
      </c>
      <c r="D914" s="670">
        <f t="shared" si="100"/>
        <v>1083656</v>
      </c>
      <c r="E914" s="670">
        <f t="shared" si="100"/>
        <v>343047</v>
      </c>
      <c r="F914" s="670">
        <f t="shared" si="100"/>
        <v>421650</v>
      </c>
      <c r="G914" s="670">
        <f t="shared" si="100"/>
        <v>318959</v>
      </c>
      <c r="H914" s="670">
        <f t="shared" si="100"/>
        <v>264062155</v>
      </c>
      <c r="I914" s="670">
        <f t="shared" si="100"/>
        <v>42251851</v>
      </c>
      <c r="J914" s="670">
        <f t="shared" si="100"/>
        <v>67337485</v>
      </c>
      <c r="K914" s="670">
        <f t="shared" si="100"/>
        <v>154472819</v>
      </c>
    </row>
    <row r="915" spans="2:11" ht="12.75">
      <c r="B915" s="702"/>
      <c r="C915" s="665"/>
      <c r="D915" s="665"/>
      <c r="E915" s="665"/>
      <c r="F915" s="665"/>
      <c r="G915" s="665"/>
      <c r="H915" s="665"/>
      <c r="I915" s="665"/>
      <c r="J915" s="665"/>
      <c r="K915" s="665"/>
    </row>
    <row r="916" spans="2:11" ht="12.75" customHeight="1">
      <c r="B916" s="1706" t="s">
        <v>203</v>
      </c>
      <c r="C916" s="1708" t="s">
        <v>18</v>
      </c>
      <c r="D916" s="1708" t="s">
        <v>204</v>
      </c>
      <c r="E916" s="1710" t="s">
        <v>205</v>
      </c>
      <c r="F916" s="1711"/>
      <c r="G916" s="1712"/>
      <c r="H916" s="1713" t="s">
        <v>206</v>
      </c>
      <c r="I916" s="1715" t="s">
        <v>207</v>
      </c>
      <c r="J916" s="1716"/>
      <c r="K916" s="1716"/>
    </row>
    <row r="917" spans="2:11" ht="11.25" customHeight="1">
      <c r="B917" s="1707"/>
      <c r="C917" s="1709"/>
      <c r="D917" s="1709"/>
      <c r="E917" s="1718" t="s">
        <v>244</v>
      </c>
      <c r="F917" s="1708" t="s">
        <v>245</v>
      </c>
      <c r="G917" s="1708" t="s">
        <v>246</v>
      </c>
      <c r="H917" s="1714"/>
      <c r="I917" s="1718" t="s">
        <v>211</v>
      </c>
      <c r="J917" s="1718" t="s">
        <v>20</v>
      </c>
      <c r="K917" s="1708" t="s">
        <v>212</v>
      </c>
    </row>
    <row r="918" spans="2:11" ht="11.25" customHeight="1">
      <c r="B918" s="1707"/>
      <c r="C918" s="1709"/>
      <c r="D918" s="1709"/>
      <c r="E918" s="1719"/>
      <c r="F918" s="1709"/>
      <c r="G918" s="1709"/>
      <c r="H918" s="1714"/>
      <c r="I918" s="1720"/>
      <c r="J918" s="1720"/>
      <c r="K918" s="1797"/>
    </row>
    <row r="919" spans="2:11" ht="12.75">
      <c r="B919" s="659">
        <v>0</v>
      </c>
      <c r="C919" s="666">
        <v>1</v>
      </c>
      <c r="D919" s="666">
        <v>2</v>
      </c>
      <c r="E919" s="667">
        <v>3</v>
      </c>
      <c r="F919" s="667">
        <v>4</v>
      </c>
      <c r="G919" s="666">
        <v>5</v>
      </c>
      <c r="H919" s="666">
        <v>6</v>
      </c>
      <c r="I919" s="666">
        <v>7</v>
      </c>
      <c r="J919" s="666">
        <v>8</v>
      </c>
      <c r="K919" s="666">
        <v>9</v>
      </c>
    </row>
    <row r="920" spans="2:11" ht="12.75">
      <c r="B920" s="661"/>
      <c r="C920" s="664"/>
      <c r="D920" s="664"/>
      <c r="E920" s="664"/>
      <c r="F920" s="664"/>
      <c r="G920" s="664"/>
      <c r="H920" s="664"/>
      <c r="I920" s="664"/>
      <c r="J920" s="664"/>
      <c r="K920" s="664"/>
    </row>
    <row r="921" spans="2:11" ht="12.75">
      <c r="B921" s="663"/>
      <c r="C921" s="1702" t="s">
        <v>240</v>
      </c>
      <c r="D921" s="1702"/>
      <c r="E921" s="1702"/>
      <c r="F921" s="1702"/>
      <c r="G921" s="1702"/>
      <c r="H921" s="1702"/>
      <c r="I921" s="1702"/>
      <c r="J921" s="1702"/>
      <c r="K921" s="1702"/>
    </row>
    <row r="922" spans="2:11" ht="12.75">
      <c r="B922" s="663"/>
      <c r="C922" s="668"/>
      <c r="D922" s="668"/>
      <c r="E922" s="668"/>
      <c r="F922" s="668"/>
      <c r="G922" s="668"/>
      <c r="H922" s="668"/>
      <c r="I922" s="668"/>
      <c r="J922" s="668"/>
      <c r="K922" s="668"/>
    </row>
    <row r="923" spans="2:11" ht="12.75">
      <c r="B923" s="701"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701" t="s">
        <v>219</v>
      </c>
      <c r="C927" s="676">
        <f t="shared" si="101"/>
        <v>90424682</v>
      </c>
      <c r="D927" s="1076">
        <v>286702</v>
      </c>
      <c r="E927" s="1076">
        <v>91156</v>
      </c>
      <c r="F927" s="1076">
        <v>111222</v>
      </c>
      <c r="G927" s="1076">
        <v>84324</v>
      </c>
      <c r="H927" s="1076">
        <v>90137980</v>
      </c>
      <c r="I927" s="1076">
        <v>14710488</v>
      </c>
      <c r="J927" s="1076">
        <v>22097348</v>
      </c>
      <c r="K927" s="1077">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701" t="s">
        <v>221</v>
      </c>
      <c r="C929" s="676">
        <f>SUM(D929+H929)</f>
        <v>0</v>
      </c>
      <c r="D929" s="678"/>
      <c r="E929" s="678"/>
      <c r="F929" s="678"/>
      <c r="G929" s="679"/>
      <c r="H929" s="676"/>
      <c r="I929" s="678"/>
      <c r="J929" s="678"/>
      <c r="K929" s="679"/>
    </row>
    <row r="930" spans="2:11" ht="12.75">
      <c r="B930" s="701" t="s">
        <v>222</v>
      </c>
      <c r="C930" s="676">
        <f>SUM(D930+H930)</f>
        <v>0</v>
      </c>
      <c r="D930" s="678"/>
      <c r="E930" s="678"/>
      <c r="F930" s="678"/>
      <c r="G930" s="679"/>
      <c r="H930" s="676"/>
      <c r="I930" s="678"/>
      <c r="J930" s="678"/>
      <c r="K930" s="679"/>
    </row>
    <row r="931" spans="2:11" ht="12.75">
      <c r="B931" s="701" t="s">
        <v>223</v>
      </c>
      <c r="C931" s="676">
        <f t="shared" si="101"/>
        <v>0</v>
      </c>
      <c r="D931" s="676"/>
      <c r="E931" s="677"/>
      <c r="F931" s="677"/>
      <c r="G931" s="677"/>
      <c r="H931" s="676"/>
      <c r="I931" s="677"/>
      <c r="J931" s="677"/>
      <c r="K931" s="677"/>
    </row>
    <row r="932" spans="2:11" ht="12.75">
      <c r="B932" s="701" t="s">
        <v>224</v>
      </c>
      <c r="C932" s="676">
        <f t="shared" si="101"/>
        <v>0</v>
      </c>
      <c r="D932" s="678"/>
      <c r="E932" s="678"/>
      <c r="F932" s="678"/>
      <c r="G932" s="678"/>
      <c r="H932" s="677"/>
      <c r="I932" s="678"/>
      <c r="J932" s="678"/>
      <c r="K932" s="679"/>
    </row>
    <row r="933" spans="2:11" ht="12.75">
      <c r="B933" s="701" t="s">
        <v>225</v>
      </c>
      <c r="C933" s="676">
        <f t="shared" si="101"/>
        <v>0</v>
      </c>
      <c r="D933" s="678"/>
      <c r="E933" s="678"/>
      <c r="F933" s="678"/>
      <c r="G933" s="678"/>
      <c r="H933" s="677"/>
      <c r="I933" s="678"/>
      <c r="J933" s="678"/>
      <c r="K933" s="679"/>
    </row>
    <row r="934" spans="2:11" ht="12.75">
      <c r="B934" s="701" t="s">
        <v>226</v>
      </c>
      <c r="C934" s="676">
        <f t="shared" si="101"/>
        <v>0</v>
      </c>
      <c r="D934" s="678"/>
      <c r="E934" s="678"/>
      <c r="F934" s="678"/>
      <c r="G934" s="679"/>
      <c r="H934" s="680"/>
      <c r="I934" s="678"/>
      <c r="J934" s="678"/>
      <c r="K934" s="679"/>
    </row>
    <row r="935" spans="2:11" ht="12.75">
      <c r="B935" s="701"/>
      <c r="C935" s="675"/>
      <c r="D935" s="672"/>
      <c r="E935" s="673"/>
      <c r="F935" s="673"/>
      <c r="G935" s="673"/>
      <c r="H935" s="672"/>
      <c r="I935" s="673"/>
      <c r="J935" s="673"/>
      <c r="K935" s="673"/>
    </row>
    <row r="936" spans="2:11" ht="13.5" thickBot="1">
      <c r="B936" s="1034">
        <v>2022</v>
      </c>
      <c r="C936" s="674">
        <f t="shared" ref="C936:K936" si="102">SUM(C923:C934)</f>
        <v>521641674</v>
      </c>
      <c r="D936" s="674">
        <f t="shared" si="102"/>
        <v>1909036</v>
      </c>
      <c r="E936" s="674">
        <f t="shared" si="102"/>
        <v>606285</v>
      </c>
      <c r="F936" s="674">
        <f t="shared" si="102"/>
        <v>742294</v>
      </c>
      <c r="G936" s="674">
        <f t="shared" si="102"/>
        <v>560457</v>
      </c>
      <c r="H936" s="674">
        <f t="shared" si="102"/>
        <v>519732638</v>
      </c>
      <c r="I936" s="674">
        <f t="shared" si="102"/>
        <v>83139870</v>
      </c>
      <c r="J936" s="674">
        <f t="shared" si="102"/>
        <v>138187689</v>
      </c>
      <c r="K936" s="674">
        <f t="shared" si="102"/>
        <v>298405079</v>
      </c>
    </row>
    <row r="937" spans="2:11">
      <c r="B937" s="1039"/>
      <c r="C937" s="344"/>
      <c r="D937" s="344"/>
      <c r="E937" s="344"/>
      <c r="F937" s="344"/>
      <c r="G937" s="344"/>
      <c r="H937" s="344"/>
      <c r="I937" s="344"/>
      <c r="J937" s="344"/>
      <c r="K937" s="1040"/>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56"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56"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56"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P48" sqref="P48"/>
    </sheetView>
  </sheetViews>
  <sheetFormatPr defaultRowHeight="12.75"/>
  <cols>
    <col min="1" max="16384" width="9.140625" style="3"/>
  </cols>
  <sheetData>
    <row r="9" spans="24:26" ht="18">
      <c r="X9" s="1043"/>
      <c r="Y9" s="1043"/>
      <c r="Z9" s="1043"/>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1" t="s">
        <v>531</v>
      </c>
      <c r="B1" s="1811"/>
      <c r="C1" s="1811"/>
      <c r="D1" s="1811"/>
      <c r="E1" s="1811"/>
      <c r="F1" s="1811"/>
      <c r="G1" s="1811"/>
      <c r="H1" s="1811"/>
      <c r="I1" s="1811"/>
      <c r="J1" s="1811"/>
      <c r="K1" s="1811"/>
      <c r="L1" s="1811"/>
      <c r="M1" s="1811"/>
      <c r="N1" s="1811"/>
    </row>
    <row r="2" spans="1:14" ht="15.75" thickBot="1">
      <c r="G2" s="1316" t="s">
        <v>278</v>
      </c>
    </row>
    <row r="3" spans="1:14" ht="15.75" thickBot="1">
      <c r="A3" s="1317" t="s">
        <v>279</v>
      </c>
      <c r="B3" s="1318" t="s">
        <v>166</v>
      </c>
      <c r="C3" s="1318" t="s">
        <v>167</v>
      </c>
      <c r="D3" s="1318" t="s">
        <v>168</v>
      </c>
      <c r="E3" s="1318" t="s">
        <v>169</v>
      </c>
      <c r="F3" s="1318" t="s">
        <v>170</v>
      </c>
      <c r="G3" s="1318" t="s">
        <v>171</v>
      </c>
      <c r="H3" s="1318" t="s">
        <v>172</v>
      </c>
      <c r="I3" s="1318" t="s">
        <v>173</v>
      </c>
      <c r="J3" s="1318" t="s">
        <v>174</v>
      </c>
      <c r="K3" s="1318" t="s">
        <v>175</v>
      </c>
      <c r="L3" s="1318" t="s">
        <v>176</v>
      </c>
      <c r="M3" s="1318" t="s">
        <v>177</v>
      </c>
      <c r="N3" s="1318" t="s">
        <v>184</v>
      </c>
    </row>
    <row r="4" spans="1:14">
      <c r="A4" s="1319">
        <v>2004</v>
      </c>
      <c r="B4" s="1320">
        <v>299.39999999999998</v>
      </c>
      <c r="C4" s="1320">
        <v>296.39999999999998</v>
      </c>
      <c r="D4" s="1320">
        <v>293.7</v>
      </c>
      <c r="E4" s="1320">
        <v>293.5</v>
      </c>
      <c r="F4" s="1320">
        <v>293.5</v>
      </c>
      <c r="G4" s="1320">
        <v>291.60000000000002</v>
      </c>
      <c r="H4" s="1320">
        <v>290.2</v>
      </c>
      <c r="I4" s="1320">
        <v>286.3</v>
      </c>
      <c r="J4" s="1320">
        <v>285.39999999999998</v>
      </c>
      <c r="K4" s="1320">
        <v>285.10000000000002</v>
      </c>
      <c r="L4" s="1320">
        <v>291.2</v>
      </c>
      <c r="M4" s="1320">
        <v>297.8</v>
      </c>
      <c r="N4" s="1321">
        <v>291.3</v>
      </c>
    </row>
    <row r="5" spans="1:14">
      <c r="A5" s="1322">
        <v>2005</v>
      </c>
      <c r="B5" s="1323">
        <v>304.10000000000002</v>
      </c>
      <c r="C5" s="1323">
        <v>308.10000000000002</v>
      </c>
      <c r="D5" s="1323">
        <v>308.2</v>
      </c>
      <c r="E5" s="1323">
        <v>310.89999999999998</v>
      </c>
      <c r="F5" s="1323">
        <v>309.89999999999998</v>
      </c>
      <c r="G5" s="1323">
        <v>309.10000000000002</v>
      </c>
      <c r="H5" s="1323">
        <v>307</v>
      </c>
      <c r="I5" s="1323">
        <v>300.60000000000002</v>
      </c>
      <c r="J5" s="1323">
        <v>303.3</v>
      </c>
      <c r="K5" s="1323">
        <v>304.3</v>
      </c>
      <c r="L5" s="1323">
        <v>311.8</v>
      </c>
      <c r="M5" s="1323">
        <v>315.5</v>
      </c>
      <c r="N5" s="1324">
        <v>307.60000000000002</v>
      </c>
    </row>
    <row r="6" spans="1:14">
      <c r="A6" s="1322">
        <v>2006</v>
      </c>
      <c r="B6" s="1323">
        <v>317.10000000000002</v>
      </c>
      <c r="C6" s="1323">
        <v>319.89999999999998</v>
      </c>
      <c r="D6" s="1323">
        <v>324</v>
      </c>
      <c r="E6" s="1323">
        <v>319.5</v>
      </c>
      <c r="F6" s="1323">
        <v>325.8</v>
      </c>
      <c r="G6" s="1323">
        <v>323.8</v>
      </c>
      <c r="H6" s="1323">
        <v>312.8</v>
      </c>
      <c r="I6" s="1323">
        <v>313</v>
      </c>
      <c r="J6" s="1323">
        <v>315.2</v>
      </c>
      <c r="K6" s="1323">
        <v>311.2</v>
      </c>
      <c r="L6" s="1323">
        <v>316.2</v>
      </c>
      <c r="M6" s="1323">
        <v>321.8</v>
      </c>
      <c r="N6" s="1324">
        <v>318.7</v>
      </c>
    </row>
    <row r="7" spans="1:14">
      <c r="A7" s="1322">
        <v>2007</v>
      </c>
      <c r="B7" s="1323">
        <v>325.7</v>
      </c>
      <c r="C7" s="1323">
        <v>327.9</v>
      </c>
      <c r="D7" s="1323">
        <v>329.1</v>
      </c>
      <c r="E7" s="1323">
        <v>329.9</v>
      </c>
      <c r="F7" s="1323">
        <v>328.7</v>
      </c>
      <c r="G7" s="1323">
        <v>330</v>
      </c>
      <c r="H7" s="1323">
        <v>327.9</v>
      </c>
      <c r="I7" s="1323">
        <v>324</v>
      </c>
      <c r="J7" s="1323">
        <v>329.3</v>
      </c>
      <c r="K7" s="1323">
        <v>312.8</v>
      </c>
      <c r="L7" s="1323">
        <v>317.5</v>
      </c>
      <c r="M7" s="1323">
        <v>319</v>
      </c>
      <c r="N7" s="1324">
        <v>325.39999999999998</v>
      </c>
    </row>
    <row r="8" spans="1:14">
      <c r="A8" s="1322">
        <v>2008</v>
      </c>
      <c r="B8" s="1323">
        <v>326.5</v>
      </c>
      <c r="C8" s="1323">
        <v>327</v>
      </c>
      <c r="D8" s="1323">
        <v>324.5</v>
      </c>
      <c r="E8" s="1323">
        <v>322.60000000000002</v>
      </c>
      <c r="F8" s="1323">
        <v>325.7</v>
      </c>
      <c r="G8" s="1323">
        <v>323.8</v>
      </c>
      <c r="H8" s="1323">
        <v>317</v>
      </c>
      <c r="I8" s="1323">
        <v>314.39999999999998</v>
      </c>
      <c r="J8" s="1323">
        <v>314.60000000000002</v>
      </c>
      <c r="K8" s="1323">
        <v>310.5</v>
      </c>
      <c r="L8" s="1323">
        <v>315.10000000000002</v>
      </c>
      <c r="M8" s="1323">
        <v>321.7</v>
      </c>
      <c r="N8" s="1324">
        <v>320.39999999999998</v>
      </c>
    </row>
    <row r="9" spans="1:14">
      <c r="A9" s="1322">
        <v>2009</v>
      </c>
      <c r="B9" s="1323">
        <v>322.2</v>
      </c>
      <c r="C9" s="1323">
        <v>324.3</v>
      </c>
      <c r="D9" s="1323">
        <v>325.89999999999998</v>
      </c>
      <c r="E9" s="1323">
        <v>324.2</v>
      </c>
      <c r="F9" s="1323">
        <v>325.3</v>
      </c>
      <c r="G9" s="1323">
        <v>324.5</v>
      </c>
      <c r="H9" s="1323">
        <v>323.3</v>
      </c>
      <c r="I9" s="1323">
        <v>316.2</v>
      </c>
      <c r="J9" s="1323">
        <v>320.10000000000002</v>
      </c>
      <c r="K9" s="1323">
        <v>320</v>
      </c>
      <c r="L9" s="1323">
        <v>324.5</v>
      </c>
      <c r="M9" s="1323">
        <v>330</v>
      </c>
      <c r="N9" s="1325">
        <v>323.60000000000002</v>
      </c>
    </row>
    <row r="10" spans="1:14">
      <c r="A10" s="1322">
        <v>2010</v>
      </c>
      <c r="B10" s="1323">
        <v>333.4</v>
      </c>
      <c r="C10" s="1323">
        <v>341.3</v>
      </c>
      <c r="D10" s="1323">
        <v>335.1</v>
      </c>
      <c r="E10" s="1323">
        <v>343.1</v>
      </c>
      <c r="F10" s="1323">
        <v>346.2</v>
      </c>
      <c r="G10" s="1323">
        <v>345.9</v>
      </c>
      <c r="H10" s="1323">
        <v>340.4</v>
      </c>
      <c r="I10" s="1323">
        <v>336.9</v>
      </c>
      <c r="J10" s="1323">
        <v>334.2</v>
      </c>
      <c r="K10" s="1323">
        <v>325.7</v>
      </c>
      <c r="L10" s="1323">
        <v>326.39999999999998</v>
      </c>
      <c r="M10" s="1323">
        <v>326.3</v>
      </c>
      <c r="N10" s="1325">
        <v>335.8</v>
      </c>
    </row>
    <row r="11" spans="1:14">
      <c r="A11" s="1322">
        <v>2011</v>
      </c>
      <c r="B11" s="1323">
        <v>325.60000000000002</v>
      </c>
      <c r="C11" s="1323">
        <v>323.5</v>
      </c>
      <c r="D11" s="1323">
        <v>322.8</v>
      </c>
      <c r="E11" s="1323">
        <v>323</v>
      </c>
      <c r="F11" s="1323">
        <v>326.89999999999998</v>
      </c>
      <c r="G11" s="1323">
        <v>323.39999999999998</v>
      </c>
      <c r="H11" s="1323">
        <v>321.10000000000002</v>
      </c>
      <c r="I11" s="1323">
        <v>317.7</v>
      </c>
      <c r="J11" s="1323">
        <v>313</v>
      </c>
      <c r="K11" s="1323">
        <v>312.89999999999998</v>
      </c>
      <c r="L11" s="1323">
        <v>315.60000000000002</v>
      </c>
      <c r="M11" s="1323">
        <v>322.10000000000002</v>
      </c>
      <c r="N11" s="1325">
        <v>320.7</v>
      </c>
    </row>
    <row r="12" spans="1:14">
      <c r="A12" s="1326">
        <v>2012</v>
      </c>
      <c r="B12" s="1327">
        <v>324.89999999999998</v>
      </c>
      <c r="C12" s="1327">
        <v>327.2</v>
      </c>
      <c r="D12" s="1327">
        <v>329</v>
      </c>
      <c r="E12" s="1327">
        <v>329.8</v>
      </c>
      <c r="F12" s="1327">
        <v>334.6</v>
      </c>
      <c r="G12" s="1327">
        <v>336.3</v>
      </c>
      <c r="H12" s="1327">
        <v>330.7</v>
      </c>
      <c r="I12" s="1327">
        <v>326.3</v>
      </c>
      <c r="J12" s="1327">
        <v>325.7</v>
      </c>
      <c r="K12" s="1327">
        <v>322</v>
      </c>
      <c r="L12" s="1327">
        <v>327.2</v>
      </c>
      <c r="M12" s="1327">
        <v>330.6</v>
      </c>
      <c r="N12" s="1328">
        <v>328.9</v>
      </c>
    </row>
    <row r="13" spans="1:14">
      <c r="A13" s="1326">
        <v>2013</v>
      </c>
      <c r="B13" s="1327">
        <v>334</v>
      </c>
      <c r="C13" s="1327">
        <v>336.5</v>
      </c>
      <c r="D13" s="1327">
        <v>334.9</v>
      </c>
      <c r="E13" s="1327">
        <v>338</v>
      </c>
      <c r="F13" s="1327">
        <v>338.8</v>
      </c>
      <c r="G13" s="1327">
        <v>343</v>
      </c>
      <c r="H13" s="1327">
        <v>338.6</v>
      </c>
      <c r="I13" s="1327">
        <v>334</v>
      </c>
      <c r="J13" s="1327">
        <v>329.8</v>
      </c>
      <c r="K13" s="1327">
        <v>328.9</v>
      </c>
      <c r="L13" s="1327">
        <v>331</v>
      </c>
      <c r="M13" s="1327">
        <v>333.1</v>
      </c>
      <c r="N13" s="1328">
        <v>335.2</v>
      </c>
    </row>
    <row r="14" spans="1:14">
      <c r="A14" s="1326">
        <v>2014</v>
      </c>
      <c r="B14" s="1327">
        <v>335.3</v>
      </c>
      <c r="C14" s="1327">
        <v>339.5</v>
      </c>
      <c r="D14" s="1327">
        <v>336</v>
      </c>
      <c r="E14" s="1327">
        <v>338.1</v>
      </c>
      <c r="F14" s="1327">
        <v>336</v>
      </c>
      <c r="G14" s="1327">
        <v>336.1</v>
      </c>
      <c r="H14" s="1327">
        <v>331.4</v>
      </c>
      <c r="I14" s="1327">
        <v>332.4</v>
      </c>
      <c r="J14" s="1327">
        <v>327.3</v>
      </c>
      <c r="K14" s="1327">
        <v>326.3</v>
      </c>
      <c r="L14" s="1327">
        <v>328.5</v>
      </c>
      <c r="M14" s="1327">
        <v>340.6</v>
      </c>
      <c r="N14" s="1328">
        <v>333.6</v>
      </c>
    </row>
    <row r="15" spans="1:14">
      <c r="A15" s="1329">
        <v>2015</v>
      </c>
      <c r="B15" s="1330">
        <v>336</v>
      </c>
      <c r="C15" s="1330">
        <v>338.9</v>
      </c>
      <c r="D15" s="1330">
        <v>339.7</v>
      </c>
      <c r="E15" s="1330">
        <v>340.8</v>
      </c>
      <c r="F15" s="1330">
        <v>346.1</v>
      </c>
      <c r="G15" s="1330">
        <v>343.9</v>
      </c>
      <c r="H15" s="1330">
        <v>339.4</v>
      </c>
      <c r="I15" s="1330">
        <v>334</v>
      </c>
      <c r="J15" s="1330">
        <v>332.9</v>
      </c>
      <c r="K15" s="1330">
        <v>331.2</v>
      </c>
      <c r="L15" s="1330">
        <v>332.8</v>
      </c>
      <c r="M15" s="1330">
        <v>335.4</v>
      </c>
      <c r="N15" s="1331">
        <v>337.6</v>
      </c>
    </row>
    <row r="16" spans="1:14">
      <c r="A16" s="1329">
        <v>2016</v>
      </c>
      <c r="B16" s="1330">
        <v>335.2</v>
      </c>
      <c r="C16" s="1330">
        <v>337.7</v>
      </c>
      <c r="D16" s="1330">
        <v>338.5</v>
      </c>
      <c r="E16" s="1330">
        <v>340.3</v>
      </c>
      <c r="F16" s="1330">
        <v>345.4</v>
      </c>
      <c r="G16" s="1330">
        <v>342.5</v>
      </c>
      <c r="H16" s="1330">
        <v>339.1</v>
      </c>
      <c r="I16" s="1330">
        <v>336.7</v>
      </c>
      <c r="J16" s="1330">
        <v>336</v>
      </c>
      <c r="K16" s="1330">
        <v>338.1</v>
      </c>
      <c r="L16" s="1330">
        <v>339.8</v>
      </c>
      <c r="M16" s="1330">
        <v>343.5</v>
      </c>
      <c r="N16" s="1331">
        <v>339.5</v>
      </c>
    </row>
    <row r="17" spans="1:14">
      <c r="A17" s="1329">
        <v>2017</v>
      </c>
      <c r="B17" s="1330">
        <v>343.84877560849145</v>
      </c>
      <c r="C17" s="1330">
        <v>344.01260355448568</v>
      </c>
      <c r="D17" s="1330">
        <v>345.08323788722237</v>
      </c>
      <c r="E17" s="1330">
        <v>349.4260933003689</v>
      </c>
      <c r="F17" s="1330">
        <v>351.85998819252393</v>
      </c>
      <c r="G17" s="1330">
        <v>351.12109667545815</v>
      </c>
      <c r="H17" s="1330">
        <v>346.75726994620067</v>
      </c>
      <c r="I17" s="1330">
        <v>344.85589941972938</v>
      </c>
      <c r="J17" s="1330">
        <v>342.09908231074832</v>
      </c>
      <c r="K17" s="1330">
        <v>340.25607000681453</v>
      </c>
      <c r="L17" s="1330">
        <v>343.96423731809307</v>
      </c>
      <c r="M17" s="1330">
        <v>345.17611667491775</v>
      </c>
      <c r="N17" s="1331">
        <v>345.73613890143946</v>
      </c>
    </row>
    <row r="18" spans="1:14">
      <c r="A18" s="1329">
        <v>2018</v>
      </c>
      <c r="B18" s="1330">
        <v>328.68883172082138</v>
      </c>
      <c r="C18" s="1330">
        <v>335.33083028686195</v>
      </c>
      <c r="D18" s="1330">
        <v>339.13477331184731</v>
      </c>
      <c r="E18" s="1330">
        <v>352.1288362407397</v>
      </c>
      <c r="F18" s="1330">
        <v>354.40806226015781</v>
      </c>
      <c r="G18" s="1330">
        <v>352.31798629918734</v>
      </c>
      <c r="H18" s="1330">
        <v>349.02563708344542</v>
      </c>
      <c r="I18" s="1330">
        <v>347.00933631012759</v>
      </c>
      <c r="J18" s="1330">
        <v>345.11329021489684</v>
      </c>
      <c r="K18" s="1330">
        <v>347.11988043981063</v>
      </c>
      <c r="L18" s="1330">
        <v>349.40972512323503</v>
      </c>
      <c r="M18" s="1330">
        <v>350.98601398601369</v>
      </c>
      <c r="N18" s="1331">
        <v>345.25543478260863</v>
      </c>
    </row>
    <row r="19" spans="1:14">
      <c r="A19" s="1332">
        <v>2019</v>
      </c>
      <c r="B19" s="1333">
        <v>354.37491656654714</v>
      </c>
      <c r="C19" s="1333">
        <v>356.43838796545651</v>
      </c>
      <c r="D19" s="1333">
        <v>357.2969949465724</v>
      </c>
      <c r="E19" s="1333">
        <v>357.47446683623537</v>
      </c>
      <c r="F19" s="1333">
        <v>361.2054005838466</v>
      </c>
      <c r="G19" s="1333">
        <v>357.93540852897377</v>
      </c>
      <c r="H19" s="1333">
        <v>354.2490676912646</v>
      </c>
      <c r="I19" s="1333">
        <v>353.13528487554794</v>
      </c>
      <c r="J19" s="1333">
        <v>352.05841293166753</v>
      </c>
      <c r="K19" s="1333">
        <v>345</v>
      </c>
      <c r="L19" s="1333">
        <v>349.6</v>
      </c>
      <c r="M19" s="1333">
        <v>354.4</v>
      </c>
      <c r="N19" s="1334">
        <v>354.2</v>
      </c>
    </row>
    <row r="20" spans="1:14">
      <c r="A20" s="1332">
        <v>2020</v>
      </c>
      <c r="B20" s="1333">
        <v>354.8</v>
      </c>
      <c r="C20" s="1333">
        <v>355</v>
      </c>
      <c r="D20" s="1333">
        <v>356.13</v>
      </c>
      <c r="E20" s="1333">
        <v>354.02</v>
      </c>
      <c r="F20" s="1333">
        <v>356.2</v>
      </c>
      <c r="G20" s="1333">
        <v>358.1</v>
      </c>
      <c r="H20" s="1333">
        <v>352.8</v>
      </c>
      <c r="I20" s="1333">
        <v>350.8</v>
      </c>
      <c r="J20" s="1333">
        <v>346.7</v>
      </c>
      <c r="K20" s="1333">
        <v>345</v>
      </c>
      <c r="L20" s="1333">
        <v>347.8</v>
      </c>
      <c r="M20" s="1333">
        <v>347.4</v>
      </c>
      <c r="N20" s="1334">
        <v>352.3</v>
      </c>
    </row>
    <row r="21" spans="1:14">
      <c r="A21" s="1332">
        <v>2021</v>
      </c>
      <c r="B21" s="1333">
        <v>350.5</v>
      </c>
      <c r="C21" s="1333">
        <v>354.1</v>
      </c>
      <c r="D21" s="1333">
        <v>354.1</v>
      </c>
      <c r="E21" s="1333">
        <v>354.4</v>
      </c>
      <c r="F21" s="1333">
        <v>353.4</v>
      </c>
      <c r="G21" s="1333">
        <v>352.5</v>
      </c>
      <c r="H21" s="1333">
        <v>348.2</v>
      </c>
      <c r="I21" s="1333">
        <v>348.4</v>
      </c>
      <c r="J21" s="1333">
        <v>343.2</v>
      </c>
      <c r="K21" s="1333">
        <v>402.6</v>
      </c>
      <c r="L21" s="1333">
        <v>345.6</v>
      </c>
      <c r="M21" s="1333">
        <v>347</v>
      </c>
      <c r="N21" s="1334">
        <v>349.8</v>
      </c>
    </row>
    <row r="22" spans="1:14">
      <c r="A22" s="1332">
        <v>2022</v>
      </c>
      <c r="B22" s="1333">
        <v>350.1</v>
      </c>
      <c r="C22" s="1333">
        <v>354.4</v>
      </c>
      <c r="D22" s="1333">
        <v>351</v>
      </c>
      <c r="E22" s="1333">
        <v>354.6</v>
      </c>
      <c r="F22" s="1333">
        <v>353.3</v>
      </c>
      <c r="G22" s="1333">
        <v>351.4</v>
      </c>
      <c r="H22" s="1333">
        <v>352</v>
      </c>
      <c r="I22" s="1333">
        <v>350.9</v>
      </c>
      <c r="J22" s="1333">
        <v>347.5</v>
      </c>
      <c r="K22" s="1333">
        <v>349.1</v>
      </c>
      <c r="L22" s="1333">
        <v>348</v>
      </c>
      <c r="M22" s="1333">
        <v>348.7</v>
      </c>
      <c r="N22" s="1334">
        <v>351</v>
      </c>
    </row>
    <row r="23" spans="1:14" ht="15.75" thickBot="1">
      <c r="A23" s="1335">
        <v>2023</v>
      </c>
      <c r="B23" s="1336">
        <v>352.3</v>
      </c>
      <c r="C23" s="1336">
        <v>353.3</v>
      </c>
      <c r="D23" s="1336">
        <v>354.9</v>
      </c>
      <c r="E23" s="1336">
        <v>351.4</v>
      </c>
      <c r="F23" s="1336">
        <v>285.10000000000002</v>
      </c>
      <c r="G23" s="1336"/>
      <c r="H23" s="1336"/>
      <c r="I23" s="1336">
        <v>349.2</v>
      </c>
      <c r="J23" s="1336"/>
      <c r="K23" s="1336"/>
      <c r="L23" s="1336"/>
      <c r="M23" s="1336"/>
      <c r="N23" s="1337"/>
    </row>
    <row r="25" spans="1:14" ht="15.75" thickBot="1">
      <c r="G25" s="1338" t="s">
        <v>280</v>
      </c>
      <c r="N25" s="1339"/>
    </row>
    <row r="26" spans="1:14" ht="15.75" thickBot="1">
      <c r="A26" s="1317" t="s">
        <v>279</v>
      </c>
      <c r="B26" s="1318" t="s">
        <v>166</v>
      </c>
      <c r="C26" s="1318" t="s">
        <v>167</v>
      </c>
      <c r="D26" s="1318" t="s">
        <v>168</v>
      </c>
      <c r="E26" s="1318" t="s">
        <v>169</v>
      </c>
      <c r="F26" s="1318" t="s">
        <v>170</v>
      </c>
      <c r="G26" s="1318" t="s">
        <v>171</v>
      </c>
      <c r="H26" s="1318" t="s">
        <v>172</v>
      </c>
      <c r="I26" s="1318" t="s">
        <v>173</v>
      </c>
      <c r="J26" s="1318" t="s">
        <v>174</v>
      </c>
      <c r="K26" s="1318" t="s">
        <v>175</v>
      </c>
      <c r="L26" s="1318" t="s">
        <v>176</v>
      </c>
      <c r="M26" s="1318" t="s">
        <v>177</v>
      </c>
      <c r="N26" s="1318" t="s">
        <v>184</v>
      </c>
    </row>
    <row r="27" spans="1:14">
      <c r="A27" s="1319">
        <v>2004</v>
      </c>
      <c r="B27" s="1320">
        <v>272.2</v>
      </c>
      <c r="C27" s="1320">
        <v>271.5</v>
      </c>
      <c r="D27" s="1320">
        <v>272</v>
      </c>
      <c r="E27" s="1320">
        <v>273.10000000000002</v>
      </c>
      <c r="F27" s="1320">
        <v>267.2</v>
      </c>
      <c r="G27" s="1320">
        <v>269.60000000000002</v>
      </c>
      <c r="H27" s="1320">
        <v>261.5</v>
      </c>
      <c r="I27" s="1320">
        <v>261.39999999999998</v>
      </c>
      <c r="J27" s="1320">
        <v>264.8</v>
      </c>
      <c r="K27" s="1320">
        <v>267</v>
      </c>
      <c r="L27" s="1320">
        <v>266.39999999999998</v>
      </c>
      <c r="M27" s="1320">
        <v>271.3</v>
      </c>
      <c r="N27" s="1321">
        <v>267.3</v>
      </c>
    </row>
    <row r="28" spans="1:14">
      <c r="A28" s="1322">
        <v>2005</v>
      </c>
      <c r="B28" s="1323">
        <v>272.10000000000002</v>
      </c>
      <c r="C28" s="1323">
        <v>274.8</v>
      </c>
      <c r="D28" s="1323">
        <v>271.8</v>
      </c>
      <c r="E28" s="1323">
        <v>273.39999999999998</v>
      </c>
      <c r="F28" s="1323">
        <v>271</v>
      </c>
      <c r="G28" s="1323">
        <v>266.39999999999998</v>
      </c>
      <c r="H28" s="1323">
        <v>264.60000000000002</v>
      </c>
      <c r="I28" s="1323">
        <v>261.10000000000002</v>
      </c>
      <c r="J28" s="1323">
        <v>266.60000000000002</v>
      </c>
      <c r="K28" s="1323">
        <v>272.5</v>
      </c>
      <c r="L28" s="1323">
        <v>270.60000000000002</v>
      </c>
      <c r="M28" s="1323">
        <v>272.39999999999998</v>
      </c>
      <c r="N28" s="1324">
        <v>269.2</v>
      </c>
    </row>
    <row r="29" spans="1:14">
      <c r="A29" s="1322">
        <v>2006</v>
      </c>
      <c r="B29" s="1323">
        <v>275.10000000000002</v>
      </c>
      <c r="C29" s="1323">
        <v>273.39999999999998</v>
      </c>
      <c r="D29" s="1323">
        <v>273.39999999999998</v>
      </c>
      <c r="E29" s="1323">
        <v>272.89999999999998</v>
      </c>
      <c r="F29" s="1323">
        <v>270.39999999999998</v>
      </c>
      <c r="G29" s="1323">
        <v>264.2</v>
      </c>
      <c r="H29" s="1323">
        <v>260.2</v>
      </c>
      <c r="I29" s="1323">
        <v>258.10000000000002</v>
      </c>
      <c r="J29" s="1323">
        <v>263.5</v>
      </c>
      <c r="K29" s="1323">
        <v>263.89999999999998</v>
      </c>
      <c r="L29" s="1323">
        <v>264.89999999999998</v>
      </c>
      <c r="M29" s="1323">
        <v>266.89999999999998</v>
      </c>
      <c r="N29" s="1324">
        <v>267.5</v>
      </c>
    </row>
    <row r="30" spans="1:14">
      <c r="A30" s="1322">
        <v>2007</v>
      </c>
      <c r="B30" s="1323">
        <v>274.10000000000002</v>
      </c>
      <c r="C30" s="1323">
        <v>274.89999999999998</v>
      </c>
      <c r="D30" s="1323">
        <v>274</v>
      </c>
      <c r="E30" s="1323">
        <v>272.3</v>
      </c>
      <c r="F30" s="1323">
        <v>271.89999999999998</v>
      </c>
      <c r="G30" s="1323">
        <v>269.2</v>
      </c>
      <c r="H30" s="1323">
        <v>267.89999999999998</v>
      </c>
      <c r="I30" s="1323">
        <v>264.60000000000002</v>
      </c>
      <c r="J30" s="1323">
        <v>266</v>
      </c>
      <c r="K30" s="1323">
        <v>268.8</v>
      </c>
      <c r="L30" s="1323">
        <v>269.10000000000002</v>
      </c>
      <c r="M30" s="1323">
        <v>271.60000000000002</v>
      </c>
      <c r="N30" s="1324">
        <v>270.2</v>
      </c>
    </row>
    <row r="31" spans="1:14">
      <c r="A31" s="1322">
        <v>2008</v>
      </c>
      <c r="B31" s="1323">
        <v>273.89999999999998</v>
      </c>
      <c r="C31" s="1323">
        <v>274.89999999999998</v>
      </c>
      <c r="D31" s="1323">
        <v>273.8</v>
      </c>
      <c r="E31" s="1323">
        <v>270</v>
      </c>
      <c r="F31" s="1323">
        <v>271.89999999999998</v>
      </c>
      <c r="G31" s="1323">
        <v>270.5</v>
      </c>
      <c r="H31" s="1323">
        <v>268.60000000000002</v>
      </c>
      <c r="I31" s="1323">
        <v>265</v>
      </c>
      <c r="J31" s="1323">
        <v>266.5</v>
      </c>
      <c r="K31" s="1323">
        <v>266.60000000000002</v>
      </c>
      <c r="L31" s="1323">
        <v>269.7</v>
      </c>
      <c r="M31" s="1323">
        <v>274.60000000000002</v>
      </c>
      <c r="N31" s="1324">
        <v>270.3</v>
      </c>
    </row>
    <row r="32" spans="1:14">
      <c r="A32" s="1322">
        <v>2009</v>
      </c>
      <c r="B32" s="1323">
        <v>276.8</v>
      </c>
      <c r="C32" s="1323">
        <v>274.3</v>
      </c>
      <c r="D32" s="1323">
        <v>276.39999999999998</v>
      </c>
      <c r="E32" s="1323">
        <v>273.60000000000002</v>
      </c>
      <c r="F32" s="1323">
        <v>273.8</v>
      </c>
      <c r="G32" s="1323">
        <v>272.10000000000002</v>
      </c>
      <c r="H32" s="1323">
        <v>268.60000000000002</v>
      </c>
      <c r="I32" s="1323">
        <v>266.8</v>
      </c>
      <c r="J32" s="1323">
        <v>269.5</v>
      </c>
      <c r="K32" s="1323">
        <v>271.39999999999998</v>
      </c>
      <c r="L32" s="1323">
        <v>275.60000000000002</v>
      </c>
      <c r="M32" s="1323">
        <v>277.10000000000002</v>
      </c>
      <c r="N32" s="1325">
        <v>272.8</v>
      </c>
    </row>
    <row r="33" spans="1:14">
      <c r="A33" s="1322">
        <v>2010</v>
      </c>
      <c r="B33" s="1323">
        <v>278.5</v>
      </c>
      <c r="C33" s="1323">
        <v>282.10000000000002</v>
      </c>
      <c r="D33" s="1323">
        <v>281.7</v>
      </c>
      <c r="E33" s="1323">
        <v>280.5</v>
      </c>
      <c r="F33" s="1323">
        <v>280.89999999999998</v>
      </c>
      <c r="G33" s="1323">
        <v>279</v>
      </c>
      <c r="H33" s="1323">
        <v>275</v>
      </c>
      <c r="I33" s="1323">
        <v>272.89999999999998</v>
      </c>
      <c r="J33" s="1323">
        <v>275.5</v>
      </c>
      <c r="K33" s="1323">
        <v>275.10000000000002</v>
      </c>
      <c r="L33" s="1323">
        <v>275</v>
      </c>
      <c r="M33" s="1323">
        <v>277.5</v>
      </c>
      <c r="N33" s="1325">
        <v>277.8</v>
      </c>
    </row>
    <row r="34" spans="1:14">
      <c r="A34" s="1322">
        <v>2011</v>
      </c>
      <c r="B34" s="1323">
        <v>280.2</v>
      </c>
      <c r="C34" s="1323">
        <v>279.3</v>
      </c>
      <c r="D34" s="1323">
        <v>279.5</v>
      </c>
      <c r="E34" s="1323">
        <v>281.39999999999998</v>
      </c>
      <c r="F34" s="1323">
        <v>279.7</v>
      </c>
      <c r="G34" s="1323">
        <v>275.89999999999998</v>
      </c>
      <c r="H34" s="1323">
        <v>274.2</v>
      </c>
      <c r="I34" s="1323">
        <v>268.2</v>
      </c>
      <c r="J34" s="1323">
        <v>259.3</v>
      </c>
      <c r="K34" s="1323">
        <v>260.89999999999998</v>
      </c>
      <c r="L34" s="1323">
        <v>262.89999999999998</v>
      </c>
      <c r="M34" s="1323">
        <v>267.2</v>
      </c>
      <c r="N34" s="1325">
        <v>271.2</v>
      </c>
    </row>
    <row r="35" spans="1:14">
      <c r="A35" s="1326">
        <v>2012</v>
      </c>
      <c r="B35" s="1327">
        <v>270.2</v>
      </c>
      <c r="C35" s="1327">
        <v>267.8</v>
      </c>
      <c r="D35" s="1327">
        <v>269.60000000000002</v>
      </c>
      <c r="E35" s="1327">
        <v>266.2</v>
      </c>
      <c r="F35" s="1327">
        <v>265.3</v>
      </c>
      <c r="G35" s="1327">
        <v>265.10000000000002</v>
      </c>
      <c r="H35" s="1327">
        <v>259.10000000000002</v>
      </c>
      <c r="I35" s="1327">
        <v>258.3</v>
      </c>
      <c r="J35" s="1327">
        <v>258.89999999999998</v>
      </c>
      <c r="K35" s="1327">
        <v>261.60000000000002</v>
      </c>
      <c r="L35" s="1327">
        <v>263.2</v>
      </c>
      <c r="M35" s="1327">
        <v>267</v>
      </c>
      <c r="N35" s="1328">
        <v>264</v>
      </c>
    </row>
    <row r="36" spans="1:14">
      <c r="A36" s="1326">
        <v>2013</v>
      </c>
      <c r="B36" s="1327">
        <v>269.39999999999998</v>
      </c>
      <c r="C36" s="1327">
        <v>271.89999999999998</v>
      </c>
      <c r="D36" s="1327">
        <v>270.60000000000002</v>
      </c>
      <c r="E36" s="1327">
        <v>270.89999999999998</v>
      </c>
      <c r="F36" s="1327">
        <v>266.89999999999998</v>
      </c>
      <c r="G36" s="1327">
        <v>265.89999999999998</v>
      </c>
      <c r="H36" s="1327">
        <v>262.5</v>
      </c>
      <c r="I36" s="1327">
        <v>259.3</v>
      </c>
      <c r="J36" s="1327">
        <v>261.2</v>
      </c>
      <c r="K36" s="1327">
        <v>263.10000000000002</v>
      </c>
      <c r="L36" s="1327">
        <v>265.5</v>
      </c>
      <c r="M36" s="1327">
        <v>270.2</v>
      </c>
      <c r="N36" s="1328">
        <v>266.10000000000002</v>
      </c>
    </row>
    <row r="37" spans="1:14">
      <c r="A37" s="1326">
        <v>2014</v>
      </c>
      <c r="B37" s="1327">
        <v>273</v>
      </c>
      <c r="C37" s="1327">
        <v>274.60000000000002</v>
      </c>
      <c r="D37" s="1327">
        <v>271.8</v>
      </c>
      <c r="E37" s="1327">
        <v>270.39999999999998</v>
      </c>
      <c r="F37" s="1327">
        <v>268.39999999999998</v>
      </c>
      <c r="G37" s="1327">
        <v>268.60000000000002</v>
      </c>
      <c r="H37" s="1327">
        <v>264.5</v>
      </c>
      <c r="I37" s="1327">
        <v>259.7</v>
      </c>
      <c r="J37" s="1327">
        <v>261.60000000000002</v>
      </c>
      <c r="K37" s="1327">
        <v>263.39999999999998</v>
      </c>
      <c r="L37" s="1327">
        <v>264.39999999999998</v>
      </c>
      <c r="M37" s="1327">
        <v>264.8</v>
      </c>
      <c r="N37" s="1328">
        <v>267</v>
      </c>
    </row>
    <row r="38" spans="1:14">
      <c r="A38" s="1329">
        <v>2015</v>
      </c>
      <c r="B38" s="1330">
        <v>270.5</v>
      </c>
      <c r="C38" s="1330">
        <v>271.5</v>
      </c>
      <c r="D38" s="1330">
        <v>272.60000000000002</v>
      </c>
      <c r="E38" s="1330">
        <v>270.89999999999998</v>
      </c>
      <c r="F38" s="1330">
        <v>273.3</v>
      </c>
      <c r="G38" s="1330">
        <v>272</v>
      </c>
      <c r="H38" s="1330">
        <v>267.8</v>
      </c>
      <c r="I38" s="1330">
        <v>262.10000000000002</v>
      </c>
      <c r="J38" s="1330">
        <v>261.39999999999998</v>
      </c>
      <c r="K38" s="1330">
        <v>264.5</v>
      </c>
      <c r="L38" s="1330">
        <v>266.60000000000002</v>
      </c>
      <c r="M38" s="1330">
        <v>268.10000000000002</v>
      </c>
      <c r="N38" s="1331">
        <v>267.89999999999998</v>
      </c>
    </row>
    <row r="39" spans="1:14">
      <c r="A39" s="1329">
        <v>2016</v>
      </c>
      <c r="B39" s="1330">
        <v>270.10000000000002</v>
      </c>
      <c r="C39" s="1330">
        <v>272.10000000000002</v>
      </c>
      <c r="D39" s="1330">
        <v>268.7</v>
      </c>
      <c r="E39" s="1330">
        <v>267.7</v>
      </c>
      <c r="F39" s="1330">
        <v>266.10000000000002</v>
      </c>
      <c r="G39" s="1330">
        <v>263.60000000000002</v>
      </c>
      <c r="H39" s="1330">
        <v>259.10000000000002</v>
      </c>
      <c r="I39" s="1330">
        <v>256.7</v>
      </c>
      <c r="J39" s="1330">
        <v>259.60000000000002</v>
      </c>
      <c r="K39" s="1330">
        <v>263.8</v>
      </c>
      <c r="L39" s="1330">
        <v>267.10000000000002</v>
      </c>
      <c r="M39" s="1330">
        <v>271.10000000000002</v>
      </c>
      <c r="N39" s="1331">
        <v>265.2</v>
      </c>
    </row>
    <row r="40" spans="1:14">
      <c r="A40" s="1329">
        <v>2017</v>
      </c>
      <c r="B40" s="1330">
        <v>272.88640213541373</v>
      </c>
      <c r="C40" s="1330">
        <v>276.25085307594861</v>
      </c>
      <c r="D40" s="1330">
        <v>274.85711246631678</v>
      </c>
      <c r="E40" s="1330">
        <v>274.82589285714283</v>
      </c>
      <c r="F40" s="1330">
        <v>275.79789937320038</v>
      </c>
      <c r="G40" s="1330">
        <v>275.68322171001125</v>
      </c>
      <c r="H40" s="1330">
        <v>271.12366069701773</v>
      </c>
      <c r="I40" s="1330">
        <v>265.89233861961111</v>
      </c>
      <c r="J40" s="1330">
        <v>268.51868601734992</v>
      </c>
      <c r="K40" s="1330">
        <v>269.27624185210152</v>
      </c>
      <c r="L40" s="1330">
        <v>272.87214014486779</v>
      </c>
      <c r="M40" s="1330">
        <v>275.60365369340764</v>
      </c>
      <c r="N40" s="1331">
        <v>272.59345923219968</v>
      </c>
    </row>
    <row r="41" spans="1:14">
      <c r="A41" s="1329">
        <v>2018</v>
      </c>
      <c r="B41" s="1330">
        <v>271.81169536218374</v>
      </c>
      <c r="C41" s="1330">
        <v>271.62933094384721</v>
      </c>
      <c r="D41" s="1330">
        <v>275.82298136645966</v>
      </c>
      <c r="E41" s="1330">
        <v>276.47664184157117</v>
      </c>
      <c r="F41" s="1330">
        <v>276.53879641485253</v>
      </c>
      <c r="G41" s="1330">
        <v>273.5957050315024</v>
      </c>
      <c r="H41" s="1330">
        <v>267.18371383829231</v>
      </c>
      <c r="I41" s="1330">
        <v>262.45748745224398</v>
      </c>
      <c r="J41" s="1330">
        <v>265.66096423017115</v>
      </c>
      <c r="K41" s="1330">
        <v>270.12991512212</v>
      </c>
      <c r="L41" s="1330">
        <v>273.99583766909478</v>
      </c>
      <c r="M41" s="1330">
        <v>277.44326025733028</v>
      </c>
      <c r="N41" s="1331">
        <v>271.5347702055667</v>
      </c>
    </row>
    <row r="42" spans="1:14">
      <c r="A42" s="1332">
        <v>2019</v>
      </c>
      <c r="B42" s="1333">
        <v>281.27826336739287</v>
      </c>
      <c r="C42" s="1333">
        <v>284.30536717690359</v>
      </c>
      <c r="D42" s="1333">
        <v>286.22046450702811</v>
      </c>
      <c r="E42" s="1333">
        <v>290.8767352564733</v>
      </c>
      <c r="F42" s="1333">
        <v>285.31500572737696</v>
      </c>
      <c r="G42" s="1333">
        <v>281.29946839929153</v>
      </c>
      <c r="H42" s="1333">
        <v>274.8623926185175</v>
      </c>
      <c r="I42" s="1333">
        <v>271.9152332887009</v>
      </c>
      <c r="J42" s="1333">
        <v>273.41321243523339</v>
      </c>
      <c r="K42" s="1333">
        <v>276.3</v>
      </c>
      <c r="L42" s="1333">
        <v>279.2</v>
      </c>
      <c r="M42" s="1333">
        <v>286.5</v>
      </c>
      <c r="N42" s="1334">
        <v>286.2</v>
      </c>
    </row>
    <row r="43" spans="1:14">
      <c r="A43" s="1332">
        <v>2020</v>
      </c>
      <c r="B43" s="1333">
        <v>286.2</v>
      </c>
      <c r="C43" s="1333">
        <v>288.2</v>
      </c>
      <c r="D43" s="1333">
        <v>287.13</v>
      </c>
      <c r="E43" s="1333">
        <v>286.24</v>
      </c>
      <c r="F43" s="1333">
        <v>285.8</v>
      </c>
      <c r="G43" s="1333">
        <v>286</v>
      </c>
      <c r="H43" s="1333">
        <v>280.5</v>
      </c>
      <c r="I43" s="1333">
        <v>277.2</v>
      </c>
      <c r="J43" s="1333">
        <v>277.2</v>
      </c>
      <c r="K43" s="1333">
        <v>277.7</v>
      </c>
      <c r="L43" s="1333">
        <v>281.60000000000002</v>
      </c>
      <c r="M43" s="1333">
        <v>284.8</v>
      </c>
      <c r="N43" s="1334">
        <v>282.8</v>
      </c>
    </row>
    <row r="44" spans="1:14">
      <c r="A44" s="1332">
        <v>2021</v>
      </c>
      <c r="B44" s="1333">
        <v>288.3</v>
      </c>
      <c r="C44" s="1333">
        <v>294.5</v>
      </c>
      <c r="D44" s="1333">
        <v>289.10000000000002</v>
      </c>
      <c r="E44" s="1333">
        <v>288.5</v>
      </c>
      <c r="F44" s="1333">
        <v>287.5</v>
      </c>
      <c r="G44" s="1333">
        <v>281.89999999999998</v>
      </c>
      <c r="H44" s="1333">
        <v>275.89999999999998</v>
      </c>
      <c r="I44" s="1333">
        <v>274.10000000000002</v>
      </c>
      <c r="J44" s="1333">
        <v>275.2</v>
      </c>
      <c r="K44" s="1333">
        <v>279.5</v>
      </c>
      <c r="L44" s="1333">
        <v>281.5</v>
      </c>
      <c r="M44" s="1333">
        <v>283</v>
      </c>
      <c r="N44" s="1334">
        <v>283</v>
      </c>
    </row>
    <row r="45" spans="1:14">
      <c r="A45" s="1332">
        <v>2022</v>
      </c>
      <c r="B45" s="1333">
        <v>285.2</v>
      </c>
      <c r="C45" s="1333">
        <v>286.8</v>
      </c>
      <c r="D45" s="1333">
        <v>286.5</v>
      </c>
      <c r="E45" s="1333">
        <v>288.10000000000002</v>
      </c>
      <c r="F45" s="1333">
        <v>285.7</v>
      </c>
      <c r="G45" s="1333">
        <v>281.39999999999998</v>
      </c>
      <c r="H45" s="1333">
        <v>278</v>
      </c>
      <c r="I45" s="1333">
        <v>274.3</v>
      </c>
      <c r="J45" s="1333">
        <v>275.60000000000002</v>
      </c>
      <c r="K45" s="1333">
        <v>279.60000000000002</v>
      </c>
      <c r="L45" s="1333">
        <v>281.3</v>
      </c>
      <c r="M45" s="1333">
        <v>283</v>
      </c>
      <c r="N45" s="1334">
        <v>281.89999999999998</v>
      </c>
    </row>
    <row r="46" spans="1:14" ht="15.75" thickBot="1">
      <c r="A46" s="1335">
        <v>2023</v>
      </c>
      <c r="B46" s="1336">
        <v>287</v>
      </c>
      <c r="C46" s="1336">
        <v>289.5</v>
      </c>
      <c r="D46" s="1336">
        <v>286.60000000000002</v>
      </c>
      <c r="E46" s="1336">
        <v>285.39999999999998</v>
      </c>
      <c r="F46" s="1336">
        <v>285.10000000000002</v>
      </c>
      <c r="G46" s="1336"/>
      <c r="H46" s="1336"/>
      <c r="I46" s="1336">
        <v>273.5</v>
      </c>
      <c r="J46" s="1336"/>
      <c r="K46" s="1336"/>
      <c r="L46" s="1336"/>
      <c r="M46" s="1336"/>
      <c r="N46" s="1337"/>
    </row>
    <row r="48" spans="1:14" ht="15.75" thickBot="1">
      <c r="G48" s="1338" t="s">
        <v>281</v>
      </c>
      <c r="N48" s="1339"/>
    </row>
    <row r="49" spans="1:14" ht="15.75" thickBot="1">
      <c r="A49" s="1317" t="s">
        <v>279</v>
      </c>
      <c r="B49" s="1318" t="s">
        <v>166</v>
      </c>
      <c r="C49" s="1318" t="s">
        <v>167</v>
      </c>
      <c r="D49" s="1318" t="s">
        <v>168</v>
      </c>
      <c r="E49" s="1318" t="s">
        <v>169</v>
      </c>
      <c r="F49" s="1318" t="s">
        <v>170</v>
      </c>
      <c r="G49" s="1318" t="s">
        <v>171</v>
      </c>
      <c r="H49" s="1318" t="s">
        <v>172</v>
      </c>
      <c r="I49" s="1318" t="s">
        <v>173</v>
      </c>
      <c r="J49" s="1318" t="s">
        <v>174</v>
      </c>
      <c r="K49" s="1318" t="s">
        <v>175</v>
      </c>
      <c r="L49" s="1318" t="s">
        <v>176</v>
      </c>
      <c r="M49" s="1318" t="s">
        <v>177</v>
      </c>
      <c r="N49" s="1318" t="s">
        <v>184</v>
      </c>
    </row>
    <row r="50" spans="1:14">
      <c r="A50" s="1319">
        <v>2004</v>
      </c>
      <c r="B50" s="1320">
        <v>240.7</v>
      </c>
      <c r="C50" s="1320">
        <v>241.7</v>
      </c>
      <c r="D50" s="1320">
        <v>243.7</v>
      </c>
      <c r="E50" s="1320">
        <v>237.7</v>
      </c>
      <c r="F50" s="1320">
        <v>240.8</v>
      </c>
      <c r="G50" s="1320">
        <v>241.5</v>
      </c>
      <c r="H50" s="1320">
        <v>243.3</v>
      </c>
      <c r="I50" s="1320">
        <v>237.1</v>
      </c>
      <c r="J50" s="1320">
        <v>241.6</v>
      </c>
      <c r="K50" s="1320">
        <v>238.8</v>
      </c>
      <c r="L50" s="1320">
        <v>245.7</v>
      </c>
      <c r="M50" s="1320">
        <v>249.9</v>
      </c>
      <c r="N50" s="1321">
        <v>242.4</v>
      </c>
    </row>
    <row r="51" spans="1:14">
      <c r="A51" s="1322">
        <v>2005</v>
      </c>
      <c r="B51" s="1323">
        <v>253.1</v>
      </c>
      <c r="C51" s="1323">
        <v>256.89999999999998</v>
      </c>
      <c r="D51" s="1323">
        <v>255</v>
      </c>
      <c r="E51" s="1323">
        <v>253.3</v>
      </c>
      <c r="F51" s="1323">
        <v>253</v>
      </c>
      <c r="G51" s="1323">
        <v>252.2</v>
      </c>
      <c r="H51" s="1323">
        <v>251.1</v>
      </c>
      <c r="I51" s="1323">
        <v>247.9</v>
      </c>
      <c r="J51" s="1323">
        <v>246.7</v>
      </c>
      <c r="K51" s="1323">
        <v>249.2</v>
      </c>
      <c r="L51" s="1323">
        <v>250.4</v>
      </c>
      <c r="M51" s="1323">
        <v>256.2</v>
      </c>
      <c r="N51" s="1324">
        <v>251.9</v>
      </c>
    </row>
    <row r="52" spans="1:14">
      <c r="A52" s="1322">
        <v>2006</v>
      </c>
      <c r="B52" s="1323">
        <v>257.8</v>
      </c>
      <c r="C52" s="1323">
        <v>258.60000000000002</v>
      </c>
      <c r="D52" s="1323">
        <v>259.39999999999998</v>
      </c>
      <c r="E52" s="1323">
        <v>256.39999999999998</v>
      </c>
      <c r="F52" s="1323">
        <v>257.60000000000002</v>
      </c>
      <c r="G52" s="1323">
        <v>256.10000000000002</v>
      </c>
      <c r="H52" s="1323">
        <v>250.4</v>
      </c>
      <c r="I52" s="1323">
        <v>248.4</v>
      </c>
      <c r="J52" s="1323">
        <v>249.2</v>
      </c>
      <c r="K52" s="1323">
        <v>246.2</v>
      </c>
      <c r="L52" s="1323">
        <v>246.3</v>
      </c>
      <c r="M52" s="1323">
        <v>251</v>
      </c>
      <c r="N52" s="1324">
        <v>253.1</v>
      </c>
    </row>
    <row r="53" spans="1:14">
      <c r="A53" s="1322">
        <v>2007</v>
      </c>
      <c r="B53" s="1323">
        <v>257</v>
      </c>
      <c r="C53" s="1323">
        <v>258.60000000000002</v>
      </c>
      <c r="D53" s="1323">
        <v>258.5</v>
      </c>
      <c r="E53" s="1323">
        <v>260.5</v>
      </c>
      <c r="F53" s="1323">
        <v>258.8</v>
      </c>
      <c r="G53" s="1323">
        <v>257.5</v>
      </c>
      <c r="H53" s="1323">
        <v>254.5</v>
      </c>
      <c r="I53" s="1323">
        <v>250.9</v>
      </c>
      <c r="J53" s="1323">
        <v>249.3</v>
      </c>
      <c r="K53" s="1323">
        <v>246.9</v>
      </c>
      <c r="L53" s="1323">
        <v>251.1</v>
      </c>
      <c r="M53" s="1323">
        <v>253</v>
      </c>
      <c r="N53" s="1324">
        <v>254.3</v>
      </c>
    </row>
    <row r="54" spans="1:14">
      <c r="A54" s="1322">
        <v>2008</v>
      </c>
      <c r="B54" s="1323">
        <v>260</v>
      </c>
      <c r="C54" s="1323">
        <v>259.7</v>
      </c>
      <c r="D54" s="1323">
        <v>256.5</v>
      </c>
      <c r="E54" s="1323">
        <v>253.2</v>
      </c>
      <c r="F54" s="1323">
        <v>257.89999999999998</v>
      </c>
      <c r="G54" s="1323">
        <v>255.5</v>
      </c>
      <c r="H54" s="1323">
        <v>249</v>
      </c>
      <c r="I54" s="1323">
        <v>247.1</v>
      </c>
      <c r="J54" s="1323">
        <v>246.8</v>
      </c>
      <c r="K54" s="1323">
        <v>243.8</v>
      </c>
      <c r="L54" s="1323">
        <v>247.6</v>
      </c>
      <c r="M54" s="1323">
        <v>252.5</v>
      </c>
      <c r="N54" s="1324">
        <v>252.2</v>
      </c>
    </row>
    <row r="55" spans="1:14">
      <c r="A55" s="1322">
        <v>2009</v>
      </c>
      <c r="B55" s="1323">
        <v>254.8</v>
      </c>
      <c r="C55" s="1323">
        <v>256.39999999999998</v>
      </c>
      <c r="D55" s="1323">
        <v>258.2</v>
      </c>
      <c r="E55" s="1323">
        <v>257.39999999999998</v>
      </c>
      <c r="F55" s="1323">
        <v>257.39999999999998</v>
      </c>
      <c r="G55" s="1323">
        <v>255.2</v>
      </c>
      <c r="H55" s="1323">
        <v>253.6</v>
      </c>
      <c r="I55" s="1323">
        <v>250.6</v>
      </c>
      <c r="J55" s="1323">
        <v>251.8</v>
      </c>
      <c r="K55" s="1323">
        <v>252.9</v>
      </c>
      <c r="L55" s="1323">
        <v>255.6</v>
      </c>
      <c r="M55" s="1323">
        <v>260.8</v>
      </c>
      <c r="N55" s="1324">
        <v>255.4</v>
      </c>
    </row>
    <row r="56" spans="1:14">
      <c r="A56" s="1322">
        <v>2010</v>
      </c>
      <c r="B56" s="1323">
        <v>261.8</v>
      </c>
      <c r="C56" s="1323">
        <v>267.39999999999998</v>
      </c>
      <c r="D56" s="1323">
        <v>265.7</v>
      </c>
      <c r="E56" s="1323">
        <v>267.89999999999998</v>
      </c>
      <c r="F56" s="1323">
        <v>268.8</v>
      </c>
      <c r="G56" s="1323">
        <v>266.89999999999998</v>
      </c>
      <c r="H56" s="1323">
        <v>264.39999999999998</v>
      </c>
      <c r="I56" s="1323">
        <v>259.89999999999998</v>
      </c>
      <c r="J56" s="1323">
        <v>258.10000000000002</v>
      </c>
      <c r="K56" s="1323">
        <v>254.5</v>
      </c>
      <c r="L56" s="1323">
        <v>258.10000000000002</v>
      </c>
      <c r="M56" s="1323">
        <v>262.5</v>
      </c>
      <c r="N56" s="1324">
        <v>262.8</v>
      </c>
    </row>
    <row r="57" spans="1:14">
      <c r="A57" s="1322">
        <v>2011</v>
      </c>
      <c r="B57" s="1323">
        <v>262.7</v>
      </c>
      <c r="C57" s="1323">
        <v>262.60000000000002</v>
      </c>
      <c r="D57" s="1323">
        <v>262.2</v>
      </c>
      <c r="E57" s="1323">
        <v>261.5</v>
      </c>
      <c r="F57" s="1323">
        <v>261.2</v>
      </c>
      <c r="G57" s="1323">
        <v>258</v>
      </c>
      <c r="H57" s="1323">
        <v>256.2</v>
      </c>
      <c r="I57" s="1323">
        <v>251.1</v>
      </c>
      <c r="J57" s="1323">
        <v>250.5</v>
      </c>
      <c r="K57" s="1323">
        <v>251.1</v>
      </c>
      <c r="L57" s="1323">
        <v>253.3</v>
      </c>
      <c r="M57" s="1323">
        <v>259.5</v>
      </c>
      <c r="N57" s="1324">
        <v>257.2</v>
      </c>
    </row>
    <row r="58" spans="1:14">
      <c r="A58" s="1322">
        <v>2012</v>
      </c>
      <c r="B58" s="1323">
        <v>263.39999999999998</v>
      </c>
      <c r="C58" s="1323">
        <v>263.8</v>
      </c>
      <c r="D58" s="1323">
        <v>264</v>
      </c>
      <c r="E58" s="1323">
        <v>262.5</v>
      </c>
      <c r="F58" s="1323">
        <v>265.3</v>
      </c>
      <c r="G58" s="1323">
        <v>262.2</v>
      </c>
      <c r="H58" s="1323">
        <v>260.3</v>
      </c>
      <c r="I58" s="1323">
        <v>256</v>
      </c>
      <c r="J58" s="1323">
        <v>256.2</v>
      </c>
      <c r="K58" s="1323">
        <v>257.60000000000002</v>
      </c>
      <c r="L58" s="1323">
        <v>260.7</v>
      </c>
      <c r="M58" s="1323">
        <v>263.5</v>
      </c>
      <c r="N58" s="1324">
        <v>261.3</v>
      </c>
    </row>
    <row r="59" spans="1:14">
      <c r="A59" s="1322">
        <v>2013</v>
      </c>
      <c r="B59" s="1323">
        <v>263.7</v>
      </c>
      <c r="C59" s="1323">
        <v>268.2</v>
      </c>
      <c r="D59" s="1323">
        <v>266.3</v>
      </c>
      <c r="E59" s="1323">
        <v>267.2</v>
      </c>
      <c r="F59" s="1323">
        <v>267</v>
      </c>
      <c r="G59" s="1323">
        <v>269.39999999999998</v>
      </c>
      <c r="H59" s="1323">
        <v>265.3</v>
      </c>
      <c r="I59" s="1323">
        <v>261.7</v>
      </c>
      <c r="J59" s="1323">
        <v>261.2</v>
      </c>
      <c r="K59" s="1323">
        <v>259.89999999999998</v>
      </c>
      <c r="L59" s="1323">
        <v>263.3</v>
      </c>
      <c r="M59" s="1323">
        <v>265.8</v>
      </c>
      <c r="N59" s="1324">
        <v>264.8</v>
      </c>
    </row>
    <row r="60" spans="1:14">
      <c r="A60" s="1326">
        <v>2014</v>
      </c>
      <c r="B60" s="1323">
        <v>267.7</v>
      </c>
      <c r="C60" s="1323">
        <v>270.8</v>
      </c>
      <c r="D60" s="1323">
        <v>267.3</v>
      </c>
      <c r="E60" s="1323">
        <v>267.2</v>
      </c>
      <c r="F60" s="1323">
        <v>267.7</v>
      </c>
      <c r="G60" s="1323">
        <v>267.39999999999998</v>
      </c>
      <c r="H60" s="1323">
        <v>264.89999999999998</v>
      </c>
      <c r="I60" s="1323">
        <v>263.3</v>
      </c>
      <c r="J60" s="1323">
        <v>260.39999999999998</v>
      </c>
      <c r="K60" s="1323">
        <v>262</v>
      </c>
      <c r="L60" s="1323">
        <v>263.3</v>
      </c>
      <c r="M60" s="1323">
        <v>267.89999999999998</v>
      </c>
      <c r="N60" s="1324">
        <v>265.7</v>
      </c>
    </row>
    <row r="61" spans="1:14">
      <c r="A61" s="1329">
        <v>2015</v>
      </c>
      <c r="B61" s="1340">
        <v>270.89999999999998</v>
      </c>
      <c r="C61" s="1340">
        <v>271.7</v>
      </c>
      <c r="D61" s="1340">
        <v>270.89999999999998</v>
      </c>
      <c r="E61" s="1340">
        <v>272.5</v>
      </c>
      <c r="F61" s="1340">
        <v>274.8</v>
      </c>
      <c r="G61" s="1340">
        <v>275.7</v>
      </c>
      <c r="H61" s="1340">
        <v>272.39999999999998</v>
      </c>
      <c r="I61" s="1340">
        <v>268.60000000000002</v>
      </c>
      <c r="J61" s="1340">
        <v>266.3</v>
      </c>
      <c r="K61" s="1340">
        <v>266.10000000000002</v>
      </c>
      <c r="L61" s="1340">
        <v>268.7</v>
      </c>
      <c r="M61" s="1340">
        <v>270.39999999999998</v>
      </c>
      <c r="N61" s="1341">
        <v>270.5</v>
      </c>
    </row>
    <row r="62" spans="1:14">
      <c r="A62" s="1329">
        <v>2016</v>
      </c>
      <c r="B62" s="1340">
        <v>271.7</v>
      </c>
      <c r="C62" s="1340">
        <v>271.89999999999998</v>
      </c>
      <c r="D62" s="1340">
        <v>270.2</v>
      </c>
      <c r="E62" s="1340">
        <v>272.2</v>
      </c>
      <c r="F62" s="1340">
        <v>275.5</v>
      </c>
      <c r="G62" s="1340">
        <v>274.2</v>
      </c>
      <c r="H62" s="1340">
        <v>270.5</v>
      </c>
      <c r="I62" s="1340">
        <v>268.7</v>
      </c>
      <c r="J62" s="1340">
        <v>268</v>
      </c>
      <c r="K62" s="1340">
        <v>270</v>
      </c>
      <c r="L62" s="1340">
        <v>273.2</v>
      </c>
      <c r="M62" s="1340">
        <v>276.5</v>
      </c>
      <c r="N62" s="1341">
        <v>271.8</v>
      </c>
    </row>
    <row r="63" spans="1:14">
      <c r="A63" s="1329">
        <v>2017</v>
      </c>
      <c r="B63" s="1340">
        <v>276.69926282533487</v>
      </c>
      <c r="C63" s="1340">
        <v>276.47892871209154</v>
      </c>
      <c r="D63" s="1340">
        <v>278.22339935513622</v>
      </c>
      <c r="E63" s="1340">
        <v>279.34229084700496</v>
      </c>
      <c r="F63" s="1340">
        <v>281.69560720701139</v>
      </c>
      <c r="G63" s="1340">
        <v>282.87137778735314</v>
      </c>
      <c r="H63" s="1340">
        <v>277.47576558713354</v>
      </c>
      <c r="I63" s="1340">
        <v>274.10388337620998</v>
      </c>
      <c r="J63" s="1340">
        <v>273.58284883720944</v>
      </c>
      <c r="K63" s="1340">
        <v>274.03936753791561</v>
      </c>
      <c r="L63" s="1340">
        <v>275.29776603686923</v>
      </c>
      <c r="M63" s="1340">
        <v>280.80114332380572</v>
      </c>
      <c r="N63" s="1331">
        <v>277.62487398742144</v>
      </c>
    </row>
    <row r="64" spans="1:14">
      <c r="A64" s="1329">
        <v>2018</v>
      </c>
      <c r="B64" s="1330">
        <v>279.54637865311327</v>
      </c>
      <c r="C64" s="1330">
        <v>282.17688062735988</v>
      </c>
      <c r="D64" s="1330">
        <v>283.66516998075673</v>
      </c>
      <c r="E64" s="1330">
        <v>284.39577732607717</v>
      </c>
      <c r="F64" s="1330">
        <v>286.91837000390598</v>
      </c>
      <c r="G64" s="1330">
        <v>286.16812790097981</v>
      </c>
      <c r="H64" s="1330">
        <v>281.7233466698047</v>
      </c>
      <c r="I64" s="1330">
        <v>279.00896414342645</v>
      </c>
      <c r="J64" s="1330">
        <v>276.36222177119254</v>
      </c>
      <c r="K64" s="1330">
        <v>278.71065267650755</v>
      </c>
      <c r="L64" s="1330">
        <v>284.00026838432649</v>
      </c>
      <c r="M64" s="1330">
        <v>284.93782985955824</v>
      </c>
      <c r="N64" s="1331">
        <v>282.28926615670917</v>
      </c>
    </row>
    <row r="65" spans="1:14">
      <c r="A65" s="1332">
        <v>2019</v>
      </c>
      <c r="B65" s="1333">
        <v>287.03444832750858</v>
      </c>
      <c r="C65" s="1333">
        <v>289.1459538749898</v>
      </c>
      <c r="D65" s="1333">
        <v>288.5072199817875</v>
      </c>
      <c r="E65" s="1333">
        <v>290.10412746204969</v>
      </c>
      <c r="F65" s="1333">
        <v>292.71949231485786</v>
      </c>
      <c r="G65" s="1333">
        <v>289.1722528130237</v>
      </c>
      <c r="H65" s="1333">
        <v>284.60732456803191</v>
      </c>
      <c r="I65" s="1333">
        <v>281.83476394849748</v>
      </c>
      <c r="J65" s="1333">
        <v>281.74347936186393</v>
      </c>
      <c r="K65" s="1333">
        <v>280</v>
      </c>
      <c r="L65" s="1333">
        <v>283.39999999999998</v>
      </c>
      <c r="M65" s="1333">
        <v>281.7</v>
      </c>
      <c r="N65" s="1334">
        <v>280.2</v>
      </c>
    </row>
    <row r="66" spans="1:14">
      <c r="A66" s="1332">
        <v>2020</v>
      </c>
      <c r="B66" s="1333">
        <v>288.10000000000002</v>
      </c>
      <c r="C66" s="1333">
        <v>289.7</v>
      </c>
      <c r="D66" s="1333">
        <v>291.47000000000003</v>
      </c>
      <c r="E66" s="1333">
        <v>290.86</v>
      </c>
      <c r="F66" s="1333">
        <v>294.3</v>
      </c>
      <c r="G66" s="1333">
        <v>295</v>
      </c>
      <c r="H66" s="1333">
        <v>291.7</v>
      </c>
      <c r="I66" s="1333">
        <v>288</v>
      </c>
      <c r="J66" s="1333">
        <v>285</v>
      </c>
      <c r="K66" s="1333">
        <v>289.7</v>
      </c>
      <c r="L66" s="1333">
        <v>286</v>
      </c>
      <c r="M66" s="1333">
        <v>288.2</v>
      </c>
      <c r="N66" s="1334">
        <v>289.89999999999998</v>
      </c>
    </row>
    <row r="67" spans="1:14">
      <c r="A67" s="1329">
        <v>2021</v>
      </c>
      <c r="B67" s="1340">
        <v>291.3</v>
      </c>
      <c r="C67" s="1340">
        <v>293.10000000000002</v>
      </c>
      <c r="D67" s="1340">
        <v>291.60000000000002</v>
      </c>
      <c r="E67" s="1340">
        <v>294.10000000000002</v>
      </c>
      <c r="F67" s="1340">
        <v>295.60000000000002</v>
      </c>
      <c r="G67" s="1340">
        <v>294.60000000000002</v>
      </c>
      <c r="H67" s="1340">
        <v>290.5</v>
      </c>
      <c r="I67" s="1340">
        <v>288.2</v>
      </c>
      <c r="J67" s="1340">
        <v>286.10000000000002</v>
      </c>
      <c r="K67" s="1340">
        <v>286</v>
      </c>
      <c r="L67" s="1340">
        <v>287.7</v>
      </c>
      <c r="M67" s="1340">
        <v>289.5</v>
      </c>
      <c r="N67" s="1341">
        <v>290.60000000000002</v>
      </c>
    </row>
    <row r="68" spans="1:14">
      <c r="A68" s="1332">
        <v>2022</v>
      </c>
      <c r="B68" s="1333">
        <v>292.2</v>
      </c>
      <c r="C68" s="1333">
        <v>293.10000000000002</v>
      </c>
      <c r="D68" s="1333">
        <v>290.8</v>
      </c>
      <c r="E68" s="1333">
        <v>293.3</v>
      </c>
      <c r="F68" s="1333">
        <v>295.8</v>
      </c>
      <c r="G68" s="1333">
        <v>295.2</v>
      </c>
      <c r="H68" s="1333">
        <v>290.10000000000002</v>
      </c>
      <c r="I68" s="1333">
        <v>287.8</v>
      </c>
      <c r="J68" s="1333">
        <v>288.10000000000002</v>
      </c>
      <c r="K68" s="1333">
        <v>288.5</v>
      </c>
      <c r="L68" s="1333">
        <v>292.5</v>
      </c>
      <c r="M68" s="1333">
        <v>291.5</v>
      </c>
      <c r="N68" s="1334">
        <v>291.7</v>
      </c>
    </row>
    <row r="69" spans="1:14" ht="15.75" thickBot="1">
      <c r="A69" s="1335">
        <v>2023</v>
      </c>
      <c r="B69" s="1336">
        <v>292.2</v>
      </c>
      <c r="C69" s="1336">
        <v>296.10000000000002</v>
      </c>
      <c r="D69" s="1336">
        <v>294.5</v>
      </c>
      <c r="E69" s="1336">
        <v>293.3</v>
      </c>
      <c r="F69" s="1336">
        <v>295.7</v>
      </c>
      <c r="G69" s="1336"/>
      <c r="H69" s="1336"/>
      <c r="I69" s="1336">
        <v>288.39999999999998</v>
      </c>
      <c r="J69" s="1336"/>
      <c r="K69" s="1336"/>
      <c r="L69" s="1336"/>
      <c r="M69" s="1336"/>
      <c r="N69" s="1337"/>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85" zoomScale="75" workbookViewId="0">
      <selection activeCell="AA632" sqref="AA632"/>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3" t="s">
        <v>467</v>
      </c>
      <c r="B1" s="1813"/>
      <c r="C1" s="1813"/>
      <c r="D1" s="1813"/>
      <c r="E1" s="1813"/>
      <c r="F1" s="1813"/>
      <c r="G1" s="1813"/>
      <c r="H1" s="1813"/>
      <c r="I1" s="1813"/>
      <c r="J1" s="1813"/>
      <c r="K1" s="1813"/>
      <c r="L1" s="1813"/>
      <c r="M1" s="1813"/>
    </row>
    <row r="2" spans="1:29" ht="12.75" hidden="1" customHeight="1">
      <c r="A2" s="1813"/>
      <c r="B2" s="1813"/>
      <c r="C2" s="1813"/>
      <c r="D2" s="1813"/>
      <c r="E2" s="1813"/>
      <c r="F2" s="1813"/>
      <c r="G2" s="1813"/>
      <c r="H2" s="1813"/>
      <c r="I2" s="1813"/>
      <c r="J2" s="1813"/>
      <c r="K2" s="1813"/>
      <c r="L2" s="1813"/>
      <c r="M2" s="1813"/>
    </row>
    <row r="3" spans="1:29" ht="12.75" hidden="1" customHeight="1">
      <c r="A3" s="1813"/>
      <c r="B3" s="1813"/>
      <c r="C3" s="1813"/>
      <c r="D3" s="1813"/>
      <c r="E3" s="1813"/>
      <c r="F3" s="1813"/>
      <c r="G3" s="1813"/>
      <c r="H3" s="1813"/>
      <c r="I3" s="1813"/>
      <c r="J3" s="1813"/>
      <c r="K3" s="1813"/>
      <c r="L3" s="1813"/>
      <c r="M3" s="1813"/>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2" t="s">
        <v>163</v>
      </c>
      <c r="R6" s="1812"/>
      <c r="S6" s="1812"/>
      <c r="T6" s="642"/>
      <c r="U6" s="7">
        <v>2003</v>
      </c>
      <c r="V6" s="1812" t="s">
        <v>164</v>
      </c>
      <c r="W6" s="1814"/>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2" t="s">
        <v>163</v>
      </c>
      <c r="Q15" s="1812"/>
      <c r="R15" s="1812"/>
      <c r="S15" s="1812"/>
      <c r="T15" s="8"/>
      <c r="U15" s="7">
        <v>2004</v>
      </c>
      <c r="V15" s="1812" t="s">
        <v>164</v>
      </c>
      <c r="W15" s="1812"/>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2" t="s">
        <v>163</v>
      </c>
      <c r="Q24" s="1812"/>
      <c r="R24" s="1812"/>
      <c r="S24" s="1812"/>
      <c r="T24" s="8"/>
      <c r="U24" s="7">
        <v>2005</v>
      </c>
      <c r="V24" s="1812" t="s">
        <v>164</v>
      </c>
      <c r="W24" s="1812"/>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2" t="s">
        <v>163</v>
      </c>
      <c r="Q33" s="1812"/>
      <c r="R33" s="1812"/>
      <c r="S33" s="1812"/>
      <c r="T33" s="8"/>
      <c r="U33" s="7">
        <v>2006</v>
      </c>
      <c r="V33" s="1812" t="s">
        <v>164</v>
      </c>
      <c r="W33" s="1812"/>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2" t="s">
        <v>163</v>
      </c>
      <c r="Q42" s="1812"/>
      <c r="R42" s="1812"/>
      <c r="S42" s="1812"/>
      <c r="T42" s="8"/>
      <c r="U42" s="7">
        <v>2007</v>
      </c>
      <c r="V42" s="1812" t="s">
        <v>164</v>
      </c>
      <c r="W42" s="1812"/>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2" t="s">
        <v>163</v>
      </c>
      <c r="Q51" s="1812"/>
      <c r="R51" s="1812"/>
      <c r="S51" s="1812"/>
      <c r="T51" s="8"/>
      <c r="U51" s="7">
        <v>2008</v>
      </c>
      <c r="V51" s="1812" t="s">
        <v>164</v>
      </c>
      <c r="W51" s="1812"/>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2" t="s">
        <v>163</v>
      </c>
      <c r="Q60" s="1812"/>
      <c r="R60" s="1812"/>
      <c r="S60" s="1812"/>
      <c r="T60" s="8"/>
      <c r="U60" s="7">
        <v>2009</v>
      </c>
      <c r="V60" s="1812" t="s">
        <v>164</v>
      </c>
      <c r="W60" s="1812"/>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2" t="s">
        <v>163</v>
      </c>
      <c r="Q69" s="1812"/>
      <c r="R69" s="1812"/>
      <c r="S69" s="1812"/>
      <c r="T69" s="8"/>
      <c r="U69" s="7">
        <v>2010</v>
      </c>
      <c r="V69" s="1812" t="s">
        <v>164</v>
      </c>
      <c r="W69" s="1812"/>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2" t="s">
        <v>163</v>
      </c>
      <c r="Q78" s="1812"/>
      <c r="R78" s="1812"/>
      <c r="S78" s="1812"/>
      <c r="T78" s="8"/>
      <c r="U78" s="7">
        <v>2011</v>
      </c>
      <c r="V78" s="1812" t="s">
        <v>164</v>
      </c>
      <c r="W78" s="1812"/>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2" t="s">
        <v>163</v>
      </c>
      <c r="Q87" s="1812"/>
      <c r="R87" s="1812"/>
      <c r="S87" s="1812"/>
      <c r="T87" s="8"/>
      <c r="U87" s="7">
        <v>2012</v>
      </c>
      <c r="V87" s="1812" t="s">
        <v>164</v>
      </c>
      <c r="W87" s="1812"/>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2" t="s">
        <v>163</v>
      </c>
      <c r="Q96" s="1812"/>
      <c r="R96" s="1812"/>
      <c r="S96" s="1812"/>
      <c r="T96" s="8"/>
      <c r="U96" s="7">
        <v>2013</v>
      </c>
      <c r="V96" s="1812" t="s">
        <v>164</v>
      </c>
      <c r="W96" s="1812"/>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2" t="s">
        <v>163</v>
      </c>
      <c r="Q105" s="1812"/>
      <c r="R105" s="1812"/>
      <c r="S105" s="1812"/>
      <c r="T105" s="8"/>
      <c r="U105" s="7">
        <v>2014</v>
      </c>
      <c r="V105" s="1812" t="s">
        <v>164</v>
      </c>
      <c r="W105" s="1812"/>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2" t="s">
        <v>163</v>
      </c>
      <c r="Q115" s="1812"/>
      <c r="R115" s="1812"/>
      <c r="S115" s="1812"/>
      <c r="T115" s="8"/>
      <c r="U115" s="7">
        <v>2015</v>
      </c>
      <c r="V115" s="1812" t="s">
        <v>164</v>
      </c>
      <c r="W115" s="1812"/>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2" t="s">
        <v>163</v>
      </c>
      <c r="Q125" s="1812"/>
      <c r="R125" s="1812"/>
      <c r="S125" s="1812"/>
      <c r="T125" s="8"/>
      <c r="U125" s="7">
        <v>2016</v>
      </c>
      <c r="V125" s="1812" t="s">
        <v>164</v>
      </c>
      <c r="W125" s="1812"/>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2" t="s">
        <v>163</v>
      </c>
      <c r="Q135" s="1812"/>
      <c r="R135" s="1812"/>
      <c r="S135" s="1812"/>
      <c r="T135" s="8"/>
      <c r="U135" s="7">
        <v>2017</v>
      </c>
      <c r="V135" s="1812" t="s">
        <v>164</v>
      </c>
      <c r="W135" s="1812"/>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2" t="s">
        <v>163</v>
      </c>
      <c r="Q145" s="1812"/>
      <c r="R145" s="1812"/>
      <c r="S145" s="1812"/>
      <c r="T145" s="8"/>
      <c r="U145" s="7">
        <v>2018</v>
      </c>
      <c r="V145" s="1812" t="s">
        <v>164</v>
      </c>
      <c r="W145" s="1812"/>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2" t="s">
        <v>163</v>
      </c>
      <c r="Q155" s="1812"/>
      <c r="R155" s="1812"/>
      <c r="S155" s="1812"/>
      <c r="T155" s="8"/>
      <c r="U155" s="7">
        <v>2019</v>
      </c>
      <c r="V155" s="1812" t="s">
        <v>164</v>
      </c>
      <c r="W155" s="1812"/>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2" t="s">
        <v>163</v>
      </c>
      <c r="Q165" s="1812"/>
      <c r="R165" s="1812"/>
      <c r="S165" s="1812"/>
      <c r="T165" s="8"/>
      <c r="U165" s="7">
        <v>2020</v>
      </c>
      <c r="V165" s="1812" t="s">
        <v>164</v>
      </c>
      <c r="W165" s="1812"/>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2" t="s">
        <v>163</v>
      </c>
      <c r="Q175" s="1812"/>
      <c r="R175" s="1812"/>
      <c r="S175" s="1812"/>
      <c r="T175" s="8"/>
      <c r="U175" s="7">
        <v>2021</v>
      </c>
      <c r="V175" s="1812" t="s">
        <v>164</v>
      </c>
      <c r="W175" s="1812"/>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2" t="s">
        <v>163</v>
      </c>
      <c r="Q185" s="1812"/>
      <c r="R185" s="1812"/>
      <c r="S185" s="1812"/>
      <c r="T185" s="8"/>
      <c r="U185" s="7">
        <v>2022</v>
      </c>
      <c r="V185" s="1812" t="s">
        <v>164</v>
      </c>
      <c r="W185" s="1812"/>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2" t="s">
        <v>163</v>
      </c>
      <c r="Q195" s="1812"/>
      <c r="R195" s="1812"/>
      <c r="S195" s="1812"/>
      <c r="T195" s="8"/>
      <c r="U195" s="7">
        <v>2023</v>
      </c>
      <c r="V195" s="1812" t="s">
        <v>164</v>
      </c>
      <c r="W195" s="1812"/>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c r="K197" s="53"/>
      <c r="L197" s="53"/>
      <c r="M197" s="54"/>
      <c r="N197" s="41"/>
      <c r="O197" s="26" t="s">
        <v>185</v>
      </c>
      <c r="P197" s="83">
        <v>21228.68922523018</v>
      </c>
      <c r="Q197" s="53"/>
      <c r="R197" s="53"/>
      <c r="S197" s="54"/>
      <c r="T197" s="8"/>
      <c r="U197" s="26" t="s">
        <v>185</v>
      </c>
      <c r="V197" s="83"/>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s="3"/>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S37" sqref="S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5" t="s">
        <v>354</v>
      </c>
      <c r="B4" s="1815"/>
      <c r="C4" s="1815"/>
      <c r="D4" s="1815"/>
      <c r="E4" s="1815"/>
      <c r="F4" s="1815"/>
      <c r="G4" s="1815"/>
      <c r="H4" s="1815"/>
      <c r="I4" s="1815"/>
      <c r="J4" s="1815"/>
      <c r="K4" s="1815"/>
      <c r="L4" s="1815"/>
      <c r="M4" s="1815"/>
      <c r="N4" s="1815"/>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c r="K15" s="647"/>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c r="K23" s="647"/>
      <c r="L23" s="647"/>
      <c r="M23" s="649"/>
    </row>
    <row r="24" spans="1:30">
      <c r="O24"/>
      <c r="P24"/>
      <c r="Q24"/>
      <c r="R24"/>
      <c r="S24"/>
      <c r="T24"/>
      <c r="U24"/>
      <c r="V24"/>
      <c r="W24"/>
      <c r="X24"/>
      <c r="Y24"/>
      <c r="Z24"/>
      <c r="AA24"/>
      <c r="AB24"/>
      <c r="AC24"/>
      <c r="AD24"/>
    </row>
    <row r="25" spans="1:30" ht="15.75">
      <c r="A25" s="1815" t="s">
        <v>355</v>
      </c>
      <c r="B25" s="1815"/>
      <c r="C25" s="1815"/>
      <c r="D25" s="1815"/>
      <c r="E25" s="1815"/>
      <c r="F25" s="1815"/>
      <c r="G25" s="1815"/>
      <c r="H25" s="1815"/>
      <c r="I25" s="1815"/>
      <c r="J25" s="1815"/>
      <c r="K25" s="1815"/>
      <c r="L25" s="1815"/>
      <c r="M25" s="1815"/>
      <c r="N25" s="1815"/>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c r="K35" s="647"/>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c r="K43" s="647"/>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4" t="s">
        <v>63</v>
      </c>
      <c r="B1" s="1594"/>
      <c r="C1" s="1594"/>
      <c r="D1" s="1594"/>
      <c r="E1" s="1594"/>
      <c r="F1" s="1594"/>
      <c r="G1" s="1594"/>
      <c r="H1" s="1594"/>
      <c r="I1" s="1594"/>
      <c r="J1" s="1594"/>
      <c r="K1" s="1238"/>
    </row>
    <row r="2" spans="1:11" ht="15.75" thickBot="1">
      <c r="A2" s="1608" t="s">
        <v>273</v>
      </c>
      <c r="B2" s="1609"/>
      <c r="C2" s="1609"/>
      <c r="D2" s="1609"/>
      <c r="E2" s="1609"/>
      <c r="F2" s="1609"/>
      <c r="G2" s="1609"/>
      <c r="H2" s="1609"/>
      <c r="I2" s="1609"/>
      <c r="J2" s="1610"/>
    </row>
    <row r="3" spans="1:11" ht="30.75" thickBot="1">
      <c r="A3" s="1239"/>
      <c r="B3" s="1240"/>
      <c r="C3" s="1241" t="s">
        <v>59</v>
      </c>
      <c r="D3" s="1242"/>
      <c r="E3" s="1243"/>
      <c r="F3" s="1244" t="s">
        <v>262</v>
      </c>
      <c r="G3" s="1245" t="s">
        <v>263</v>
      </c>
      <c r="H3" s="1246" t="s">
        <v>66</v>
      </c>
      <c r="I3" s="1244" t="s">
        <v>264</v>
      </c>
      <c r="J3" s="1245" t="s">
        <v>265</v>
      </c>
    </row>
    <row r="4" spans="1:11" ht="30">
      <c r="A4" s="1247" t="s">
        <v>53</v>
      </c>
      <c r="B4" s="1248" t="s">
        <v>60</v>
      </c>
      <c r="C4" s="1249" t="s">
        <v>61</v>
      </c>
      <c r="D4" s="1250" t="s">
        <v>62</v>
      </c>
      <c r="E4" s="1251" t="s">
        <v>67</v>
      </c>
      <c r="F4" s="1252" t="s">
        <v>55</v>
      </c>
      <c r="G4" s="1253" t="s">
        <v>49</v>
      </c>
      <c r="H4" s="1254" t="s">
        <v>68</v>
      </c>
      <c r="I4" s="1255" t="s">
        <v>50</v>
      </c>
      <c r="J4" s="1256" t="s">
        <v>67</v>
      </c>
    </row>
    <row r="5" spans="1:11" ht="15.75" thickBot="1">
      <c r="A5" s="1257"/>
      <c r="B5" s="1228" t="s">
        <v>537</v>
      </c>
      <c r="C5" s="1258" t="s">
        <v>537</v>
      </c>
      <c r="D5" s="1258" t="s">
        <v>537</v>
      </c>
      <c r="E5" s="1259" t="s">
        <v>50</v>
      </c>
      <c r="F5" s="1227" t="s">
        <v>537</v>
      </c>
      <c r="G5" s="1260" t="s">
        <v>69</v>
      </c>
      <c r="H5" s="1261" t="s">
        <v>65</v>
      </c>
      <c r="I5" s="1227" t="s">
        <v>537</v>
      </c>
      <c r="J5" s="1262" t="s">
        <v>57</v>
      </c>
    </row>
    <row r="6" spans="1:11" ht="15.75" thickBot="1">
      <c r="A6" s="1263" t="s">
        <v>268</v>
      </c>
      <c r="B6" s="1264"/>
      <c r="C6" s="1264"/>
      <c r="D6" s="1264"/>
      <c r="E6" s="1264"/>
      <c r="F6" s="1264"/>
      <c r="G6" s="1264"/>
      <c r="H6" s="1264"/>
      <c r="I6" s="1265"/>
      <c r="J6" s="1266"/>
    </row>
    <row r="7" spans="1:11" ht="15.75" thickBot="1">
      <c r="A7" s="1267" t="s">
        <v>18</v>
      </c>
      <c r="B7" s="1268">
        <v>10.02779694943991</v>
      </c>
      <c r="C7" s="1269">
        <v>19358.681369575115</v>
      </c>
      <c r="D7" s="1270">
        <v>19745.854996966616</v>
      </c>
      <c r="E7" s="1271">
        <v>1.0315077894029561</v>
      </c>
      <c r="F7" s="1272">
        <v>312.78890850250076</v>
      </c>
      <c r="G7" s="1271">
        <v>0.7936753991702199</v>
      </c>
      <c r="H7" s="1271">
        <v>-6.8894671962744836</v>
      </c>
      <c r="I7" s="1271">
        <v>100</v>
      </c>
      <c r="J7" s="1273" t="s">
        <v>19</v>
      </c>
    </row>
    <row r="8" spans="1:11">
      <c r="A8" s="1274" t="s">
        <v>75</v>
      </c>
      <c r="B8" s="1275">
        <v>10.494014360567714</v>
      </c>
      <c r="C8" s="1276">
        <v>19469.414398084813</v>
      </c>
      <c r="D8" s="1277">
        <v>19858.802686046511</v>
      </c>
      <c r="E8" s="1278">
        <v>16.551788900302611</v>
      </c>
      <c r="F8" s="1279">
        <v>264.57692307692309</v>
      </c>
      <c r="G8" s="1280">
        <v>22.738708161764265</v>
      </c>
      <c r="H8" s="1280">
        <v>-27.777777777777779</v>
      </c>
      <c r="I8" s="1281">
        <v>0.19123271550456017</v>
      </c>
      <c r="J8" s="1282">
        <v>-5.5308854143433256E-2</v>
      </c>
    </row>
    <row r="9" spans="1:11">
      <c r="A9" s="1283" t="s">
        <v>76</v>
      </c>
      <c r="B9" s="1284">
        <v>10.800124397138154</v>
      </c>
      <c r="C9" s="1285">
        <v>20262.897555606291</v>
      </c>
      <c r="D9" s="1286">
        <v>20668.155506718416</v>
      </c>
      <c r="E9" s="1287">
        <v>0.5633041859459107</v>
      </c>
      <c r="F9" s="1288">
        <v>349.15983791085097</v>
      </c>
      <c r="G9" s="1289">
        <v>2.4981541173127555</v>
      </c>
      <c r="H9" s="1289">
        <v>-10.371267150928167</v>
      </c>
      <c r="I9" s="1289">
        <v>32.671373933509855</v>
      </c>
      <c r="J9" s="1290">
        <v>-1.2691821546972406</v>
      </c>
    </row>
    <row r="10" spans="1:11">
      <c r="A10" s="1283" t="s">
        <v>77</v>
      </c>
      <c r="B10" s="1284">
        <v>10.53008499782405</v>
      </c>
      <c r="C10" s="1285">
        <v>19756.257031564819</v>
      </c>
      <c r="D10" s="1286">
        <v>20151.382172196118</v>
      </c>
      <c r="E10" s="1287">
        <v>0.77128195373231423</v>
      </c>
      <c r="F10" s="1288">
        <v>387.27794117647062</v>
      </c>
      <c r="G10" s="1289">
        <v>-2.6085697499326557</v>
      </c>
      <c r="H10" s="1289">
        <v>-6.6895368782161233</v>
      </c>
      <c r="I10" s="1289">
        <v>8.0023536334215954</v>
      </c>
      <c r="J10" s="1290">
        <v>1.7146127600474514E-2</v>
      </c>
    </row>
    <row r="11" spans="1:11">
      <c r="A11" s="1283" t="s">
        <v>78</v>
      </c>
      <c r="B11" s="1291" t="s">
        <v>73</v>
      </c>
      <c r="C11" s="1285" t="s">
        <v>73</v>
      </c>
      <c r="D11" s="1286" t="s">
        <v>73</v>
      </c>
      <c r="E11" s="1287" t="s">
        <v>73</v>
      </c>
      <c r="F11" s="1288" t="s">
        <v>73</v>
      </c>
      <c r="G11" s="1289" t="s">
        <v>73</v>
      </c>
      <c r="H11" s="1289" t="s">
        <v>73</v>
      </c>
      <c r="I11" s="1289" t="s">
        <v>73</v>
      </c>
      <c r="J11" s="1290" t="s">
        <v>73</v>
      </c>
    </row>
    <row r="12" spans="1:11">
      <c r="A12" s="1283" t="s">
        <v>71</v>
      </c>
      <c r="B12" s="1284">
        <v>8.2435766349220394</v>
      </c>
      <c r="C12" s="1285">
        <v>16927.262084028829</v>
      </c>
      <c r="D12" s="1286">
        <v>17265.807325709407</v>
      </c>
      <c r="E12" s="1287">
        <v>0.58184498491590575</v>
      </c>
      <c r="F12" s="1288">
        <v>272.84635304272769</v>
      </c>
      <c r="G12" s="1289">
        <v>-0.60443803321328238</v>
      </c>
      <c r="H12" s="1289">
        <v>-5.8130081300813004</v>
      </c>
      <c r="I12" s="1289">
        <v>34.083553986466612</v>
      </c>
      <c r="J12" s="1290">
        <v>0.38953946790751104</v>
      </c>
    </row>
    <row r="13" spans="1:11" ht="15.75" thickBot="1">
      <c r="A13" s="1292" t="s">
        <v>79</v>
      </c>
      <c r="B13" s="1293">
        <v>10.799744567860879</v>
      </c>
      <c r="C13" s="1294">
        <v>20848.927737183163</v>
      </c>
      <c r="D13" s="1295">
        <v>21265.906291926825</v>
      </c>
      <c r="E13" s="1296">
        <v>2.060240559491028</v>
      </c>
      <c r="F13" s="1297">
        <v>296.27204932472108</v>
      </c>
      <c r="G13" s="1298">
        <v>2.2458361141078425</v>
      </c>
      <c r="H13" s="1298">
        <v>-3.3484676503972759</v>
      </c>
      <c r="I13" s="1298">
        <v>25.051485731097383</v>
      </c>
      <c r="J13" s="1299">
        <v>0.91780541333269383</v>
      </c>
    </row>
    <row r="14" spans="1:11" ht="15.75" thickBot="1">
      <c r="A14" s="1263" t="s">
        <v>266</v>
      </c>
      <c r="B14" s="1264"/>
      <c r="C14" s="1264"/>
      <c r="D14" s="1300"/>
      <c r="E14" s="1264"/>
      <c r="F14" s="1264"/>
      <c r="G14" s="1264"/>
      <c r="H14" s="1264"/>
      <c r="I14" s="1265"/>
      <c r="J14" s="1266"/>
    </row>
    <row r="15" spans="1:11" ht="15.75" thickBot="1">
      <c r="A15" s="1267" t="s">
        <v>18</v>
      </c>
      <c r="B15" s="1301">
        <v>9.6716599031622845</v>
      </c>
      <c r="C15" s="1302">
        <v>18671.158114212903</v>
      </c>
      <c r="D15" s="1303">
        <v>19044.581276497163</v>
      </c>
      <c r="E15" s="1271">
        <v>1.1250512168436044</v>
      </c>
      <c r="F15" s="1271">
        <v>303.80865045806905</v>
      </c>
      <c r="G15" s="1271">
        <v>-0.14931841377471333</v>
      </c>
      <c r="H15" s="1271">
        <v>-4.073009971269224</v>
      </c>
      <c r="I15" s="1271">
        <v>100</v>
      </c>
      <c r="J15" s="1273" t="s">
        <v>19</v>
      </c>
    </row>
    <row r="16" spans="1:11">
      <c r="A16" s="1274" t="s">
        <v>75</v>
      </c>
      <c r="B16" s="1304">
        <v>9.9177526419214388</v>
      </c>
      <c r="C16" s="1276">
        <v>18400.283194659442</v>
      </c>
      <c r="D16" s="1277">
        <v>18768.288858552631</v>
      </c>
      <c r="E16" s="1278">
        <v>1.8310135800484597</v>
      </c>
      <c r="F16" s="1279">
        <v>217.14285714285714</v>
      </c>
      <c r="G16" s="1280">
        <v>5.9233449477351749</v>
      </c>
      <c r="H16" s="1280">
        <v>0</v>
      </c>
      <c r="I16" s="1281">
        <v>0.24665257223396758</v>
      </c>
      <c r="J16" s="1282">
        <v>1.0046183861481539E-2</v>
      </c>
    </row>
    <row r="17" spans="1:10">
      <c r="A17" s="1283" t="s">
        <v>76</v>
      </c>
      <c r="B17" s="1284">
        <v>10.565511150444701</v>
      </c>
      <c r="C17" s="1285">
        <v>19822.722608714259</v>
      </c>
      <c r="D17" s="1286">
        <v>20219.177060888545</v>
      </c>
      <c r="E17" s="1287">
        <v>1.0192651697285293</v>
      </c>
      <c r="F17" s="1288">
        <v>343.1357654723127</v>
      </c>
      <c r="G17" s="1289">
        <v>-0.5460953749245997</v>
      </c>
      <c r="H17" s="1289">
        <v>-7.1385359951603142</v>
      </c>
      <c r="I17" s="1289">
        <v>27.04369274136716</v>
      </c>
      <c r="J17" s="1290">
        <v>-0.89276154289851917</v>
      </c>
    </row>
    <row r="18" spans="1:10">
      <c r="A18" s="1283" t="s">
        <v>77</v>
      </c>
      <c r="B18" s="1284">
        <v>10.738668524302438</v>
      </c>
      <c r="C18" s="1285">
        <v>20147.595730398571</v>
      </c>
      <c r="D18" s="1286">
        <v>20550.547645006543</v>
      </c>
      <c r="E18" s="1287">
        <v>2.5740497503700426</v>
      </c>
      <c r="F18" s="1288">
        <v>382.19375000000002</v>
      </c>
      <c r="G18" s="1289">
        <v>-0.91601899011065979</v>
      </c>
      <c r="H18" s="1289">
        <v>0</v>
      </c>
      <c r="I18" s="1289">
        <v>4.2283298097251585</v>
      </c>
      <c r="J18" s="1290">
        <v>0.17222029476825451</v>
      </c>
    </row>
    <row r="19" spans="1:10">
      <c r="A19" s="1283" t="s">
        <v>78</v>
      </c>
      <c r="B19" s="1291" t="s">
        <v>73</v>
      </c>
      <c r="C19" s="1285" t="s">
        <v>200</v>
      </c>
      <c r="D19" s="1286" t="s">
        <v>200</v>
      </c>
      <c r="E19" s="1287" t="s">
        <v>73</v>
      </c>
      <c r="F19" s="1288" t="s">
        <v>200</v>
      </c>
      <c r="G19" s="1289" t="s">
        <v>73</v>
      </c>
      <c r="H19" s="1289" t="s">
        <v>73</v>
      </c>
      <c r="I19" s="1289" t="s">
        <v>73</v>
      </c>
      <c r="J19" s="1290" t="s">
        <v>73</v>
      </c>
    </row>
    <row r="20" spans="1:10">
      <c r="A20" s="1283" t="s">
        <v>71</v>
      </c>
      <c r="B20" s="1284">
        <v>7.9654353370703852</v>
      </c>
      <c r="C20" s="1285">
        <v>16356.130055586005</v>
      </c>
      <c r="D20" s="1286">
        <v>16683.252656697725</v>
      </c>
      <c r="E20" s="1287">
        <v>0.37962793301328224</v>
      </c>
      <c r="F20" s="1288">
        <v>282.54769097971513</v>
      </c>
      <c r="G20" s="1289">
        <v>0.69379736442071782</v>
      </c>
      <c r="H20" s="1289">
        <v>-10.402165506573859</v>
      </c>
      <c r="I20" s="1289">
        <v>40.821000704721634</v>
      </c>
      <c r="J20" s="1290">
        <v>-2.883579318939006</v>
      </c>
    </row>
    <row r="21" spans="1:10" ht="15.75" thickBot="1">
      <c r="A21" s="1292" t="s">
        <v>79</v>
      </c>
      <c r="B21" s="1293">
        <v>10.56952315358844</v>
      </c>
      <c r="C21" s="1294">
        <v>20404.484852487334</v>
      </c>
      <c r="D21" s="1295">
        <v>20812.574549537083</v>
      </c>
      <c r="E21" s="1296">
        <v>-0.1764858077297479</v>
      </c>
      <c r="F21" s="1297">
        <v>284.6802971576227</v>
      </c>
      <c r="G21" s="1298">
        <v>-0.7886276821506758</v>
      </c>
      <c r="H21" s="1298">
        <v>9.4766619519094757</v>
      </c>
      <c r="I21" s="1298">
        <v>27.27272727272727</v>
      </c>
      <c r="J21" s="1299">
        <v>3.3754820471061784</v>
      </c>
    </row>
    <row r="22" spans="1:10" ht="15.75" thickBot="1">
      <c r="A22" s="1263" t="s">
        <v>269</v>
      </c>
      <c r="B22" s="1264"/>
      <c r="C22" s="1264"/>
      <c r="D22" s="1300"/>
      <c r="E22" s="1264"/>
      <c r="F22" s="1264"/>
      <c r="G22" s="1264"/>
      <c r="H22" s="1264"/>
      <c r="I22" s="1265"/>
      <c r="J22" s="1266"/>
    </row>
    <row r="23" spans="1:10" ht="15.75" thickBot="1">
      <c r="A23" s="1267" t="s">
        <v>18</v>
      </c>
      <c r="B23" s="1301">
        <v>9.7297965966031619</v>
      </c>
      <c r="C23" s="1302">
        <v>18783.391113133519</v>
      </c>
      <c r="D23" s="1303">
        <v>19159.058935396191</v>
      </c>
      <c r="E23" s="1271">
        <v>2.0194406881931779</v>
      </c>
      <c r="F23" s="1271">
        <v>304.74772353263847</v>
      </c>
      <c r="G23" s="1271">
        <v>2.0242928847380628</v>
      </c>
      <c r="H23" s="1271">
        <v>3.6973833902161544</v>
      </c>
      <c r="I23" s="1271">
        <v>100</v>
      </c>
      <c r="J23" s="1273" t="s">
        <v>19</v>
      </c>
    </row>
    <row r="24" spans="1:10">
      <c r="A24" s="1274" t="s">
        <v>75</v>
      </c>
      <c r="B24" s="1275" t="s">
        <v>73</v>
      </c>
      <c r="C24" s="1276" t="s">
        <v>73</v>
      </c>
      <c r="D24" s="1277" t="s">
        <v>73</v>
      </c>
      <c r="E24" s="1278" t="s">
        <v>73</v>
      </c>
      <c r="F24" s="1279" t="s">
        <v>73</v>
      </c>
      <c r="G24" s="1280" t="s">
        <v>73</v>
      </c>
      <c r="H24" s="1281" t="s">
        <v>73</v>
      </c>
      <c r="I24" s="1281" t="s">
        <v>73</v>
      </c>
      <c r="J24" s="1305" t="s">
        <v>73</v>
      </c>
    </row>
    <row r="25" spans="1:10">
      <c r="A25" s="1283" t="s">
        <v>76</v>
      </c>
      <c r="B25" s="1291">
        <v>11.026126543471614</v>
      </c>
      <c r="C25" s="1285">
        <v>20686.916591879199</v>
      </c>
      <c r="D25" s="1286">
        <v>21100.654923716782</v>
      </c>
      <c r="E25" s="1287">
        <v>2.9605172291130701</v>
      </c>
      <c r="F25" s="1288">
        <v>361.52249388753057</v>
      </c>
      <c r="G25" s="1289">
        <v>4.9792727905398761</v>
      </c>
      <c r="H25" s="1289">
        <v>-3.9906103286384975</v>
      </c>
      <c r="I25" s="1306">
        <v>22.435545803620403</v>
      </c>
      <c r="J25" s="1307">
        <v>-1.796536107642396</v>
      </c>
    </row>
    <row r="26" spans="1:10">
      <c r="A26" s="1283" t="s">
        <v>77</v>
      </c>
      <c r="B26" s="1284">
        <v>10.469614140149458</v>
      </c>
      <c r="C26" s="1285">
        <v>19642.803264820748</v>
      </c>
      <c r="D26" s="1286">
        <v>20035.659330117163</v>
      </c>
      <c r="E26" s="1287">
        <v>0.2526915975726719</v>
      </c>
      <c r="F26" s="1288">
        <v>403.04166666666669</v>
      </c>
      <c r="G26" s="1289">
        <v>2.4480853925211363</v>
      </c>
      <c r="H26" s="1289">
        <v>53.191489361702125</v>
      </c>
      <c r="I26" s="1289">
        <v>3.9495337356006583</v>
      </c>
      <c r="J26" s="1290">
        <v>1.2760411303674388</v>
      </c>
    </row>
    <row r="27" spans="1:10">
      <c r="A27" s="1283" t="s">
        <v>78</v>
      </c>
      <c r="B27" s="1291" t="s">
        <v>73</v>
      </c>
      <c r="C27" s="1285" t="s">
        <v>73</v>
      </c>
      <c r="D27" s="1286" t="s">
        <v>73</v>
      </c>
      <c r="E27" s="1287" t="s">
        <v>73</v>
      </c>
      <c r="F27" s="1288" t="s">
        <v>73</v>
      </c>
      <c r="G27" s="1289" t="s">
        <v>73</v>
      </c>
      <c r="H27" s="1289" t="s">
        <v>73</v>
      </c>
      <c r="I27" s="1289" t="s">
        <v>73</v>
      </c>
      <c r="J27" s="1290" t="s">
        <v>73</v>
      </c>
    </row>
    <row r="28" spans="1:10">
      <c r="A28" s="1283" t="s">
        <v>71</v>
      </c>
      <c r="B28" s="1291">
        <v>8.332039977425298</v>
      </c>
      <c r="C28" s="1285">
        <v>17108.911657957491</v>
      </c>
      <c r="D28" s="1286">
        <v>17451.089891116641</v>
      </c>
      <c r="E28" s="1287">
        <v>0.94768345774673324</v>
      </c>
      <c r="F28" s="1288">
        <v>274.1657973921765</v>
      </c>
      <c r="G28" s="1289">
        <v>-0.47305419433268253</v>
      </c>
      <c r="H28" s="1289">
        <v>5.0579557428872501</v>
      </c>
      <c r="I28" s="1289">
        <v>54.690071311025775</v>
      </c>
      <c r="J28" s="1290">
        <v>0.70827381386991561</v>
      </c>
    </row>
    <row r="29" spans="1:10" ht="15.75" thickBot="1">
      <c r="A29" s="1292" t="s">
        <v>79</v>
      </c>
      <c r="B29" s="1293">
        <v>10.473646521974821</v>
      </c>
      <c r="C29" s="1294">
        <v>20219.39483006722</v>
      </c>
      <c r="D29" s="1295">
        <v>20623.782726668564</v>
      </c>
      <c r="E29" s="1296">
        <v>3.3151131873923241</v>
      </c>
      <c r="F29" s="1297">
        <v>305.30463768115942</v>
      </c>
      <c r="G29" s="1298">
        <v>4.1418829581681234</v>
      </c>
      <c r="H29" s="1298">
        <v>2.6785714285714284</v>
      </c>
      <c r="I29" s="1298">
        <v>18.924849149753154</v>
      </c>
      <c r="J29" s="1299">
        <v>-0.18777883659496908</v>
      </c>
    </row>
    <row r="30" spans="1:10">
      <c r="A30" s="1308" t="s">
        <v>353</v>
      </c>
    </row>
    <row r="31" spans="1:10">
      <c r="A31" s="1018" t="s">
        <v>253</v>
      </c>
    </row>
    <row r="32" spans="1:10" ht="15.75" thickBot="1">
      <c r="A32" s="1309" t="s">
        <v>41</v>
      </c>
      <c r="B32" s="1310"/>
    </row>
    <row r="33" spans="1:8" ht="15.75" thickBot="1">
      <c r="A33" s="1311" t="s">
        <v>39</v>
      </c>
      <c r="B33" s="1596" t="s">
        <v>40</v>
      </c>
      <c r="C33" s="1597"/>
      <c r="D33" s="1597"/>
      <c r="E33" s="1597"/>
      <c r="F33" s="1597"/>
      <c r="G33" s="1597"/>
      <c r="H33" s="1598"/>
    </row>
    <row r="34" spans="1:8">
      <c r="A34" s="1312" t="s">
        <v>43</v>
      </c>
      <c r="B34" s="1602" t="s">
        <v>44</v>
      </c>
      <c r="C34" s="1603"/>
      <c r="D34" s="1603"/>
      <c r="E34" s="1603"/>
      <c r="F34" s="1603"/>
      <c r="G34" s="1603"/>
      <c r="H34" s="1604"/>
    </row>
    <row r="35" spans="1:8">
      <c r="A35" s="1313" t="s">
        <v>45</v>
      </c>
      <c r="B35" s="1599" t="s">
        <v>46</v>
      </c>
      <c r="C35" s="1600"/>
      <c r="D35" s="1600"/>
      <c r="E35" s="1600"/>
      <c r="F35" s="1600"/>
      <c r="G35" s="1600"/>
      <c r="H35" s="1601"/>
    </row>
    <row r="36" spans="1:8" ht="15.75" thickBot="1">
      <c r="A36" s="1314" t="s">
        <v>47</v>
      </c>
      <c r="B36" s="1605" t="s">
        <v>42</v>
      </c>
      <c r="C36" s="1606"/>
      <c r="D36" s="1606"/>
      <c r="E36" s="1606"/>
      <c r="F36" s="1606"/>
      <c r="G36" s="1606"/>
      <c r="H36" s="1607"/>
    </row>
    <row r="37" spans="1:8">
      <c r="A37" s="1595"/>
      <c r="B37" s="159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6" sqref="T6"/>
    </sheetView>
  </sheetViews>
  <sheetFormatPr defaultRowHeight="15"/>
  <cols>
    <col min="1" max="1" width="20.140625" style="1003" customWidth="1"/>
    <col min="2" max="2" width="10" style="1003" customWidth="1"/>
    <col min="3" max="3" width="12.140625" style="1003" customWidth="1"/>
    <col min="4" max="4" width="11" style="1003" customWidth="1"/>
    <col min="5" max="5" width="12.140625" style="1003" customWidth="1"/>
    <col min="6" max="6" width="11.85546875" style="1003" customWidth="1"/>
    <col min="7" max="7" width="10" style="1003" customWidth="1"/>
    <col min="8" max="8" width="10.85546875" style="1003" customWidth="1"/>
    <col min="9" max="9" width="10.42578125" style="1003" customWidth="1"/>
    <col min="10" max="10" width="9.140625" style="1003"/>
    <col min="11" max="11" width="12.28515625" style="1003" customWidth="1"/>
    <col min="12" max="12" width="10.42578125" style="1003" customWidth="1"/>
    <col min="13" max="256" width="9.140625" style="1003"/>
    <col min="257" max="257" width="20.140625" style="1003" customWidth="1"/>
    <col min="258" max="258" width="10" style="1003" customWidth="1"/>
    <col min="259" max="259" width="9.85546875" style="1003" customWidth="1"/>
    <col min="260" max="260" width="9.5703125" style="1003" customWidth="1"/>
    <col min="261" max="261" width="10.42578125" style="1003" customWidth="1"/>
    <col min="262" max="262" width="10.140625" style="1003" customWidth="1"/>
    <col min="263" max="263" width="10" style="1003" customWidth="1"/>
    <col min="264" max="264" width="9.5703125" style="1003" customWidth="1"/>
    <col min="265" max="265" width="10.42578125" style="1003" customWidth="1"/>
    <col min="266" max="266" width="9.140625" style="1003"/>
    <col min="267" max="268" width="10.42578125" style="1003" customWidth="1"/>
    <col min="269" max="512" width="9.140625" style="1003"/>
    <col min="513" max="513" width="20.140625" style="1003" customWidth="1"/>
    <col min="514" max="514" width="10" style="1003" customWidth="1"/>
    <col min="515" max="515" width="9.85546875" style="1003" customWidth="1"/>
    <col min="516" max="516" width="9.5703125" style="1003" customWidth="1"/>
    <col min="517" max="517" width="10.42578125" style="1003" customWidth="1"/>
    <col min="518" max="518" width="10.140625" style="1003" customWidth="1"/>
    <col min="519" max="519" width="10" style="1003" customWidth="1"/>
    <col min="520" max="520" width="9.5703125" style="1003" customWidth="1"/>
    <col min="521" max="521" width="10.42578125" style="1003" customWidth="1"/>
    <col min="522" max="522" width="9.140625" style="1003"/>
    <col min="523" max="524" width="10.42578125" style="1003" customWidth="1"/>
    <col min="525" max="768" width="9.140625" style="1003"/>
    <col min="769" max="769" width="20.140625" style="1003" customWidth="1"/>
    <col min="770" max="770" width="10" style="1003" customWidth="1"/>
    <col min="771" max="771" width="9.85546875" style="1003" customWidth="1"/>
    <col min="772" max="772" width="9.5703125" style="1003" customWidth="1"/>
    <col min="773" max="773" width="10.42578125" style="1003" customWidth="1"/>
    <col min="774" max="774" width="10.140625" style="1003" customWidth="1"/>
    <col min="775" max="775" width="10" style="1003" customWidth="1"/>
    <col min="776" max="776" width="9.5703125" style="1003" customWidth="1"/>
    <col min="777" max="777" width="10.42578125" style="1003" customWidth="1"/>
    <col min="778" max="778" width="9.140625" style="1003"/>
    <col min="779" max="780" width="10.42578125" style="1003" customWidth="1"/>
    <col min="781" max="1024" width="9.140625" style="1003"/>
    <col min="1025" max="1025" width="20.140625" style="1003" customWidth="1"/>
    <col min="1026" max="1026" width="10" style="1003" customWidth="1"/>
    <col min="1027" max="1027" width="9.85546875" style="1003" customWidth="1"/>
    <col min="1028" max="1028" width="9.5703125" style="1003" customWidth="1"/>
    <col min="1029" max="1029" width="10.42578125" style="1003" customWidth="1"/>
    <col min="1030" max="1030" width="10.140625" style="1003" customWidth="1"/>
    <col min="1031" max="1031" width="10" style="1003" customWidth="1"/>
    <col min="1032" max="1032" width="9.5703125" style="1003" customWidth="1"/>
    <col min="1033" max="1033" width="10.42578125" style="1003" customWidth="1"/>
    <col min="1034" max="1034" width="9.140625" style="1003"/>
    <col min="1035" max="1036" width="10.42578125" style="1003" customWidth="1"/>
    <col min="1037" max="1280" width="9.140625" style="1003"/>
    <col min="1281" max="1281" width="20.140625" style="1003" customWidth="1"/>
    <col min="1282" max="1282" width="10" style="1003" customWidth="1"/>
    <col min="1283" max="1283" width="9.85546875" style="1003" customWidth="1"/>
    <col min="1284" max="1284" width="9.5703125" style="1003" customWidth="1"/>
    <col min="1285" max="1285" width="10.42578125" style="1003" customWidth="1"/>
    <col min="1286" max="1286" width="10.140625" style="1003" customWidth="1"/>
    <col min="1287" max="1287" width="10" style="1003" customWidth="1"/>
    <col min="1288" max="1288" width="9.5703125" style="1003" customWidth="1"/>
    <col min="1289" max="1289" width="10.42578125" style="1003" customWidth="1"/>
    <col min="1290" max="1290" width="9.140625" style="1003"/>
    <col min="1291" max="1292" width="10.42578125" style="1003" customWidth="1"/>
    <col min="1293" max="1536" width="9.140625" style="1003"/>
    <col min="1537" max="1537" width="20.140625" style="1003" customWidth="1"/>
    <col min="1538" max="1538" width="10" style="1003" customWidth="1"/>
    <col min="1539" max="1539" width="9.85546875" style="1003" customWidth="1"/>
    <col min="1540" max="1540" width="9.5703125" style="1003" customWidth="1"/>
    <col min="1541" max="1541" width="10.42578125" style="1003" customWidth="1"/>
    <col min="1542" max="1542" width="10.140625" style="1003" customWidth="1"/>
    <col min="1543" max="1543" width="10" style="1003" customWidth="1"/>
    <col min="1544" max="1544" width="9.5703125" style="1003" customWidth="1"/>
    <col min="1545" max="1545" width="10.42578125" style="1003" customWidth="1"/>
    <col min="1546" max="1546" width="9.140625" style="1003"/>
    <col min="1547" max="1548" width="10.42578125" style="1003" customWidth="1"/>
    <col min="1549" max="1792" width="9.140625" style="1003"/>
    <col min="1793" max="1793" width="20.140625" style="1003" customWidth="1"/>
    <col min="1794" max="1794" width="10" style="1003" customWidth="1"/>
    <col min="1795" max="1795" width="9.85546875" style="1003" customWidth="1"/>
    <col min="1796" max="1796" width="9.5703125" style="1003" customWidth="1"/>
    <col min="1797" max="1797" width="10.42578125" style="1003" customWidth="1"/>
    <col min="1798" max="1798" width="10.140625" style="1003" customWidth="1"/>
    <col min="1799" max="1799" width="10" style="1003" customWidth="1"/>
    <col min="1800" max="1800" width="9.5703125" style="1003" customWidth="1"/>
    <col min="1801" max="1801" width="10.42578125" style="1003" customWidth="1"/>
    <col min="1802" max="1802" width="9.140625" style="1003"/>
    <col min="1803" max="1804" width="10.42578125" style="1003" customWidth="1"/>
    <col min="1805" max="2048" width="9.140625" style="1003"/>
    <col min="2049" max="2049" width="20.140625" style="1003" customWidth="1"/>
    <col min="2050" max="2050" width="10" style="1003" customWidth="1"/>
    <col min="2051" max="2051" width="9.85546875" style="1003" customWidth="1"/>
    <col min="2052" max="2052" width="9.5703125" style="1003" customWidth="1"/>
    <col min="2053" max="2053" width="10.42578125" style="1003" customWidth="1"/>
    <col min="2054" max="2054" width="10.140625" style="1003" customWidth="1"/>
    <col min="2055" max="2055" width="10" style="1003" customWidth="1"/>
    <col min="2056" max="2056" width="9.5703125" style="1003" customWidth="1"/>
    <col min="2057" max="2057" width="10.42578125" style="1003" customWidth="1"/>
    <col min="2058" max="2058" width="9.140625" style="1003"/>
    <col min="2059" max="2060" width="10.42578125" style="1003" customWidth="1"/>
    <col min="2061" max="2304" width="9.140625" style="1003"/>
    <col min="2305" max="2305" width="20.140625" style="1003" customWidth="1"/>
    <col min="2306" max="2306" width="10" style="1003" customWidth="1"/>
    <col min="2307" max="2307" width="9.85546875" style="1003" customWidth="1"/>
    <col min="2308" max="2308" width="9.5703125" style="1003" customWidth="1"/>
    <col min="2309" max="2309" width="10.42578125" style="1003" customWidth="1"/>
    <col min="2310" max="2310" width="10.140625" style="1003" customWidth="1"/>
    <col min="2311" max="2311" width="10" style="1003" customWidth="1"/>
    <col min="2312" max="2312" width="9.5703125" style="1003" customWidth="1"/>
    <col min="2313" max="2313" width="10.42578125" style="1003" customWidth="1"/>
    <col min="2314" max="2314" width="9.140625" style="1003"/>
    <col min="2315" max="2316" width="10.42578125" style="1003" customWidth="1"/>
    <col min="2317" max="2560" width="9.140625" style="1003"/>
    <col min="2561" max="2561" width="20.140625" style="1003" customWidth="1"/>
    <col min="2562" max="2562" width="10" style="1003" customWidth="1"/>
    <col min="2563" max="2563" width="9.85546875" style="1003" customWidth="1"/>
    <col min="2564" max="2564" width="9.5703125" style="1003" customWidth="1"/>
    <col min="2565" max="2565" width="10.42578125" style="1003" customWidth="1"/>
    <col min="2566" max="2566" width="10.140625" style="1003" customWidth="1"/>
    <col min="2567" max="2567" width="10" style="1003" customWidth="1"/>
    <col min="2568" max="2568" width="9.5703125" style="1003" customWidth="1"/>
    <col min="2569" max="2569" width="10.42578125" style="1003" customWidth="1"/>
    <col min="2570" max="2570" width="9.140625" style="1003"/>
    <col min="2571" max="2572" width="10.42578125" style="1003" customWidth="1"/>
    <col min="2573" max="2816" width="9.140625" style="1003"/>
    <col min="2817" max="2817" width="20.140625" style="1003" customWidth="1"/>
    <col min="2818" max="2818" width="10" style="1003" customWidth="1"/>
    <col min="2819" max="2819" width="9.85546875" style="1003" customWidth="1"/>
    <col min="2820" max="2820" width="9.5703125" style="1003" customWidth="1"/>
    <col min="2821" max="2821" width="10.42578125" style="1003" customWidth="1"/>
    <col min="2822" max="2822" width="10.140625" style="1003" customWidth="1"/>
    <col min="2823" max="2823" width="10" style="1003" customWidth="1"/>
    <col min="2824" max="2824" width="9.5703125" style="1003" customWidth="1"/>
    <col min="2825" max="2825" width="10.42578125" style="1003" customWidth="1"/>
    <col min="2826" max="2826" width="9.140625" style="1003"/>
    <col min="2827" max="2828" width="10.42578125" style="1003" customWidth="1"/>
    <col min="2829" max="3072" width="9.140625" style="1003"/>
    <col min="3073" max="3073" width="20.140625" style="1003" customWidth="1"/>
    <col min="3074" max="3074" width="10" style="1003" customWidth="1"/>
    <col min="3075" max="3075" width="9.85546875" style="1003" customWidth="1"/>
    <col min="3076" max="3076" width="9.5703125" style="1003" customWidth="1"/>
    <col min="3077" max="3077" width="10.42578125" style="1003" customWidth="1"/>
    <col min="3078" max="3078" width="10.140625" style="1003" customWidth="1"/>
    <col min="3079" max="3079" width="10" style="1003" customWidth="1"/>
    <col min="3080" max="3080" width="9.5703125" style="1003" customWidth="1"/>
    <col min="3081" max="3081" width="10.42578125" style="1003" customWidth="1"/>
    <col min="3082" max="3082" width="9.140625" style="1003"/>
    <col min="3083" max="3084" width="10.42578125" style="1003" customWidth="1"/>
    <col min="3085" max="3328" width="9.140625" style="1003"/>
    <col min="3329" max="3329" width="20.140625" style="1003" customWidth="1"/>
    <col min="3330" max="3330" width="10" style="1003" customWidth="1"/>
    <col min="3331" max="3331" width="9.85546875" style="1003" customWidth="1"/>
    <col min="3332" max="3332" width="9.5703125" style="1003" customWidth="1"/>
    <col min="3333" max="3333" width="10.42578125" style="1003" customWidth="1"/>
    <col min="3334" max="3334" width="10.140625" style="1003" customWidth="1"/>
    <col min="3335" max="3335" width="10" style="1003" customWidth="1"/>
    <col min="3336" max="3336" width="9.5703125" style="1003" customWidth="1"/>
    <col min="3337" max="3337" width="10.42578125" style="1003" customWidth="1"/>
    <col min="3338" max="3338" width="9.140625" style="1003"/>
    <col min="3339" max="3340" width="10.42578125" style="1003" customWidth="1"/>
    <col min="3341" max="3584" width="9.140625" style="1003"/>
    <col min="3585" max="3585" width="20.140625" style="1003" customWidth="1"/>
    <col min="3586" max="3586" width="10" style="1003" customWidth="1"/>
    <col min="3587" max="3587" width="9.85546875" style="1003" customWidth="1"/>
    <col min="3588" max="3588" width="9.5703125" style="1003" customWidth="1"/>
    <col min="3589" max="3589" width="10.42578125" style="1003" customWidth="1"/>
    <col min="3590" max="3590" width="10.140625" style="1003" customWidth="1"/>
    <col min="3591" max="3591" width="10" style="1003" customWidth="1"/>
    <col min="3592" max="3592" width="9.5703125" style="1003" customWidth="1"/>
    <col min="3593" max="3593" width="10.42578125" style="1003" customWidth="1"/>
    <col min="3594" max="3594" width="9.140625" style="1003"/>
    <col min="3595" max="3596" width="10.42578125" style="1003" customWidth="1"/>
    <col min="3597" max="3840" width="9.140625" style="1003"/>
    <col min="3841" max="3841" width="20.140625" style="1003" customWidth="1"/>
    <col min="3842" max="3842" width="10" style="1003" customWidth="1"/>
    <col min="3843" max="3843" width="9.85546875" style="1003" customWidth="1"/>
    <col min="3844" max="3844" width="9.5703125" style="1003" customWidth="1"/>
    <col min="3845" max="3845" width="10.42578125" style="1003" customWidth="1"/>
    <col min="3846" max="3846" width="10.140625" style="1003" customWidth="1"/>
    <col min="3847" max="3847" width="10" style="1003" customWidth="1"/>
    <col min="3848" max="3848" width="9.5703125" style="1003" customWidth="1"/>
    <col min="3849" max="3849" width="10.42578125" style="1003" customWidth="1"/>
    <col min="3850" max="3850" width="9.140625" style="1003"/>
    <col min="3851" max="3852" width="10.42578125" style="1003" customWidth="1"/>
    <col min="3853" max="4096" width="9.140625" style="1003"/>
    <col min="4097" max="4097" width="20.140625" style="1003" customWidth="1"/>
    <col min="4098" max="4098" width="10" style="1003" customWidth="1"/>
    <col min="4099" max="4099" width="9.85546875" style="1003" customWidth="1"/>
    <col min="4100" max="4100" width="9.5703125" style="1003" customWidth="1"/>
    <col min="4101" max="4101" width="10.42578125" style="1003" customWidth="1"/>
    <col min="4102" max="4102" width="10.140625" style="1003" customWidth="1"/>
    <col min="4103" max="4103" width="10" style="1003" customWidth="1"/>
    <col min="4104" max="4104" width="9.5703125" style="1003" customWidth="1"/>
    <col min="4105" max="4105" width="10.42578125" style="1003" customWidth="1"/>
    <col min="4106" max="4106" width="9.140625" style="1003"/>
    <col min="4107" max="4108" width="10.42578125" style="1003" customWidth="1"/>
    <col min="4109" max="4352" width="9.140625" style="1003"/>
    <col min="4353" max="4353" width="20.140625" style="1003" customWidth="1"/>
    <col min="4354" max="4354" width="10" style="1003" customWidth="1"/>
    <col min="4355" max="4355" width="9.85546875" style="1003" customWidth="1"/>
    <col min="4356" max="4356" width="9.5703125" style="1003" customWidth="1"/>
    <col min="4357" max="4357" width="10.42578125" style="1003" customWidth="1"/>
    <col min="4358" max="4358" width="10.140625" style="1003" customWidth="1"/>
    <col min="4359" max="4359" width="10" style="1003" customWidth="1"/>
    <col min="4360" max="4360" width="9.5703125" style="1003" customWidth="1"/>
    <col min="4361" max="4361" width="10.42578125" style="1003" customWidth="1"/>
    <col min="4362" max="4362" width="9.140625" style="1003"/>
    <col min="4363" max="4364" width="10.42578125" style="1003" customWidth="1"/>
    <col min="4365" max="4608" width="9.140625" style="1003"/>
    <col min="4609" max="4609" width="20.140625" style="1003" customWidth="1"/>
    <col min="4610" max="4610" width="10" style="1003" customWidth="1"/>
    <col min="4611" max="4611" width="9.85546875" style="1003" customWidth="1"/>
    <col min="4612" max="4612" width="9.5703125" style="1003" customWidth="1"/>
    <col min="4613" max="4613" width="10.42578125" style="1003" customWidth="1"/>
    <col min="4614" max="4614" width="10.140625" style="1003" customWidth="1"/>
    <col min="4615" max="4615" width="10" style="1003" customWidth="1"/>
    <col min="4616" max="4616" width="9.5703125" style="1003" customWidth="1"/>
    <col min="4617" max="4617" width="10.42578125" style="1003" customWidth="1"/>
    <col min="4618" max="4618" width="9.140625" style="1003"/>
    <col min="4619" max="4620" width="10.42578125" style="1003" customWidth="1"/>
    <col min="4621" max="4864" width="9.140625" style="1003"/>
    <col min="4865" max="4865" width="20.140625" style="1003" customWidth="1"/>
    <col min="4866" max="4866" width="10" style="1003" customWidth="1"/>
    <col min="4867" max="4867" width="9.85546875" style="1003" customWidth="1"/>
    <col min="4868" max="4868" width="9.5703125" style="1003" customWidth="1"/>
    <col min="4869" max="4869" width="10.42578125" style="1003" customWidth="1"/>
    <col min="4870" max="4870" width="10.140625" style="1003" customWidth="1"/>
    <col min="4871" max="4871" width="10" style="1003" customWidth="1"/>
    <col min="4872" max="4872" width="9.5703125" style="1003" customWidth="1"/>
    <col min="4873" max="4873" width="10.42578125" style="1003" customWidth="1"/>
    <col min="4874" max="4874" width="9.140625" style="1003"/>
    <col min="4875" max="4876" width="10.42578125" style="1003" customWidth="1"/>
    <col min="4877" max="5120" width="9.140625" style="1003"/>
    <col min="5121" max="5121" width="20.140625" style="1003" customWidth="1"/>
    <col min="5122" max="5122" width="10" style="1003" customWidth="1"/>
    <col min="5123" max="5123" width="9.85546875" style="1003" customWidth="1"/>
    <col min="5124" max="5124" width="9.5703125" style="1003" customWidth="1"/>
    <col min="5125" max="5125" width="10.42578125" style="1003" customWidth="1"/>
    <col min="5126" max="5126" width="10.140625" style="1003" customWidth="1"/>
    <col min="5127" max="5127" width="10" style="1003" customWidth="1"/>
    <col min="5128" max="5128" width="9.5703125" style="1003" customWidth="1"/>
    <col min="5129" max="5129" width="10.42578125" style="1003" customWidth="1"/>
    <col min="5130" max="5130" width="9.140625" style="1003"/>
    <col min="5131" max="5132" width="10.42578125" style="1003" customWidth="1"/>
    <col min="5133" max="5376" width="9.140625" style="1003"/>
    <col min="5377" max="5377" width="20.140625" style="1003" customWidth="1"/>
    <col min="5378" max="5378" width="10" style="1003" customWidth="1"/>
    <col min="5379" max="5379" width="9.85546875" style="1003" customWidth="1"/>
    <col min="5380" max="5380" width="9.5703125" style="1003" customWidth="1"/>
    <col min="5381" max="5381" width="10.42578125" style="1003" customWidth="1"/>
    <col min="5382" max="5382" width="10.140625" style="1003" customWidth="1"/>
    <col min="5383" max="5383" width="10" style="1003" customWidth="1"/>
    <col min="5384" max="5384" width="9.5703125" style="1003" customWidth="1"/>
    <col min="5385" max="5385" width="10.42578125" style="1003" customWidth="1"/>
    <col min="5386" max="5386" width="9.140625" style="1003"/>
    <col min="5387" max="5388" width="10.42578125" style="1003" customWidth="1"/>
    <col min="5389" max="5632" width="9.140625" style="1003"/>
    <col min="5633" max="5633" width="20.140625" style="1003" customWidth="1"/>
    <col min="5634" max="5634" width="10" style="1003" customWidth="1"/>
    <col min="5635" max="5635" width="9.85546875" style="1003" customWidth="1"/>
    <col min="5636" max="5636" width="9.5703125" style="1003" customWidth="1"/>
    <col min="5637" max="5637" width="10.42578125" style="1003" customWidth="1"/>
    <col min="5638" max="5638" width="10.140625" style="1003" customWidth="1"/>
    <col min="5639" max="5639" width="10" style="1003" customWidth="1"/>
    <col min="5640" max="5640" width="9.5703125" style="1003" customWidth="1"/>
    <col min="5641" max="5641" width="10.42578125" style="1003" customWidth="1"/>
    <col min="5642" max="5642" width="9.140625" style="1003"/>
    <col min="5643" max="5644" width="10.42578125" style="1003" customWidth="1"/>
    <col min="5645" max="5888" width="9.140625" style="1003"/>
    <col min="5889" max="5889" width="20.140625" style="1003" customWidth="1"/>
    <col min="5890" max="5890" width="10" style="1003" customWidth="1"/>
    <col min="5891" max="5891" width="9.85546875" style="1003" customWidth="1"/>
    <col min="5892" max="5892" width="9.5703125" style="1003" customWidth="1"/>
    <col min="5893" max="5893" width="10.42578125" style="1003" customWidth="1"/>
    <col min="5894" max="5894" width="10.140625" style="1003" customWidth="1"/>
    <col min="5895" max="5895" width="10" style="1003" customWidth="1"/>
    <col min="5896" max="5896" width="9.5703125" style="1003" customWidth="1"/>
    <col min="5897" max="5897" width="10.42578125" style="1003" customWidth="1"/>
    <col min="5898" max="5898" width="9.140625" style="1003"/>
    <col min="5899" max="5900" width="10.42578125" style="1003" customWidth="1"/>
    <col min="5901" max="6144" width="9.140625" style="1003"/>
    <col min="6145" max="6145" width="20.140625" style="1003" customWidth="1"/>
    <col min="6146" max="6146" width="10" style="1003" customWidth="1"/>
    <col min="6147" max="6147" width="9.85546875" style="1003" customWidth="1"/>
    <col min="6148" max="6148" width="9.5703125" style="1003" customWidth="1"/>
    <col min="6149" max="6149" width="10.42578125" style="1003" customWidth="1"/>
    <col min="6150" max="6150" width="10.140625" style="1003" customWidth="1"/>
    <col min="6151" max="6151" width="10" style="1003" customWidth="1"/>
    <col min="6152" max="6152" width="9.5703125" style="1003" customWidth="1"/>
    <col min="6153" max="6153" width="10.42578125" style="1003" customWidth="1"/>
    <col min="6154" max="6154" width="9.140625" style="1003"/>
    <col min="6155" max="6156" width="10.42578125" style="1003" customWidth="1"/>
    <col min="6157" max="6400" width="9.140625" style="1003"/>
    <col min="6401" max="6401" width="20.140625" style="1003" customWidth="1"/>
    <col min="6402" max="6402" width="10" style="1003" customWidth="1"/>
    <col min="6403" max="6403" width="9.85546875" style="1003" customWidth="1"/>
    <col min="6404" max="6404" width="9.5703125" style="1003" customWidth="1"/>
    <col min="6405" max="6405" width="10.42578125" style="1003" customWidth="1"/>
    <col min="6406" max="6406" width="10.140625" style="1003" customWidth="1"/>
    <col min="6407" max="6407" width="10" style="1003" customWidth="1"/>
    <col min="6408" max="6408" width="9.5703125" style="1003" customWidth="1"/>
    <col min="6409" max="6409" width="10.42578125" style="1003" customWidth="1"/>
    <col min="6410" max="6410" width="9.140625" style="1003"/>
    <col min="6411" max="6412" width="10.42578125" style="1003" customWidth="1"/>
    <col min="6413" max="6656" width="9.140625" style="1003"/>
    <col min="6657" max="6657" width="20.140625" style="1003" customWidth="1"/>
    <col min="6658" max="6658" width="10" style="1003" customWidth="1"/>
    <col min="6659" max="6659" width="9.85546875" style="1003" customWidth="1"/>
    <col min="6660" max="6660" width="9.5703125" style="1003" customWidth="1"/>
    <col min="6661" max="6661" width="10.42578125" style="1003" customWidth="1"/>
    <col min="6662" max="6662" width="10.140625" style="1003" customWidth="1"/>
    <col min="6663" max="6663" width="10" style="1003" customWidth="1"/>
    <col min="6664" max="6664" width="9.5703125" style="1003" customWidth="1"/>
    <col min="6665" max="6665" width="10.42578125" style="1003" customWidth="1"/>
    <col min="6666" max="6666" width="9.140625" style="1003"/>
    <col min="6667" max="6668" width="10.42578125" style="1003" customWidth="1"/>
    <col min="6669" max="6912" width="9.140625" style="1003"/>
    <col min="6913" max="6913" width="20.140625" style="1003" customWidth="1"/>
    <col min="6914" max="6914" width="10" style="1003" customWidth="1"/>
    <col min="6915" max="6915" width="9.85546875" style="1003" customWidth="1"/>
    <col min="6916" max="6916" width="9.5703125" style="1003" customWidth="1"/>
    <col min="6917" max="6917" width="10.42578125" style="1003" customWidth="1"/>
    <col min="6918" max="6918" width="10.140625" style="1003" customWidth="1"/>
    <col min="6919" max="6919" width="10" style="1003" customWidth="1"/>
    <col min="6920" max="6920" width="9.5703125" style="1003" customWidth="1"/>
    <col min="6921" max="6921" width="10.42578125" style="1003" customWidth="1"/>
    <col min="6922" max="6922" width="9.140625" style="1003"/>
    <col min="6923" max="6924" width="10.42578125" style="1003" customWidth="1"/>
    <col min="6925" max="7168" width="9.140625" style="1003"/>
    <col min="7169" max="7169" width="20.140625" style="1003" customWidth="1"/>
    <col min="7170" max="7170" width="10" style="1003" customWidth="1"/>
    <col min="7171" max="7171" width="9.85546875" style="1003" customWidth="1"/>
    <col min="7172" max="7172" width="9.5703125" style="1003" customWidth="1"/>
    <col min="7173" max="7173" width="10.42578125" style="1003" customWidth="1"/>
    <col min="7174" max="7174" width="10.140625" style="1003" customWidth="1"/>
    <col min="7175" max="7175" width="10" style="1003" customWidth="1"/>
    <col min="7176" max="7176" width="9.5703125" style="1003" customWidth="1"/>
    <col min="7177" max="7177" width="10.42578125" style="1003" customWidth="1"/>
    <col min="7178" max="7178" width="9.140625" style="1003"/>
    <col min="7179" max="7180" width="10.42578125" style="1003" customWidth="1"/>
    <col min="7181" max="7424" width="9.140625" style="1003"/>
    <col min="7425" max="7425" width="20.140625" style="1003" customWidth="1"/>
    <col min="7426" max="7426" width="10" style="1003" customWidth="1"/>
    <col min="7427" max="7427" width="9.85546875" style="1003" customWidth="1"/>
    <col min="7428" max="7428" width="9.5703125" style="1003" customWidth="1"/>
    <col min="7429" max="7429" width="10.42578125" style="1003" customWidth="1"/>
    <col min="7430" max="7430" width="10.140625" style="1003" customWidth="1"/>
    <col min="7431" max="7431" width="10" style="1003" customWidth="1"/>
    <col min="7432" max="7432" width="9.5703125" style="1003" customWidth="1"/>
    <col min="7433" max="7433" width="10.42578125" style="1003" customWidth="1"/>
    <col min="7434" max="7434" width="9.140625" style="1003"/>
    <col min="7435" max="7436" width="10.42578125" style="1003" customWidth="1"/>
    <col min="7437" max="7680" width="9.140625" style="1003"/>
    <col min="7681" max="7681" width="20.140625" style="1003" customWidth="1"/>
    <col min="7682" max="7682" width="10" style="1003" customWidth="1"/>
    <col min="7683" max="7683" width="9.85546875" style="1003" customWidth="1"/>
    <col min="7684" max="7684" width="9.5703125" style="1003" customWidth="1"/>
    <col min="7685" max="7685" width="10.42578125" style="1003" customWidth="1"/>
    <col min="7686" max="7686" width="10.140625" style="1003" customWidth="1"/>
    <col min="7687" max="7687" width="10" style="1003" customWidth="1"/>
    <col min="7688" max="7688" width="9.5703125" style="1003" customWidth="1"/>
    <col min="7689" max="7689" width="10.42578125" style="1003" customWidth="1"/>
    <col min="7690" max="7690" width="9.140625" style="1003"/>
    <col min="7691" max="7692" width="10.42578125" style="1003" customWidth="1"/>
    <col min="7693" max="7936" width="9.140625" style="1003"/>
    <col min="7937" max="7937" width="20.140625" style="1003" customWidth="1"/>
    <col min="7938" max="7938" width="10" style="1003" customWidth="1"/>
    <col min="7939" max="7939" width="9.85546875" style="1003" customWidth="1"/>
    <col min="7940" max="7940" width="9.5703125" style="1003" customWidth="1"/>
    <col min="7941" max="7941" width="10.42578125" style="1003" customWidth="1"/>
    <col min="7942" max="7942" width="10.140625" style="1003" customWidth="1"/>
    <col min="7943" max="7943" width="10" style="1003" customWidth="1"/>
    <col min="7944" max="7944" width="9.5703125" style="1003" customWidth="1"/>
    <col min="7945" max="7945" width="10.42578125" style="1003" customWidth="1"/>
    <col min="7946" max="7946" width="9.140625" style="1003"/>
    <col min="7947" max="7948" width="10.42578125" style="1003" customWidth="1"/>
    <col min="7949" max="8192" width="9.140625" style="1003"/>
    <col min="8193" max="8193" width="20.140625" style="1003" customWidth="1"/>
    <col min="8194" max="8194" width="10" style="1003" customWidth="1"/>
    <col min="8195" max="8195" width="9.85546875" style="1003" customWidth="1"/>
    <col min="8196" max="8196" width="9.5703125" style="1003" customWidth="1"/>
    <col min="8197" max="8197" width="10.42578125" style="1003" customWidth="1"/>
    <col min="8198" max="8198" width="10.140625" style="1003" customWidth="1"/>
    <col min="8199" max="8199" width="10" style="1003" customWidth="1"/>
    <col min="8200" max="8200" width="9.5703125" style="1003" customWidth="1"/>
    <col min="8201" max="8201" width="10.42578125" style="1003" customWidth="1"/>
    <col min="8202" max="8202" width="9.140625" style="1003"/>
    <col min="8203" max="8204" width="10.42578125" style="1003" customWidth="1"/>
    <col min="8205" max="8448" width="9.140625" style="1003"/>
    <col min="8449" max="8449" width="20.140625" style="1003" customWidth="1"/>
    <col min="8450" max="8450" width="10" style="1003" customWidth="1"/>
    <col min="8451" max="8451" width="9.85546875" style="1003" customWidth="1"/>
    <col min="8452" max="8452" width="9.5703125" style="1003" customWidth="1"/>
    <col min="8453" max="8453" width="10.42578125" style="1003" customWidth="1"/>
    <col min="8454" max="8454" width="10.140625" style="1003" customWidth="1"/>
    <col min="8455" max="8455" width="10" style="1003" customWidth="1"/>
    <col min="8456" max="8456" width="9.5703125" style="1003" customWidth="1"/>
    <col min="8457" max="8457" width="10.42578125" style="1003" customWidth="1"/>
    <col min="8458" max="8458" width="9.140625" style="1003"/>
    <col min="8459" max="8460" width="10.42578125" style="1003" customWidth="1"/>
    <col min="8461" max="8704" width="9.140625" style="1003"/>
    <col min="8705" max="8705" width="20.140625" style="1003" customWidth="1"/>
    <col min="8706" max="8706" width="10" style="1003" customWidth="1"/>
    <col min="8707" max="8707" width="9.85546875" style="1003" customWidth="1"/>
    <col min="8708" max="8708" width="9.5703125" style="1003" customWidth="1"/>
    <col min="8709" max="8709" width="10.42578125" style="1003" customWidth="1"/>
    <col min="8710" max="8710" width="10.140625" style="1003" customWidth="1"/>
    <col min="8711" max="8711" width="10" style="1003" customWidth="1"/>
    <col min="8712" max="8712" width="9.5703125" style="1003" customWidth="1"/>
    <col min="8713" max="8713" width="10.42578125" style="1003" customWidth="1"/>
    <col min="8714" max="8714" width="9.140625" style="1003"/>
    <col min="8715" max="8716" width="10.42578125" style="1003" customWidth="1"/>
    <col min="8717" max="8960" width="9.140625" style="1003"/>
    <col min="8961" max="8961" width="20.140625" style="1003" customWidth="1"/>
    <col min="8962" max="8962" width="10" style="1003" customWidth="1"/>
    <col min="8963" max="8963" width="9.85546875" style="1003" customWidth="1"/>
    <col min="8964" max="8964" width="9.5703125" style="1003" customWidth="1"/>
    <col min="8965" max="8965" width="10.42578125" style="1003" customWidth="1"/>
    <col min="8966" max="8966" width="10.140625" style="1003" customWidth="1"/>
    <col min="8967" max="8967" width="10" style="1003" customWidth="1"/>
    <col min="8968" max="8968" width="9.5703125" style="1003" customWidth="1"/>
    <col min="8969" max="8969" width="10.42578125" style="1003" customWidth="1"/>
    <col min="8970" max="8970" width="9.140625" style="1003"/>
    <col min="8971" max="8972" width="10.42578125" style="1003" customWidth="1"/>
    <col min="8973" max="9216" width="9.140625" style="1003"/>
    <col min="9217" max="9217" width="20.140625" style="1003" customWidth="1"/>
    <col min="9218" max="9218" width="10" style="1003" customWidth="1"/>
    <col min="9219" max="9219" width="9.85546875" style="1003" customWidth="1"/>
    <col min="9220" max="9220" width="9.5703125" style="1003" customWidth="1"/>
    <col min="9221" max="9221" width="10.42578125" style="1003" customWidth="1"/>
    <col min="9222" max="9222" width="10.140625" style="1003" customWidth="1"/>
    <col min="9223" max="9223" width="10" style="1003" customWidth="1"/>
    <col min="9224" max="9224" width="9.5703125" style="1003" customWidth="1"/>
    <col min="9225" max="9225" width="10.42578125" style="1003" customWidth="1"/>
    <col min="9226" max="9226" width="9.140625" style="1003"/>
    <col min="9227" max="9228" width="10.42578125" style="1003" customWidth="1"/>
    <col min="9229" max="9472" width="9.140625" style="1003"/>
    <col min="9473" max="9473" width="20.140625" style="1003" customWidth="1"/>
    <col min="9474" max="9474" width="10" style="1003" customWidth="1"/>
    <col min="9475" max="9475" width="9.85546875" style="1003" customWidth="1"/>
    <col min="9476" max="9476" width="9.5703125" style="1003" customWidth="1"/>
    <col min="9477" max="9477" width="10.42578125" style="1003" customWidth="1"/>
    <col min="9478" max="9478" width="10.140625" style="1003" customWidth="1"/>
    <col min="9479" max="9479" width="10" style="1003" customWidth="1"/>
    <col min="9480" max="9480" width="9.5703125" style="1003" customWidth="1"/>
    <col min="9481" max="9481" width="10.42578125" style="1003" customWidth="1"/>
    <col min="9482" max="9482" width="9.140625" style="1003"/>
    <col min="9483" max="9484" width="10.42578125" style="1003" customWidth="1"/>
    <col min="9485" max="9728" width="9.140625" style="1003"/>
    <col min="9729" max="9729" width="20.140625" style="1003" customWidth="1"/>
    <col min="9730" max="9730" width="10" style="1003" customWidth="1"/>
    <col min="9731" max="9731" width="9.85546875" style="1003" customWidth="1"/>
    <col min="9732" max="9732" width="9.5703125" style="1003" customWidth="1"/>
    <col min="9733" max="9733" width="10.42578125" style="1003" customWidth="1"/>
    <col min="9734" max="9734" width="10.140625" style="1003" customWidth="1"/>
    <col min="9735" max="9735" width="10" style="1003" customWidth="1"/>
    <col min="9736" max="9736" width="9.5703125" style="1003" customWidth="1"/>
    <col min="9737" max="9737" width="10.42578125" style="1003" customWidth="1"/>
    <col min="9738" max="9738" width="9.140625" style="1003"/>
    <col min="9739" max="9740" width="10.42578125" style="1003" customWidth="1"/>
    <col min="9741" max="9984" width="9.140625" style="1003"/>
    <col min="9985" max="9985" width="20.140625" style="1003" customWidth="1"/>
    <col min="9986" max="9986" width="10" style="1003" customWidth="1"/>
    <col min="9987" max="9987" width="9.85546875" style="1003" customWidth="1"/>
    <col min="9988" max="9988" width="9.5703125" style="1003" customWidth="1"/>
    <col min="9989" max="9989" width="10.42578125" style="1003" customWidth="1"/>
    <col min="9990" max="9990" width="10.140625" style="1003" customWidth="1"/>
    <col min="9991" max="9991" width="10" style="1003" customWidth="1"/>
    <col min="9992" max="9992" width="9.5703125" style="1003" customWidth="1"/>
    <col min="9993" max="9993" width="10.42578125" style="1003" customWidth="1"/>
    <col min="9994" max="9994" width="9.140625" style="1003"/>
    <col min="9995" max="9996" width="10.42578125" style="1003" customWidth="1"/>
    <col min="9997" max="10240" width="9.140625" style="1003"/>
    <col min="10241" max="10241" width="20.140625" style="1003" customWidth="1"/>
    <col min="10242" max="10242" width="10" style="1003" customWidth="1"/>
    <col min="10243" max="10243" width="9.85546875" style="1003" customWidth="1"/>
    <col min="10244" max="10244" width="9.5703125" style="1003" customWidth="1"/>
    <col min="10245" max="10245" width="10.42578125" style="1003" customWidth="1"/>
    <col min="10246" max="10246" width="10.140625" style="1003" customWidth="1"/>
    <col min="10247" max="10247" width="10" style="1003" customWidth="1"/>
    <col min="10248" max="10248" width="9.5703125" style="1003" customWidth="1"/>
    <col min="10249" max="10249" width="10.42578125" style="1003" customWidth="1"/>
    <col min="10250" max="10250" width="9.140625" style="1003"/>
    <col min="10251" max="10252" width="10.42578125" style="1003" customWidth="1"/>
    <col min="10253" max="10496" width="9.140625" style="1003"/>
    <col min="10497" max="10497" width="20.140625" style="1003" customWidth="1"/>
    <col min="10498" max="10498" width="10" style="1003" customWidth="1"/>
    <col min="10499" max="10499" width="9.85546875" style="1003" customWidth="1"/>
    <col min="10500" max="10500" width="9.5703125" style="1003" customWidth="1"/>
    <col min="10501" max="10501" width="10.42578125" style="1003" customWidth="1"/>
    <col min="10502" max="10502" width="10.140625" style="1003" customWidth="1"/>
    <col min="10503" max="10503" width="10" style="1003" customWidth="1"/>
    <col min="10504" max="10504" width="9.5703125" style="1003" customWidth="1"/>
    <col min="10505" max="10505" width="10.42578125" style="1003" customWidth="1"/>
    <col min="10506" max="10506" width="9.140625" style="1003"/>
    <col min="10507" max="10508" width="10.42578125" style="1003" customWidth="1"/>
    <col min="10509" max="10752" width="9.140625" style="1003"/>
    <col min="10753" max="10753" width="20.140625" style="1003" customWidth="1"/>
    <col min="10754" max="10754" width="10" style="1003" customWidth="1"/>
    <col min="10755" max="10755" width="9.85546875" style="1003" customWidth="1"/>
    <col min="10756" max="10756" width="9.5703125" style="1003" customWidth="1"/>
    <col min="10757" max="10757" width="10.42578125" style="1003" customWidth="1"/>
    <col min="10758" max="10758" width="10.140625" style="1003" customWidth="1"/>
    <col min="10759" max="10759" width="10" style="1003" customWidth="1"/>
    <col min="10760" max="10760" width="9.5703125" style="1003" customWidth="1"/>
    <col min="10761" max="10761" width="10.42578125" style="1003" customWidth="1"/>
    <col min="10762" max="10762" width="9.140625" style="1003"/>
    <col min="10763" max="10764" width="10.42578125" style="1003" customWidth="1"/>
    <col min="10765" max="11008" width="9.140625" style="1003"/>
    <col min="11009" max="11009" width="20.140625" style="1003" customWidth="1"/>
    <col min="11010" max="11010" width="10" style="1003" customWidth="1"/>
    <col min="11011" max="11011" width="9.85546875" style="1003" customWidth="1"/>
    <col min="11012" max="11012" width="9.5703125" style="1003" customWidth="1"/>
    <col min="11013" max="11013" width="10.42578125" style="1003" customWidth="1"/>
    <col min="11014" max="11014" width="10.140625" style="1003" customWidth="1"/>
    <col min="11015" max="11015" width="10" style="1003" customWidth="1"/>
    <col min="11016" max="11016" width="9.5703125" style="1003" customWidth="1"/>
    <col min="11017" max="11017" width="10.42578125" style="1003" customWidth="1"/>
    <col min="11018" max="11018" width="9.140625" style="1003"/>
    <col min="11019" max="11020" width="10.42578125" style="1003" customWidth="1"/>
    <col min="11021" max="11264" width="9.140625" style="1003"/>
    <col min="11265" max="11265" width="20.140625" style="1003" customWidth="1"/>
    <col min="11266" max="11266" width="10" style="1003" customWidth="1"/>
    <col min="11267" max="11267" width="9.85546875" style="1003" customWidth="1"/>
    <col min="11268" max="11268" width="9.5703125" style="1003" customWidth="1"/>
    <col min="11269" max="11269" width="10.42578125" style="1003" customWidth="1"/>
    <col min="11270" max="11270" width="10.140625" style="1003" customWidth="1"/>
    <col min="11271" max="11271" width="10" style="1003" customWidth="1"/>
    <col min="11272" max="11272" width="9.5703125" style="1003" customWidth="1"/>
    <col min="11273" max="11273" width="10.42578125" style="1003" customWidth="1"/>
    <col min="11274" max="11274" width="9.140625" style="1003"/>
    <col min="11275" max="11276" width="10.42578125" style="1003" customWidth="1"/>
    <col min="11277" max="11520" width="9.140625" style="1003"/>
    <col min="11521" max="11521" width="20.140625" style="1003" customWidth="1"/>
    <col min="11522" max="11522" width="10" style="1003" customWidth="1"/>
    <col min="11523" max="11523" width="9.85546875" style="1003" customWidth="1"/>
    <col min="11524" max="11524" width="9.5703125" style="1003" customWidth="1"/>
    <col min="11525" max="11525" width="10.42578125" style="1003" customWidth="1"/>
    <col min="11526" max="11526" width="10.140625" style="1003" customWidth="1"/>
    <col min="11527" max="11527" width="10" style="1003" customWidth="1"/>
    <col min="11528" max="11528" width="9.5703125" style="1003" customWidth="1"/>
    <col min="11529" max="11529" width="10.42578125" style="1003" customWidth="1"/>
    <col min="11530" max="11530" width="9.140625" style="1003"/>
    <col min="11531" max="11532" width="10.42578125" style="1003" customWidth="1"/>
    <col min="11533" max="11776" width="9.140625" style="1003"/>
    <col min="11777" max="11777" width="20.140625" style="1003" customWidth="1"/>
    <col min="11778" max="11778" width="10" style="1003" customWidth="1"/>
    <col min="11779" max="11779" width="9.85546875" style="1003" customWidth="1"/>
    <col min="11780" max="11780" width="9.5703125" style="1003" customWidth="1"/>
    <col min="11781" max="11781" width="10.42578125" style="1003" customWidth="1"/>
    <col min="11782" max="11782" width="10.140625" style="1003" customWidth="1"/>
    <col min="11783" max="11783" width="10" style="1003" customWidth="1"/>
    <col min="11784" max="11784" width="9.5703125" style="1003" customWidth="1"/>
    <col min="11785" max="11785" width="10.42578125" style="1003" customWidth="1"/>
    <col min="11786" max="11786" width="9.140625" style="1003"/>
    <col min="11787" max="11788" width="10.42578125" style="1003" customWidth="1"/>
    <col min="11789" max="12032" width="9.140625" style="1003"/>
    <col min="12033" max="12033" width="20.140625" style="1003" customWidth="1"/>
    <col min="12034" max="12034" width="10" style="1003" customWidth="1"/>
    <col min="12035" max="12035" width="9.85546875" style="1003" customWidth="1"/>
    <col min="12036" max="12036" width="9.5703125" style="1003" customWidth="1"/>
    <col min="12037" max="12037" width="10.42578125" style="1003" customWidth="1"/>
    <col min="12038" max="12038" width="10.140625" style="1003" customWidth="1"/>
    <col min="12039" max="12039" width="10" style="1003" customWidth="1"/>
    <col min="12040" max="12040" width="9.5703125" style="1003" customWidth="1"/>
    <col min="12041" max="12041" width="10.42578125" style="1003" customWidth="1"/>
    <col min="12042" max="12042" width="9.140625" style="1003"/>
    <col min="12043" max="12044" width="10.42578125" style="1003" customWidth="1"/>
    <col min="12045" max="12288" width="9.140625" style="1003"/>
    <col min="12289" max="12289" width="20.140625" style="1003" customWidth="1"/>
    <col min="12290" max="12290" width="10" style="1003" customWidth="1"/>
    <col min="12291" max="12291" width="9.85546875" style="1003" customWidth="1"/>
    <col min="12292" max="12292" width="9.5703125" style="1003" customWidth="1"/>
    <col min="12293" max="12293" width="10.42578125" style="1003" customWidth="1"/>
    <col min="12294" max="12294" width="10.140625" style="1003" customWidth="1"/>
    <col min="12295" max="12295" width="10" style="1003" customWidth="1"/>
    <col min="12296" max="12296" width="9.5703125" style="1003" customWidth="1"/>
    <col min="12297" max="12297" width="10.42578125" style="1003" customWidth="1"/>
    <col min="12298" max="12298" width="9.140625" style="1003"/>
    <col min="12299" max="12300" width="10.42578125" style="1003" customWidth="1"/>
    <col min="12301" max="12544" width="9.140625" style="1003"/>
    <col min="12545" max="12545" width="20.140625" style="1003" customWidth="1"/>
    <col min="12546" max="12546" width="10" style="1003" customWidth="1"/>
    <col min="12547" max="12547" width="9.85546875" style="1003" customWidth="1"/>
    <col min="12548" max="12548" width="9.5703125" style="1003" customWidth="1"/>
    <col min="12549" max="12549" width="10.42578125" style="1003" customWidth="1"/>
    <col min="12550" max="12550" width="10.140625" style="1003" customWidth="1"/>
    <col min="12551" max="12551" width="10" style="1003" customWidth="1"/>
    <col min="12552" max="12552" width="9.5703125" style="1003" customWidth="1"/>
    <col min="12553" max="12553" width="10.42578125" style="1003" customWidth="1"/>
    <col min="12554" max="12554" width="9.140625" style="1003"/>
    <col min="12555" max="12556" width="10.42578125" style="1003" customWidth="1"/>
    <col min="12557" max="12800" width="9.140625" style="1003"/>
    <col min="12801" max="12801" width="20.140625" style="1003" customWidth="1"/>
    <col min="12802" max="12802" width="10" style="1003" customWidth="1"/>
    <col min="12803" max="12803" width="9.85546875" style="1003" customWidth="1"/>
    <col min="12804" max="12804" width="9.5703125" style="1003" customWidth="1"/>
    <col min="12805" max="12805" width="10.42578125" style="1003" customWidth="1"/>
    <col min="12806" max="12806" width="10.140625" style="1003" customWidth="1"/>
    <col min="12807" max="12807" width="10" style="1003" customWidth="1"/>
    <col min="12808" max="12808" width="9.5703125" style="1003" customWidth="1"/>
    <col min="12809" max="12809" width="10.42578125" style="1003" customWidth="1"/>
    <col min="12810" max="12810" width="9.140625" style="1003"/>
    <col min="12811" max="12812" width="10.42578125" style="1003" customWidth="1"/>
    <col min="12813" max="13056" width="9.140625" style="1003"/>
    <col min="13057" max="13057" width="20.140625" style="1003" customWidth="1"/>
    <col min="13058" max="13058" width="10" style="1003" customWidth="1"/>
    <col min="13059" max="13059" width="9.85546875" style="1003" customWidth="1"/>
    <col min="13060" max="13060" width="9.5703125" style="1003" customWidth="1"/>
    <col min="13061" max="13061" width="10.42578125" style="1003" customWidth="1"/>
    <col min="13062" max="13062" width="10.140625" style="1003" customWidth="1"/>
    <col min="13063" max="13063" width="10" style="1003" customWidth="1"/>
    <col min="13064" max="13064" width="9.5703125" style="1003" customWidth="1"/>
    <col min="13065" max="13065" width="10.42578125" style="1003" customWidth="1"/>
    <col min="13066" max="13066" width="9.140625" style="1003"/>
    <col min="13067" max="13068" width="10.42578125" style="1003" customWidth="1"/>
    <col min="13069" max="13312" width="9.140625" style="1003"/>
    <col min="13313" max="13313" width="20.140625" style="1003" customWidth="1"/>
    <col min="13314" max="13314" width="10" style="1003" customWidth="1"/>
    <col min="13315" max="13315" width="9.85546875" style="1003" customWidth="1"/>
    <col min="13316" max="13316" width="9.5703125" style="1003" customWidth="1"/>
    <col min="13317" max="13317" width="10.42578125" style="1003" customWidth="1"/>
    <col min="13318" max="13318" width="10.140625" style="1003" customWidth="1"/>
    <col min="13319" max="13319" width="10" style="1003" customWidth="1"/>
    <col min="13320" max="13320" width="9.5703125" style="1003" customWidth="1"/>
    <col min="13321" max="13321" width="10.42578125" style="1003" customWidth="1"/>
    <col min="13322" max="13322" width="9.140625" style="1003"/>
    <col min="13323" max="13324" width="10.42578125" style="1003" customWidth="1"/>
    <col min="13325" max="13568" width="9.140625" style="1003"/>
    <col min="13569" max="13569" width="20.140625" style="1003" customWidth="1"/>
    <col min="13570" max="13570" width="10" style="1003" customWidth="1"/>
    <col min="13571" max="13571" width="9.85546875" style="1003" customWidth="1"/>
    <col min="13572" max="13572" width="9.5703125" style="1003" customWidth="1"/>
    <col min="13573" max="13573" width="10.42578125" style="1003" customWidth="1"/>
    <col min="13574" max="13574" width="10.140625" style="1003" customWidth="1"/>
    <col min="13575" max="13575" width="10" style="1003" customWidth="1"/>
    <col min="13576" max="13576" width="9.5703125" style="1003" customWidth="1"/>
    <col min="13577" max="13577" width="10.42578125" style="1003" customWidth="1"/>
    <col min="13578" max="13578" width="9.140625" style="1003"/>
    <col min="13579" max="13580" width="10.42578125" style="1003" customWidth="1"/>
    <col min="13581" max="13824" width="9.140625" style="1003"/>
    <col min="13825" max="13825" width="20.140625" style="1003" customWidth="1"/>
    <col min="13826" max="13826" width="10" style="1003" customWidth="1"/>
    <col min="13827" max="13827" width="9.85546875" style="1003" customWidth="1"/>
    <col min="13828" max="13828" width="9.5703125" style="1003" customWidth="1"/>
    <col min="13829" max="13829" width="10.42578125" style="1003" customWidth="1"/>
    <col min="13830" max="13830" width="10.140625" style="1003" customWidth="1"/>
    <col min="13831" max="13831" width="10" style="1003" customWidth="1"/>
    <col min="13832" max="13832" width="9.5703125" style="1003" customWidth="1"/>
    <col min="13833" max="13833" width="10.42578125" style="1003" customWidth="1"/>
    <col min="13834" max="13834" width="9.140625" style="1003"/>
    <col min="13835" max="13836" width="10.42578125" style="1003" customWidth="1"/>
    <col min="13837" max="14080" width="9.140625" style="1003"/>
    <col min="14081" max="14081" width="20.140625" style="1003" customWidth="1"/>
    <col min="14082" max="14082" width="10" style="1003" customWidth="1"/>
    <col min="14083" max="14083" width="9.85546875" style="1003" customWidth="1"/>
    <col min="14084" max="14084" width="9.5703125" style="1003" customWidth="1"/>
    <col min="14085" max="14085" width="10.42578125" style="1003" customWidth="1"/>
    <col min="14086" max="14086" width="10.140625" style="1003" customWidth="1"/>
    <col min="14087" max="14087" width="10" style="1003" customWidth="1"/>
    <col min="14088" max="14088" width="9.5703125" style="1003" customWidth="1"/>
    <col min="14089" max="14089" width="10.42578125" style="1003" customWidth="1"/>
    <col min="14090" max="14090" width="9.140625" style="1003"/>
    <col min="14091" max="14092" width="10.42578125" style="1003" customWidth="1"/>
    <col min="14093" max="14336" width="9.140625" style="1003"/>
    <col min="14337" max="14337" width="20.140625" style="1003" customWidth="1"/>
    <col min="14338" max="14338" width="10" style="1003" customWidth="1"/>
    <col min="14339" max="14339" width="9.85546875" style="1003" customWidth="1"/>
    <col min="14340" max="14340" width="9.5703125" style="1003" customWidth="1"/>
    <col min="14341" max="14341" width="10.42578125" style="1003" customWidth="1"/>
    <col min="14342" max="14342" width="10.140625" style="1003" customWidth="1"/>
    <col min="14343" max="14343" width="10" style="1003" customWidth="1"/>
    <col min="14344" max="14344" width="9.5703125" style="1003" customWidth="1"/>
    <col min="14345" max="14345" width="10.42578125" style="1003" customWidth="1"/>
    <col min="14346" max="14346" width="9.140625" style="1003"/>
    <col min="14347" max="14348" width="10.42578125" style="1003" customWidth="1"/>
    <col min="14349" max="14592" width="9.140625" style="1003"/>
    <col min="14593" max="14593" width="20.140625" style="1003" customWidth="1"/>
    <col min="14594" max="14594" width="10" style="1003" customWidth="1"/>
    <col min="14595" max="14595" width="9.85546875" style="1003" customWidth="1"/>
    <col min="14596" max="14596" width="9.5703125" style="1003" customWidth="1"/>
    <col min="14597" max="14597" width="10.42578125" style="1003" customWidth="1"/>
    <col min="14598" max="14598" width="10.140625" style="1003" customWidth="1"/>
    <col min="14599" max="14599" width="10" style="1003" customWidth="1"/>
    <col min="14600" max="14600" width="9.5703125" style="1003" customWidth="1"/>
    <col min="14601" max="14601" width="10.42578125" style="1003" customWidth="1"/>
    <col min="14602" max="14602" width="9.140625" style="1003"/>
    <col min="14603" max="14604" width="10.42578125" style="1003" customWidth="1"/>
    <col min="14605" max="14848" width="9.140625" style="1003"/>
    <col min="14849" max="14849" width="20.140625" style="1003" customWidth="1"/>
    <col min="14850" max="14850" width="10" style="1003" customWidth="1"/>
    <col min="14851" max="14851" width="9.85546875" style="1003" customWidth="1"/>
    <col min="14852" max="14852" width="9.5703125" style="1003" customWidth="1"/>
    <col min="14853" max="14853" width="10.42578125" style="1003" customWidth="1"/>
    <col min="14854" max="14854" width="10.140625" style="1003" customWidth="1"/>
    <col min="14855" max="14855" width="10" style="1003" customWidth="1"/>
    <col min="14856" max="14856" width="9.5703125" style="1003" customWidth="1"/>
    <col min="14857" max="14857" width="10.42578125" style="1003" customWidth="1"/>
    <col min="14858" max="14858" width="9.140625" style="1003"/>
    <col min="14859" max="14860" width="10.42578125" style="1003" customWidth="1"/>
    <col min="14861" max="15104" width="9.140625" style="1003"/>
    <col min="15105" max="15105" width="20.140625" style="1003" customWidth="1"/>
    <col min="15106" max="15106" width="10" style="1003" customWidth="1"/>
    <col min="15107" max="15107" width="9.85546875" style="1003" customWidth="1"/>
    <col min="15108" max="15108" width="9.5703125" style="1003" customWidth="1"/>
    <col min="15109" max="15109" width="10.42578125" style="1003" customWidth="1"/>
    <col min="15110" max="15110" width="10.140625" style="1003" customWidth="1"/>
    <col min="15111" max="15111" width="10" style="1003" customWidth="1"/>
    <col min="15112" max="15112" width="9.5703125" style="1003" customWidth="1"/>
    <col min="15113" max="15113" width="10.42578125" style="1003" customWidth="1"/>
    <col min="15114" max="15114" width="9.140625" style="1003"/>
    <col min="15115" max="15116" width="10.42578125" style="1003" customWidth="1"/>
    <col min="15117" max="15360" width="9.140625" style="1003"/>
    <col min="15361" max="15361" width="20.140625" style="1003" customWidth="1"/>
    <col min="15362" max="15362" width="10" style="1003" customWidth="1"/>
    <col min="15363" max="15363" width="9.85546875" style="1003" customWidth="1"/>
    <col min="15364" max="15364" width="9.5703125" style="1003" customWidth="1"/>
    <col min="15365" max="15365" width="10.42578125" style="1003" customWidth="1"/>
    <col min="15366" max="15366" width="10.140625" style="1003" customWidth="1"/>
    <col min="15367" max="15367" width="10" style="1003" customWidth="1"/>
    <col min="15368" max="15368" width="9.5703125" style="1003" customWidth="1"/>
    <col min="15369" max="15369" width="10.42578125" style="1003" customWidth="1"/>
    <col min="15370" max="15370" width="9.140625" style="1003"/>
    <col min="15371" max="15372" width="10.42578125" style="1003" customWidth="1"/>
    <col min="15373" max="15616" width="9.140625" style="1003"/>
    <col min="15617" max="15617" width="20.140625" style="1003" customWidth="1"/>
    <col min="15618" max="15618" width="10" style="1003" customWidth="1"/>
    <col min="15619" max="15619" width="9.85546875" style="1003" customWidth="1"/>
    <col min="15620" max="15620" width="9.5703125" style="1003" customWidth="1"/>
    <col min="15621" max="15621" width="10.42578125" style="1003" customWidth="1"/>
    <col min="15622" max="15622" width="10.140625" style="1003" customWidth="1"/>
    <col min="15623" max="15623" width="10" style="1003" customWidth="1"/>
    <col min="15624" max="15624" width="9.5703125" style="1003" customWidth="1"/>
    <col min="15625" max="15625" width="10.42578125" style="1003" customWidth="1"/>
    <col min="15626" max="15626" width="9.140625" style="1003"/>
    <col min="15627" max="15628" width="10.42578125" style="1003" customWidth="1"/>
    <col min="15629" max="15872" width="9.140625" style="1003"/>
    <col min="15873" max="15873" width="20.140625" style="1003" customWidth="1"/>
    <col min="15874" max="15874" width="10" style="1003" customWidth="1"/>
    <col min="15875" max="15875" width="9.85546875" style="1003" customWidth="1"/>
    <col min="15876" max="15876" width="9.5703125" style="1003" customWidth="1"/>
    <col min="15877" max="15877" width="10.42578125" style="1003" customWidth="1"/>
    <col min="15878" max="15878" width="10.140625" style="1003" customWidth="1"/>
    <col min="15879" max="15879" width="10" style="1003" customWidth="1"/>
    <col min="15880" max="15880" width="9.5703125" style="1003" customWidth="1"/>
    <col min="15881" max="15881" width="10.42578125" style="1003" customWidth="1"/>
    <col min="15882" max="15882" width="9.140625" style="1003"/>
    <col min="15883" max="15884" width="10.42578125" style="1003" customWidth="1"/>
    <col min="15885" max="16128" width="9.140625" style="1003"/>
    <col min="16129" max="16129" width="20.140625" style="1003" customWidth="1"/>
    <col min="16130" max="16130" width="10" style="1003" customWidth="1"/>
    <col min="16131" max="16131" width="9.85546875" style="1003" customWidth="1"/>
    <col min="16132" max="16132" width="9.5703125" style="1003" customWidth="1"/>
    <col min="16133" max="16133" width="10.42578125" style="1003" customWidth="1"/>
    <col min="16134" max="16134" width="10.140625" style="1003" customWidth="1"/>
    <col min="16135" max="16135" width="10" style="1003" customWidth="1"/>
    <col min="16136" max="16136" width="9.5703125" style="1003" customWidth="1"/>
    <col min="16137" max="16137" width="10.42578125" style="1003" customWidth="1"/>
    <col min="16138" max="16138" width="9.140625" style="1003"/>
    <col min="16139" max="16140" width="10.42578125" style="1003" customWidth="1"/>
    <col min="16141" max="16384" width="9.140625" style="1003"/>
  </cols>
  <sheetData>
    <row r="1" spans="1:12" ht="18.75">
      <c r="A1" s="1579" t="s">
        <v>356</v>
      </c>
      <c r="B1" s="1579"/>
      <c r="C1" s="1579"/>
      <c r="D1" s="1579"/>
      <c r="E1" s="1580" t="s">
        <v>538</v>
      </c>
      <c r="F1" s="909"/>
      <c r="G1" s="1580"/>
      <c r="H1" s="1579"/>
      <c r="I1" s="1494"/>
      <c r="J1" s="1494"/>
      <c r="K1" s="1494"/>
    </row>
    <row r="2" spans="1:12" ht="15" customHeight="1" thickBot="1">
      <c r="A2" s="1581" t="s">
        <v>272</v>
      </c>
      <c r="B2" s="1581"/>
      <c r="C2" s="1579"/>
      <c r="D2" s="1579"/>
      <c r="E2" s="1579"/>
      <c r="F2" s="1580"/>
      <c r="G2" s="1579"/>
      <c r="H2" s="1579"/>
      <c r="I2" s="1494"/>
      <c r="J2" s="1494"/>
      <c r="K2" s="1494"/>
    </row>
    <row r="3" spans="1:12" ht="15.75" thickBot="1">
      <c r="A3" s="1495" t="s">
        <v>4</v>
      </c>
      <c r="B3" s="1496"/>
      <c r="C3" s="1496"/>
      <c r="D3" s="1496"/>
      <c r="E3" s="1496"/>
      <c r="F3" s="1496"/>
      <c r="G3" s="1496"/>
      <c r="H3" s="1496"/>
      <c r="I3" s="1496"/>
      <c r="J3" s="1496"/>
      <c r="K3" s="1496"/>
      <c r="L3" s="1497"/>
    </row>
    <row r="4" spans="1:12">
      <c r="A4" s="1498"/>
      <c r="B4" s="1499"/>
      <c r="C4" s="1006" t="s">
        <v>5</v>
      </c>
      <c r="D4" s="1006"/>
      <c r="E4" s="1006"/>
      <c r="F4" s="1006"/>
      <c r="G4" s="1500"/>
      <c r="H4" s="1611" t="s">
        <v>6</v>
      </c>
      <c r="I4" s="1612"/>
      <c r="J4" s="1501" t="s">
        <v>7</v>
      </c>
      <c r="K4" s="1502" t="s">
        <v>8</v>
      </c>
      <c r="L4" s="1503"/>
    </row>
    <row r="5" spans="1:12">
      <c r="A5" s="1504" t="s">
        <v>9</v>
      </c>
      <c r="B5" s="1505" t="s">
        <v>10</v>
      </c>
      <c r="C5" s="1506" t="s">
        <v>36</v>
      </c>
      <c r="D5" s="1506"/>
      <c r="E5" s="1507" t="s">
        <v>37</v>
      </c>
      <c r="F5" s="1508"/>
      <c r="G5" s="1509"/>
      <c r="H5" s="1613" t="s">
        <v>11</v>
      </c>
      <c r="I5" s="1614"/>
      <c r="J5" s="1510" t="s">
        <v>12</v>
      </c>
      <c r="K5" s="1511" t="s">
        <v>13</v>
      </c>
      <c r="L5" s="1512"/>
    </row>
    <row r="6" spans="1:12" ht="45.75" thickBot="1">
      <c r="A6" s="1513" t="s">
        <v>14</v>
      </c>
      <c r="B6" s="1514" t="s">
        <v>15</v>
      </c>
      <c r="C6" s="1227" t="s">
        <v>537</v>
      </c>
      <c r="D6" s="1228" t="s">
        <v>532</v>
      </c>
      <c r="E6" s="1515" t="s">
        <v>537</v>
      </c>
      <c r="F6" s="1516" t="s">
        <v>532</v>
      </c>
      <c r="G6" s="1517" t="s">
        <v>16</v>
      </c>
      <c r="H6" s="1518" t="s">
        <v>537</v>
      </c>
      <c r="I6" s="1519" t="s">
        <v>16</v>
      </c>
      <c r="J6" s="1520" t="s">
        <v>16</v>
      </c>
      <c r="K6" s="1521" t="s">
        <v>537</v>
      </c>
      <c r="L6" s="1522" t="s">
        <v>17</v>
      </c>
    </row>
    <row r="7" spans="1:12" ht="15.75" thickBot="1">
      <c r="A7" s="1472" t="s">
        <v>18</v>
      </c>
      <c r="B7" s="1473" t="s">
        <v>19</v>
      </c>
      <c r="C7" s="1523">
        <v>19034.141589264131</v>
      </c>
      <c r="D7" s="1523">
        <v>18816.064963570305</v>
      </c>
      <c r="E7" s="1524">
        <v>19414.824421049412</v>
      </c>
      <c r="F7" s="1525">
        <v>19192.386262841712</v>
      </c>
      <c r="G7" s="1526">
        <v>1.1589916707666612</v>
      </c>
      <c r="H7" s="1527">
        <v>308.22439893765721</v>
      </c>
      <c r="I7" s="1527">
        <v>0.53303128331912708</v>
      </c>
      <c r="J7" s="1528">
        <v>-4.5878901040277409</v>
      </c>
      <c r="K7" s="1527">
        <v>100</v>
      </c>
      <c r="L7" s="1529" t="s">
        <v>19</v>
      </c>
    </row>
    <row r="8" spans="1:12" ht="15.75" thickBot="1">
      <c r="A8" s="1474"/>
      <c r="B8" s="1475"/>
      <c r="C8" s="1530"/>
      <c r="D8" s="1530"/>
      <c r="E8" s="1530"/>
      <c r="F8" s="1530"/>
      <c r="G8" s="1531"/>
      <c r="H8" s="1528"/>
      <c r="I8" s="1528"/>
      <c r="J8" s="1528"/>
      <c r="K8" s="1528"/>
      <c r="L8" s="1532"/>
    </row>
    <row r="9" spans="1:12">
      <c r="A9" s="1476" t="s">
        <v>80</v>
      </c>
      <c r="B9" s="1477" t="s">
        <v>19</v>
      </c>
      <c r="C9" s="1533">
        <v>18967.846355301383</v>
      </c>
      <c r="D9" s="1533">
        <v>17284.857957879445</v>
      </c>
      <c r="E9" s="1534">
        <v>19347.203282407412</v>
      </c>
      <c r="F9" s="1534">
        <v>17630.555117037035</v>
      </c>
      <c r="G9" s="1535">
        <v>9.7367788704027785</v>
      </c>
      <c r="H9" s="1536">
        <v>240.00370370370371</v>
      </c>
      <c r="I9" s="1536">
        <v>13.789648243081148</v>
      </c>
      <c r="J9" s="1536">
        <v>-15.625</v>
      </c>
      <c r="K9" s="1536">
        <v>0.18870561923399498</v>
      </c>
      <c r="L9" s="1537">
        <v>-2.4684618162644112E-2</v>
      </c>
    </row>
    <row r="10" spans="1:12">
      <c r="A10" s="1229" t="s">
        <v>81</v>
      </c>
      <c r="B10" s="1478" t="s">
        <v>19</v>
      </c>
      <c r="C10" s="1538">
        <v>20146.253056209694</v>
      </c>
      <c r="D10" s="1538">
        <v>19951.607189104987</v>
      </c>
      <c r="E10" s="1539">
        <v>20549.17811733389</v>
      </c>
      <c r="F10" s="1539">
        <v>20350.639332887087</v>
      </c>
      <c r="G10" s="1540">
        <v>0.97558991243070792</v>
      </c>
      <c r="H10" s="1541">
        <v>348.1515726290516</v>
      </c>
      <c r="I10" s="1541">
        <v>1.6218494935991725</v>
      </c>
      <c r="J10" s="1541">
        <v>-8.6021505376344098</v>
      </c>
      <c r="K10" s="1541">
        <v>29.109589041095891</v>
      </c>
      <c r="L10" s="1542">
        <v>-1.2785144531692474</v>
      </c>
    </row>
    <row r="11" spans="1:12">
      <c r="A11" s="1230" t="s">
        <v>82</v>
      </c>
      <c r="B11" s="1479" t="s">
        <v>19</v>
      </c>
      <c r="C11" s="1231">
        <v>19854.622159856306</v>
      </c>
      <c r="D11" s="1231">
        <v>19614.390163799912</v>
      </c>
      <c r="E11" s="1543">
        <v>20251.714603053431</v>
      </c>
      <c r="F11" s="1543">
        <v>20006.67796707591</v>
      </c>
      <c r="G11" s="1544">
        <v>1.2247742297885107</v>
      </c>
      <c r="H11" s="1545">
        <v>387.16845794392526</v>
      </c>
      <c r="I11" s="1545">
        <v>-1.7724650944535434</v>
      </c>
      <c r="J11" s="1545">
        <v>-1.6091954022988506</v>
      </c>
      <c r="K11" s="1545">
        <v>5.9826670394185069</v>
      </c>
      <c r="L11" s="1546">
        <v>0.18111996019738186</v>
      </c>
    </row>
    <row r="12" spans="1:12">
      <c r="A12" s="1230" t="s">
        <v>83</v>
      </c>
      <c r="B12" s="1479" t="s">
        <v>19</v>
      </c>
      <c r="C12" s="1231" t="s">
        <v>200</v>
      </c>
      <c r="D12" s="1231" t="s">
        <v>200</v>
      </c>
      <c r="E12" s="1543" t="s">
        <v>200</v>
      </c>
      <c r="F12" s="1543" t="s">
        <v>200</v>
      </c>
      <c r="G12" s="1544" t="s">
        <v>73</v>
      </c>
      <c r="H12" s="1545" t="s">
        <v>200</v>
      </c>
      <c r="I12" s="1545" t="s">
        <v>73</v>
      </c>
      <c r="J12" s="1545" t="s">
        <v>73</v>
      </c>
      <c r="K12" s="1545">
        <v>0.15376013419066256</v>
      </c>
      <c r="L12" s="1546" t="s">
        <v>73</v>
      </c>
    </row>
    <row r="13" spans="1:12">
      <c r="A13" s="1230" t="s">
        <v>71</v>
      </c>
      <c r="B13" s="1479" t="s">
        <v>19</v>
      </c>
      <c r="C13" s="1231">
        <v>16719.427713999252</v>
      </c>
      <c r="D13" s="1231">
        <v>16614.495741208888</v>
      </c>
      <c r="E13" s="1543">
        <v>17053.816268279239</v>
      </c>
      <c r="F13" s="1543">
        <v>16946.785656033066</v>
      </c>
      <c r="G13" s="1544">
        <v>0.63156880849596664</v>
      </c>
      <c r="H13" s="1545">
        <v>277.10003551767011</v>
      </c>
      <c r="I13" s="1545">
        <v>-7.0067458818381084E-2</v>
      </c>
      <c r="J13" s="1545">
        <v>-6.0717264386989154</v>
      </c>
      <c r="K13" s="1545">
        <v>39.355605255800953</v>
      </c>
      <c r="L13" s="1546">
        <v>-0.62172203147565597</v>
      </c>
    </row>
    <row r="14" spans="1:12" ht="15.75" thickBot="1">
      <c r="A14" s="1480" t="s">
        <v>84</v>
      </c>
      <c r="B14" s="1481" t="s">
        <v>19</v>
      </c>
      <c r="C14" s="1232">
        <v>20665.324643350868</v>
      </c>
      <c r="D14" s="1232">
        <v>20404.521663856547</v>
      </c>
      <c r="E14" s="1547">
        <v>21078.631136217886</v>
      </c>
      <c r="F14" s="1547">
        <v>20812.612097133679</v>
      </c>
      <c r="G14" s="1548">
        <v>1.2781626729152533</v>
      </c>
      <c r="H14" s="1549">
        <v>292.2614083726088</v>
      </c>
      <c r="I14" s="1549">
        <v>1.0850901742291328</v>
      </c>
      <c r="J14" s="1549">
        <v>2.1234428086070216</v>
      </c>
      <c r="K14" s="1549">
        <v>25.209672910259997</v>
      </c>
      <c r="L14" s="1550">
        <v>1.6567254576059547</v>
      </c>
    </row>
    <row r="15" spans="1:12" ht="15.75" thickBot="1">
      <c r="A15" s="1474"/>
      <c r="B15" s="1482"/>
      <c r="C15" s="1530"/>
      <c r="D15" s="1530"/>
      <c r="E15" s="1530"/>
      <c r="F15" s="1530"/>
      <c r="G15" s="1531"/>
      <c r="H15" s="1528"/>
      <c r="I15" s="1528"/>
      <c r="J15" s="1528"/>
      <c r="K15" s="1528"/>
      <c r="L15" s="1532"/>
    </row>
    <row r="16" spans="1:12">
      <c r="A16" s="1233" t="s">
        <v>85</v>
      </c>
      <c r="B16" s="1483" t="s">
        <v>21</v>
      </c>
      <c r="C16" s="1234" t="s">
        <v>73</v>
      </c>
      <c r="D16" s="1234" t="s">
        <v>73</v>
      </c>
      <c r="E16" s="1551" t="s">
        <v>73</v>
      </c>
      <c r="F16" s="1551" t="s">
        <v>73</v>
      </c>
      <c r="G16" s="1552" t="s">
        <v>73</v>
      </c>
      <c r="H16" s="1553" t="s">
        <v>73</v>
      </c>
      <c r="I16" s="1553" t="s">
        <v>73</v>
      </c>
      <c r="J16" s="1554" t="s">
        <v>73</v>
      </c>
      <c r="K16" s="1554" t="s">
        <v>73</v>
      </c>
      <c r="L16" s="1555" t="s">
        <v>73</v>
      </c>
    </row>
    <row r="17" spans="1:12">
      <c r="A17" s="1229" t="s">
        <v>85</v>
      </c>
      <c r="B17" s="1484" t="s">
        <v>22</v>
      </c>
      <c r="C17" s="1231" t="s">
        <v>73</v>
      </c>
      <c r="D17" s="1231" t="s">
        <v>73</v>
      </c>
      <c r="E17" s="1543" t="s">
        <v>73</v>
      </c>
      <c r="F17" s="1543" t="s">
        <v>73</v>
      </c>
      <c r="G17" s="1544" t="s">
        <v>73</v>
      </c>
      <c r="H17" s="1545" t="s">
        <v>73</v>
      </c>
      <c r="I17" s="1545" t="s">
        <v>73</v>
      </c>
      <c r="J17" s="1556" t="s">
        <v>73</v>
      </c>
      <c r="K17" s="1556" t="s">
        <v>73</v>
      </c>
      <c r="L17" s="1557" t="s">
        <v>73</v>
      </c>
    </row>
    <row r="18" spans="1:12">
      <c r="A18" s="1229" t="s">
        <v>85</v>
      </c>
      <c r="B18" s="1484" t="s">
        <v>23</v>
      </c>
      <c r="C18" s="1231" t="s">
        <v>73</v>
      </c>
      <c r="D18" s="1231" t="s">
        <v>73</v>
      </c>
      <c r="E18" s="1543" t="s">
        <v>73</v>
      </c>
      <c r="F18" s="1543" t="s">
        <v>73</v>
      </c>
      <c r="G18" s="1544" t="s">
        <v>73</v>
      </c>
      <c r="H18" s="1545" t="s">
        <v>73</v>
      </c>
      <c r="I18" s="1545" t="s">
        <v>73</v>
      </c>
      <c r="J18" s="1556" t="s">
        <v>73</v>
      </c>
      <c r="K18" s="1556" t="s">
        <v>73</v>
      </c>
      <c r="L18" s="1557" t="s">
        <v>73</v>
      </c>
    </row>
    <row r="19" spans="1:12">
      <c r="A19" s="1233" t="s">
        <v>85</v>
      </c>
      <c r="B19" s="1485" t="s">
        <v>24</v>
      </c>
      <c r="C19" s="1235" t="s">
        <v>200</v>
      </c>
      <c r="D19" s="1235">
        <v>18214.202352941178</v>
      </c>
      <c r="E19" s="1558" t="s">
        <v>200</v>
      </c>
      <c r="F19" s="1558">
        <v>18578.486400000002</v>
      </c>
      <c r="G19" s="1559" t="s">
        <v>73</v>
      </c>
      <c r="H19" s="1560" t="s">
        <v>200</v>
      </c>
      <c r="I19" s="1560" t="s">
        <v>73</v>
      </c>
      <c r="J19" s="1561" t="s">
        <v>73</v>
      </c>
      <c r="K19" s="1561">
        <v>2.0967291025999441E-2</v>
      </c>
      <c r="L19" s="1562" t="s">
        <v>73</v>
      </c>
    </row>
    <row r="20" spans="1:12">
      <c r="A20" s="1229" t="s">
        <v>85</v>
      </c>
      <c r="B20" s="1484" t="s">
        <v>25</v>
      </c>
      <c r="C20" s="1231" t="s">
        <v>200</v>
      </c>
      <c r="D20" s="1231">
        <v>18618.733333333334</v>
      </c>
      <c r="E20" s="1543" t="s">
        <v>200</v>
      </c>
      <c r="F20" s="1543">
        <v>18991.108</v>
      </c>
      <c r="G20" s="1544" t="s">
        <v>73</v>
      </c>
      <c r="H20" s="1545" t="s">
        <v>200</v>
      </c>
      <c r="I20" s="1545" t="s">
        <v>73</v>
      </c>
      <c r="J20" s="1556" t="s">
        <v>73</v>
      </c>
      <c r="K20" s="1556">
        <v>1.3978194017332961E-2</v>
      </c>
      <c r="L20" s="1557" t="s">
        <v>73</v>
      </c>
    </row>
    <row r="21" spans="1:12">
      <c r="A21" s="1229" t="s">
        <v>85</v>
      </c>
      <c r="B21" s="1484" t="s">
        <v>26</v>
      </c>
      <c r="C21" s="1231" t="s">
        <v>200</v>
      </c>
      <c r="D21" s="1231" t="s">
        <v>200</v>
      </c>
      <c r="E21" s="1543" t="s">
        <v>200</v>
      </c>
      <c r="F21" s="1543" t="s">
        <v>200</v>
      </c>
      <c r="G21" s="1544" t="s">
        <v>73</v>
      </c>
      <c r="H21" s="1545" t="s">
        <v>200</v>
      </c>
      <c r="I21" s="1545" t="s">
        <v>73</v>
      </c>
      <c r="J21" s="1556" t="s">
        <v>73</v>
      </c>
      <c r="K21" s="1556">
        <v>6.9890970086664804E-3</v>
      </c>
      <c r="L21" s="1557" t="s">
        <v>73</v>
      </c>
    </row>
    <row r="22" spans="1:12">
      <c r="A22" s="1233" t="s">
        <v>85</v>
      </c>
      <c r="B22" s="1485" t="s">
        <v>27</v>
      </c>
      <c r="C22" s="1235">
        <v>18616.324155529837</v>
      </c>
      <c r="D22" s="1235">
        <v>17123.232845694798</v>
      </c>
      <c r="E22" s="1558">
        <v>18988.650638640433</v>
      </c>
      <c r="F22" s="1558">
        <v>17465.697502608695</v>
      </c>
      <c r="G22" s="1559">
        <v>8.7196811682113928</v>
      </c>
      <c r="H22" s="1560">
        <v>232.92083333333335</v>
      </c>
      <c r="I22" s="1560">
        <v>9.3829356106724351</v>
      </c>
      <c r="J22" s="1561">
        <v>-11.111111111111111</v>
      </c>
      <c r="K22" s="1561">
        <v>0.16773832820799553</v>
      </c>
      <c r="L22" s="1562">
        <v>-1.230968459541873E-2</v>
      </c>
    </row>
    <row r="23" spans="1:12">
      <c r="A23" s="1229" t="s">
        <v>85</v>
      </c>
      <c r="B23" s="1484" t="s">
        <v>28</v>
      </c>
      <c r="C23" s="1231">
        <v>18294.014705882353</v>
      </c>
      <c r="D23" s="1231">
        <v>17841.263725490197</v>
      </c>
      <c r="E23" s="1543">
        <v>18659.895</v>
      </c>
      <c r="F23" s="1543">
        <v>18198.089</v>
      </c>
      <c r="G23" s="1544">
        <v>2.5376620589117929</v>
      </c>
      <c r="H23" s="1545">
        <v>227.9</v>
      </c>
      <c r="I23" s="1545">
        <v>7.8051087984862821</v>
      </c>
      <c r="J23" s="1556">
        <v>35.714285714285715</v>
      </c>
      <c r="K23" s="1556">
        <v>0.13279284316466314</v>
      </c>
      <c r="L23" s="1557">
        <v>3.9434614303633528E-2</v>
      </c>
    </row>
    <row r="24" spans="1:12" ht="15.75" thickBot="1">
      <c r="A24" s="1486" t="s">
        <v>85</v>
      </c>
      <c r="B24" s="1487" t="s">
        <v>29</v>
      </c>
      <c r="C24" s="1236">
        <v>19723.943137254901</v>
      </c>
      <c r="D24" s="1236" t="s">
        <v>200</v>
      </c>
      <c r="E24" s="1563">
        <v>20118.421999999999</v>
      </c>
      <c r="F24" s="1563" t="s">
        <v>200</v>
      </c>
      <c r="G24" s="1564" t="s">
        <v>73</v>
      </c>
      <c r="H24" s="1556">
        <v>252</v>
      </c>
      <c r="I24" s="1556" t="s">
        <v>73</v>
      </c>
      <c r="J24" s="1556" t="s">
        <v>73</v>
      </c>
      <c r="K24" s="1556">
        <v>3.4945485043332405E-2</v>
      </c>
      <c r="L24" s="1557" t="s">
        <v>73</v>
      </c>
    </row>
    <row r="25" spans="1:12" ht="15.75" thickBot="1">
      <c r="A25" s="1474"/>
      <c r="B25" s="1482"/>
      <c r="C25" s="1530"/>
      <c r="D25" s="1530"/>
      <c r="E25" s="1530"/>
      <c r="F25" s="1530"/>
      <c r="G25" s="1531"/>
      <c r="H25" s="1528"/>
      <c r="I25" s="1528"/>
      <c r="J25" s="1528"/>
      <c r="K25" s="1528"/>
      <c r="L25" s="1532"/>
    </row>
    <row r="26" spans="1:12">
      <c r="A26" s="1233" t="s">
        <v>86</v>
      </c>
      <c r="B26" s="1483" t="s">
        <v>21</v>
      </c>
      <c r="C26" s="1234">
        <v>21215.179583467252</v>
      </c>
      <c r="D26" s="1234">
        <v>20858.814621470592</v>
      </c>
      <c r="E26" s="1551">
        <v>21639.483175136596</v>
      </c>
      <c r="F26" s="1551">
        <v>21275.990913900005</v>
      </c>
      <c r="G26" s="1552">
        <v>1.7084621943465648</v>
      </c>
      <c r="H26" s="1553">
        <v>413.58440000000002</v>
      </c>
      <c r="I26" s="1553">
        <v>3.2917171731384136</v>
      </c>
      <c r="J26" s="1554">
        <v>-11.971830985915492</v>
      </c>
      <c r="K26" s="1554">
        <v>3.49454850433324</v>
      </c>
      <c r="L26" s="1555">
        <v>-0.29312820945710438</v>
      </c>
    </row>
    <row r="27" spans="1:12">
      <c r="A27" s="1229" t="s">
        <v>86</v>
      </c>
      <c r="B27" s="1484" t="s">
        <v>22</v>
      </c>
      <c r="C27" s="1231">
        <v>21499.800980392156</v>
      </c>
      <c r="D27" s="1231">
        <v>21186.042156862743</v>
      </c>
      <c r="E27" s="1543">
        <v>21929.796999999999</v>
      </c>
      <c r="F27" s="1543">
        <v>21609.762999999999</v>
      </c>
      <c r="G27" s="1544">
        <v>1.4809695043855855</v>
      </c>
      <c r="H27" s="1545">
        <v>407</v>
      </c>
      <c r="I27" s="1545">
        <v>4.3589743589743586</v>
      </c>
      <c r="J27" s="1556">
        <v>-19.651741293532339</v>
      </c>
      <c r="K27" s="1556">
        <v>2.2574783337992734</v>
      </c>
      <c r="L27" s="1557">
        <v>-0.42323652349600538</v>
      </c>
    </row>
    <row r="28" spans="1:12">
      <c r="A28" s="1229" t="s">
        <v>86</v>
      </c>
      <c r="B28" s="1484" t="s">
        <v>23</v>
      </c>
      <c r="C28" s="1231">
        <v>20718.508823529413</v>
      </c>
      <c r="D28" s="1231">
        <v>20132.753921568627</v>
      </c>
      <c r="E28" s="1543">
        <v>21132.879000000001</v>
      </c>
      <c r="F28" s="1543">
        <v>20535.409</v>
      </c>
      <c r="G28" s="1544">
        <v>2.9094623827555668</v>
      </c>
      <c r="H28" s="1545">
        <v>425.6</v>
      </c>
      <c r="I28" s="1545">
        <v>0</v>
      </c>
      <c r="J28" s="1556">
        <v>6.6265060240963862</v>
      </c>
      <c r="K28" s="1556">
        <v>1.2370701705339671</v>
      </c>
      <c r="L28" s="1557">
        <v>0.13010831403890166</v>
      </c>
    </row>
    <row r="29" spans="1:12">
      <c r="A29" s="1233" t="s">
        <v>86</v>
      </c>
      <c r="B29" s="1485" t="s">
        <v>24</v>
      </c>
      <c r="C29" s="1235">
        <v>20483.322126105712</v>
      </c>
      <c r="D29" s="1235">
        <v>20513.058161997218</v>
      </c>
      <c r="E29" s="1558">
        <v>20892.988568627825</v>
      </c>
      <c r="F29" s="1558">
        <v>20923.319325237164</v>
      </c>
      <c r="G29" s="1559">
        <v>-0.14496149553457721</v>
      </c>
      <c r="H29" s="1560">
        <v>365.16118143459914</v>
      </c>
      <c r="I29" s="1560">
        <v>2.0424262852403348</v>
      </c>
      <c r="J29" s="1561">
        <v>-6.0766182298546898</v>
      </c>
      <c r="K29" s="1561">
        <v>9.9384959463237355</v>
      </c>
      <c r="L29" s="1562">
        <v>-0.15752966050475159</v>
      </c>
    </row>
    <row r="30" spans="1:12">
      <c r="A30" s="1229" t="s">
        <v>86</v>
      </c>
      <c r="B30" s="1484" t="s">
        <v>25</v>
      </c>
      <c r="C30" s="1231">
        <v>20535.292156862743</v>
      </c>
      <c r="D30" s="1231">
        <v>20734.901960784311</v>
      </c>
      <c r="E30" s="1543">
        <v>20945.998</v>
      </c>
      <c r="F30" s="1543">
        <v>21149.599999999999</v>
      </c>
      <c r="G30" s="1544">
        <v>-0.96267541702915871</v>
      </c>
      <c r="H30" s="1545">
        <v>354.1</v>
      </c>
      <c r="I30" s="1545">
        <v>2.4594907407407405</v>
      </c>
      <c r="J30" s="1556">
        <v>-8.0867850098619325</v>
      </c>
      <c r="K30" s="1556">
        <v>6.5138384120771597</v>
      </c>
      <c r="L30" s="1557">
        <v>-0.2479647354288419</v>
      </c>
    </row>
    <row r="31" spans="1:12">
      <c r="A31" s="1229" t="s">
        <v>86</v>
      </c>
      <c r="B31" s="1484" t="s">
        <v>26</v>
      </c>
      <c r="C31" s="1231">
        <v>20392.693137254901</v>
      </c>
      <c r="D31" s="1231">
        <v>20106.769607843136</v>
      </c>
      <c r="E31" s="1543">
        <v>20800.546999999999</v>
      </c>
      <c r="F31" s="1543">
        <v>20508.904999999999</v>
      </c>
      <c r="G31" s="1544">
        <v>1.4220261881363234</v>
      </c>
      <c r="H31" s="1545">
        <v>386.2</v>
      </c>
      <c r="I31" s="1545">
        <v>0.91455448131695838</v>
      </c>
      <c r="J31" s="1556">
        <v>-2</v>
      </c>
      <c r="K31" s="1556">
        <v>3.4246575342465753</v>
      </c>
      <c r="L31" s="1557">
        <v>9.0435074924088976E-2</v>
      </c>
    </row>
    <row r="32" spans="1:12">
      <c r="A32" s="1233" t="s">
        <v>86</v>
      </c>
      <c r="B32" s="1485" t="s">
        <v>27</v>
      </c>
      <c r="C32" s="1235">
        <v>19599.162889707881</v>
      </c>
      <c r="D32" s="1235">
        <v>19306.962576163522</v>
      </c>
      <c r="E32" s="1558">
        <v>19991.146147502041</v>
      </c>
      <c r="F32" s="1558">
        <v>19693.101827686791</v>
      </c>
      <c r="G32" s="1559">
        <v>1.5134452785707193</v>
      </c>
      <c r="H32" s="1560">
        <v>322.78194382523407</v>
      </c>
      <c r="I32" s="1560">
        <v>0.8708475829067589</v>
      </c>
      <c r="J32" s="1561">
        <v>-9.3737373737373737</v>
      </c>
      <c r="K32" s="1561">
        <v>15.676544590438915</v>
      </c>
      <c r="L32" s="1562">
        <v>-0.82785658320738875</v>
      </c>
    </row>
    <row r="33" spans="1:12">
      <c r="A33" s="1229" t="s">
        <v>86</v>
      </c>
      <c r="B33" s="1484" t="s">
        <v>28</v>
      </c>
      <c r="C33" s="1231">
        <v>19536.087254901962</v>
      </c>
      <c r="D33" s="1231">
        <v>19283.808823529413</v>
      </c>
      <c r="E33" s="1543">
        <v>19926.809000000001</v>
      </c>
      <c r="F33" s="1543">
        <v>19669.485000000001</v>
      </c>
      <c r="G33" s="1544">
        <v>1.3082396412514132</v>
      </c>
      <c r="H33" s="1545">
        <v>309.3</v>
      </c>
      <c r="I33" s="1545">
        <v>0</v>
      </c>
      <c r="J33" s="1556">
        <v>-12.283640424343941</v>
      </c>
      <c r="K33" s="1556">
        <v>10.979871400615041</v>
      </c>
      <c r="L33" s="1557">
        <v>-0.96331344867810387</v>
      </c>
    </row>
    <row r="34" spans="1:12" ht="15.75" thickBot="1">
      <c r="A34" s="1486" t="s">
        <v>86</v>
      </c>
      <c r="B34" s="1487" t="s">
        <v>29</v>
      </c>
      <c r="C34" s="1236">
        <v>19727.889215686275</v>
      </c>
      <c r="D34" s="1236">
        <v>19360.835294117645</v>
      </c>
      <c r="E34" s="1563">
        <v>20122.447</v>
      </c>
      <c r="F34" s="1563">
        <v>19748.052</v>
      </c>
      <c r="G34" s="1564">
        <v>1.895857880058248</v>
      </c>
      <c r="H34" s="1556">
        <v>354.3</v>
      </c>
      <c r="I34" s="1556">
        <v>1.8103448275862102</v>
      </c>
      <c r="J34" s="1556">
        <v>-1.7543859649122806</v>
      </c>
      <c r="K34" s="1556">
        <v>4.6966731898238745</v>
      </c>
      <c r="L34" s="1557">
        <v>0.13545686547071334</v>
      </c>
    </row>
    <row r="35" spans="1:12" ht="15.75" thickBot="1">
      <c r="A35" s="1488"/>
      <c r="B35" s="1489"/>
      <c r="C35" s="1565"/>
      <c r="D35" s="1565"/>
      <c r="E35" s="1565"/>
      <c r="F35" s="1565"/>
      <c r="G35" s="1566"/>
      <c r="H35" s="1567"/>
      <c r="I35" s="1567"/>
      <c r="J35" s="1567"/>
      <c r="K35" s="1567"/>
      <c r="L35" s="1568"/>
    </row>
    <row r="36" spans="1:12">
      <c r="A36" s="1229" t="s">
        <v>87</v>
      </c>
      <c r="B36" s="1490" t="s">
        <v>26</v>
      </c>
      <c r="C36" s="1569">
        <v>20158.955882352941</v>
      </c>
      <c r="D36" s="1569">
        <v>19844.306862745096</v>
      </c>
      <c r="E36" s="1570">
        <v>20562.134999999998</v>
      </c>
      <c r="F36" s="1570">
        <v>20241.192999999999</v>
      </c>
      <c r="G36" s="1571">
        <v>1.5855883593422537</v>
      </c>
      <c r="H36" s="1572">
        <v>407.3</v>
      </c>
      <c r="I36" s="1572">
        <v>-0.87612557799950497</v>
      </c>
      <c r="J36" s="1572">
        <v>-0.75566750629722923</v>
      </c>
      <c r="K36" s="1572">
        <v>2.7537042214145933</v>
      </c>
      <c r="L36" s="1573">
        <v>0.10633158871253956</v>
      </c>
    </row>
    <row r="37" spans="1:12" ht="15.75" thickBot="1">
      <c r="A37" s="1486" t="s">
        <v>87</v>
      </c>
      <c r="B37" s="1487" t="s">
        <v>29</v>
      </c>
      <c r="C37" s="1236">
        <v>19568.893137254901</v>
      </c>
      <c r="D37" s="1236">
        <v>19405.791176470586</v>
      </c>
      <c r="E37" s="1563">
        <v>19960.271000000001</v>
      </c>
      <c r="F37" s="1563">
        <v>19793.906999999999</v>
      </c>
      <c r="G37" s="1564">
        <v>0.84048086110539677</v>
      </c>
      <c r="H37" s="1556">
        <v>370</v>
      </c>
      <c r="I37" s="1556">
        <v>-2.6571954748750386</v>
      </c>
      <c r="J37" s="1556">
        <v>-2.3255813953488373</v>
      </c>
      <c r="K37" s="1556">
        <v>3.2289628180039136</v>
      </c>
      <c r="L37" s="1557">
        <v>7.4788371484841853E-2</v>
      </c>
    </row>
    <row r="38" spans="1:12" ht="15.75" thickBot="1">
      <c r="A38" s="1488"/>
      <c r="B38" s="1489"/>
      <c r="C38" s="1565"/>
      <c r="D38" s="1565"/>
      <c r="E38" s="1565"/>
      <c r="F38" s="1565"/>
      <c r="G38" s="1566"/>
      <c r="H38" s="1567"/>
      <c r="I38" s="1567"/>
      <c r="J38" s="1567"/>
      <c r="K38" s="1567"/>
      <c r="L38" s="1568"/>
    </row>
    <row r="39" spans="1:12">
      <c r="A39" s="1233" t="s">
        <v>88</v>
      </c>
      <c r="B39" s="1483" t="s">
        <v>21</v>
      </c>
      <c r="C39" s="1234" t="s">
        <v>200</v>
      </c>
      <c r="D39" s="1234" t="s">
        <v>73</v>
      </c>
      <c r="E39" s="1551" t="s">
        <v>200</v>
      </c>
      <c r="F39" s="1551" t="s">
        <v>73</v>
      </c>
      <c r="G39" s="1552" t="s">
        <v>73</v>
      </c>
      <c r="H39" s="1553" t="s">
        <v>200</v>
      </c>
      <c r="I39" s="1553" t="s">
        <v>73</v>
      </c>
      <c r="J39" s="1554" t="s">
        <v>73</v>
      </c>
      <c r="K39" s="1554">
        <v>6.2901873077998327E-2</v>
      </c>
      <c r="L39" s="1555" t="s">
        <v>73</v>
      </c>
    </row>
    <row r="40" spans="1:12">
      <c r="A40" s="1230" t="s">
        <v>88</v>
      </c>
      <c r="B40" s="1484" t="s">
        <v>22</v>
      </c>
      <c r="C40" s="1231" t="s">
        <v>73</v>
      </c>
      <c r="D40" s="1231" t="s">
        <v>73</v>
      </c>
      <c r="E40" s="1543" t="s">
        <v>73</v>
      </c>
      <c r="F40" s="1543" t="s">
        <v>73</v>
      </c>
      <c r="G40" s="1544" t="s">
        <v>73</v>
      </c>
      <c r="H40" s="1545" t="s">
        <v>73</v>
      </c>
      <c r="I40" s="1545" t="s">
        <v>73</v>
      </c>
      <c r="J40" s="1556" t="s">
        <v>73</v>
      </c>
      <c r="K40" s="1556" t="s">
        <v>73</v>
      </c>
      <c r="L40" s="1557" t="s">
        <v>73</v>
      </c>
    </row>
    <row r="41" spans="1:12">
      <c r="A41" s="1230" t="s">
        <v>88</v>
      </c>
      <c r="B41" s="1484" t="s">
        <v>23</v>
      </c>
      <c r="C41" s="1231" t="s">
        <v>200</v>
      </c>
      <c r="D41" s="1231" t="s">
        <v>73</v>
      </c>
      <c r="E41" s="1543" t="s">
        <v>200</v>
      </c>
      <c r="F41" s="1543" t="s">
        <v>73</v>
      </c>
      <c r="G41" s="1544" t="s">
        <v>73</v>
      </c>
      <c r="H41" s="1545" t="s">
        <v>200</v>
      </c>
      <c r="I41" s="1545" t="s">
        <v>73</v>
      </c>
      <c r="J41" s="1556" t="s">
        <v>73</v>
      </c>
      <c r="K41" s="1556">
        <v>6.9890970086664804E-3</v>
      </c>
      <c r="L41" s="1557" t="s">
        <v>73</v>
      </c>
    </row>
    <row r="42" spans="1:12">
      <c r="A42" s="1230" t="s">
        <v>88</v>
      </c>
      <c r="B42" s="1484" t="s">
        <v>30</v>
      </c>
      <c r="C42" s="1231" t="s">
        <v>200</v>
      </c>
      <c r="D42" s="1231" t="s">
        <v>73</v>
      </c>
      <c r="E42" s="1543" t="s">
        <v>200</v>
      </c>
      <c r="F42" s="1543" t="s">
        <v>73</v>
      </c>
      <c r="G42" s="1544" t="s">
        <v>73</v>
      </c>
      <c r="H42" s="1545" t="s">
        <v>200</v>
      </c>
      <c r="I42" s="1545" t="s">
        <v>73</v>
      </c>
      <c r="J42" s="1556" t="s">
        <v>73</v>
      </c>
      <c r="K42" s="1556">
        <v>5.5912776069331843E-2</v>
      </c>
      <c r="L42" s="1557" t="s">
        <v>73</v>
      </c>
    </row>
    <row r="43" spans="1:12">
      <c r="A43" s="1237" t="s">
        <v>88</v>
      </c>
      <c r="B43" s="1485" t="s">
        <v>24</v>
      </c>
      <c r="C43" s="1235" t="s">
        <v>73</v>
      </c>
      <c r="D43" s="1235" t="s">
        <v>200</v>
      </c>
      <c r="E43" s="1558" t="s">
        <v>73</v>
      </c>
      <c r="F43" s="1558" t="s">
        <v>200</v>
      </c>
      <c r="G43" s="1559" t="s">
        <v>73</v>
      </c>
      <c r="H43" s="1560" t="s">
        <v>73</v>
      </c>
      <c r="I43" s="1560" t="s">
        <v>73</v>
      </c>
      <c r="J43" s="1561" t="s">
        <v>73</v>
      </c>
      <c r="K43" s="1561" t="s">
        <v>73</v>
      </c>
      <c r="L43" s="1562" t="s">
        <v>73</v>
      </c>
    </row>
    <row r="44" spans="1:12">
      <c r="A44" s="1230" t="s">
        <v>88</v>
      </c>
      <c r="B44" s="1484" t="s">
        <v>26</v>
      </c>
      <c r="C44" s="1231" t="s">
        <v>73</v>
      </c>
      <c r="D44" s="1231" t="s">
        <v>73</v>
      </c>
      <c r="E44" s="1543" t="s">
        <v>73</v>
      </c>
      <c r="F44" s="1543" t="s">
        <v>73</v>
      </c>
      <c r="G44" s="1544" t="s">
        <v>73</v>
      </c>
      <c r="H44" s="1545" t="s">
        <v>73</v>
      </c>
      <c r="I44" s="1545" t="s">
        <v>73</v>
      </c>
      <c r="J44" s="1556" t="s">
        <v>73</v>
      </c>
      <c r="K44" s="1556" t="s">
        <v>73</v>
      </c>
      <c r="L44" s="1557" t="s">
        <v>73</v>
      </c>
    </row>
    <row r="45" spans="1:12">
      <c r="A45" s="1230" t="s">
        <v>88</v>
      </c>
      <c r="B45" s="1484" t="s">
        <v>31</v>
      </c>
      <c r="C45" s="1231" t="s">
        <v>73</v>
      </c>
      <c r="D45" s="1231" t="s">
        <v>200</v>
      </c>
      <c r="E45" s="1543" t="s">
        <v>73</v>
      </c>
      <c r="F45" s="1543" t="s">
        <v>200</v>
      </c>
      <c r="G45" s="1544" t="s">
        <v>73</v>
      </c>
      <c r="H45" s="1545" t="s">
        <v>73</v>
      </c>
      <c r="I45" s="1545" t="s">
        <v>73</v>
      </c>
      <c r="J45" s="1556" t="s">
        <v>73</v>
      </c>
      <c r="K45" s="1556" t="s">
        <v>73</v>
      </c>
      <c r="L45" s="1557" t="s">
        <v>73</v>
      </c>
    </row>
    <row r="46" spans="1:12">
      <c r="A46" s="1237" t="s">
        <v>88</v>
      </c>
      <c r="B46" s="1485" t="s">
        <v>27</v>
      </c>
      <c r="C46" s="1235" t="s">
        <v>200</v>
      </c>
      <c r="D46" s="1235" t="s">
        <v>200</v>
      </c>
      <c r="E46" s="1558" t="s">
        <v>200</v>
      </c>
      <c r="F46" s="1558" t="s">
        <v>200</v>
      </c>
      <c r="G46" s="1559" t="s">
        <v>73</v>
      </c>
      <c r="H46" s="1560" t="s">
        <v>200</v>
      </c>
      <c r="I46" s="1560" t="s">
        <v>73</v>
      </c>
      <c r="J46" s="1561" t="s">
        <v>73</v>
      </c>
      <c r="K46" s="1561">
        <v>9.0858261112664249E-2</v>
      </c>
      <c r="L46" s="1562" t="s">
        <v>73</v>
      </c>
    </row>
    <row r="47" spans="1:12">
      <c r="A47" s="1230" t="s">
        <v>88</v>
      </c>
      <c r="B47" s="1484" t="s">
        <v>29</v>
      </c>
      <c r="C47" s="1231" t="s">
        <v>200</v>
      </c>
      <c r="D47" s="1231" t="s">
        <v>200</v>
      </c>
      <c r="E47" s="1543" t="s">
        <v>200</v>
      </c>
      <c r="F47" s="1543" t="s">
        <v>200</v>
      </c>
      <c r="G47" s="1544" t="s">
        <v>73</v>
      </c>
      <c r="H47" s="1545" t="s">
        <v>200</v>
      </c>
      <c r="I47" s="1545" t="s">
        <v>73</v>
      </c>
      <c r="J47" s="1556" t="s">
        <v>73</v>
      </c>
      <c r="K47" s="1556">
        <v>6.9890970086664811E-2</v>
      </c>
      <c r="L47" s="1557" t="s">
        <v>73</v>
      </c>
    </row>
    <row r="48" spans="1:12" ht="15.75" thickBot="1">
      <c r="A48" s="1491" t="s">
        <v>88</v>
      </c>
      <c r="B48" s="1484" t="s">
        <v>32</v>
      </c>
      <c r="C48" s="1236" t="s">
        <v>200</v>
      </c>
      <c r="D48" s="1236" t="s">
        <v>200</v>
      </c>
      <c r="E48" s="1563" t="s">
        <v>200</v>
      </c>
      <c r="F48" s="1563" t="s">
        <v>200</v>
      </c>
      <c r="G48" s="1564" t="s">
        <v>73</v>
      </c>
      <c r="H48" s="1556" t="s">
        <v>200</v>
      </c>
      <c r="I48" s="1556" t="s">
        <v>73</v>
      </c>
      <c r="J48" s="1556" t="s">
        <v>73</v>
      </c>
      <c r="K48" s="1556">
        <v>2.0967291025999441E-2</v>
      </c>
      <c r="L48" s="1557" t="s">
        <v>73</v>
      </c>
    </row>
    <row r="49" spans="1:12" ht="15.75" thickBot="1">
      <c r="A49" s="1488"/>
      <c r="B49" s="1489"/>
      <c r="C49" s="1565"/>
      <c r="D49" s="1565"/>
      <c r="E49" s="1565"/>
      <c r="F49" s="1565"/>
      <c r="G49" s="1566"/>
      <c r="H49" s="1567"/>
      <c r="I49" s="1567"/>
      <c r="J49" s="1567"/>
      <c r="K49" s="1567"/>
      <c r="L49" s="1568"/>
    </row>
    <row r="50" spans="1:12">
      <c r="A50" s="1233" t="s">
        <v>20</v>
      </c>
      <c r="B50" s="1483" t="s">
        <v>24</v>
      </c>
      <c r="C50" s="1234">
        <v>18353.985710292611</v>
      </c>
      <c r="D50" s="1234">
        <v>18355.976688910021</v>
      </c>
      <c r="E50" s="1551">
        <v>18721.065424498462</v>
      </c>
      <c r="F50" s="1551">
        <v>18723.096222688222</v>
      </c>
      <c r="G50" s="1552">
        <v>-1.0846486957106563E-2</v>
      </c>
      <c r="H50" s="1553">
        <v>341.78293029871975</v>
      </c>
      <c r="I50" s="1553">
        <v>-1.4658977249201002</v>
      </c>
      <c r="J50" s="1554">
        <v>-0.70621468926553677</v>
      </c>
      <c r="K50" s="1554">
        <v>4.9133351970925361</v>
      </c>
      <c r="L50" s="1555">
        <v>0.19207619469189652</v>
      </c>
    </row>
    <row r="51" spans="1:12">
      <c r="A51" s="1229" t="s">
        <v>20</v>
      </c>
      <c r="B51" s="1484" t="s">
        <v>25</v>
      </c>
      <c r="C51" s="1231">
        <v>18174.274509803919</v>
      </c>
      <c r="D51" s="1231">
        <v>18070.624509803922</v>
      </c>
      <c r="E51" s="1543">
        <v>18537.759999999998</v>
      </c>
      <c r="F51" s="1543">
        <v>18432.037</v>
      </c>
      <c r="G51" s="1544">
        <v>0.57358283297715895</v>
      </c>
      <c r="H51" s="1545">
        <v>316.8</v>
      </c>
      <c r="I51" s="1545">
        <v>0.79541839007317838</v>
      </c>
      <c r="J51" s="1556">
        <v>17.391304347826086</v>
      </c>
      <c r="K51" s="1556">
        <v>1.3209393346379648</v>
      </c>
      <c r="L51" s="1557">
        <v>0.24731970273612425</v>
      </c>
    </row>
    <row r="52" spans="1:12">
      <c r="A52" s="1229" t="s">
        <v>20</v>
      </c>
      <c r="B52" s="1484" t="s">
        <v>26</v>
      </c>
      <c r="C52" s="1231">
        <v>18431.285294117646</v>
      </c>
      <c r="D52" s="1231">
        <v>18398.104901960782</v>
      </c>
      <c r="E52" s="1543">
        <v>18799.911</v>
      </c>
      <c r="F52" s="1543">
        <v>18766.066999999999</v>
      </c>
      <c r="G52" s="1544">
        <v>0.18034679296413555</v>
      </c>
      <c r="H52" s="1545">
        <v>341.3</v>
      </c>
      <c r="I52" s="1545">
        <v>-0.66938300349243629</v>
      </c>
      <c r="J52" s="1556">
        <v>2.7272727272727271</v>
      </c>
      <c r="K52" s="1556">
        <v>2.3693038859379367</v>
      </c>
      <c r="L52" s="1557">
        <v>0.16871706278509579</v>
      </c>
    </row>
    <row r="53" spans="1:12">
      <c r="A53" s="1229" t="s">
        <v>20</v>
      </c>
      <c r="B53" s="1484" t="s">
        <v>31</v>
      </c>
      <c r="C53" s="1231">
        <v>18382.061764705883</v>
      </c>
      <c r="D53" s="1231">
        <v>18474.382352941175</v>
      </c>
      <c r="E53" s="1543">
        <v>18749.703000000001</v>
      </c>
      <c r="F53" s="1543">
        <v>18843.87</v>
      </c>
      <c r="G53" s="1544">
        <v>-0.49972219082384695</v>
      </c>
      <c r="H53" s="1545">
        <v>369.7</v>
      </c>
      <c r="I53" s="1545">
        <v>-1.6755319148936201</v>
      </c>
      <c r="J53" s="1556">
        <v>-19.35483870967742</v>
      </c>
      <c r="K53" s="1556">
        <v>1.2230919765166339</v>
      </c>
      <c r="L53" s="1557">
        <v>-0.22396057082932508</v>
      </c>
    </row>
    <row r="54" spans="1:12">
      <c r="A54" s="1233" t="s">
        <v>20</v>
      </c>
      <c r="B54" s="1485" t="s">
        <v>27</v>
      </c>
      <c r="C54" s="1235">
        <v>17274.594013833528</v>
      </c>
      <c r="D54" s="1235">
        <v>17245.058516309309</v>
      </c>
      <c r="E54" s="1558">
        <v>17620.085894110198</v>
      </c>
      <c r="F54" s="1558">
        <v>17589.959686635495</v>
      </c>
      <c r="G54" s="1559">
        <v>0.17126933780065523</v>
      </c>
      <c r="H54" s="1560">
        <v>294.34677999346195</v>
      </c>
      <c r="I54" s="1560">
        <v>-1.4401120305766233</v>
      </c>
      <c r="J54" s="1561">
        <v>-1.1312217194570136</v>
      </c>
      <c r="K54" s="1561">
        <v>21.379647749510763</v>
      </c>
      <c r="L54" s="1562">
        <v>0.74747917122321894</v>
      </c>
    </row>
    <row r="55" spans="1:12">
      <c r="A55" s="1229" t="s">
        <v>20</v>
      </c>
      <c r="B55" s="1484" t="s">
        <v>28</v>
      </c>
      <c r="C55" s="1231">
        <v>16798.428431372551</v>
      </c>
      <c r="D55" s="1231">
        <v>16770.362745098038</v>
      </c>
      <c r="E55" s="1543">
        <v>17134.397000000001</v>
      </c>
      <c r="F55" s="1543">
        <v>17105.77</v>
      </c>
      <c r="G55" s="1544">
        <v>0.16735288735906309</v>
      </c>
      <c r="H55" s="1545">
        <v>266.7</v>
      </c>
      <c r="I55" s="1545">
        <v>-1.7679558011049767</v>
      </c>
      <c r="J55" s="1556">
        <v>3.5795887281035799</v>
      </c>
      <c r="K55" s="1556">
        <v>9.5051719317864123</v>
      </c>
      <c r="L55" s="1557">
        <v>0.74950375360556443</v>
      </c>
    </row>
    <row r="56" spans="1:12">
      <c r="A56" s="1229" t="s">
        <v>20</v>
      </c>
      <c r="B56" s="1484" t="s">
        <v>29</v>
      </c>
      <c r="C56" s="1231">
        <v>17592.097058823529</v>
      </c>
      <c r="D56" s="1231">
        <v>17557.681372549017</v>
      </c>
      <c r="E56" s="1543">
        <v>17943.938999999998</v>
      </c>
      <c r="F56" s="1543">
        <v>17908.834999999999</v>
      </c>
      <c r="G56" s="1544">
        <v>0.19601498366587977</v>
      </c>
      <c r="H56" s="1545">
        <v>307.2</v>
      </c>
      <c r="I56" s="1545">
        <v>-1.2536162005786029</v>
      </c>
      <c r="J56" s="1556">
        <v>-0.67264573991031396</v>
      </c>
      <c r="K56" s="1556">
        <v>9.2885099245177525</v>
      </c>
      <c r="L56" s="1557">
        <v>0.36613062337078084</v>
      </c>
    </row>
    <row r="57" spans="1:12">
      <c r="A57" s="1229" t="s">
        <v>20</v>
      </c>
      <c r="B57" s="1484" t="s">
        <v>32</v>
      </c>
      <c r="C57" s="1231">
        <v>17607.682352941174</v>
      </c>
      <c r="D57" s="1231">
        <v>17503.548039215686</v>
      </c>
      <c r="E57" s="1543">
        <v>17959.835999999999</v>
      </c>
      <c r="F57" s="1543">
        <v>17853.618999999999</v>
      </c>
      <c r="G57" s="1544">
        <v>0.59493260161987638</v>
      </c>
      <c r="H57" s="1545">
        <v>349.8</v>
      </c>
      <c r="I57" s="1545">
        <v>2.4304538799414384</v>
      </c>
      <c r="J57" s="1556">
        <v>-16.478555304740404</v>
      </c>
      <c r="K57" s="1556">
        <v>2.5859658932065979</v>
      </c>
      <c r="L57" s="1557">
        <v>-0.36815520575312455</v>
      </c>
    </row>
    <row r="58" spans="1:12">
      <c r="A58" s="1233" t="s">
        <v>20</v>
      </c>
      <c r="B58" s="1485" t="s">
        <v>33</v>
      </c>
      <c r="C58" s="1235">
        <v>14592.276345892613</v>
      </c>
      <c r="D58" s="1235">
        <v>14564.43085540663</v>
      </c>
      <c r="E58" s="1558">
        <v>14884.121872810465</v>
      </c>
      <c r="F58" s="1558">
        <v>14855.719472514764</v>
      </c>
      <c r="G58" s="1559">
        <v>0.19118831873642866</v>
      </c>
      <c r="H58" s="1560">
        <v>224.54258962011772</v>
      </c>
      <c r="I58" s="1560">
        <v>-7.2953435962038585E-2</v>
      </c>
      <c r="J58" s="1561">
        <v>-14.774281805745554</v>
      </c>
      <c r="K58" s="1561">
        <v>13.062622309197652</v>
      </c>
      <c r="L58" s="1562">
        <v>-1.5612773973907714</v>
      </c>
    </row>
    <row r="59" spans="1:12">
      <c r="A59" s="1229" t="s">
        <v>20</v>
      </c>
      <c r="B59" s="1484" t="s">
        <v>74</v>
      </c>
      <c r="C59" s="1231">
        <v>14280.704901960784</v>
      </c>
      <c r="D59" s="1231">
        <v>14374.176470588234</v>
      </c>
      <c r="E59" s="1543">
        <v>14566.319</v>
      </c>
      <c r="F59" s="1543">
        <v>14661.66</v>
      </c>
      <c r="G59" s="1544">
        <v>-0.65027425271081418</v>
      </c>
      <c r="H59" s="1545">
        <v>216.3</v>
      </c>
      <c r="I59" s="1545">
        <v>0.32467532467533261</v>
      </c>
      <c r="J59" s="1556">
        <v>-14.417989417989418</v>
      </c>
      <c r="K59" s="1556">
        <v>9.0438915292144255</v>
      </c>
      <c r="L59" s="1557">
        <v>-1.0387971877767725</v>
      </c>
    </row>
    <row r="60" spans="1:12">
      <c r="A60" s="1229" t="s">
        <v>20</v>
      </c>
      <c r="B60" s="1484" t="s">
        <v>34</v>
      </c>
      <c r="C60" s="1231">
        <v>15128.197058823529</v>
      </c>
      <c r="D60" s="1231">
        <v>14840.549019607843</v>
      </c>
      <c r="E60" s="1543">
        <v>15430.761</v>
      </c>
      <c r="F60" s="1543">
        <v>15137.36</v>
      </c>
      <c r="G60" s="1544">
        <v>1.9382573975911244</v>
      </c>
      <c r="H60" s="1545">
        <v>240.2</v>
      </c>
      <c r="I60" s="1545">
        <v>0.33416875522137968</v>
      </c>
      <c r="J60" s="1556">
        <v>-14.091680814940577</v>
      </c>
      <c r="K60" s="1556">
        <v>3.536483086385239</v>
      </c>
      <c r="L60" s="1557">
        <v>-0.39123097069664992</v>
      </c>
    </row>
    <row r="61" spans="1:12" ht="15.75" thickBot="1">
      <c r="A61" s="1229" t="s">
        <v>20</v>
      </c>
      <c r="B61" s="1484" t="s">
        <v>35</v>
      </c>
      <c r="C61" s="1231">
        <v>15801.690196078431</v>
      </c>
      <c r="D61" s="1231">
        <v>15459.897058823528</v>
      </c>
      <c r="E61" s="1543">
        <v>16117.724</v>
      </c>
      <c r="F61" s="1543">
        <v>15769.094999999999</v>
      </c>
      <c r="G61" s="1544">
        <v>2.2108370835485536</v>
      </c>
      <c r="H61" s="1545">
        <v>264.3</v>
      </c>
      <c r="I61" s="1545">
        <v>-5.7081698180520872</v>
      </c>
      <c r="J61" s="1556">
        <v>-25</v>
      </c>
      <c r="K61" s="1556">
        <v>0.48224769359798719</v>
      </c>
      <c r="L61" s="1557">
        <v>-0.13124923891735024</v>
      </c>
    </row>
    <row r="62" spans="1:12" ht="15.75" thickBot="1">
      <c r="A62" s="1488"/>
      <c r="B62" s="1489"/>
      <c r="C62" s="1565"/>
      <c r="D62" s="1565"/>
      <c r="E62" s="1565"/>
      <c r="F62" s="1565"/>
      <c r="G62" s="1566"/>
      <c r="H62" s="1567"/>
      <c r="I62" s="1567"/>
      <c r="J62" s="1567"/>
      <c r="K62" s="1567"/>
      <c r="L62" s="1568"/>
    </row>
    <row r="63" spans="1:12">
      <c r="A63" s="1233" t="s">
        <v>89</v>
      </c>
      <c r="B63" s="1485" t="s">
        <v>21</v>
      </c>
      <c r="C63" s="1235">
        <v>21953.172629600758</v>
      </c>
      <c r="D63" s="1235">
        <v>21328.808328863459</v>
      </c>
      <c r="E63" s="1558">
        <v>22392.236082192772</v>
      </c>
      <c r="F63" s="1558">
        <v>21755.384495440729</v>
      </c>
      <c r="G63" s="1559">
        <v>2.9273285741537158</v>
      </c>
      <c r="H63" s="1560">
        <v>350.50812182741117</v>
      </c>
      <c r="I63" s="1560">
        <v>2.2687322333471505</v>
      </c>
      <c r="J63" s="1561">
        <v>17.261904761904763</v>
      </c>
      <c r="K63" s="1561">
        <v>2.7537042214145933</v>
      </c>
      <c r="L63" s="1562">
        <v>0.51310672874988272</v>
      </c>
    </row>
    <row r="64" spans="1:12">
      <c r="A64" s="1229" t="s">
        <v>89</v>
      </c>
      <c r="B64" s="1484" t="s">
        <v>22</v>
      </c>
      <c r="C64" s="1231">
        <v>21499.206862745097</v>
      </c>
      <c r="D64" s="1231">
        <v>20402.209803921571</v>
      </c>
      <c r="E64" s="1543">
        <v>21929.190999999999</v>
      </c>
      <c r="F64" s="1543">
        <v>20810.254000000001</v>
      </c>
      <c r="G64" s="1544">
        <v>5.3768541220111876</v>
      </c>
      <c r="H64" s="1545">
        <v>319</v>
      </c>
      <c r="I64" s="1545">
        <v>0.72623934322703232</v>
      </c>
      <c r="J64" s="1556">
        <v>31.372549019607842</v>
      </c>
      <c r="K64" s="1556">
        <v>0.46826949958065417</v>
      </c>
      <c r="L64" s="1557">
        <v>0.12817880872976062</v>
      </c>
    </row>
    <row r="65" spans="1:12">
      <c r="A65" s="1229" t="s">
        <v>89</v>
      </c>
      <c r="B65" s="1484" t="s">
        <v>23</v>
      </c>
      <c r="C65" s="1231">
        <v>22224.725490196081</v>
      </c>
      <c r="D65" s="1231">
        <v>21538.561764705883</v>
      </c>
      <c r="E65" s="1543">
        <v>22669.22</v>
      </c>
      <c r="F65" s="1543">
        <v>21969.332999999999</v>
      </c>
      <c r="G65" s="1544">
        <v>3.1857453296374656</v>
      </c>
      <c r="H65" s="1545">
        <v>352.4</v>
      </c>
      <c r="I65" s="1545">
        <v>4.5077105575326186</v>
      </c>
      <c r="J65" s="1556">
        <v>31.843575418994412</v>
      </c>
      <c r="K65" s="1556">
        <v>1.6494268940452892</v>
      </c>
      <c r="L65" s="1557">
        <v>0.45577525360783921</v>
      </c>
    </row>
    <row r="66" spans="1:12">
      <c r="A66" s="1229" t="s">
        <v>89</v>
      </c>
      <c r="B66" s="1484" t="s">
        <v>30</v>
      </c>
      <c r="C66" s="1231">
        <v>21569.350000000002</v>
      </c>
      <c r="D66" s="1231">
        <v>21388.470588235294</v>
      </c>
      <c r="E66" s="1543">
        <v>22000.737000000001</v>
      </c>
      <c r="F66" s="1543">
        <v>21816.240000000002</v>
      </c>
      <c r="G66" s="1544">
        <v>0.84568651609992995</v>
      </c>
      <c r="H66" s="1545">
        <v>368.8</v>
      </c>
      <c r="I66" s="1545">
        <v>1.1519473395501889</v>
      </c>
      <c r="J66" s="1556">
        <v>-14.150943396226415</v>
      </c>
      <c r="K66" s="1556">
        <v>0.63600782778864962</v>
      </c>
      <c r="L66" s="1557">
        <v>-7.0847333587717443E-2</v>
      </c>
    </row>
    <row r="67" spans="1:12">
      <c r="A67" s="1233" t="s">
        <v>89</v>
      </c>
      <c r="B67" s="1485" t="s">
        <v>24</v>
      </c>
      <c r="C67" s="1235">
        <v>21233.011567136797</v>
      </c>
      <c r="D67" s="1235">
        <v>21152.362140598125</v>
      </c>
      <c r="E67" s="1558">
        <v>21657.671798479532</v>
      </c>
      <c r="F67" s="1558">
        <v>21575.40938341009</v>
      </c>
      <c r="G67" s="1559">
        <v>0.38127858251763497</v>
      </c>
      <c r="H67" s="1560">
        <v>308.80258435032306</v>
      </c>
      <c r="I67" s="1560">
        <v>0.42019428660145969</v>
      </c>
      <c r="J67" s="1561">
        <v>10.205696202531646</v>
      </c>
      <c r="K67" s="1561">
        <v>9.7358121330724057</v>
      </c>
      <c r="L67" s="1562">
        <v>1.3068977559051618</v>
      </c>
    </row>
    <row r="68" spans="1:12">
      <c r="A68" s="1229" t="s">
        <v>89</v>
      </c>
      <c r="B68" s="1484" t="s">
        <v>25</v>
      </c>
      <c r="C68" s="1231">
        <v>20958.748039215683</v>
      </c>
      <c r="D68" s="1231">
        <v>20497.582352941175</v>
      </c>
      <c r="E68" s="1543">
        <v>21377.922999999999</v>
      </c>
      <c r="F68" s="1543">
        <v>20907.534</v>
      </c>
      <c r="G68" s="1544">
        <v>2.249854047827923</v>
      </c>
      <c r="H68" s="1545">
        <v>278.7</v>
      </c>
      <c r="I68" s="1545">
        <v>-0.64171122994652818</v>
      </c>
      <c r="J68" s="1556">
        <v>23.478260869565219</v>
      </c>
      <c r="K68" s="1556">
        <v>1.9849035504612804</v>
      </c>
      <c r="L68" s="1557">
        <v>0.45116121917293683</v>
      </c>
    </row>
    <row r="69" spans="1:12">
      <c r="A69" s="1229" t="s">
        <v>89</v>
      </c>
      <c r="B69" s="1484" t="s">
        <v>26</v>
      </c>
      <c r="C69" s="1231">
        <v>21349.750980392157</v>
      </c>
      <c r="D69" s="1231">
        <v>21347.210784313724</v>
      </c>
      <c r="E69" s="1543">
        <v>21776.745999999999</v>
      </c>
      <c r="F69" s="1543">
        <v>21774.154999999999</v>
      </c>
      <c r="G69" s="1544">
        <v>1.1899428473804607E-2</v>
      </c>
      <c r="H69" s="1545">
        <v>308.89999999999998</v>
      </c>
      <c r="I69" s="1545">
        <v>1.0137344669718658</v>
      </c>
      <c r="J69" s="1556">
        <v>12.081513828238718</v>
      </c>
      <c r="K69" s="1556">
        <v>5.3816046966731896</v>
      </c>
      <c r="L69" s="1557">
        <v>0.80038303756409412</v>
      </c>
    </row>
    <row r="70" spans="1:12">
      <c r="A70" s="1229" t="s">
        <v>89</v>
      </c>
      <c r="B70" s="1484" t="s">
        <v>31</v>
      </c>
      <c r="C70" s="1231">
        <v>21179.46862745098</v>
      </c>
      <c r="D70" s="1231">
        <v>21163.858823529408</v>
      </c>
      <c r="E70" s="1543">
        <v>21603.058000000001</v>
      </c>
      <c r="F70" s="1543">
        <v>21587.135999999999</v>
      </c>
      <c r="G70" s="1544">
        <v>7.3756889288149663E-2</v>
      </c>
      <c r="H70" s="1545">
        <v>333.8</v>
      </c>
      <c r="I70" s="1545">
        <v>1.5206812652068125</v>
      </c>
      <c r="J70" s="1556">
        <v>-2.3054755043227666</v>
      </c>
      <c r="K70" s="1556">
        <v>2.3693038859379367</v>
      </c>
      <c r="L70" s="1557">
        <v>5.5353499168131481E-2</v>
      </c>
    </row>
    <row r="71" spans="1:12">
      <c r="A71" s="1233" t="s">
        <v>89</v>
      </c>
      <c r="B71" s="1485" t="s">
        <v>27</v>
      </c>
      <c r="C71" s="1235">
        <v>19796.795923554029</v>
      </c>
      <c r="D71" s="1235">
        <v>19636.966299846317</v>
      </c>
      <c r="E71" s="1558">
        <v>20192.73184202511</v>
      </c>
      <c r="F71" s="1558">
        <v>20029.705625843242</v>
      </c>
      <c r="G71" s="1559">
        <v>0.81392217752578622</v>
      </c>
      <c r="H71" s="1560">
        <v>266.99159340659344</v>
      </c>
      <c r="I71" s="1560">
        <v>-0.29138584392893735</v>
      </c>
      <c r="J71" s="1561">
        <v>-5.7971014492753623</v>
      </c>
      <c r="K71" s="1561">
        <v>12.720156555772993</v>
      </c>
      <c r="L71" s="1562">
        <v>-0.16327902704909292</v>
      </c>
    </row>
    <row r="72" spans="1:12">
      <c r="A72" s="1229" t="s">
        <v>89</v>
      </c>
      <c r="B72" s="1484" t="s">
        <v>28</v>
      </c>
      <c r="C72" s="1231">
        <v>18917.855882352942</v>
      </c>
      <c r="D72" s="1231">
        <v>18745.223529411764</v>
      </c>
      <c r="E72" s="1543">
        <v>19296.213</v>
      </c>
      <c r="F72" s="1543">
        <v>19120.128000000001</v>
      </c>
      <c r="G72" s="1544">
        <v>0.92094048742769474</v>
      </c>
      <c r="H72" s="1545">
        <v>233.3</v>
      </c>
      <c r="I72" s="1545">
        <v>-1.3113367174280857</v>
      </c>
      <c r="J72" s="1556">
        <v>-6.7398119122257061</v>
      </c>
      <c r="K72" s="1556">
        <v>4.1585127201565557</v>
      </c>
      <c r="L72" s="1557">
        <v>-9.5955137938935842E-2</v>
      </c>
    </row>
    <row r="73" spans="1:12">
      <c r="A73" s="1229" t="s">
        <v>89</v>
      </c>
      <c r="B73" s="1484" t="s">
        <v>29</v>
      </c>
      <c r="C73" s="1231">
        <v>20183.159803921568</v>
      </c>
      <c r="D73" s="1231">
        <v>20133.195098039214</v>
      </c>
      <c r="E73" s="1543">
        <v>20586.823</v>
      </c>
      <c r="F73" s="1543">
        <v>20535.859</v>
      </c>
      <c r="G73" s="1544">
        <v>0.24817077289048364</v>
      </c>
      <c r="H73" s="1545">
        <v>278.5</v>
      </c>
      <c r="I73" s="1545">
        <v>0.72332730560578662</v>
      </c>
      <c r="J73" s="1545">
        <v>-2.0812685827552033</v>
      </c>
      <c r="K73" s="1545">
        <v>6.9052278445624822</v>
      </c>
      <c r="L73" s="1546">
        <v>0.17676692164970564</v>
      </c>
    </row>
    <row r="74" spans="1:12" ht="15.75" thickBot="1">
      <c r="A74" s="1492" t="s">
        <v>89</v>
      </c>
      <c r="B74" s="1493" t="s">
        <v>32</v>
      </c>
      <c r="C74" s="1232">
        <v>20015.399019607841</v>
      </c>
      <c r="D74" s="1232">
        <v>19591.655882352941</v>
      </c>
      <c r="E74" s="1547">
        <v>20415.706999999999</v>
      </c>
      <c r="F74" s="1547">
        <v>19983.489000000001</v>
      </c>
      <c r="G74" s="1548">
        <v>2.1628755619201288</v>
      </c>
      <c r="H74" s="1549">
        <v>303.60000000000002</v>
      </c>
      <c r="I74" s="1549">
        <v>-1.139693910778248</v>
      </c>
      <c r="J74" s="1549">
        <v>-16.842105263157894</v>
      </c>
      <c r="K74" s="1549">
        <v>1.656415991053956</v>
      </c>
      <c r="L74" s="1550">
        <v>-0.24409081075986117</v>
      </c>
    </row>
    <row r="75" spans="1:12">
      <c r="C75" s="1574"/>
      <c r="D75" s="1574"/>
      <c r="E75" s="1574"/>
      <c r="F75" s="1574"/>
      <c r="G75" s="1471"/>
      <c r="H75" s="1471"/>
      <c r="I75" s="1471"/>
      <c r="J75" s="1471"/>
      <c r="K75" s="1471"/>
      <c r="L75" s="1471"/>
    </row>
    <row r="76" spans="1:12" ht="15.75" thickBot="1">
      <c r="G76" s="1471"/>
      <c r="H76" s="1471"/>
      <c r="I76" s="1471"/>
      <c r="J76" s="1471"/>
      <c r="K76" s="1471"/>
      <c r="L76" s="1575"/>
    </row>
    <row r="77" spans="1:12" ht="15.75" thickBot="1">
      <c r="A77" s="1495" t="s">
        <v>270</v>
      </c>
      <c r="B77" s="1496"/>
      <c r="C77" s="1496"/>
      <c r="D77" s="1496"/>
      <c r="E77" s="1496"/>
      <c r="F77" s="1496"/>
      <c r="G77" s="1576"/>
      <c r="H77" s="1576"/>
      <c r="I77" s="1576"/>
      <c r="J77" s="1576"/>
      <c r="K77" s="1576"/>
      <c r="L77" s="1577"/>
    </row>
    <row r="78" spans="1:12">
      <c r="A78" s="1498"/>
      <c r="B78" s="1499"/>
      <c r="C78" s="1006" t="s">
        <v>5</v>
      </c>
      <c r="D78" s="1006" t="s">
        <v>5</v>
      </c>
      <c r="E78" s="1006"/>
      <c r="F78" s="1006"/>
      <c r="G78" s="1500"/>
      <c r="H78" s="1611" t="s">
        <v>6</v>
      </c>
      <c r="I78" s="1612"/>
      <c r="J78" s="1501" t="s">
        <v>7</v>
      </c>
      <c r="K78" s="1502" t="s">
        <v>8</v>
      </c>
      <c r="L78" s="1503"/>
    </row>
    <row r="79" spans="1:12">
      <c r="A79" s="1504" t="s">
        <v>9</v>
      </c>
      <c r="B79" s="1505" t="s">
        <v>10</v>
      </c>
      <c r="C79" s="1506" t="s">
        <v>36</v>
      </c>
      <c r="D79" s="1506" t="s">
        <v>36</v>
      </c>
      <c r="E79" s="1507" t="s">
        <v>37</v>
      </c>
      <c r="F79" s="1508"/>
      <c r="G79" s="1509"/>
      <c r="H79" s="1613" t="s">
        <v>11</v>
      </c>
      <c r="I79" s="1614"/>
      <c r="J79" s="1510" t="s">
        <v>12</v>
      </c>
      <c r="K79" s="1511" t="s">
        <v>13</v>
      </c>
      <c r="L79" s="1512"/>
    </row>
    <row r="80" spans="1:12" ht="45.75" thickBot="1">
      <c r="A80" s="1513" t="s">
        <v>14</v>
      </c>
      <c r="B80" s="1514" t="s">
        <v>15</v>
      </c>
      <c r="C80" s="1227" t="s">
        <v>537</v>
      </c>
      <c r="D80" s="1228" t="s">
        <v>532</v>
      </c>
      <c r="E80" s="1515" t="s">
        <v>537</v>
      </c>
      <c r="F80" s="1516" t="s">
        <v>532</v>
      </c>
      <c r="G80" s="1517" t="s">
        <v>16</v>
      </c>
      <c r="H80" s="1518" t="s">
        <v>537</v>
      </c>
      <c r="I80" s="1519" t="s">
        <v>16</v>
      </c>
      <c r="J80" s="1520" t="s">
        <v>16</v>
      </c>
      <c r="K80" s="1521" t="s">
        <v>537</v>
      </c>
      <c r="L80" s="1522" t="s">
        <v>17</v>
      </c>
    </row>
    <row r="81" spans="1:12" ht="15.75" thickBot="1">
      <c r="A81" s="1472" t="s">
        <v>18</v>
      </c>
      <c r="B81" s="1473" t="s">
        <v>19</v>
      </c>
      <c r="C81" s="1523">
        <v>19358.681369575115</v>
      </c>
      <c r="D81" s="1523">
        <v>19161.033813261191</v>
      </c>
      <c r="E81" s="1524">
        <v>19745.854996966616</v>
      </c>
      <c r="F81" s="1525">
        <v>19544.254489526415</v>
      </c>
      <c r="G81" s="1526">
        <v>1.0315077894029561</v>
      </c>
      <c r="H81" s="1527">
        <v>312.78890850250076</v>
      </c>
      <c r="I81" s="1527">
        <v>0.7936753991702199</v>
      </c>
      <c r="J81" s="1528">
        <v>-6.8894671962744836</v>
      </c>
      <c r="K81" s="1527">
        <v>100</v>
      </c>
      <c r="L81" s="1529" t="s">
        <v>19</v>
      </c>
    </row>
    <row r="82" spans="1:12" ht="15.75" thickBot="1">
      <c r="A82" s="1474"/>
      <c r="B82" s="1475"/>
      <c r="C82" s="1530"/>
      <c r="D82" s="1530"/>
      <c r="E82" s="1530"/>
      <c r="F82" s="1530"/>
      <c r="G82" s="1531"/>
      <c r="H82" s="1528"/>
      <c r="I82" s="1528"/>
      <c r="J82" s="1528"/>
      <c r="K82" s="1528"/>
      <c r="L82" s="1532"/>
    </row>
    <row r="83" spans="1:12">
      <c r="A83" s="1476" t="s">
        <v>80</v>
      </c>
      <c r="B83" s="1477" t="s">
        <v>19</v>
      </c>
      <c r="C83" s="1533">
        <v>19469.414398084813</v>
      </c>
      <c r="D83" s="1533">
        <v>16704.517864362238</v>
      </c>
      <c r="E83" s="1534">
        <v>19858.802686046511</v>
      </c>
      <c r="F83" s="1534">
        <v>17038.608221649483</v>
      </c>
      <c r="G83" s="1535">
        <v>16.551788900302611</v>
      </c>
      <c r="H83" s="1536">
        <v>264.57692307692309</v>
      </c>
      <c r="I83" s="1536">
        <v>22.738708161764265</v>
      </c>
      <c r="J83" s="1536">
        <v>-27.777777777777779</v>
      </c>
      <c r="K83" s="1536">
        <v>0.19123271550456017</v>
      </c>
      <c r="L83" s="1537">
        <v>-5.5308854143433256E-2</v>
      </c>
    </row>
    <row r="84" spans="1:12">
      <c r="A84" s="1229" t="s">
        <v>81</v>
      </c>
      <c r="B84" s="1478" t="s">
        <v>19</v>
      </c>
      <c r="C84" s="1538">
        <v>20262.897555606291</v>
      </c>
      <c r="D84" s="1538">
        <v>20149.395169175543</v>
      </c>
      <c r="E84" s="1539">
        <v>20668.155506718416</v>
      </c>
      <c r="F84" s="1539">
        <v>20552.383072559052</v>
      </c>
      <c r="G84" s="1540">
        <v>0.5633041859459107</v>
      </c>
      <c r="H84" s="1541">
        <v>349.15983791085097</v>
      </c>
      <c r="I84" s="1541">
        <v>2.4981541173127555</v>
      </c>
      <c r="J84" s="1541">
        <v>-10.371267150928167</v>
      </c>
      <c r="K84" s="1541">
        <v>32.671373933509855</v>
      </c>
      <c r="L84" s="1542">
        <v>-1.2691821546972406</v>
      </c>
    </row>
    <row r="85" spans="1:12">
      <c r="A85" s="1230" t="s">
        <v>82</v>
      </c>
      <c r="B85" s="1479" t="s">
        <v>19</v>
      </c>
      <c r="C85" s="1231">
        <v>19756.257031564819</v>
      </c>
      <c r="D85" s="1231">
        <v>19605.046843242126</v>
      </c>
      <c r="E85" s="1543">
        <v>20151.382172196118</v>
      </c>
      <c r="F85" s="1543">
        <v>19997.14778010697</v>
      </c>
      <c r="G85" s="1544">
        <v>0.77128195373231423</v>
      </c>
      <c r="H85" s="1545">
        <v>387.27794117647062</v>
      </c>
      <c r="I85" s="1545">
        <v>-2.6085697499326557</v>
      </c>
      <c r="J85" s="1545">
        <v>-6.6895368782161233</v>
      </c>
      <c r="K85" s="1545">
        <v>8.0023536334215954</v>
      </c>
      <c r="L85" s="1546">
        <v>1.7146127600474514E-2</v>
      </c>
    </row>
    <row r="86" spans="1:12">
      <c r="A86" s="1230" t="s">
        <v>83</v>
      </c>
      <c r="B86" s="1479" t="s">
        <v>19</v>
      </c>
      <c r="C86" s="1231" t="s">
        <v>73</v>
      </c>
      <c r="D86" s="1231" t="s">
        <v>73</v>
      </c>
      <c r="E86" s="1543" t="s">
        <v>73</v>
      </c>
      <c r="F86" s="1543" t="s">
        <v>73</v>
      </c>
      <c r="G86" s="1544" t="s">
        <v>73</v>
      </c>
      <c r="H86" s="1545" t="s">
        <v>73</v>
      </c>
      <c r="I86" s="1545" t="s">
        <v>73</v>
      </c>
      <c r="J86" s="1545" t="s">
        <v>73</v>
      </c>
      <c r="K86" s="1545">
        <v>0</v>
      </c>
      <c r="L86" s="1546" t="s">
        <v>73</v>
      </c>
    </row>
    <row r="87" spans="1:12">
      <c r="A87" s="1230" t="s">
        <v>71</v>
      </c>
      <c r="B87" s="1479" t="s">
        <v>19</v>
      </c>
      <c r="C87" s="1231">
        <v>16927.262084028829</v>
      </c>
      <c r="D87" s="1231">
        <v>16829.341405069059</v>
      </c>
      <c r="E87" s="1543">
        <v>17265.807325709407</v>
      </c>
      <c r="F87" s="1543">
        <v>17165.928233170442</v>
      </c>
      <c r="G87" s="1544">
        <v>0.58184498491590575</v>
      </c>
      <c r="H87" s="1545">
        <v>272.84635304272769</v>
      </c>
      <c r="I87" s="1545">
        <v>-0.60443803321328238</v>
      </c>
      <c r="J87" s="1545">
        <v>-5.8130081300813004</v>
      </c>
      <c r="K87" s="1545">
        <v>34.083553986466612</v>
      </c>
      <c r="L87" s="1546">
        <v>0.38953946790751104</v>
      </c>
    </row>
    <row r="88" spans="1:12" ht="15.75" thickBot="1">
      <c r="A88" s="1480" t="s">
        <v>84</v>
      </c>
      <c r="B88" s="1481" t="s">
        <v>19</v>
      </c>
      <c r="C88" s="1232">
        <v>20848.927737183163</v>
      </c>
      <c r="D88" s="1232">
        <v>20428.060548250716</v>
      </c>
      <c r="E88" s="1547">
        <v>21265.906291926825</v>
      </c>
      <c r="F88" s="1547">
        <v>20836.62175921573</v>
      </c>
      <c r="G88" s="1548">
        <v>2.060240559491028</v>
      </c>
      <c r="H88" s="1549">
        <v>296.27204932472108</v>
      </c>
      <c r="I88" s="1549">
        <v>2.2458361141078425</v>
      </c>
      <c r="J88" s="1549">
        <v>-3.3484676503972759</v>
      </c>
      <c r="K88" s="1549">
        <v>25.051485731097383</v>
      </c>
      <c r="L88" s="1550">
        <v>0.91780541333269383</v>
      </c>
    </row>
    <row r="89" spans="1:12" ht="15.75" thickBot="1">
      <c r="A89" s="1474"/>
      <c r="B89" s="1482"/>
      <c r="C89" s="1530"/>
      <c r="D89" s="1530"/>
      <c r="E89" s="1530"/>
      <c r="F89" s="1530"/>
      <c r="G89" s="1531"/>
      <c r="H89" s="1528"/>
      <c r="I89" s="1528"/>
      <c r="J89" s="1528"/>
      <c r="K89" s="1528"/>
      <c r="L89" s="1532"/>
    </row>
    <row r="90" spans="1:12">
      <c r="A90" s="1233" t="s">
        <v>85</v>
      </c>
      <c r="B90" s="1483" t="s">
        <v>21</v>
      </c>
      <c r="C90" s="1234" t="s">
        <v>73</v>
      </c>
      <c r="D90" s="1234" t="s">
        <v>73</v>
      </c>
      <c r="E90" s="1551" t="s">
        <v>73</v>
      </c>
      <c r="F90" s="1551" t="s">
        <v>73</v>
      </c>
      <c r="G90" s="1552" t="s">
        <v>73</v>
      </c>
      <c r="H90" s="1553" t="s">
        <v>73</v>
      </c>
      <c r="I90" s="1553" t="s">
        <v>73</v>
      </c>
      <c r="J90" s="1554" t="s">
        <v>73</v>
      </c>
      <c r="K90" s="1554" t="s">
        <v>73</v>
      </c>
      <c r="L90" s="1555" t="s">
        <v>73</v>
      </c>
    </row>
    <row r="91" spans="1:12">
      <c r="A91" s="1229" t="s">
        <v>85</v>
      </c>
      <c r="B91" s="1484" t="s">
        <v>22</v>
      </c>
      <c r="C91" s="1231" t="s">
        <v>73</v>
      </c>
      <c r="D91" s="1231" t="s">
        <v>73</v>
      </c>
      <c r="E91" s="1543" t="s">
        <v>73</v>
      </c>
      <c r="F91" s="1543" t="s">
        <v>73</v>
      </c>
      <c r="G91" s="1544" t="s">
        <v>73</v>
      </c>
      <c r="H91" s="1545" t="s">
        <v>73</v>
      </c>
      <c r="I91" s="1545" t="s">
        <v>73</v>
      </c>
      <c r="J91" s="1556" t="s">
        <v>73</v>
      </c>
      <c r="K91" s="1556" t="s">
        <v>73</v>
      </c>
      <c r="L91" s="1557" t="s">
        <v>73</v>
      </c>
    </row>
    <row r="92" spans="1:12">
      <c r="A92" s="1229" t="s">
        <v>85</v>
      </c>
      <c r="B92" s="1484" t="s">
        <v>23</v>
      </c>
      <c r="C92" s="1231" t="s">
        <v>73</v>
      </c>
      <c r="D92" s="1231" t="s">
        <v>73</v>
      </c>
      <c r="E92" s="1543" t="s">
        <v>73</v>
      </c>
      <c r="F92" s="1543" t="s">
        <v>73</v>
      </c>
      <c r="G92" s="1544" t="s">
        <v>73</v>
      </c>
      <c r="H92" s="1545" t="s">
        <v>73</v>
      </c>
      <c r="I92" s="1545" t="s">
        <v>73</v>
      </c>
      <c r="J92" s="1556" t="s">
        <v>73</v>
      </c>
      <c r="K92" s="1556" t="s">
        <v>73</v>
      </c>
      <c r="L92" s="1557" t="s">
        <v>73</v>
      </c>
    </row>
    <row r="93" spans="1:12">
      <c r="A93" s="1233" t="s">
        <v>85</v>
      </c>
      <c r="B93" s="1485" t="s">
        <v>24</v>
      </c>
      <c r="C93" s="1235" t="s">
        <v>200</v>
      </c>
      <c r="D93" s="1235" t="s">
        <v>200</v>
      </c>
      <c r="E93" s="1558" t="s">
        <v>200</v>
      </c>
      <c r="F93" s="1558" t="s">
        <v>200</v>
      </c>
      <c r="G93" s="1559" t="s">
        <v>73</v>
      </c>
      <c r="H93" s="1560" t="s">
        <v>200</v>
      </c>
      <c r="I93" s="1560" t="s">
        <v>73</v>
      </c>
      <c r="J93" s="1561" t="s">
        <v>73</v>
      </c>
      <c r="K93" s="1561">
        <v>1.4710208884966165E-2</v>
      </c>
      <c r="L93" s="1562" t="s">
        <v>73</v>
      </c>
    </row>
    <row r="94" spans="1:12">
      <c r="A94" s="1229" t="s">
        <v>85</v>
      </c>
      <c r="B94" s="1484" t="s">
        <v>25</v>
      </c>
      <c r="C94" s="1231" t="s">
        <v>73</v>
      </c>
      <c r="D94" s="1231" t="s">
        <v>200</v>
      </c>
      <c r="E94" s="1543" t="s">
        <v>73</v>
      </c>
      <c r="F94" s="1543" t="s">
        <v>200</v>
      </c>
      <c r="G94" s="1544" t="s">
        <v>73</v>
      </c>
      <c r="H94" s="1545" t="s">
        <v>73</v>
      </c>
      <c r="I94" s="1545" t="s">
        <v>73</v>
      </c>
      <c r="J94" s="1556" t="s">
        <v>73</v>
      </c>
      <c r="K94" s="1556" t="s">
        <v>73</v>
      </c>
      <c r="L94" s="1557" t="s">
        <v>73</v>
      </c>
    </row>
    <row r="95" spans="1:12">
      <c r="A95" s="1229" t="s">
        <v>85</v>
      </c>
      <c r="B95" s="1484" t="s">
        <v>26</v>
      </c>
      <c r="C95" s="1231" t="s">
        <v>200</v>
      </c>
      <c r="D95" s="1231" t="s">
        <v>73</v>
      </c>
      <c r="E95" s="1543" t="s">
        <v>200</v>
      </c>
      <c r="F95" s="1543" t="s">
        <v>73</v>
      </c>
      <c r="G95" s="1544" t="s">
        <v>73</v>
      </c>
      <c r="H95" s="1545" t="s">
        <v>200</v>
      </c>
      <c r="I95" s="1545" t="s">
        <v>73</v>
      </c>
      <c r="J95" s="1556" t="s">
        <v>73</v>
      </c>
      <c r="K95" s="1556">
        <v>1.4710208884966165E-2</v>
      </c>
      <c r="L95" s="1557" t="s">
        <v>73</v>
      </c>
    </row>
    <row r="96" spans="1:12">
      <c r="A96" s="1233" t="s">
        <v>85</v>
      </c>
      <c r="B96" s="1485" t="s">
        <v>27</v>
      </c>
      <c r="C96" s="1235">
        <v>19117.672424128883</v>
      </c>
      <c r="D96" s="1235">
        <v>16417.091476034857</v>
      </c>
      <c r="E96" s="1558">
        <v>19500.025872611463</v>
      </c>
      <c r="F96" s="1558">
        <v>16745.433305555554</v>
      </c>
      <c r="G96" s="1559">
        <v>16.449813610627977</v>
      </c>
      <c r="H96" s="1560">
        <v>261.625</v>
      </c>
      <c r="I96" s="1560">
        <v>23.541707174800695</v>
      </c>
      <c r="J96" s="1561">
        <v>-29.411764705882355</v>
      </c>
      <c r="K96" s="1561">
        <v>0.17652250661959401</v>
      </c>
      <c r="L96" s="1562">
        <v>-5.6322309159066442E-2</v>
      </c>
    </row>
    <row r="97" spans="1:12">
      <c r="A97" s="1229" t="s">
        <v>85</v>
      </c>
      <c r="B97" s="1484" t="s">
        <v>28</v>
      </c>
      <c r="C97" s="1231">
        <v>18599.334313725489</v>
      </c>
      <c r="D97" s="1231">
        <v>17298.278431372546</v>
      </c>
      <c r="E97" s="1543">
        <v>18971.321</v>
      </c>
      <c r="F97" s="1543">
        <v>17644.243999999999</v>
      </c>
      <c r="G97" s="1544">
        <v>7.5213026979223443</v>
      </c>
      <c r="H97" s="1545">
        <v>254.4</v>
      </c>
      <c r="I97" s="1545">
        <v>13.419527418635752</v>
      </c>
      <c r="J97" s="1556">
        <v>28.571428571428569</v>
      </c>
      <c r="K97" s="1556">
        <v>0.13239187996469551</v>
      </c>
      <c r="L97" s="1557">
        <v>3.6514602879364741E-2</v>
      </c>
    </row>
    <row r="98" spans="1:12" ht="15.75" thickBot="1">
      <c r="A98" s="1486" t="s">
        <v>85</v>
      </c>
      <c r="B98" s="1487" t="s">
        <v>29</v>
      </c>
      <c r="C98" s="1236" t="s">
        <v>200</v>
      </c>
      <c r="D98" s="1236" t="s">
        <v>200</v>
      </c>
      <c r="E98" s="1563" t="s">
        <v>200</v>
      </c>
      <c r="F98" s="1563" t="s">
        <v>200</v>
      </c>
      <c r="G98" s="1564" t="s">
        <v>73</v>
      </c>
      <c r="H98" s="1556" t="s">
        <v>200</v>
      </c>
      <c r="I98" s="1556" t="s">
        <v>73</v>
      </c>
      <c r="J98" s="1556" t="s">
        <v>73</v>
      </c>
      <c r="K98" s="1556">
        <v>4.4130626654898503E-2</v>
      </c>
      <c r="L98" s="1557" t="s">
        <v>73</v>
      </c>
    </row>
    <row r="99" spans="1:12" ht="15.75" thickBot="1">
      <c r="A99" s="1474"/>
      <c r="B99" s="1482"/>
      <c r="C99" s="1530"/>
      <c r="D99" s="1530"/>
      <c r="E99" s="1530"/>
      <c r="F99" s="1530"/>
      <c r="G99" s="1531"/>
      <c r="H99" s="1528"/>
      <c r="I99" s="1528"/>
      <c r="J99" s="1528"/>
      <c r="K99" s="1528"/>
      <c r="L99" s="1532"/>
    </row>
    <row r="100" spans="1:12">
      <c r="A100" s="1233" t="s">
        <v>86</v>
      </c>
      <c r="B100" s="1483" t="s">
        <v>21</v>
      </c>
      <c r="C100" s="1234">
        <v>21244.181125560761</v>
      </c>
      <c r="D100" s="1234">
        <v>20962.124850366941</v>
      </c>
      <c r="E100" s="1551">
        <v>21669.064748071978</v>
      </c>
      <c r="F100" s="1551">
        <v>21381.367347374282</v>
      </c>
      <c r="G100" s="1552">
        <v>1.345551928572176</v>
      </c>
      <c r="H100" s="1553">
        <v>407.50714285714287</v>
      </c>
      <c r="I100" s="1553">
        <v>5.0995226971336214</v>
      </c>
      <c r="J100" s="1554">
        <v>-24.46043165467626</v>
      </c>
      <c r="K100" s="1554">
        <v>3.0891438658428951</v>
      </c>
      <c r="L100" s="1555">
        <v>-0.71855370983166988</v>
      </c>
    </row>
    <row r="101" spans="1:12">
      <c r="A101" s="1229" t="s">
        <v>86</v>
      </c>
      <c r="B101" s="1484" t="s">
        <v>22</v>
      </c>
      <c r="C101" s="1231">
        <v>21611.358823529412</v>
      </c>
      <c r="D101" s="1231">
        <v>21390.131372549022</v>
      </c>
      <c r="E101" s="1543">
        <v>22043.585999999999</v>
      </c>
      <c r="F101" s="1543">
        <v>21817.934000000001</v>
      </c>
      <c r="G101" s="1544">
        <v>1.0342500806904917</v>
      </c>
      <c r="H101" s="1545">
        <v>401.5</v>
      </c>
      <c r="I101" s="1545">
        <v>7.5542459148138192</v>
      </c>
      <c r="J101" s="1556">
        <v>-35.263157894736842</v>
      </c>
      <c r="K101" s="1556">
        <v>1.8093556928508385</v>
      </c>
      <c r="L101" s="1557">
        <v>-0.79302754232242556</v>
      </c>
    </row>
    <row r="102" spans="1:12">
      <c r="A102" s="1229" t="s">
        <v>86</v>
      </c>
      <c r="B102" s="1484" t="s">
        <v>23</v>
      </c>
      <c r="C102" s="1231">
        <v>20743.078431372549</v>
      </c>
      <c r="D102" s="1231">
        <v>20138.624509803922</v>
      </c>
      <c r="E102" s="1543">
        <v>21157.94</v>
      </c>
      <c r="F102" s="1543">
        <v>20541.397000000001</v>
      </c>
      <c r="G102" s="1544">
        <v>3.0014657717778293</v>
      </c>
      <c r="H102" s="1545">
        <v>416</v>
      </c>
      <c r="I102" s="1545">
        <v>-0.69228932919550668</v>
      </c>
      <c r="J102" s="1556">
        <v>-1.1363636363636365</v>
      </c>
      <c r="K102" s="1556">
        <v>1.2797881729920566</v>
      </c>
      <c r="L102" s="1557">
        <v>7.4473832490755454E-2</v>
      </c>
    </row>
    <row r="103" spans="1:12">
      <c r="A103" s="1233" t="s">
        <v>86</v>
      </c>
      <c r="B103" s="1485" t="s">
        <v>24</v>
      </c>
      <c r="C103" s="1235">
        <v>20660.254841995396</v>
      </c>
      <c r="D103" s="1235">
        <v>20837.355022357653</v>
      </c>
      <c r="E103" s="1558">
        <v>21073.459938835305</v>
      </c>
      <c r="F103" s="1558">
        <v>21254.102122804805</v>
      </c>
      <c r="G103" s="1559">
        <v>-0.84991679688824673</v>
      </c>
      <c r="H103" s="1560">
        <v>363.33624401913875</v>
      </c>
      <c r="I103" s="1560">
        <v>2.9819829602674019</v>
      </c>
      <c r="J103" s="1561">
        <v>-7.0077864293659626</v>
      </c>
      <c r="K103" s="1561">
        <v>12.297734627831716</v>
      </c>
      <c r="L103" s="1562">
        <v>-1.5647100698622296E-2</v>
      </c>
    </row>
    <row r="104" spans="1:12">
      <c r="A104" s="1229" t="s">
        <v>86</v>
      </c>
      <c r="B104" s="1484" t="s">
        <v>25</v>
      </c>
      <c r="C104" s="1231">
        <v>20759.076470588236</v>
      </c>
      <c r="D104" s="1231">
        <v>21181.397058823532</v>
      </c>
      <c r="E104" s="1543">
        <v>21174.258000000002</v>
      </c>
      <c r="F104" s="1543">
        <v>21605.025000000001</v>
      </c>
      <c r="G104" s="1544">
        <v>-1.9938278247768739</v>
      </c>
      <c r="H104" s="1545">
        <v>352.4</v>
      </c>
      <c r="I104" s="1545">
        <v>3.7080635668039923</v>
      </c>
      <c r="J104" s="1556">
        <v>-6.178861788617886</v>
      </c>
      <c r="K104" s="1556">
        <v>8.4877905266254778</v>
      </c>
      <c r="L104" s="1557">
        <v>6.4286896985702668E-2</v>
      </c>
    </row>
    <row r="105" spans="1:12">
      <c r="A105" s="1229" t="s">
        <v>86</v>
      </c>
      <c r="B105" s="1484" t="s">
        <v>26</v>
      </c>
      <c r="C105" s="1231">
        <v>20460.111764705882</v>
      </c>
      <c r="D105" s="1231">
        <v>20172.989215686273</v>
      </c>
      <c r="E105" s="1543">
        <v>20869.313999999998</v>
      </c>
      <c r="F105" s="1543">
        <v>20576.449000000001</v>
      </c>
      <c r="G105" s="1544">
        <v>1.4233019506912878</v>
      </c>
      <c r="H105" s="1545">
        <v>387.7</v>
      </c>
      <c r="I105" s="1545">
        <v>1.7585301837270311</v>
      </c>
      <c r="J105" s="1556">
        <v>-8.8028169014084501</v>
      </c>
      <c r="K105" s="1556">
        <v>3.8099441012062369</v>
      </c>
      <c r="L105" s="1557">
        <v>-7.9933997684326297E-2</v>
      </c>
    </row>
    <row r="106" spans="1:12">
      <c r="A106" s="1233" t="s">
        <v>86</v>
      </c>
      <c r="B106" s="1485" t="s">
        <v>27</v>
      </c>
      <c r="C106" s="1235">
        <v>19732.808024093276</v>
      </c>
      <c r="D106" s="1235">
        <v>19419.902023650651</v>
      </c>
      <c r="E106" s="1558">
        <v>20127.464184575143</v>
      </c>
      <c r="F106" s="1558">
        <v>19808.300064123665</v>
      </c>
      <c r="G106" s="1559">
        <v>1.6112645679754254</v>
      </c>
      <c r="H106" s="1560">
        <v>328.64544680851066</v>
      </c>
      <c r="I106" s="1560">
        <v>2.0060459839298135</v>
      </c>
      <c r="J106" s="1561">
        <v>-9.6848578016910079</v>
      </c>
      <c r="K106" s="1561">
        <v>17.284495439835247</v>
      </c>
      <c r="L106" s="1562">
        <v>-0.53498134416694398</v>
      </c>
    </row>
    <row r="107" spans="1:12">
      <c r="A107" s="1229" t="s">
        <v>86</v>
      </c>
      <c r="B107" s="1484" t="s">
        <v>28</v>
      </c>
      <c r="C107" s="1231">
        <v>19757.563725490196</v>
      </c>
      <c r="D107" s="1231">
        <v>19432.590196078429</v>
      </c>
      <c r="E107" s="1543">
        <v>20152.715</v>
      </c>
      <c r="F107" s="1543">
        <v>19821.241999999998</v>
      </c>
      <c r="G107" s="1544">
        <v>1.6723119570408445</v>
      </c>
      <c r="H107" s="1545">
        <v>312.7</v>
      </c>
      <c r="I107" s="1545">
        <v>0.70853462157809621</v>
      </c>
      <c r="J107" s="1556">
        <v>-15.560165975103734</v>
      </c>
      <c r="K107" s="1556">
        <v>11.974110032362459</v>
      </c>
      <c r="L107" s="1557">
        <v>-1.2295606976745219</v>
      </c>
    </row>
    <row r="108" spans="1:12" ht="15.75" thickBot="1">
      <c r="A108" s="1486" t="s">
        <v>86</v>
      </c>
      <c r="B108" s="1487" t="s">
        <v>29</v>
      </c>
      <c r="C108" s="1236">
        <v>19684.944117647057</v>
      </c>
      <c r="D108" s="1236">
        <v>19388.21176470588</v>
      </c>
      <c r="E108" s="1563">
        <v>20078.643</v>
      </c>
      <c r="F108" s="1563">
        <v>19775.975999999999</v>
      </c>
      <c r="G108" s="1564">
        <v>1.5304781923279098</v>
      </c>
      <c r="H108" s="1556">
        <v>364.6</v>
      </c>
      <c r="I108" s="1556">
        <v>2.5309336332958376</v>
      </c>
      <c r="J108" s="1556">
        <v>7.1216617210682491</v>
      </c>
      <c r="K108" s="1556">
        <v>5.3103854074727863</v>
      </c>
      <c r="L108" s="1557">
        <v>0.69457935350757616</v>
      </c>
    </row>
    <row r="109" spans="1:12" ht="15.75" thickBot="1">
      <c r="A109" s="1488"/>
      <c r="B109" s="1489"/>
      <c r="C109" s="1565"/>
      <c r="D109" s="1565"/>
      <c r="E109" s="1565"/>
      <c r="F109" s="1565"/>
      <c r="G109" s="1566"/>
      <c r="H109" s="1567"/>
      <c r="I109" s="1567"/>
      <c r="J109" s="1567"/>
      <c r="K109" s="1567"/>
      <c r="L109" s="1568"/>
    </row>
    <row r="110" spans="1:12">
      <c r="A110" s="1229" t="s">
        <v>87</v>
      </c>
      <c r="B110" s="1490" t="s">
        <v>26</v>
      </c>
      <c r="C110" s="1569">
        <v>20037.732352941177</v>
      </c>
      <c r="D110" s="1569">
        <v>19791.780392156863</v>
      </c>
      <c r="E110" s="1570">
        <v>20438.487000000001</v>
      </c>
      <c r="F110" s="1570">
        <v>20187.616000000002</v>
      </c>
      <c r="G110" s="1571">
        <v>1.2426975032614012</v>
      </c>
      <c r="H110" s="1572">
        <v>405.3</v>
      </c>
      <c r="I110" s="1572">
        <v>-1.3148283418553635</v>
      </c>
      <c r="J110" s="1572">
        <v>-5.8181818181818183</v>
      </c>
      <c r="K110" s="1572">
        <v>3.8099441012062369</v>
      </c>
      <c r="L110" s="1573">
        <v>4.3336787139670818E-2</v>
      </c>
    </row>
    <row r="111" spans="1:12" ht="15.75" thickBot="1">
      <c r="A111" s="1486" t="s">
        <v>87</v>
      </c>
      <c r="B111" s="1487" t="s">
        <v>29</v>
      </c>
      <c r="C111" s="1236">
        <v>19476.725490196077</v>
      </c>
      <c r="D111" s="1236">
        <v>19427.673529411764</v>
      </c>
      <c r="E111" s="1563">
        <v>19866.259999999998</v>
      </c>
      <c r="F111" s="1563">
        <v>19816.226999999999</v>
      </c>
      <c r="G111" s="1564">
        <v>0.25248499626088988</v>
      </c>
      <c r="H111" s="1556">
        <v>370.9</v>
      </c>
      <c r="I111" s="1556">
        <v>-3.9119170984456018</v>
      </c>
      <c r="J111" s="1556">
        <v>-7.4675324675324672</v>
      </c>
      <c r="K111" s="1556">
        <v>4.1924095322153576</v>
      </c>
      <c r="L111" s="1557">
        <v>-2.6190659539196304E-2</v>
      </c>
    </row>
    <row r="112" spans="1:12" ht="15.75" thickBot="1">
      <c r="A112" s="1488"/>
      <c r="B112" s="1489"/>
      <c r="C112" s="1565"/>
      <c r="D112" s="1565"/>
      <c r="E112" s="1565"/>
      <c r="F112" s="1565"/>
      <c r="G112" s="1566"/>
      <c r="H112" s="1567"/>
      <c r="I112" s="1567"/>
      <c r="J112" s="1567"/>
      <c r="K112" s="1567"/>
      <c r="L112" s="1568"/>
    </row>
    <row r="113" spans="1:12">
      <c r="A113" s="1233" t="s">
        <v>88</v>
      </c>
      <c r="B113" s="1483" t="s">
        <v>21</v>
      </c>
      <c r="C113" s="1234" t="s">
        <v>73</v>
      </c>
      <c r="D113" s="1234" t="s">
        <v>73</v>
      </c>
      <c r="E113" s="1551" t="s">
        <v>73</v>
      </c>
      <c r="F113" s="1551" t="s">
        <v>73</v>
      </c>
      <c r="G113" s="1552" t="s">
        <v>73</v>
      </c>
      <c r="H113" s="1553" t="s">
        <v>73</v>
      </c>
      <c r="I113" s="1553" t="s">
        <v>73</v>
      </c>
      <c r="J113" s="1554" t="s">
        <v>73</v>
      </c>
      <c r="K113" s="1554" t="s">
        <v>73</v>
      </c>
      <c r="L113" s="1555" t="s">
        <v>73</v>
      </c>
    </row>
    <row r="114" spans="1:12">
      <c r="A114" s="1230" t="s">
        <v>88</v>
      </c>
      <c r="B114" s="1484" t="s">
        <v>22</v>
      </c>
      <c r="C114" s="1231" t="s">
        <v>73</v>
      </c>
      <c r="D114" s="1231" t="s">
        <v>73</v>
      </c>
      <c r="E114" s="1543" t="s">
        <v>73</v>
      </c>
      <c r="F114" s="1543" t="s">
        <v>73</v>
      </c>
      <c r="G114" s="1544" t="s">
        <v>73</v>
      </c>
      <c r="H114" s="1545" t="s">
        <v>73</v>
      </c>
      <c r="I114" s="1545" t="s">
        <v>73</v>
      </c>
      <c r="J114" s="1556" t="s">
        <v>73</v>
      </c>
      <c r="K114" s="1556" t="s">
        <v>73</v>
      </c>
      <c r="L114" s="1557" t="s">
        <v>73</v>
      </c>
    </row>
    <row r="115" spans="1:12">
      <c r="A115" s="1230" t="s">
        <v>88</v>
      </c>
      <c r="B115" s="1484" t="s">
        <v>23</v>
      </c>
      <c r="C115" s="1231" t="s">
        <v>73</v>
      </c>
      <c r="D115" s="1231" t="s">
        <v>73</v>
      </c>
      <c r="E115" s="1543" t="s">
        <v>73</v>
      </c>
      <c r="F115" s="1543" t="s">
        <v>73</v>
      </c>
      <c r="G115" s="1544" t="s">
        <v>73</v>
      </c>
      <c r="H115" s="1545" t="s">
        <v>73</v>
      </c>
      <c r="I115" s="1545" t="s">
        <v>73</v>
      </c>
      <c r="J115" s="1556" t="s">
        <v>73</v>
      </c>
      <c r="K115" s="1556" t="s">
        <v>73</v>
      </c>
      <c r="L115" s="1557" t="s">
        <v>73</v>
      </c>
    </row>
    <row r="116" spans="1:12">
      <c r="A116" s="1230" t="s">
        <v>88</v>
      </c>
      <c r="B116" s="1484" t="s">
        <v>30</v>
      </c>
      <c r="C116" s="1231" t="s">
        <v>73</v>
      </c>
      <c r="D116" s="1231" t="s">
        <v>73</v>
      </c>
      <c r="E116" s="1543" t="s">
        <v>73</v>
      </c>
      <c r="F116" s="1543" t="s">
        <v>73</v>
      </c>
      <c r="G116" s="1544" t="s">
        <v>73</v>
      </c>
      <c r="H116" s="1545" t="s">
        <v>73</v>
      </c>
      <c r="I116" s="1545" t="s">
        <v>73</v>
      </c>
      <c r="J116" s="1556" t="s">
        <v>73</v>
      </c>
      <c r="K116" s="1556" t="s">
        <v>73</v>
      </c>
      <c r="L116" s="1557" t="s">
        <v>73</v>
      </c>
    </row>
    <row r="117" spans="1:12">
      <c r="A117" s="1237" t="s">
        <v>88</v>
      </c>
      <c r="B117" s="1485" t="s">
        <v>24</v>
      </c>
      <c r="C117" s="1235" t="s">
        <v>73</v>
      </c>
      <c r="D117" s="1235" t="s">
        <v>73</v>
      </c>
      <c r="E117" s="1558" t="s">
        <v>73</v>
      </c>
      <c r="F117" s="1558" t="s">
        <v>73</v>
      </c>
      <c r="G117" s="1559" t="s">
        <v>73</v>
      </c>
      <c r="H117" s="1560" t="s">
        <v>73</v>
      </c>
      <c r="I117" s="1560" t="s">
        <v>73</v>
      </c>
      <c r="J117" s="1561" t="s">
        <v>73</v>
      </c>
      <c r="K117" s="1561" t="s">
        <v>73</v>
      </c>
      <c r="L117" s="1562" t="s">
        <v>73</v>
      </c>
    </row>
    <row r="118" spans="1:12">
      <c r="A118" s="1230" t="s">
        <v>88</v>
      </c>
      <c r="B118" s="1484" t="s">
        <v>26</v>
      </c>
      <c r="C118" s="1231" t="s">
        <v>73</v>
      </c>
      <c r="D118" s="1231" t="s">
        <v>73</v>
      </c>
      <c r="E118" s="1543" t="s">
        <v>73</v>
      </c>
      <c r="F118" s="1543" t="s">
        <v>73</v>
      </c>
      <c r="G118" s="1544" t="s">
        <v>73</v>
      </c>
      <c r="H118" s="1545" t="s">
        <v>73</v>
      </c>
      <c r="I118" s="1545" t="s">
        <v>73</v>
      </c>
      <c r="J118" s="1556" t="s">
        <v>73</v>
      </c>
      <c r="K118" s="1556" t="s">
        <v>73</v>
      </c>
      <c r="L118" s="1557" t="s">
        <v>73</v>
      </c>
    </row>
    <row r="119" spans="1:12">
      <c r="A119" s="1230" t="s">
        <v>88</v>
      </c>
      <c r="B119" s="1484" t="s">
        <v>31</v>
      </c>
      <c r="C119" s="1231" t="s">
        <v>73</v>
      </c>
      <c r="D119" s="1231" t="s">
        <v>73</v>
      </c>
      <c r="E119" s="1543" t="s">
        <v>73</v>
      </c>
      <c r="F119" s="1543" t="s">
        <v>73</v>
      </c>
      <c r="G119" s="1544" t="s">
        <v>73</v>
      </c>
      <c r="H119" s="1545" t="s">
        <v>73</v>
      </c>
      <c r="I119" s="1545" t="s">
        <v>73</v>
      </c>
      <c r="J119" s="1556" t="s">
        <v>73</v>
      </c>
      <c r="K119" s="1556" t="s">
        <v>73</v>
      </c>
      <c r="L119" s="1557" t="s">
        <v>73</v>
      </c>
    </row>
    <row r="120" spans="1:12">
      <c r="A120" s="1237" t="s">
        <v>88</v>
      </c>
      <c r="B120" s="1485" t="s">
        <v>27</v>
      </c>
      <c r="C120" s="1235" t="s">
        <v>73</v>
      </c>
      <c r="D120" s="1235" t="s">
        <v>73</v>
      </c>
      <c r="E120" s="1558" t="s">
        <v>73</v>
      </c>
      <c r="F120" s="1558" t="s">
        <v>73</v>
      </c>
      <c r="G120" s="1559" t="s">
        <v>73</v>
      </c>
      <c r="H120" s="1560" t="s">
        <v>73</v>
      </c>
      <c r="I120" s="1560" t="s">
        <v>73</v>
      </c>
      <c r="J120" s="1561" t="s">
        <v>73</v>
      </c>
      <c r="K120" s="1561" t="s">
        <v>73</v>
      </c>
      <c r="L120" s="1562" t="s">
        <v>73</v>
      </c>
    </row>
    <row r="121" spans="1:12">
      <c r="A121" s="1230" t="s">
        <v>88</v>
      </c>
      <c r="B121" s="1484" t="s">
        <v>29</v>
      </c>
      <c r="C121" s="1231" t="s">
        <v>73</v>
      </c>
      <c r="D121" s="1231" t="s">
        <v>73</v>
      </c>
      <c r="E121" s="1543" t="s">
        <v>73</v>
      </c>
      <c r="F121" s="1543" t="s">
        <v>73</v>
      </c>
      <c r="G121" s="1544" t="s">
        <v>73</v>
      </c>
      <c r="H121" s="1545" t="s">
        <v>73</v>
      </c>
      <c r="I121" s="1545" t="s">
        <v>73</v>
      </c>
      <c r="J121" s="1556" t="s">
        <v>73</v>
      </c>
      <c r="K121" s="1556" t="s">
        <v>73</v>
      </c>
      <c r="L121" s="1557" t="s">
        <v>73</v>
      </c>
    </row>
    <row r="122" spans="1:12" ht="15.75" thickBot="1">
      <c r="A122" s="1491" t="s">
        <v>88</v>
      </c>
      <c r="B122" s="1484" t="s">
        <v>32</v>
      </c>
      <c r="C122" s="1236" t="s">
        <v>73</v>
      </c>
      <c r="D122" s="1236" t="s">
        <v>73</v>
      </c>
      <c r="E122" s="1563" t="s">
        <v>73</v>
      </c>
      <c r="F122" s="1563" t="s">
        <v>73</v>
      </c>
      <c r="G122" s="1564" t="s">
        <v>73</v>
      </c>
      <c r="H122" s="1556" t="s">
        <v>73</v>
      </c>
      <c r="I122" s="1556" t="s">
        <v>73</v>
      </c>
      <c r="J122" s="1556" t="s">
        <v>73</v>
      </c>
      <c r="K122" s="1556" t="s">
        <v>73</v>
      </c>
      <c r="L122" s="1557" t="s">
        <v>73</v>
      </c>
    </row>
    <row r="123" spans="1:12" ht="15.75" thickBot="1">
      <c r="A123" s="1488"/>
      <c r="B123" s="1489"/>
      <c r="C123" s="1565"/>
      <c r="D123" s="1565"/>
      <c r="E123" s="1565"/>
      <c r="F123" s="1565"/>
      <c r="G123" s="1566"/>
      <c r="H123" s="1567"/>
      <c r="I123" s="1567"/>
      <c r="J123" s="1567"/>
      <c r="K123" s="1567"/>
      <c r="L123" s="1568"/>
    </row>
    <row r="124" spans="1:12">
      <c r="A124" s="1233" t="s">
        <v>20</v>
      </c>
      <c r="B124" s="1483" t="s">
        <v>24</v>
      </c>
      <c r="C124" s="1234">
        <v>18863.369374450671</v>
      </c>
      <c r="D124" s="1234">
        <v>18937.456144652104</v>
      </c>
      <c r="E124" s="1551">
        <v>19240.636761939684</v>
      </c>
      <c r="F124" s="1551">
        <v>19316.205267545145</v>
      </c>
      <c r="G124" s="1552">
        <v>-0.39121817437108158</v>
      </c>
      <c r="H124" s="1553">
        <v>336.70030864197531</v>
      </c>
      <c r="I124" s="1553">
        <v>-2.0671673352795938</v>
      </c>
      <c r="J124" s="1554">
        <v>8.724832214765101</v>
      </c>
      <c r="K124" s="1554">
        <v>4.7661076787290382</v>
      </c>
      <c r="L124" s="1555">
        <v>0.6844750256678136</v>
      </c>
    </row>
    <row r="125" spans="1:12">
      <c r="A125" s="1229" t="s">
        <v>20</v>
      </c>
      <c r="B125" s="1484" t="s">
        <v>25</v>
      </c>
      <c r="C125" s="1231">
        <v>19011.294117647059</v>
      </c>
      <c r="D125" s="1231">
        <v>19014.245098039213</v>
      </c>
      <c r="E125" s="1543">
        <v>19391.52</v>
      </c>
      <c r="F125" s="1543">
        <v>19394.53</v>
      </c>
      <c r="G125" s="1544">
        <v>-1.5519839872368135E-2</v>
      </c>
      <c r="H125" s="1545">
        <v>307.89999999999998</v>
      </c>
      <c r="I125" s="1545">
        <v>-1.8176020408163411</v>
      </c>
      <c r="J125" s="1556">
        <v>44.776119402985074</v>
      </c>
      <c r="K125" s="1556">
        <v>1.4268902618417183</v>
      </c>
      <c r="L125" s="1557">
        <v>0.50920775259640949</v>
      </c>
    </row>
    <row r="126" spans="1:12">
      <c r="A126" s="1229" t="s">
        <v>20</v>
      </c>
      <c r="B126" s="1484" t="s">
        <v>26</v>
      </c>
      <c r="C126" s="1231">
        <v>18850.794117647059</v>
      </c>
      <c r="D126" s="1231">
        <v>19007.799019607846</v>
      </c>
      <c r="E126" s="1543">
        <v>19227.810000000001</v>
      </c>
      <c r="F126" s="1543">
        <v>19387.955000000002</v>
      </c>
      <c r="G126" s="1544">
        <v>-0.82600253611069563</v>
      </c>
      <c r="H126" s="1545">
        <v>339.8</v>
      </c>
      <c r="I126" s="1545">
        <v>-0.96181871174584999</v>
      </c>
      <c r="J126" s="1556">
        <v>12.962962962962962</v>
      </c>
      <c r="K126" s="1556">
        <v>2.6919682259488082</v>
      </c>
      <c r="L126" s="1557">
        <v>0.47309409911686728</v>
      </c>
    </row>
    <row r="127" spans="1:12">
      <c r="A127" s="1229" t="s">
        <v>20</v>
      </c>
      <c r="B127" s="1484" t="s">
        <v>31</v>
      </c>
      <c r="C127" s="1231">
        <v>18649.954901960784</v>
      </c>
      <c r="D127" s="1231">
        <v>18723.883333333335</v>
      </c>
      <c r="E127" s="1543">
        <v>19022.954000000002</v>
      </c>
      <c r="F127" s="1543">
        <v>19098.361000000001</v>
      </c>
      <c r="G127" s="1544">
        <v>-0.39483492850511748</v>
      </c>
      <c r="H127" s="1545">
        <v>387.3</v>
      </c>
      <c r="I127" s="1545">
        <v>3.335112059765208</v>
      </c>
      <c r="J127" s="1556">
        <v>-36.231884057971016</v>
      </c>
      <c r="K127" s="1556">
        <v>0.64724919093851141</v>
      </c>
      <c r="L127" s="1557">
        <v>-0.29782682604546329</v>
      </c>
    </row>
    <row r="128" spans="1:12">
      <c r="A128" s="1233" t="s">
        <v>20</v>
      </c>
      <c r="B128" s="1485" t="s">
        <v>27</v>
      </c>
      <c r="C128" s="1235">
        <v>17104.12468551494</v>
      </c>
      <c r="D128" s="1235">
        <v>17163.102065649247</v>
      </c>
      <c r="E128" s="1558">
        <v>17446.207179225239</v>
      </c>
      <c r="F128" s="1558">
        <v>17506.364106962232</v>
      </c>
      <c r="G128" s="1559">
        <v>-0.34362890757577935</v>
      </c>
      <c r="H128" s="1560">
        <v>286.53965651834505</v>
      </c>
      <c r="I128" s="1560">
        <v>-2.4121529492370937</v>
      </c>
      <c r="J128" s="1561">
        <v>1.1848341232227488</v>
      </c>
      <c r="K128" s="1561">
        <v>18.84377758164166</v>
      </c>
      <c r="L128" s="1562">
        <v>1.5036871830661198</v>
      </c>
    </row>
    <row r="129" spans="1:12">
      <c r="A129" s="1229" t="s">
        <v>20</v>
      </c>
      <c r="B129" s="1484" t="s">
        <v>28</v>
      </c>
      <c r="C129" s="1231">
        <v>16704.105882352938</v>
      </c>
      <c r="D129" s="1231">
        <v>16737.999999999996</v>
      </c>
      <c r="E129" s="1543">
        <v>17038.187999999998</v>
      </c>
      <c r="F129" s="1543">
        <v>17072.759999999998</v>
      </c>
      <c r="G129" s="1544">
        <v>-0.20249801438080381</v>
      </c>
      <c r="H129" s="1545">
        <v>263.7</v>
      </c>
      <c r="I129" s="1545">
        <v>-1.4942099364960777</v>
      </c>
      <c r="J129" s="1556">
        <v>13.716108452950559</v>
      </c>
      <c r="K129" s="1556">
        <v>10.488378934980878</v>
      </c>
      <c r="L129" s="1557">
        <v>1.9005142589091069</v>
      </c>
    </row>
    <row r="130" spans="1:12">
      <c r="A130" s="1229" t="s">
        <v>20</v>
      </c>
      <c r="B130" s="1484" t="s">
        <v>29</v>
      </c>
      <c r="C130" s="1231">
        <v>17504.671568627451</v>
      </c>
      <c r="D130" s="1231">
        <v>17509.831372549019</v>
      </c>
      <c r="E130" s="1543">
        <v>17854.764999999999</v>
      </c>
      <c r="F130" s="1543">
        <v>17860.027999999998</v>
      </c>
      <c r="G130" s="1544">
        <v>-2.9468038907884193E-2</v>
      </c>
      <c r="H130" s="1545">
        <v>311</v>
      </c>
      <c r="I130" s="1545">
        <v>-1.6134134767478718</v>
      </c>
      <c r="J130" s="1556">
        <v>-8.7873462214411244</v>
      </c>
      <c r="K130" s="1556">
        <v>7.6345984112974401</v>
      </c>
      <c r="L130" s="1557">
        <v>-0.15885454035301905</v>
      </c>
    </row>
    <row r="131" spans="1:12">
      <c r="A131" s="1229" t="s">
        <v>20</v>
      </c>
      <c r="B131" s="1484" t="s">
        <v>32</v>
      </c>
      <c r="C131" s="1231">
        <v>17703.51568627451</v>
      </c>
      <c r="D131" s="1231">
        <v>17537.223529411764</v>
      </c>
      <c r="E131" s="1543">
        <v>18057.585999999999</v>
      </c>
      <c r="F131" s="1543">
        <v>17887.968000000001</v>
      </c>
      <c r="G131" s="1544">
        <v>0.94822396820029275</v>
      </c>
      <c r="H131" s="1545">
        <v>359.8</v>
      </c>
      <c r="I131" s="1545">
        <v>4.8673856018653421</v>
      </c>
      <c r="J131" s="1556">
        <v>-30</v>
      </c>
      <c r="K131" s="1556">
        <v>0.72080023536334215</v>
      </c>
      <c r="L131" s="1557">
        <v>-0.23797253548996566</v>
      </c>
    </row>
    <row r="132" spans="1:12">
      <c r="A132" s="1233" t="s">
        <v>20</v>
      </c>
      <c r="B132" s="1485" t="s">
        <v>33</v>
      </c>
      <c r="C132" s="1235">
        <v>15157.748030420116</v>
      </c>
      <c r="D132" s="1235">
        <v>15138.684278727153</v>
      </c>
      <c r="E132" s="1558">
        <v>15460.902991028519</v>
      </c>
      <c r="F132" s="1558">
        <v>15441.457964301695</v>
      </c>
      <c r="G132" s="1559">
        <v>0.12592740123230509</v>
      </c>
      <c r="H132" s="1560">
        <v>219.15280898876404</v>
      </c>
      <c r="I132" s="1560">
        <v>-2.3581826583986532</v>
      </c>
      <c r="J132" s="1561">
        <v>-20.535714285714285</v>
      </c>
      <c r="K132" s="1561">
        <v>10.47366872609591</v>
      </c>
      <c r="L132" s="1562">
        <v>-1.7986227408264277</v>
      </c>
    </row>
    <row r="133" spans="1:12">
      <c r="A133" s="1229" t="s">
        <v>20</v>
      </c>
      <c r="B133" s="1484" t="s">
        <v>74</v>
      </c>
      <c r="C133" s="1231">
        <v>14802.126470588235</v>
      </c>
      <c r="D133" s="1231">
        <v>14970.929411764706</v>
      </c>
      <c r="E133" s="1543">
        <v>15098.169</v>
      </c>
      <c r="F133" s="1543">
        <v>15270.348</v>
      </c>
      <c r="G133" s="1544">
        <v>-1.1275381543367582</v>
      </c>
      <c r="H133" s="1545">
        <v>210.7</v>
      </c>
      <c r="I133" s="1545">
        <v>-2.1365536460752543</v>
      </c>
      <c r="J133" s="1556">
        <v>-16.211878009630816</v>
      </c>
      <c r="K133" s="1556">
        <v>7.6787290379523396</v>
      </c>
      <c r="L133" s="1557">
        <v>-0.85434862264209865</v>
      </c>
    </row>
    <row r="134" spans="1:12">
      <c r="A134" s="1229" t="s">
        <v>20</v>
      </c>
      <c r="B134" s="1484" t="s">
        <v>34</v>
      </c>
      <c r="C134" s="1231">
        <v>15803.673529411764</v>
      </c>
      <c r="D134" s="1231">
        <v>15283.559803921567</v>
      </c>
      <c r="E134" s="1543">
        <v>16119.746999999999</v>
      </c>
      <c r="F134" s="1543">
        <v>15589.231</v>
      </c>
      <c r="G134" s="1544">
        <v>3.4030928145204831</v>
      </c>
      <c r="H134" s="1545">
        <v>238.3</v>
      </c>
      <c r="I134" s="1545">
        <v>-0.54257095158596946</v>
      </c>
      <c r="J134" s="1556">
        <v>-28.828828828828829</v>
      </c>
      <c r="K134" s="1556">
        <v>2.3242130038246547</v>
      </c>
      <c r="L134" s="1557">
        <v>-0.71646635516726409</v>
      </c>
    </row>
    <row r="135" spans="1:12" ht="15.75" thickBot="1">
      <c r="A135" s="1229" t="s">
        <v>20</v>
      </c>
      <c r="B135" s="1484" t="s">
        <v>35</v>
      </c>
      <c r="C135" s="1231">
        <v>16919.566666666666</v>
      </c>
      <c r="D135" s="1231">
        <v>16212.482352941177</v>
      </c>
      <c r="E135" s="1543">
        <v>17257.957999999999</v>
      </c>
      <c r="F135" s="1543">
        <v>16536.732</v>
      </c>
      <c r="G135" s="1544">
        <v>4.361357491915566</v>
      </c>
      <c r="H135" s="1545">
        <v>262.5</v>
      </c>
      <c r="I135" s="1545">
        <v>-2.849740932642483</v>
      </c>
      <c r="J135" s="1556">
        <v>-37.254901960784316</v>
      </c>
      <c r="K135" s="1556">
        <v>0.47072668431891729</v>
      </c>
      <c r="L135" s="1557">
        <v>-0.22780776301706407</v>
      </c>
    </row>
    <row r="136" spans="1:12" ht="15.75" thickBot="1">
      <c r="A136" s="1488"/>
      <c r="B136" s="1489"/>
      <c r="C136" s="1565"/>
      <c r="D136" s="1565"/>
      <c r="E136" s="1565"/>
      <c r="F136" s="1565"/>
      <c r="G136" s="1566"/>
      <c r="H136" s="1567"/>
      <c r="I136" s="1567"/>
      <c r="J136" s="1567"/>
      <c r="K136" s="1567"/>
      <c r="L136" s="1568"/>
    </row>
    <row r="137" spans="1:12">
      <c r="A137" s="1233" t="s">
        <v>89</v>
      </c>
      <c r="B137" s="1485" t="s">
        <v>21</v>
      </c>
      <c r="C137" s="1235">
        <v>22090.180107761633</v>
      </c>
      <c r="D137" s="1235">
        <v>21511.668832708634</v>
      </c>
      <c r="E137" s="1558">
        <v>22531.983709916865</v>
      </c>
      <c r="F137" s="1558">
        <v>21941.902209362808</v>
      </c>
      <c r="G137" s="1559">
        <v>2.6892905406453957</v>
      </c>
      <c r="H137" s="1560">
        <v>366.09999999999997</v>
      </c>
      <c r="I137" s="1560">
        <v>7.710600531530126</v>
      </c>
      <c r="J137" s="1561">
        <v>1.6574585635359116</v>
      </c>
      <c r="K137" s="1561">
        <v>2.7066784348337749</v>
      </c>
      <c r="L137" s="1562">
        <v>0.22756598448450749</v>
      </c>
    </row>
    <row r="138" spans="1:12">
      <c r="A138" s="1229" t="s">
        <v>89</v>
      </c>
      <c r="B138" s="1484" t="s">
        <v>22</v>
      </c>
      <c r="C138" s="1231">
        <v>21661.937254901961</v>
      </c>
      <c r="D138" s="1231">
        <v>19905.787254901959</v>
      </c>
      <c r="E138" s="1543">
        <v>22095.175999999999</v>
      </c>
      <c r="F138" s="1543">
        <v>20303.902999999998</v>
      </c>
      <c r="G138" s="1544">
        <v>8.8223086960177124</v>
      </c>
      <c r="H138" s="1545">
        <v>322.3</v>
      </c>
      <c r="I138" s="1545">
        <v>0.18650917003420042</v>
      </c>
      <c r="J138" s="1556">
        <v>6.8965517241379306</v>
      </c>
      <c r="K138" s="1556">
        <v>0.45601647543395113</v>
      </c>
      <c r="L138" s="1557">
        <v>5.8810613223295116E-2</v>
      </c>
    </row>
    <row r="139" spans="1:12">
      <c r="A139" s="1229" t="s">
        <v>89</v>
      </c>
      <c r="B139" s="1484" t="s">
        <v>23</v>
      </c>
      <c r="C139" s="1231">
        <v>22200.02549019608</v>
      </c>
      <c r="D139" s="1231">
        <v>21855.952941176471</v>
      </c>
      <c r="E139" s="1543">
        <v>22644.026000000002</v>
      </c>
      <c r="F139" s="1543">
        <v>22293.072</v>
      </c>
      <c r="G139" s="1544">
        <v>1.5742738371813521</v>
      </c>
      <c r="H139" s="1545">
        <v>371.9</v>
      </c>
      <c r="I139" s="1545">
        <v>11.214114832535886</v>
      </c>
      <c r="J139" s="1556">
        <v>21</v>
      </c>
      <c r="K139" s="1556">
        <v>1.7799352750809061</v>
      </c>
      <c r="L139" s="1557">
        <v>0.41025988814760939</v>
      </c>
    </row>
    <row r="140" spans="1:12">
      <c r="A140" s="1229" t="s">
        <v>89</v>
      </c>
      <c r="B140" s="1484" t="s">
        <v>30</v>
      </c>
      <c r="C140" s="1231">
        <v>22036.429411764704</v>
      </c>
      <c r="D140" s="1231">
        <v>21696.736274509803</v>
      </c>
      <c r="E140" s="1543">
        <v>22477.157999999999</v>
      </c>
      <c r="F140" s="1543">
        <v>22130.670999999998</v>
      </c>
      <c r="G140" s="1544">
        <v>1.5656416382494729</v>
      </c>
      <c r="H140" s="1545">
        <v>386.6</v>
      </c>
      <c r="I140" s="1545">
        <v>7.2102052135329995</v>
      </c>
      <c r="J140" s="1556">
        <v>-38.461538461538467</v>
      </c>
      <c r="K140" s="1556">
        <v>0.47072668431891729</v>
      </c>
      <c r="L140" s="1557">
        <v>-0.24150451688639707</v>
      </c>
    </row>
    <row r="141" spans="1:12">
      <c r="A141" s="1233" t="s">
        <v>89</v>
      </c>
      <c r="B141" s="1485" t="s">
        <v>24</v>
      </c>
      <c r="C141" s="1235">
        <v>21393.983695495597</v>
      </c>
      <c r="D141" s="1235">
        <v>21190.301143817629</v>
      </c>
      <c r="E141" s="1558">
        <v>21821.86336940551</v>
      </c>
      <c r="F141" s="1558">
        <v>21614.107166693982</v>
      </c>
      <c r="G141" s="1559">
        <v>0.96120649865041341</v>
      </c>
      <c r="H141" s="1560">
        <v>310.34041958041956</v>
      </c>
      <c r="I141" s="1560">
        <v>0.20196948343842863</v>
      </c>
      <c r="J141" s="1561">
        <v>20.98138747884941</v>
      </c>
      <c r="K141" s="1561">
        <v>10.517799352750808</v>
      </c>
      <c r="L141" s="1562">
        <v>2.4230178159750242</v>
      </c>
    </row>
    <row r="142" spans="1:12">
      <c r="A142" s="1229" t="s">
        <v>89</v>
      </c>
      <c r="B142" s="1484" t="s">
        <v>25</v>
      </c>
      <c r="C142" s="1231">
        <v>21319.216666666664</v>
      </c>
      <c r="D142" s="1231">
        <v>20577.483333333334</v>
      </c>
      <c r="E142" s="1543">
        <v>21745.600999999999</v>
      </c>
      <c r="F142" s="1543">
        <v>20989.032999999999</v>
      </c>
      <c r="G142" s="1544">
        <v>3.6045872146658655</v>
      </c>
      <c r="H142" s="1545">
        <v>282.5</v>
      </c>
      <c r="I142" s="1545">
        <v>-1.7391304347826086</v>
      </c>
      <c r="J142" s="1556">
        <v>55.932203389830505</v>
      </c>
      <c r="K142" s="1556">
        <v>2.7066784348337749</v>
      </c>
      <c r="L142" s="1557">
        <v>1.0904614782524844</v>
      </c>
    </row>
    <row r="143" spans="1:12">
      <c r="A143" s="1229" t="s">
        <v>89</v>
      </c>
      <c r="B143" s="1484" t="s">
        <v>26</v>
      </c>
      <c r="C143" s="1231">
        <v>21452.767647058823</v>
      </c>
      <c r="D143" s="1231">
        <v>21367.998039215687</v>
      </c>
      <c r="E143" s="1543">
        <v>21881.823</v>
      </c>
      <c r="F143" s="1543">
        <v>21795.358</v>
      </c>
      <c r="G143" s="1544">
        <v>0.39671291474083675</v>
      </c>
      <c r="H143" s="1545">
        <v>311.89999999999998</v>
      </c>
      <c r="I143" s="1545">
        <v>1.2991230919129588</v>
      </c>
      <c r="J143" s="1556">
        <v>26.785714285714285</v>
      </c>
      <c r="K143" s="1556">
        <v>6.2665489849955875</v>
      </c>
      <c r="L143" s="1557">
        <v>1.6644396848997101</v>
      </c>
    </row>
    <row r="144" spans="1:12">
      <c r="A144" s="1229" t="s">
        <v>89</v>
      </c>
      <c r="B144" s="1484" t="s">
        <v>31</v>
      </c>
      <c r="C144" s="1231">
        <v>21288.069607843136</v>
      </c>
      <c r="D144" s="1231">
        <v>21242.951960784314</v>
      </c>
      <c r="E144" s="1543">
        <v>21713.830999999998</v>
      </c>
      <c r="F144" s="1543">
        <v>21667.811000000002</v>
      </c>
      <c r="G144" s="1544">
        <v>0.21238878260474392</v>
      </c>
      <c r="H144" s="1545">
        <v>352.8</v>
      </c>
      <c r="I144" s="1545">
        <v>5.8505850585058505</v>
      </c>
      <c r="J144" s="1556">
        <v>-23.357664233576642</v>
      </c>
      <c r="K144" s="1556">
        <v>1.5445719329214476</v>
      </c>
      <c r="L144" s="1557">
        <v>-0.33188334717716916</v>
      </c>
    </row>
    <row r="145" spans="1:12">
      <c r="A145" s="1233" t="s">
        <v>89</v>
      </c>
      <c r="B145" s="1485" t="s">
        <v>27</v>
      </c>
      <c r="C145" s="1235">
        <v>19898.80545386401</v>
      </c>
      <c r="D145" s="1235">
        <v>19652.931867223375</v>
      </c>
      <c r="E145" s="1558">
        <v>20296.781562941291</v>
      </c>
      <c r="F145" s="1558">
        <v>20045.990504567842</v>
      </c>
      <c r="G145" s="1559">
        <v>1.2510784055110724</v>
      </c>
      <c r="H145" s="1560">
        <v>267.78047263681594</v>
      </c>
      <c r="I145" s="1560">
        <v>-0.33842942672887971</v>
      </c>
      <c r="J145" s="1561">
        <v>-18.787878787878785</v>
      </c>
      <c r="K145" s="1561">
        <v>11.827007943512797</v>
      </c>
      <c r="L145" s="1562">
        <v>-1.7327783871268423</v>
      </c>
    </row>
    <row r="146" spans="1:12">
      <c r="A146" s="1229" t="s">
        <v>89</v>
      </c>
      <c r="B146" s="1484" t="s">
        <v>28</v>
      </c>
      <c r="C146" s="1231">
        <v>18956.502941176474</v>
      </c>
      <c r="D146" s="1231">
        <v>18848.830392156862</v>
      </c>
      <c r="E146" s="1543">
        <v>19335.633000000002</v>
      </c>
      <c r="F146" s="1543">
        <v>19225.807000000001</v>
      </c>
      <c r="G146" s="1544">
        <v>0.57124260115583669</v>
      </c>
      <c r="H146" s="1545">
        <v>233.3</v>
      </c>
      <c r="I146" s="1545">
        <v>-2.6700041718815091</v>
      </c>
      <c r="J146" s="1556">
        <v>-21.428571428571427</v>
      </c>
      <c r="K146" s="1556">
        <v>4.2071197411003238</v>
      </c>
      <c r="L146" s="1557">
        <v>-0.77849866733687723</v>
      </c>
    </row>
    <row r="147" spans="1:12">
      <c r="A147" s="1229" t="s">
        <v>89</v>
      </c>
      <c r="B147" s="1484" t="s">
        <v>29</v>
      </c>
      <c r="C147" s="1231">
        <v>20344.162745098038</v>
      </c>
      <c r="D147" s="1231">
        <v>20195.550980392156</v>
      </c>
      <c r="E147" s="1543">
        <v>20751.045999999998</v>
      </c>
      <c r="F147" s="1543">
        <v>20599.462</v>
      </c>
      <c r="G147" s="1544">
        <v>0.73586387838672163</v>
      </c>
      <c r="H147" s="1545">
        <v>282.89999999999998</v>
      </c>
      <c r="I147" s="1545">
        <v>0.60455192034139005</v>
      </c>
      <c r="J147" s="1545">
        <v>-11.588785046728972</v>
      </c>
      <c r="K147" s="1545">
        <v>6.9579288025889969</v>
      </c>
      <c r="L147" s="1546">
        <v>-0.36983451750414087</v>
      </c>
    </row>
    <row r="148" spans="1:12" ht="15.75" thickBot="1">
      <c r="A148" s="1492" t="s">
        <v>89</v>
      </c>
      <c r="B148" s="1493" t="s">
        <v>32</v>
      </c>
      <c r="C148" s="1232">
        <v>20122.077450980392</v>
      </c>
      <c r="D148" s="1232">
        <v>19247.833333333332</v>
      </c>
      <c r="E148" s="1547">
        <v>20524.519</v>
      </c>
      <c r="F148" s="1547">
        <v>19632.79</v>
      </c>
      <c r="G148" s="1548">
        <v>4.5420391090619283</v>
      </c>
      <c r="H148" s="1549">
        <v>328</v>
      </c>
      <c r="I148" s="1549">
        <v>5.4323368691738914</v>
      </c>
      <c r="J148" s="1549">
        <v>-50.549450549450547</v>
      </c>
      <c r="K148" s="1549">
        <v>0.66195939982347751</v>
      </c>
      <c r="L148" s="1550">
        <v>-0.58444520228582275</v>
      </c>
    </row>
    <row r="149" spans="1:12">
      <c r="G149" s="1471"/>
      <c r="H149" s="1471"/>
      <c r="I149" s="1471"/>
      <c r="J149" s="1471"/>
      <c r="K149" s="1471"/>
      <c r="L149" s="1471"/>
    </row>
    <row r="150" spans="1:12" ht="15.75" thickBot="1">
      <c r="G150" s="1471"/>
      <c r="H150" s="1471"/>
      <c r="I150" s="1471"/>
      <c r="J150" s="1471"/>
      <c r="K150" s="1471"/>
      <c r="L150" s="1575"/>
    </row>
    <row r="151" spans="1:12" ht="15.75" thickBot="1">
      <c r="A151" s="1495" t="s">
        <v>271</v>
      </c>
      <c r="B151" s="1496"/>
      <c r="C151" s="1496"/>
      <c r="D151" s="1496"/>
      <c r="E151" s="1496"/>
      <c r="F151" s="1496"/>
      <c r="G151" s="1576"/>
      <c r="H151" s="1576"/>
      <c r="I151" s="1576"/>
      <c r="J151" s="1576"/>
      <c r="K151" s="1576"/>
      <c r="L151" s="1577"/>
    </row>
    <row r="152" spans="1:12">
      <c r="A152" s="1498"/>
      <c r="B152" s="1499"/>
      <c r="C152" s="1006" t="s">
        <v>5</v>
      </c>
      <c r="D152" s="1006" t="s">
        <v>5</v>
      </c>
      <c r="E152" s="1006"/>
      <c r="F152" s="1006"/>
      <c r="G152" s="1500"/>
      <c r="H152" s="1611" t="s">
        <v>6</v>
      </c>
      <c r="I152" s="1612"/>
      <c r="J152" s="1501" t="s">
        <v>7</v>
      </c>
      <c r="K152" s="1502" t="s">
        <v>8</v>
      </c>
      <c r="L152" s="1503"/>
    </row>
    <row r="153" spans="1:12">
      <c r="A153" s="1504" t="s">
        <v>9</v>
      </c>
      <c r="B153" s="1505" t="s">
        <v>10</v>
      </c>
      <c r="C153" s="1506" t="s">
        <v>36</v>
      </c>
      <c r="D153" s="1506" t="s">
        <v>36</v>
      </c>
      <c r="E153" s="1507" t="s">
        <v>37</v>
      </c>
      <c r="F153" s="1508"/>
      <c r="G153" s="1509"/>
      <c r="H153" s="1613" t="s">
        <v>11</v>
      </c>
      <c r="I153" s="1614"/>
      <c r="J153" s="1510" t="s">
        <v>12</v>
      </c>
      <c r="K153" s="1511" t="s">
        <v>13</v>
      </c>
      <c r="L153" s="1512"/>
    </row>
    <row r="154" spans="1:12" ht="45.75" thickBot="1">
      <c r="A154" s="1513" t="s">
        <v>14</v>
      </c>
      <c r="B154" s="1514" t="s">
        <v>15</v>
      </c>
      <c r="C154" s="1227" t="s">
        <v>537</v>
      </c>
      <c r="D154" s="1228" t="s">
        <v>532</v>
      </c>
      <c r="E154" s="1515" t="s">
        <v>537</v>
      </c>
      <c r="F154" s="1516" t="s">
        <v>532</v>
      </c>
      <c r="G154" s="1517" t="s">
        <v>16</v>
      </c>
      <c r="H154" s="1518" t="s">
        <v>537</v>
      </c>
      <c r="I154" s="1519" t="s">
        <v>16</v>
      </c>
      <c r="J154" s="1520" t="s">
        <v>16</v>
      </c>
      <c r="K154" s="1521" t="s">
        <v>537</v>
      </c>
      <c r="L154" s="1522" t="s">
        <v>17</v>
      </c>
    </row>
    <row r="155" spans="1:12" ht="15.75" thickBot="1">
      <c r="A155" s="1472" t="s">
        <v>18</v>
      </c>
      <c r="B155" s="1473" t="s">
        <v>19</v>
      </c>
      <c r="C155" s="1523">
        <v>18671.158114212903</v>
      </c>
      <c r="D155" s="1523">
        <v>18463.435013917697</v>
      </c>
      <c r="E155" s="1524">
        <v>19044.581276497163</v>
      </c>
      <c r="F155" s="1525">
        <v>18832.70371419605</v>
      </c>
      <c r="G155" s="1526">
        <v>1.1250512168436044</v>
      </c>
      <c r="H155" s="1527">
        <v>303.80865045806905</v>
      </c>
      <c r="I155" s="1527">
        <v>-0.14931841377471333</v>
      </c>
      <c r="J155" s="1528">
        <v>-4.073009971269224</v>
      </c>
      <c r="K155" s="1527">
        <v>100</v>
      </c>
      <c r="L155" s="1529" t="s">
        <v>19</v>
      </c>
    </row>
    <row r="156" spans="1:12" ht="15.75" thickBot="1">
      <c r="A156" s="1474"/>
      <c r="B156" s="1475"/>
      <c r="C156" s="1530"/>
      <c r="D156" s="1530"/>
      <c r="E156" s="1530"/>
      <c r="F156" s="1530"/>
      <c r="G156" s="1531"/>
      <c r="H156" s="1528"/>
      <c r="I156" s="1528"/>
      <c r="J156" s="1528"/>
      <c r="K156" s="1528"/>
      <c r="L156" s="1532"/>
    </row>
    <row r="157" spans="1:12">
      <c r="A157" s="1476" t="s">
        <v>80</v>
      </c>
      <c r="B157" s="1477" t="s">
        <v>19</v>
      </c>
      <c r="C157" s="1533">
        <v>18400.283194659442</v>
      </c>
      <c r="D157" s="1533">
        <v>18069.429486916717</v>
      </c>
      <c r="E157" s="1534">
        <v>18768.288858552631</v>
      </c>
      <c r="F157" s="1534">
        <v>18430.81807665505</v>
      </c>
      <c r="G157" s="1535">
        <v>1.8310135800484597</v>
      </c>
      <c r="H157" s="1536">
        <v>217.14285714285714</v>
      </c>
      <c r="I157" s="1536">
        <v>5.9233449477351749</v>
      </c>
      <c r="J157" s="1536">
        <v>0</v>
      </c>
      <c r="K157" s="1536">
        <v>0.24665257223396758</v>
      </c>
      <c r="L157" s="1537">
        <v>1.0046183861481539E-2</v>
      </c>
    </row>
    <row r="158" spans="1:12">
      <c r="A158" s="1229" t="s">
        <v>81</v>
      </c>
      <c r="B158" s="1478" t="s">
        <v>19</v>
      </c>
      <c r="C158" s="1538">
        <v>19822.722608714259</v>
      </c>
      <c r="D158" s="1538">
        <v>19622.715108260702</v>
      </c>
      <c r="E158" s="1539">
        <v>20219.177060888545</v>
      </c>
      <c r="F158" s="1539">
        <v>20015.169410425915</v>
      </c>
      <c r="G158" s="1540">
        <v>1.0192651697285293</v>
      </c>
      <c r="H158" s="1541">
        <v>343.1357654723127</v>
      </c>
      <c r="I158" s="1541">
        <v>-0.5460953749245997</v>
      </c>
      <c r="J158" s="1541">
        <v>-7.1385359951603142</v>
      </c>
      <c r="K158" s="1541">
        <v>27.04369274136716</v>
      </c>
      <c r="L158" s="1542">
        <v>-0.89276154289851917</v>
      </c>
    </row>
    <row r="159" spans="1:12">
      <c r="A159" s="1230" t="s">
        <v>82</v>
      </c>
      <c r="B159" s="1479" t="s">
        <v>19</v>
      </c>
      <c r="C159" s="1231">
        <v>20147.595730398571</v>
      </c>
      <c r="D159" s="1231">
        <v>19642.000856387058</v>
      </c>
      <c r="E159" s="1543">
        <v>20550.547645006543</v>
      </c>
      <c r="F159" s="1543">
        <v>20034.8408735148</v>
      </c>
      <c r="G159" s="1544">
        <v>2.5740497503700426</v>
      </c>
      <c r="H159" s="1545">
        <v>382.19375000000002</v>
      </c>
      <c r="I159" s="1545">
        <v>-0.91601899011065979</v>
      </c>
      <c r="J159" s="1545">
        <v>0</v>
      </c>
      <c r="K159" s="1545">
        <v>4.2283298097251585</v>
      </c>
      <c r="L159" s="1546">
        <v>0.17222029476825451</v>
      </c>
    </row>
    <row r="160" spans="1:12">
      <c r="A160" s="1230" t="s">
        <v>83</v>
      </c>
      <c r="B160" s="1479" t="s">
        <v>19</v>
      </c>
      <c r="C160" s="1231" t="s">
        <v>200</v>
      </c>
      <c r="D160" s="1231" t="s">
        <v>200</v>
      </c>
      <c r="E160" s="1543" t="s">
        <v>200</v>
      </c>
      <c r="F160" s="1543" t="s">
        <v>200</v>
      </c>
      <c r="G160" s="1544" t="s">
        <v>73</v>
      </c>
      <c r="H160" s="1545" t="s">
        <v>200</v>
      </c>
      <c r="I160" s="1545" t="s">
        <v>73</v>
      </c>
      <c r="J160" s="1545" t="s">
        <v>73</v>
      </c>
      <c r="K160" s="1545">
        <v>0.38759689922480622</v>
      </c>
      <c r="L160" s="1546" t="s">
        <v>73</v>
      </c>
    </row>
    <row r="161" spans="1:12">
      <c r="A161" s="1230" t="s">
        <v>71</v>
      </c>
      <c r="B161" s="1479" t="s">
        <v>19</v>
      </c>
      <c r="C161" s="1231">
        <v>16356.130055586005</v>
      </c>
      <c r="D161" s="1231">
        <v>16294.272445900082</v>
      </c>
      <c r="E161" s="1543">
        <v>16683.252656697725</v>
      </c>
      <c r="F161" s="1543">
        <v>16620.157894818083</v>
      </c>
      <c r="G161" s="1544">
        <v>0.37962793301328224</v>
      </c>
      <c r="H161" s="1545">
        <v>282.54769097971513</v>
      </c>
      <c r="I161" s="1545">
        <v>0.69379736442071782</v>
      </c>
      <c r="J161" s="1545">
        <v>-10.402165506573859</v>
      </c>
      <c r="K161" s="1545">
        <v>40.821000704721634</v>
      </c>
      <c r="L161" s="1546">
        <v>-2.883579318939006</v>
      </c>
    </row>
    <row r="162" spans="1:12" ht="15.75" thickBot="1">
      <c r="A162" s="1480" t="s">
        <v>84</v>
      </c>
      <c r="B162" s="1481" t="s">
        <v>19</v>
      </c>
      <c r="C162" s="1232">
        <v>20404.484852487334</v>
      </c>
      <c r="D162" s="1232">
        <v>20440.559539094385</v>
      </c>
      <c r="E162" s="1547">
        <v>20812.574549537083</v>
      </c>
      <c r="F162" s="1547">
        <v>20849.370729876275</v>
      </c>
      <c r="G162" s="1548">
        <v>-0.1764858077297479</v>
      </c>
      <c r="H162" s="1549">
        <v>284.6802971576227</v>
      </c>
      <c r="I162" s="1549">
        <v>-0.7886276821506758</v>
      </c>
      <c r="J162" s="1549">
        <v>9.4766619519094757</v>
      </c>
      <c r="K162" s="1549">
        <v>27.27272727272727</v>
      </c>
      <c r="L162" s="1550">
        <v>3.3754820471061784</v>
      </c>
    </row>
    <row r="163" spans="1:12" ht="15.75" thickBot="1">
      <c r="A163" s="1474"/>
      <c r="B163" s="1482"/>
      <c r="C163" s="1530"/>
      <c r="D163" s="1530"/>
      <c r="E163" s="1530"/>
      <c r="F163" s="1530"/>
      <c r="G163" s="1531"/>
      <c r="H163" s="1528"/>
      <c r="I163" s="1528"/>
      <c r="J163" s="1528"/>
      <c r="K163" s="1528"/>
      <c r="L163" s="1532"/>
    </row>
    <row r="164" spans="1:12">
      <c r="A164" s="1233" t="s">
        <v>85</v>
      </c>
      <c r="B164" s="1483" t="s">
        <v>21</v>
      </c>
      <c r="C164" s="1234" t="s">
        <v>73</v>
      </c>
      <c r="D164" s="1234" t="s">
        <v>73</v>
      </c>
      <c r="E164" s="1551" t="s">
        <v>73</v>
      </c>
      <c r="F164" s="1551" t="s">
        <v>73</v>
      </c>
      <c r="G164" s="1552" t="s">
        <v>73</v>
      </c>
      <c r="H164" s="1553" t="s">
        <v>73</v>
      </c>
      <c r="I164" s="1553" t="s">
        <v>73</v>
      </c>
      <c r="J164" s="1554" t="s">
        <v>73</v>
      </c>
      <c r="K164" s="1554" t="s">
        <v>73</v>
      </c>
      <c r="L164" s="1555" t="s">
        <v>73</v>
      </c>
    </row>
    <row r="165" spans="1:12">
      <c r="A165" s="1229" t="s">
        <v>85</v>
      </c>
      <c r="B165" s="1484" t="s">
        <v>22</v>
      </c>
      <c r="C165" s="1231" t="s">
        <v>73</v>
      </c>
      <c r="D165" s="1231" t="s">
        <v>73</v>
      </c>
      <c r="E165" s="1543" t="s">
        <v>73</v>
      </c>
      <c r="F165" s="1543" t="s">
        <v>73</v>
      </c>
      <c r="G165" s="1544" t="s">
        <v>73</v>
      </c>
      <c r="H165" s="1545" t="s">
        <v>73</v>
      </c>
      <c r="I165" s="1545" t="s">
        <v>73</v>
      </c>
      <c r="J165" s="1556" t="s">
        <v>73</v>
      </c>
      <c r="K165" s="1556" t="s">
        <v>73</v>
      </c>
      <c r="L165" s="1557" t="s">
        <v>73</v>
      </c>
    </row>
    <row r="166" spans="1:12">
      <c r="A166" s="1229" t="s">
        <v>85</v>
      </c>
      <c r="B166" s="1484" t="s">
        <v>23</v>
      </c>
      <c r="C166" s="1231" t="s">
        <v>73</v>
      </c>
      <c r="D166" s="1231" t="s">
        <v>73</v>
      </c>
      <c r="E166" s="1543" t="s">
        <v>73</v>
      </c>
      <c r="F166" s="1543" t="s">
        <v>73</v>
      </c>
      <c r="G166" s="1544" t="s">
        <v>73</v>
      </c>
      <c r="H166" s="1545" t="s">
        <v>73</v>
      </c>
      <c r="I166" s="1545" t="s">
        <v>73</v>
      </c>
      <c r="J166" s="1556" t="s">
        <v>73</v>
      </c>
      <c r="K166" s="1556" t="s">
        <v>73</v>
      </c>
      <c r="L166" s="1557" t="s">
        <v>73</v>
      </c>
    </row>
    <row r="167" spans="1:12">
      <c r="A167" s="1233" t="s">
        <v>85</v>
      </c>
      <c r="B167" s="1485" t="s">
        <v>24</v>
      </c>
      <c r="C167" s="1235" t="s">
        <v>200</v>
      </c>
      <c r="D167" s="1235">
        <v>17364.169553376905</v>
      </c>
      <c r="E167" s="1558" t="s">
        <v>200</v>
      </c>
      <c r="F167" s="1558">
        <v>17711.452944444445</v>
      </c>
      <c r="G167" s="1559" t="s">
        <v>73</v>
      </c>
      <c r="H167" s="1560" t="s">
        <v>200</v>
      </c>
      <c r="I167" s="1560" t="s">
        <v>73</v>
      </c>
      <c r="J167" s="1561" t="s">
        <v>73</v>
      </c>
      <c r="K167" s="1561">
        <v>3.5236081747709654E-2</v>
      </c>
      <c r="L167" s="1562" t="s">
        <v>73</v>
      </c>
    </row>
    <row r="168" spans="1:12">
      <c r="A168" s="1229" t="s">
        <v>85</v>
      </c>
      <c r="B168" s="1484" t="s">
        <v>25</v>
      </c>
      <c r="C168" s="1231" t="s">
        <v>200</v>
      </c>
      <c r="D168" s="1231" t="s">
        <v>200</v>
      </c>
      <c r="E168" s="1543" t="s">
        <v>200</v>
      </c>
      <c r="F168" s="1543" t="s">
        <v>200</v>
      </c>
      <c r="G168" s="1544" t="s">
        <v>73</v>
      </c>
      <c r="H168" s="1545" t="s">
        <v>200</v>
      </c>
      <c r="I168" s="1545" t="s">
        <v>73</v>
      </c>
      <c r="J168" s="1556" t="s">
        <v>73</v>
      </c>
      <c r="K168" s="1556">
        <v>3.5236081747709654E-2</v>
      </c>
      <c r="L168" s="1557" t="s">
        <v>73</v>
      </c>
    </row>
    <row r="169" spans="1:12">
      <c r="A169" s="1229" t="s">
        <v>85</v>
      </c>
      <c r="B169" s="1484" t="s">
        <v>26</v>
      </c>
      <c r="C169" s="1231" t="s">
        <v>73</v>
      </c>
      <c r="D169" s="1231" t="s">
        <v>200</v>
      </c>
      <c r="E169" s="1543" t="s">
        <v>73</v>
      </c>
      <c r="F169" s="1543" t="s">
        <v>200</v>
      </c>
      <c r="G169" s="1544" t="s">
        <v>73</v>
      </c>
      <c r="H169" s="1545" t="s">
        <v>73</v>
      </c>
      <c r="I169" s="1545" t="s">
        <v>73</v>
      </c>
      <c r="J169" s="1556" t="s">
        <v>73</v>
      </c>
      <c r="K169" s="1556" t="s">
        <v>73</v>
      </c>
      <c r="L169" s="1557" t="s">
        <v>73</v>
      </c>
    </row>
    <row r="170" spans="1:12">
      <c r="A170" s="1233" t="s">
        <v>85</v>
      </c>
      <c r="B170" s="1485" t="s">
        <v>27</v>
      </c>
      <c r="C170" s="1235">
        <v>17973.780684273708</v>
      </c>
      <c r="D170" s="1235">
        <v>18305.609557683536</v>
      </c>
      <c r="E170" s="1558">
        <v>18333.256297959182</v>
      </c>
      <c r="F170" s="1558">
        <v>18671.721748837208</v>
      </c>
      <c r="G170" s="1559">
        <v>-1.8127168743777151</v>
      </c>
      <c r="H170" s="1560">
        <v>204.16666666666666</v>
      </c>
      <c r="I170" s="1560">
        <v>-5.0431762863743028</v>
      </c>
      <c r="J170" s="1561">
        <v>20</v>
      </c>
      <c r="K170" s="1561">
        <v>0.21141649048625794</v>
      </c>
      <c r="L170" s="1562">
        <v>4.2411927363053603E-2</v>
      </c>
    </row>
    <row r="171" spans="1:12">
      <c r="A171" s="1229" t="s">
        <v>85</v>
      </c>
      <c r="B171" s="1484" t="s">
        <v>28</v>
      </c>
      <c r="C171" s="1231">
        <v>17951.279411764706</v>
      </c>
      <c r="D171" s="1231">
        <v>18454.564705882352</v>
      </c>
      <c r="E171" s="1543">
        <v>18310.305</v>
      </c>
      <c r="F171" s="1543">
        <v>18823.655999999999</v>
      </c>
      <c r="G171" s="1544">
        <v>-2.727158847356745</v>
      </c>
      <c r="H171" s="1545">
        <v>204</v>
      </c>
      <c r="I171" s="1545">
        <v>2.7190332326284019</v>
      </c>
      <c r="J171" s="1556">
        <v>42.857142857142854</v>
      </c>
      <c r="K171" s="1556">
        <v>0.17618040873854829</v>
      </c>
      <c r="L171" s="1557">
        <v>5.7877214552305267E-2</v>
      </c>
    </row>
    <row r="172" spans="1:12" ht="15.75" thickBot="1">
      <c r="A172" s="1486" t="s">
        <v>85</v>
      </c>
      <c r="B172" s="1487" t="s">
        <v>29</v>
      </c>
      <c r="C172" s="1236">
        <v>18085.73823529412</v>
      </c>
      <c r="D172" s="1236">
        <v>18033.178431372547</v>
      </c>
      <c r="E172" s="1563">
        <v>18447.453000000001</v>
      </c>
      <c r="F172" s="1563">
        <v>18393.842000000001</v>
      </c>
      <c r="G172" s="1564">
        <v>0.29146167505407938</v>
      </c>
      <c r="H172" s="1556">
        <v>205</v>
      </c>
      <c r="I172" s="1556">
        <v>-19.068298460323728</v>
      </c>
      <c r="J172" s="1556">
        <v>-33.333333333333329</v>
      </c>
      <c r="K172" s="1556">
        <v>3.5236081747709654E-2</v>
      </c>
      <c r="L172" s="1557">
        <v>-1.5465287189251643E-2</v>
      </c>
    </row>
    <row r="173" spans="1:12" ht="15.75" thickBot="1">
      <c r="A173" s="1474"/>
      <c r="B173" s="1482"/>
      <c r="C173" s="1530"/>
      <c r="D173" s="1530"/>
      <c r="E173" s="1530"/>
      <c r="F173" s="1530"/>
      <c r="G173" s="1531"/>
      <c r="H173" s="1528"/>
      <c r="I173" s="1528"/>
      <c r="J173" s="1528"/>
      <c r="K173" s="1528"/>
      <c r="L173" s="1532"/>
    </row>
    <row r="174" spans="1:12">
      <c r="A174" s="1233" t="s">
        <v>86</v>
      </c>
      <c r="B174" s="1483" t="s">
        <v>21</v>
      </c>
      <c r="C174" s="1234">
        <v>20595.670456206157</v>
      </c>
      <c r="D174" s="1234">
        <v>20624.306085908938</v>
      </c>
      <c r="E174" s="1551">
        <v>21007.583865330282</v>
      </c>
      <c r="F174" s="1551">
        <v>21036.792207627117</v>
      </c>
      <c r="G174" s="1552">
        <v>-0.13884408805561868</v>
      </c>
      <c r="H174" s="1553">
        <v>424.75200000000001</v>
      </c>
      <c r="I174" s="1553">
        <v>2.7783174768843639</v>
      </c>
      <c r="J174" s="1554">
        <v>-19.35483870967742</v>
      </c>
      <c r="K174" s="1554">
        <v>3.0831571529245947</v>
      </c>
      <c r="L174" s="1555">
        <v>-0.58424186684893931</v>
      </c>
    </row>
    <row r="175" spans="1:12">
      <c r="A175" s="1229" t="s">
        <v>86</v>
      </c>
      <c r="B175" s="1484" t="s">
        <v>22</v>
      </c>
      <c r="C175" s="1231">
        <v>20897.927450980391</v>
      </c>
      <c r="D175" s="1231">
        <v>20938.874509803918</v>
      </c>
      <c r="E175" s="1543">
        <v>21315.885999999999</v>
      </c>
      <c r="F175" s="1543">
        <v>21357.651999999998</v>
      </c>
      <c r="G175" s="1544">
        <v>-0.19555520428930867</v>
      </c>
      <c r="H175" s="1545">
        <v>413.4</v>
      </c>
      <c r="I175" s="1545">
        <v>1.0263929618768299</v>
      </c>
      <c r="J175" s="1556">
        <v>-28.75816993464052</v>
      </c>
      <c r="K175" s="1556">
        <v>1.9203664552501762</v>
      </c>
      <c r="L175" s="1557">
        <v>-0.66540336053484994</v>
      </c>
    </row>
    <row r="176" spans="1:12">
      <c r="A176" s="1229" t="s">
        <v>86</v>
      </c>
      <c r="B176" s="1484" t="s">
        <v>23</v>
      </c>
      <c r="C176" s="1231">
        <v>20130.357843137255</v>
      </c>
      <c r="D176" s="1231">
        <v>19896.7431372549</v>
      </c>
      <c r="E176" s="1543">
        <v>20532.965</v>
      </c>
      <c r="F176" s="1543">
        <v>20294.678</v>
      </c>
      <c r="G176" s="1544">
        <v>1.1741354063365788</v>
      </c>
      <c r="H176" s="1545">
        <v>443.5</v>
      </c>
      <c r="I176" s="1545">
        <v>4.8463356973995273</v>
      </c>
      <c r="J176" s="1556">
        <v>3.125</v>
      </c>
      <c r="K176" s="1556">
        <v>1.1627906976744187</v>
      </c>
      <c r="L176" s="1557">
        <v>8.1161493685911079E-2</v>
      </c>
    </row>
    <row r="177" spans="1:12">
      <c r="A177" s="1233" t="s">
        <v>86</v>
      </c>
      <c r="B177" s="1485" t="s">
        <v>24</v>
      </c>
      <c r="C177" s="1235">
        <v>20208.44121718084</v>
      </c>
      <c r="D177" s="1235">
        <v>19934.537507627832</v>
      </c>
      <c r="E177" s="1558">
        <v>20612.610041524458</v>
      </c>
      <c r="F177" s="1558">
        <v>20333.228257780389</v>
      </c>
      <c r="G177" s="1559">
        <v>1.3740158729451408</v>
      </c>
      <c r="H177" s="1560">
        <v>366.22708333333333</v>
      </c>
      <c r="I177" s="1560">
        <v>-0.10582902699881298</v>
      </c>
      <c r="J177" s="1561">
        <v>-6.0665362035225048</v>
      </c>
      <c r="K177" s="1561">
        <v>8.456659619450317</v>
      </c>
      <c r="L177" s="1562">
        <v>-0.1794735561454246</v>
      </c>
    </row>
    <row r="178" spans="1:12">
      <c r="A178" s="1229" t="s">
        <v>86</v>
      </c>
      <c r="B178" s="1484" t="s">
        <v>25</v>
      </c>
      <c r="C178" s="1231">
        <v>20158.176470588234</v>
      </c>
      <c r="D178" s="1231">
        <v>19944.670588235291</v>
      </c>
      <c r="E178" s="1543">
        <v>20561.34</v>
      </c>
      <c r="F178" s="1543">
        <v>20343.563999999998</v>
      </c>
      <c r="G178" s="1544">
        <v>1.0704908933361021</v>
      </c>
      <c r="H178" s="1545">
        <v>355.5</v>
      </c>
      <c r="I178" s="1545">
        <v>-0.1404494382022472</v>
      </c>
      <c r="J178" s="1556">
        <v>-9.9378881987577632</v>
      </c>
      <c r="K178" s="1556">
        <v>5.1092318534178993</v>
      </c>
      <c r="L178" s="1557">
        <v>-0.33271507914928034</v>
      </c>
    </row>
    <row r="179" spans="1:12">
      <c r="A179" s="1229" t="s">
        <v>86</v>
      </c>
      <c r="B179" s="1484" t="s">
        <v>26</v>
      </c>
      <c r="C179" s="1231">
        <v>20279.72450980392</v>
      </c>
      <c r="D179" s="1231">
        <v>19918.563725490196</v>
      </c>
      <c r="E179" s="1543">
        <v>20685.319</v>
      </c>
      <c r="F179" s="1543">
        <v>20316.935000000001</v>
      </c>
      <c r="G179" s="1544">
        <v>1.8131868807967255</v>
      </c>
      <c r="H179" s="1545">
        <v>382.6</v>
      </c>
      <c r="I179" s="1545">
        <v>-0.5458799064205786</v>
      </c>
      <c r="J179" s="1556">
        <v>0.52910052910052907</v>
      </c>
      <c r="K179" s="1556">
        <v>3.3474277660324172</v>
      </c>
      <c r="L179" s="1557">
        <v>0.1532415230038553</v>
      </c>
    </row>
    <row r="180" spans="1:12">
      <c r="A180" s="1233" t="s">
        <v>86</v>
      </c>
      <c r="B180" s="1485" t="s">
        <v>27</v>
      </c>
      <c r="C180" s="1235">
        <v>19369.808175216425</v>
      </c>
      <c r="D180" s="1235">
        <v>19117.30641767447</v>
      </c>
      <c r="E180" s="1558">
        <v>19757.204338720756</v>
      </c>
      <c r="F180" s="1558">
        <v>19499.652546027959</v>
      </c>
      <c r="G180" s="1559">
        <v>1.3208019583162249</v>
      </c>
      <c r="H180" s="1560">
        <v>314.31000000000006</v>
      </c>
      <c r="I180" s="1560">
        <v>-0.87325859705826692</v>
      </c>
      <c r="J180" s="1561">
        <v>-4.8648648648648649</v>
      </c>
      <c r="K180" s="1561">
        <v>15.503875968992247</v>
      </c>
      <c r="L180" s="1562">
        <v>-0.12904611990415304</v>
      </c>
    </row>
    <row r="181" spans="1:12">
      <c r="A181" s="1229" t="s">
        <v>86</v>
      </c>
      <c r="B181" s="1484" t="s">
        <v>28</v>
      </c>
      <c r="C181" s="1231">
        <v>19229.513725490197</v>
      </c>
      <c r="D181" s="1231">
        <v>19057.306862745099</v>
      </c>
      <c r="E181" s="1543">
        <v>19614.103999999999</v>
      </c>
      <c r="F181" s="1543">
        <v>19438.453000000001</v>
      </c>
      <c r="G181" s="1544">
        <v>0.90362643570451839</v>
      </c>
      <c r="H181" s="1545">
        <v>303.60000000000002</v>
      </c>
      <c r="I181" s="1545">
        <v>-1.5883306320907544</v>
      </c>
      <c r="J181" s="1556">
        <v>-0.31746031746031744</v>
      </c>
      <c r="K181" s="1556">
        <v>11.064129668780831</v>
      </c>
      <c r="L181" s="1557">
        <v>0.416842192018958</v>
      </c>
    </row>
    <row r="182" spans="1:12" ht="15.75" thickBot="1">
      <c r="A182" s="1486" t="s">
        <v>86</v>
      </c>
      <c r="B182" s="1487" t="s">
        <v>29</v>
      </c>
      <c r="C182" s="1236">
        <v>19681.00588235294</v>
      </c>
      <c r="D182" s="1236">
        <v>19235.152941176471</v>
      </c>
      <c r="E182" s="1563">
        <v>20074.626</v>
      </c>
      <c r="F182" s="1563">
        <v>19619.856</v>
      </c>
      <c r="G182" s="1564">
        <v>2.3179069204177667</v>
      </c>
      <c r="H182" s="1556">
        <v>341</v>
      </c>
      <c r="I182" s="1556">
        <v>1.669648181276095</v>
      </c>
      <c r="J182" s="1556">
        <v>-14.576271186440678</v>
      </c>
      <c r="K182" s="1556">
        <v>4.439746300211417</v>
      </c>
      <c r="L182" s="1557">
        <v>-0.54588831192311105</v>
      </c>
    </row>
    <row r="183" spans="1:12" ht="15.75" thickBot="1">
      <c r="A183" s="1488"/>
      <c r="B183" s="1489"/>
      <c r="C183" s="1565"/>
      <c r="D183" s="1565"/>
      <c r="E183" s="1565"/>
      <c r="F183" s="1565"/>
      <c r="G183" s="1566"/>
      <c r="H183" s="1567"/>
      <c r="I183" s="1567"/>
      <c r="J183" s="1567"/>
      <c r="K183" s="1567"/>
      <c r="L183" s="1568"/>
    </row>
    <row r="184" spans="1:12">
      <c r="A184" s="1229" t="s">
        <v>87</v>
      </c>
      <c r="B184" s="1490" t="s">
        <v>26</v>
      </c>
      <c r="C184" s="1569">
        <v>20583.895098039215</v>
      </c>
      <c r="D184" s="1569">
        <v>19937.303921568626</v>
      </c>
      <c r="E184" s="1570">
        <v>20995.573</v>
      </c>
      <c r="F184" s="1570">
        <v>20336.05</v>
      </c>
      <c r="G184" s="1571">
        <v>3.2431224352811934</v>
      </c>
      <c r="H184" s="1572">
        <v>406.1</v>
      </c>
      <c r="I184" s="1572">
        <v>-1.3602137478746577</v>
      </c>
      <c r="J184" s="1572">
        <v>1.9417475728155338</v>
      </c>
      <c r="K184" s="1572">
        <v>1.8498942917547569</v>
      </c>
      <c r="L184" s="1573">
        <v>0.10914729158575232</v>
      </c>
    </row>
    <row r="185" spans="1:12" ht="15.75" thickBot="1">
      <c r="A185" s="1486" t="s">
        <v>87</v>
      </c>
      <c r="B185" s="1487" t="s">
        <v>29</v>
      </c>
      <c r="C185" s="1236">
        <v>19768.545098039216</v>
      </c>
      <c r="D185" s="1236">
        <v>19392.373529411765</v>
      </c>
      <c r="E185" s="1563">
        <v>20163.916000000001</v>
      </c>
      <c r="F185" s="1563">
        <v>19780.221000000001</v>
      </c>
      <c r="G185" s="1564">
        <v>1.9397912692684256</v>
      </c>
      <c r="H185" s="1556">
        <v>363.6</v>
      </c>
      <c r="I185" s="1556">
        <v>-0.70999453850354066</v>
      </c>
      <c r="J185" s="1556">
        <v>-1.4598540145985401</v>
      </c>
      <c r="K185" s="1556">
        <v>2.3784355179704018</v>
      </c>
      <c r="L185" s="1557">
        <v>6.3073003182502418E-2</v>
      </c>
    </row>
    <row r="186" spans="1:12" ht="15.75" thickBot="1">
      <c r="A186" s="1488"/>
      <c r="B186" s="1489"/>
      <c r="C186" s="1565"/>
      <c r="D186" s="1565"/>
      <c r="E186" s="1565"/>
      <c r="F186" s="1565"/>
      <c r="G186" s="1566"/>
      <c r="H186" s="1567"/>
      <c r="I186" s="1567"/>
      <c r="J186" s="1567"/>
      <c r="K186" s="1567"/>
      <c r="L186" s="1568"/>
    </row>
    <row r="187" spans="1:12">
      <c r="A187" s="1233" t="s">
        <v>88</v>
      </c>
      <c r="B187" s="1483" t="s">
        <v>21</v>
      </c>
      <c r="C187" s="1234" t="s">
        <v>200</v>
      </c>
      <c r="D187" s="1234" t="s">
        <v>73</v>
      </c>
      <c r="E187" s="1551" t="s">
        <v>200</v>
      </c>
      <c r="F187" s="1551" t="s">
        <v>73</v>
      </c>
      <c r="G187" s="1552" t="s">
        <v>73</v>
      </c>
      <c r="H187" s="1553" t="s">
        <v>200</v>
      </c>
      <c r="I187" s="1553" t="s">
        <v>73</v>
      </c>
      <c r="J187" s="1554" t="s">
        <v>73</v>
      </c>
      <c r="K187" s="1554">
        <v>0.15856236786469344</v>
      </c>
      <c r="L187" s="1555" t="s">
        <v>73</v>
      </c>
    </row>
    <row r="188" spans="1:12">
      <c r="A188" s="1230" t="s">
        <v>88</v>
      </c>
      <c r="B188" s="1484" t="s">
        <v>22</v>
      </c>
      <c r="C188" s="1231" t="s">
        <v>73</v>
      </c>
      <c r="D188" s="1231" t="s">
        <v>73</v>
      </c>
      <c r="E188" s="1543" t="s">
        <v>73</v>
      </c>
      <c r="F188" s="1543" t="s">
        <v>73</v>
      </c>
      <c r="G188" s="1544" t="s">
        <v>73</v>
      </c>
      <c r="H188" s="1545" t="s">
        <v>73</v>
      </c>
      <c r="I188" s="1545" t="s">
        <v>73</v>
      </c>
      <c r="J188" s="1556" t="s">
        <v>73</v>
      </c>
      <c r="K188" s="1556" t="s">
        <v>73</v>
      </c>
      <c r="L188" s="1557" t="s">
        <v>73</v>
      </c>
    </row>
    <row r="189" spans="1:12">
      <c r="A189" s="1230" t="s">
        <v>88</v>
      </c>
      <c r="B189" s="1484" t="s">
        <v>23</v>
      </c>
      <c r="C189" s="1231" t="s">
        <v>200</v>
      </c>
      <c r="D189" s="1231" t="s">
        <v>73</v>
      </c>
      <c r="E189" s="1543" t="s">
        <v>200</v>
      </c>
      <c r="F189" s="1543" t="s">
        <v>73</v>
      </c>
      <c r="G189" s="1544" t="s">
        <v>73</v>
      </c>
      <c r="H189" s="1545" t="s">
        <v>200</v>
      </c>
      <c r="I189" s="1545" t="s">
        <v>73</v>
      </c>
      <c r="J189" s="1556" t="s">
        <v>73</v>
      </c>
      <c r="K189" s="1556">
        <v>1.7618040873854827E-2</v>
      </c>
      <c r="L189" s="1557" t="s">
        <v>73</v>
      </c>
    </row>
    <row r="190" spans="1:12">
      <c r="A190" s="1230" t="s">
        <v>88</v>
      </c>
      <c r="B190" s="1484" t="s">
        <v>30</v>
      </c>
      <c r="C190" s="1231" t="s">
        <v>200</v>
      </c>
      <c r="D190" s="1231" t="s">
        <v>73</v>
      </c>
      <c r="E190" s="1543" t="s">
        <v>200</v>
      </c>
      <c r="F190" s="1543" t="s">
        <v>73</v>
      </c>
      <c r="G190" s="1544" t="s">
        <v>73</v>
      </c>
      <c r="H190" s="1545" t="s">
        <v>200</v>
      </c>
      <c r="I190" s="1545" t="s">
        <v>73</v>
      </c>
      <c r="J190" s="1556" t="s">
        <v>73</v>
      </c>
      <c r="K190" s="1556">
        <v>0.14094432699083861</v>
      </c>
      <c r="L190" s="1557" t="s">
        <v>73</v>
      </c>
    </row>
    <row r="191" spans="1:12">
      <c r="A191" s="1237" t="s">
        <v>88</v>
      </c>
      <c r="B191" s="1485" t="s">
        <v>24</v>
      </c>
      <c r="C191" s="1235" t="s">
        <v>73</v>
      </c>
      <c r="D191" s="1235" t="s">
        <v>200</v>
      </c>
      <c r="E191" s="1558" t="s">
        <v>73</v>
      </c>
      <c r="F191" s="1558" t="s">
        <v>200</v>
      </c>
      <c r="G191" s="1559" t="s">
        <v>73</v>
      </c>
      <c r="H191" s="1560" t="s">
        <v>73</v>
      </c>
      <c r="I191" s="1560" t="s">
        <v>73</v>
      </c>
      <c r="J191" s="1561" t="s">
        <v>73</v>
      </c>
      <c r="K191" s="1561" t="s">
        <v>73</v>
      </c>
      <c r="L191" s="1562" t="s">
        <v>73</v>
      </c>
    </row>
    <row r="192" spans="1:12">
      <c r="A192" s="1230" t="s">
        <v>88</v>
      </c>
      <c r="B192" s="1484" t="s">
        <v>26</v>
      </c>
      <c r="C192" s="1231" t="s">
        <v>73</v>
      </c>
      <c r="D192" s="1231" t="s">
        <v>73</v>
      </c>
      <c r="E192" s="1543" t="s">
        <v>73</v>
      </c>
      <c r="F192" s="1543" t="s">
        <v>73</v>
      </c>
      <c r="G192" s="1544" t="s">
        <v>73</v>
      </c>
      <c r="H192" s="1545" t="s">
        <v>73</v>
      </c>
      <c r="I192" s="1545" t="s">
        <v>73</v>
      </c>
      <c r="J192" s="1556" t="s">
        <v>73</v>
      </c>
      <c r="K192" s="1556" t="s">
        <v>73</v>
      </c>
      <c r="L192" s="1557" t="s">
        <v>73</v>
      </c>
    </row>
    <row r="193" spans="1:12">
      <c r="A193" s="1230" t="s">
        <v>88</v>
      </c>
      <c r="B193" s="1484" t="s">
        <v>31</v>
      </c>
      <c r="C193" s="1231" t="s">
        <v>73</v>
      </c>
      <c r="D193" s="1231" t="s">
        <v>200</v>
      </c>
      <c r="E193" s="1543" t="s">
        <v>73</v>
      </c>
      <c r="F193" s="1543" t="s">
        <v>200</v>
      </c>
      <c r="G193" s="1544" t="s">
        <v>73</v>
      </c>
      <c r="H193" s="1545" t="s">
        <v>73</v>
      </c>
      <c r="I193" s="1545" t="s">
        <v>73</v>
      </c>
      <c r="J193" s="1556" t="s">
        <v>73</v>
      </c>
      <c r="K193" s="1556" t="s">
        <v>73</v>
      </c>
      <c r="L193" s="1557" t="s">
        <v>73</v>
      </c>
    </row>
    <row r="194" spans="1:12">
      <c r="A194" s="1237" t="s">
        <v>88</v>
      </c>
      <c r="B194" s="1485" t="s">
        <v>27</v>
      </c>
      <c r="C194" s="1235" t="s">
        <v>200</v>
      </c>
      <c r="D194" s="1235" t="s">
        <v>200</v>
      </c>
      <c r="E194" s="1558" t="s">
        <v>200</v>
      </c>
      <c r="F194" s="1558" t="s">
        <v>200</v>
      </c>
      <c r="G194" s="1559" t="s">
        <v>200</v>
      </c>
      <c r="H194" s="1560" t="s">
        <v>200</v>
      </c>
      <c r="I194" s="1560" t="s">
        <v>200</v>
      </c>
      <c r="J194" s="1561" t="s">
        <v>200</v>
      </c>
      <c r="K194" s="1561">
        <v>0.22903453136011279</v>
      </c>
      <c r="L194" s="1562" t="s">
        <v>73</v>
      </c>
    </row>
    <row r="195" spans="1:12">
      <c r="A195" s="1230" t="s">
        <v>88</v>
      </c>
      <c r="B195" s="1484" t="s">
        <v>29</v>
      </c>
      <c r="C195" s="1231" t="s">
        <v>200</v>
      </c>
      <c r="D195" s="1231" t="s">
        <v>200</v>
      </c>
      <c r="E195" s="1543" t="s">
        <v>200</v>
      </c>
      <c r="F195" s="1543" t="s">
        <v>200</v>
      </c>
      <c r="G195" s="1544" t="s">
        <v>200</v>
      </c>
      <c r="H195" s="1545" t="s">
        <v>200</v>
      </c>
      <c r="I195" s="1545" t="s">
        <v>200</v>
      </c>
      <c r="J195" s="1556" t="s">
        <v>200</v>
      </c>
      <c r="K195" s="1556">
        <v>0.17618040873854829</v>
      </c>
      <c r="L195" s="1557" t="s">
        <v>73</v>
      </c>
    </row>
    <row r="196" spans="1:12" ht="15.75" thickBot="1">
      <c r="A196" s="1491" t="s">
        <v>88</v>
      </c>
      <c r="B196" s="1484" t="s">
        <v>32</v>
      </c>
      <c r="C196" s="1236" t="s">
        <v>200</v>
      </c>
      <c r="D196" s="1236" t="s">
        <v>200</v>
      </c>
      <c r="E196" s="1563" t="s">
        <v>200</v>
      </c>
      <c r="F196" s="1563" t="s">
        <v>200</v>
      </c>
      <c r="G196" s="1564" t="s">
        <v>200</v>
      </c>
      <c r="H196" s="1556" t="s">
        <v>200</v>
      </c>
      <c r="I196" s="1556" t="s">
        <v>200</v>
      </c>
      <c r="J196" s="1556" t="s">
        <v>200</v>
      </c>
      <c r="K196" s="1556">
        <v>5.2854122621564484E-2</v>
      </c>
      <c r="L196" s="1557" t="s">
        <v>73</v>
      </c>
    </row>
    <row r="197" spans="1:12" ht="15.75" thickBot="1">
      <c r="A197" s="1488"/>
      <c r="B197" s="1489"/>
      <c r="C197" s="1565"/>
      <c r="D197" s="1565"/>
      <c r="E197" s="1565"/>
      <c r="F197" s="1565"/>
      <c r="G197" s="1566"/>
      <c r="H197" s="1567"/>
      <c r="I197" s="1567"/>
      <c r="J197" s="1567"/>
      <c r="K197" s="1567"/>
      <c r="L197" s="1568"/>
    </row>
    <row r="198" spans="1:12">
      <c r="A198" s="1233" t="s">
        <v>20</v>
      </c>
      <c r="B198" s="1483" t="s">
        <v>24</v>
      </c>
      <c r="C198" s="1234">
        <v>17928.19308345289</v>
      </c>
      <c r="D198" s="1234">
        <v>17919.126244307776</v>
      </c>
      <c r="E198" s="1551">
        <v>18286.75694512195</v>
      </c>
      <c r="F198" s="1551">
        <v>18277.508769193933</v>
      </c>
      <c r="G198" s="1552">
        <v>5.0598667711235015E-2</v>
      </c>
      <c r="H198" s="1553">
        <v>347.38442367601243</v>
      </c>
      <c r="I198" s="1553">
        <v>-0.47379858880914827</v>
      </c>
      <c r="J198" s="1554">
        <v>-10.584958217270195</v>
      </c>
      <c r="K198" s="1554">
        <v>5.6553911205073994</v>
      </c>
      <c r="L198" s="1555">
        <v>-0.411872695615636</v>
      </c>
    </row>
    <row r="199" spans="1:12">
      <c r="A199" s="1229" t="s">
        <v>20</v>
      </c>
      <c r="B199" s="1484" t="s">
        <v>25</v>
      </c>
      <c r="C199" s="1231">
        <v>17462.922549019608</v>
      </c>
      <c r="D199" s="1231">
        <v>17411.508823529413</v>
      </c>
      <c r="E199" s="1543">
        <v>17812.181</v>
      </c>
      <c r="F199" s="1543">
        <v>17759.739000000001</v>
      </c>
      <c r="G199" s="1544">
        <v>0.29528587103672577</v>
      </c>
      <c r="H199" s="1545">
        <v>330.1</v>
      </c>
      <c r="I199" s="1545">
        <v>4.5612923661704263</v>
      </c>
      <c r="J199" s="1556">
        <v>-16.853932584269664</v>
      </c>
      <c r="K199" s="1556">
        <v>1.3037350246652573</v>
      </c>
      <c r="L199" s="1557">
        <v>-0.20040558713126111</v>
      </c>
    </row>
    <row r="200" spans="1:12">
      <c r="A200" s="1229" t="s">
        <v>20</v>
      </c>
      <c r="B200" s="1484" t="s">
        <v>26</v>
      </c>
      <c r="C200" s="1231">
        <v>17825.865686274512</v>
      </c>
      <c r="D200" s="1231">
        <v>17763.154901960785</v>
      </c>
      <c r="E200" s="1543">
        <v>18182.383000000002</v>
      </c>
      <c r="F200" s="1543">
        <v>18118.418000000001</v>
      </c>
      <c r="G200" s="1544">
        <v>0.3530385489505769</v>
      </c>
      <c r="H200" s="1545">
        <v>341</v>
      </c>
      <c r="I200" s="1545">
        <v>-0.49606069448496898</v>
      </c>
      <c r="J200" s="1556">
        <v>-5.2238805970149249</v>
      </c>
      <c r="K200" s="1556">
        <v>2.2374911909795632</v>
      </c>
      <c r="L200" s="1557">
        <v>-2.7169954871374635E-2</v>
      </c>
    </row>
    <row r="201" spans="1:12">
      <c r="A201" s="1229" t="s">
        <v>20</v>
      </c>
      <c r="B201" s="1484" t="s">
        <v>31</v>
      </c>
      <c r="C201" s="1231">
        <v>18289.050980392156</v>
      </c>
      <c r="D201" s="1231">
        <v>18336.954901960784</v>
      </c>
      <c r="E201" s="1543">
        <v>18654.831999999999</v>
      </c>
      <c r="F201" s="1543">
        <v>18703.694</v>
      </c>
      <c r="G201" s="1544">
        <v>-0.26124251177334801</v>
      </c>
      <c r="H201" s="1545">
        <v>364.8</v>
      </c>
      <c r="I201" s="1545">
        <v>-3.2617342879872737</v>
      </c>
      <c r="J201" s="1556">
        <v>-11.76470588235294</v>
      </c>
      <c r="K201" s="1556">
        <v>2.1141649048625792</v>
      </c>
      <c r="L201" s="1557">
        <v>-0.18429715361299959</v>
      </c>
    </row>
    <row r="202" spans="1:12">
      <c r="A202" s="1233" t="s">
        <v>20</v>
      </c>
      <c r="B202" s="1485" t="s">
        <v>27</v>
      </c>
      <c r="C202" s="1235">
        <v>17059.736369501617</v>
      </c>
      <c r="D202" s="1235">
        <v>17108.381670230265</v>
      </c>
      <c r="E202" s="1558">
        <v>17400.931096891651</v>
      </c>
      <c r="F202" s="1558">
        <v>17450.549303634871</v>
      </c>
      <c r="G202" s="1559">
        <v>-0.28433607378126957</v>
      </c>
      <c r="H202" s="1560">
        <v>298.05810055865925</v>
      </c>
      <c r="I202" s="1560">
        <v>-0.54975020166731803</v>
      </c>
      <c r="J202" s="1561">
        <v>-6.7014147431124353</v>
      </c>
      <c r="K202" s="1561">
        <v>22.075405214940101</v>
      </c>
      <c r="L202" s="1562">
        <v>-0.62190761250624149</v>
      </c>
    </row>
    <row r="203" spans="1:12">
      <c r="A203" s="1229" t="s">
        <v>20</v>
      </c>
      <c r="B203" s="1484" t="s">
        <v>28</v>
      </c>
      <c r="C203" s="1231">
        <v>16639.040196078429</v>
      </c>
      <c r="D203" s="1231">
        <v>16694.418627450981</v>
      </c>
      <c r="E203" s="1543">
        <v>16971.821</v>
      </c>
      <c r="F203" s="1543">
        <v>17028.307000000001</v>
      </c>
      <c r="G203" s="1544">
        <v>-0.33171823834278291</v>
      </c>
      <c r="H203" s="1545">
        <v>269</v>
      </c>
      <c r="I203" s="1545">
        <v>-1.8606348048157688</v>
      </c>
      <c r="J203" s="1556">
        <v>-12.710280373831775</v>
      </c>
      <c r="K203" s="1556">
        <v>8.2276250880902033</v>
      </c>
      <c r="L203" s="1557">
        <v>-0.81411903900122873</v>
      </c>
    </row>
    <row r="204" spans="1:12">
      <c r="A204" s="1229" t="s">
        <v>20</v>
      </c>
      <c r="B204" s="1484" t="s">
        <v>29</v>
      </c>
      <c r="C204" s="1231">
        <v>17182.113725490199</v>
      </c>
      <c r="D204" s="1231">
        <v>17289.592156862742</v>
      </c>
      <c r="E204" s="1543">
        <v>17525.756000000001</v>
      </c>
      <c r="F204" s="1543">
        <v>17635.383999999998</v>
      </c>
      <c r="G204" s="1544">
        <v>-0.6216365915252936</v>
      </c>
      <c r="H204" s="1545">
        <v>299.60000000000002</v>
      </c>
      <c r="I204" s="1545">
        <v>-0.63018242122718982</v>
      </c>
      <c r="J204" s="1556">
        <v>5.3892215568862278</v>
      </c>
      <c r="K204" s="1556">
        <v>9.3023255813953494</v>
      </c>
      <c r="L204" s="1557">
        <v>0.83519696892281203</v>
      </c>
    </row>
    <row r="205" spans="1:12">
      <c r="A205" s="1229" t="s">
        <v>20</v>
      </c>
      <c r="B205" s="1484" t="s">
        <v>32</v>
      </c>
      <c r="C205" s="1231">
        <v>17433.313725490196</v>
      </c>
      <c r="D205" s="1231">
        <v>17426.318627450983</v>
      </c>
      <c r="E205" s="1543">
        <v>17781.98</v>
      </c>
      <c r="F205" s="1543">
        <v>17774.845000000001</v>
      </c>
      <c r="G205" s="1544">
        <v>4.0140997010091502E-2</v>
      </c>
      <c r="H205" s="1545">
        <v>347.5</v>
      </c>
      <c r="I205" s="1545">
        <v>1.7867603983597022</v>
      </c>
      <c r="J205" s="1556">
        <v>-15.960912052117262</v>
      </c>
      <c r="K205" s="1556">
        <v>4.5454545454545459</v>
      </c>
      <c r="L205" s="1557">
        <v>-0.64298554242782657</v>
      </c>
    </row>
    <row r="206" spans="1:12">
      <c r="A206" s="1233" t="s">
        <v>20</v>
      </c>
      <c r="B206" s="1485" t="s">
        <v>33</v>
      </c>
      <c r="C206" s="1235">
        <v>13773.938370678028</v>
      </c>
      <c r="D206" s="1235">
        <v>13608.538647603018</v>
      </c>
      <c r="E206" s="1558">
        <v>14049.417138091589</v>
      </c>
      <c r="F206" s="1558">
        <v>13880.709420555078</v>
      </c>
      <c r="G206" s="1559">
        <v>1.2154113484047255</v>
      </c>
      <c r="H206" s="1560">
        <v>228.37927321668909</v>
      </c>
      <c r="I206" s="1560">
        <v>2.0537797782038765</v>
      </c>
      <c r="J206" s="1561">
        <v>-15.95022624434389</v>
      </c>
      <c r="K206" s="1561">
        <v>13.090204369274137</v>
      </c>
      <c r="L206" s="1562">
        <v>-1.8497990108171258</v>
      </c>
    </row>
    <row r="207" spans="1:12">
      <c r="A207" s="1229" t="s">
        <v>20</v>
      </c>
      <c r="B207" s="1484" t="s">
        <v>74</v>
      </c>
      <c r="C207" s="1231">
        <v>13474.390196078431</v>
      </c>
      <c r="D207" s="1231">
        <v>13432.549019607844</v>
      </c>
      <c r="E207" s="1543">
        <v>13743.878000000001</v>
      </c>
      <c r="F207" s="1543">
        <v>13701.2</v>
      </c>
      <c r="G207" s="1544">
        <v>0.31149096429509737</v>
      </c>
      <c r="H207" s="1545">
        <v>221.8</v>
      </c>
      <c r="I207" s="1545">
        <v>2.4953789279112777</v>
      </c>
      <c r="J207" s="1556">
        <v>-18.140243902439025</v>
      </c>
      <c r="K207" s="1556">
        <v>9.4608879492600426</v>
      </c>
      <c r="L207" s="1557">
        <v>-1.625811391622161</v>
      </c>
    </row>
    <row r="208" spans="1:12">
      <c r="A208" s="1229" t="s">
        <v>20</v>
      </c>
      <c r="B208" s="1484" t="s">
        <v>34</v>
      </c>
      <c r="C208" s="1231">
        <v>14461.423529411764</v>
      </c>
      <c r="D208" s="1231">
        <v>14072.725490196079</v>
      </c>
      <c r="E208" s="1543">
        <v>14750.652</v>
      </c>
      <c r="F208" s="1543">
        <v>14354.18</v>
      </c>
      <c r="G208" s="1544">
        <v>2.7620665199962642</v>
      </c>
      <c r="H208" s="1545">
        <v>243.2</v>
      </c>
      <c r="I208" s="1545">
        <v>0.78740157480314021</v>
      </c>
      <c r="J208" s="1556">
        <v>-11.274509803921569</v>
      </c>
      <c r="K208" s="1556">
        <v>3.1888653981677235</v>
      </c>
      <c r="L208" s="1557">
        <v>-0.25882768954564472</v>
      </c>
    </row>
    <row r="209" spans="1:12" ht="15.75" thickBot="1">
      <c r="A209" s="1229" t="s">
        <v>20</v>
      </c>
      <c r="B209" s="1484" t="s">
        <v>35</v>
      </c>
      <c r="C209" s="1231">
        <v>14598.648039215685</v>
      </c>
      <c r="D209" s="1231">
        <v>13929.992156862745</v>
      </c>
      <c r="E209" s="1543">
        <v>14890.620999999999</v>
      </c>
      <c r="F209" s="1543">
        <v>14208.592000000001</v>
      </c>
      <c r="G209" s="1544">
        <v>4.8001167181097086</v>
      </c>
      <c r="H209" s="1545">
        <v>262.39999999999998</v>
      </c>
      <c r="I209" s="1545">
        <v>-5.1680520419226639</v>
      </c>
      <c r="J209" s="1556">
        <v>4.1666666666666661</v>
      </c>
      <c r="K209" s="1556">
        <v>0.44045102184637069</v>
      </c>
      <c r="L209" s="1557">
        <v>3.4840070350680319E-2</v>
      </c>
    </row>
    <row r="210" spans="1:12" ht="15.75" thickBot="1">
      <c r="A210" s="1488"/>
      <c r="B210" s="1489"/>
      <c r="C210" s="1565"/>
      <c r="D210" s="1565"/>
      <c r="E210" s="1565"/>
      <c r="F210" s="1565"/>
      <c r="G210" s="1566"/>
      <c r="H210" s="1567"/>
      <c r="I210" s="1567"/>
      <c r="J210" s="1567"/>
      <c r="K210" s="1567"/>
      <c r="L210" s="1568"/>
    </row>
    <row r="211" spans="1:12">
      <c r="A211" s="1233" t="s">
        <v>89</v>
      </c>
      <c r="B211" s="1485" t="s">
        <v>21</v>
      </c>
      <c r="C211" s="1235">
        <v>21225.641929418893</v>
      </c>
      <c r="D211" s="1235">
        <v>21172.85666688333</v>
      </c>
      <c r="E211" s="1558">
        <v>21650.154768007273</v>
      </c>
      <c r="F211" s="1558">
        <v>21596.313800220996</v>
      </c>
      <c r="G211" s="1559">
        <v>0.24930628571309932</v>
      </c>
      <c r="H211" s="1560">
        <v>338.53846153846155</v>
      </c>
      <c r="I211" s="1560">
        <v>-2.7388268989796516</v>
      </c>
      <c r="J211" s="1561">
        <v>0</v>
      </c>
      <c r="K211" s="1561">
        <v>2.2903453136011276</v>
      </c>
      <c r="L211" s="1562">
        <v>9.3285992999471379E-2</v>
      </c>
    </row>
    <row r="212" spans="1:12">
      <c r="A212" s="1229" t="s">
        <v>89</v>
      </c>
      <c r="B212" s="1484" t="s">
        <v>22</v>
      </c>
      <c r="C212" s="1231">
        <v>21045.961764705884</v>
      </c>
      <c r="D212" s="1231">
        <v>21032.660784313724</v>
      </c>
      <c r="E212" s="1543">
        <v>21466.881000000001</v>
      </c>
      <c r="F212" s="1543">
        <v>21453.313999999998</v>
      </c>
      <c r="G212" s="1544">
        <v>6.3239646797705648E-2</v>
      </c>
      <c r="H212" s="1545">
        <v>320</v>
      </c>
      <c r="I212" s="1545">
        <v>3.0595813204508859</v>
      </c>
      <c r="J212" s="1556">
        <v>35</v>
      </c>
      <c r="K212" s="1556">
        <v>0.47568710359408034</v>
      </c>
      <c r="L212" s="1557">
        <v>0.13767797734767168</v>
      </c>
    </row>
    <row r="213" spans="1:12">
      <c r="A213" s="1229" t="s">
        <v>89</v>
      </c>
      <c r="B213" s="1484" t="s">
        <v>23</v>
      </c>
      <c r="C213" s="1231">
        <v>21395.833333333332</v>
      </c>
      <c r="D213" s="1231">
        <v>21316.449999999997</v>
      </c>
      <c r="E213" s="1543">
        <v>21823.75</v>
      </c>
      <c r="F213" s="1543">
        <v>21742.778999999999</v>
      </c>
      <c r="G213" s="1544">
        <v>0.37240409793063423</v>
      </c>
      <c r="H213" s="1545">
        <v>329.8</v>
      </c>
      <c r="I213" s="1545">
        <v>-4.1557686718977065</v>
      </c>
      <c r="J213" s="1556">
        <v>-5.0847457627118651</v>
      </c>
      <c r="K213" s="1556">
        <v>0.98661028893587033</v>
      </c>
      <c r="L213" s="1557">
        <v>-1.0516633491035265E-2</v>
      </c>
    </row>
    <row r="214" spans="1:12">
      <c r="A214" s="1229" t="s">
        <v>89</v>
      </c>
      <c r="B214" s="1484" t="s">
        <v>30</v>
      </c>
      <c r="C214" s="1231">
        <v>21131.5</v>
      </c>
      <c r="D214" s="1231">
        <v>21063.767647058823</v>
      </c>
      <c r="E214" s="1543">
        <v>21554.13</v>
      </c>
      <c r="F214" s="1543">
        <v>21485.043000000001</v>
      </c>
      <c r="G214" s="1544">
        <v>0.32155858380176167</v>
      </c>
      <c r="H214" s="1545">
        <v>359.6</v>
      </c>
      <c r="I214" s="1545">
        <v>-2.1230266739248651</v>
      </c>
      <c r="J214" s="1556">
        <v>-7.8431372549019605</v>
      </c>
      <c r="K214" s="1556">
        <v>0.82804792107117697</v>
      </c>
      <c r="L214" s="1557">
        <v>-3.3875350857165087E-2</v>
      </c>
    </row>
    <row r="215" spans="1:12">
      <c r="A215" s="1233" t="s">
        <v>89</v>
      </c>
      <c r="B215" s="1485" t="s">
        <v>24</v>
      </c>
      <c r="C215" s="1235">
        <v>21027.915097258247</v>
      </c>
      <c r="D215" s="1235">
        <v>21153.071293710102</v>
      </c>
      <c r="E215" s="1558">
        <v>21448.473399203413</v>
      </c>
      <c r="F215" s="1558">
        <v>21576.132719584304</v>
      </c>
      <c r="G215" s="1559">
        <v>-0.59166914683008653</v>
      </c>
      <c r="H215" s="1560">
        <v>306.18048780487806</v>
      </c>
      <c r="I215" s="1560">
        <v>0.39286088708777112</v>
      </c>
      <c r="J215" s="1561">
        <v>4.5537340619307827</v>
      </c>
      <c r="K215" s="1561">
        <v>10.11275546159267</v>
      </c>
      <c r="L215" s="1562">
        <v>0.83440494612875149</v>
      </c>
    </row>
    <row r="216" spans="1:12">
      <c r="A216" s="1229" t="s">
        <v>89</v>
      </c>
      <c r="B216" s="1484" t="s">
        <v>25</v>
      </c>
      <c r="C216" s="1231">
        <v>20362.260784313727</v>
      </c>
      <c r="D216" s="1231">
        <v>20547.165686274511</v>
      </c>
      <c r="E216" s="1543">
        <v>20769.506000000001</v>
      </c>
      <c r="F216" s="1543">
        <v>20958.109</v>
      </c>
      <c r="G216" s="1544">
        <v>-0.89990466220019727</v>
      </c>
      <c r="H216" s="1545">
        <v>276.89999999999998</v>
      </c>
      <c r="I216" s="1545">
        <v>1.095290251916758</v>
      </c>
      <c r="J216" s="1556">
        <v>-3.4482758620689653</v>
      </c>
      <c r="K216" s="1556">
        <v>1.4799154334038054</v>
      </c>
      <c r="L216" s="1557">
        <v>9.5757342319275907E-3</v>
      </c>
    </row>
    <row r="217" spans="1:12">
      <c r="A217" s="1229" t="s">
        <v>89</v>
      </c>
      <c r="B217" s="1484" t="s">
        <v>26</v>
      </c>
      <c r="C217" s="1231">
        <v>21152.447058823527</v>
      </c>
      <c r="D217" s="1231">
        <v>21313.336274509802</v>
      </c>
      <c r="E217" s="1543">
        <v>21575.495999999999</v>
      </c>
      <c r="F217" s="1543">
        <v>21739.602999999999</v>
      </c>
      <c r="G217" s="1544">
        <v>-0.75487579051006581</v>
      </c>
      <c r="H217" s="1545">
        <v>303</v>
      </c>
      <c r="I217" s="1545">
        <v>0.49751243781094528</v>
      </c>
      <c r="J217" s="1556">
        <v>8.0882352941176467</v>
      </c>
      <c r="K217" s="1556">
        <v>5.1797040169133188</v>
      </c>
      <c r="L217" s="1557">
        <v>0.58277989996216117</v>
      </c>
    </row>
    <row r="218" spans="1:12">
      <c r="A218" s="1229" t="s">
        <v>89</v>
      </c>
      <c r="B218" s="1484" t="s">
        <v>31</v>
      </c>
      <c r="C218" s="1231">
        <v>21097.144117647058</v>
      </c>
      <c r="D218" s="1231">
        <v>21174.103921568625</v>
      </c>
      <c r="E218" s="1543">
        <v>21519.087</v>
      </c>
      <c r="F218" s="1543">
        <v>21597.585999999999</v>
      </c>
      <c r="G218" s="1544">
        <v>-0.3634619165308558</v>
      </c>
      <c r="H218" s="1545">
        <v>323.5</v>
      </c>
      <c r="I218" s="1545">
        <v>-0.21591610117211246</v>
      </c>
      <c r="J218" s="1556">
        <v>3.1578947368421053</v>
      </c>
      <c r="K218" s="1556">
        <v>3.453136011275546</v>
      </c>
      <c r="L218" s="1557">
        <v>0.24204931193466361</v>
      </c>
    </row>
    <row r="219" spans="1:12">
      <c r="A219" s="1233" t="s">
        <v>89</v>
      </c>
      <c r="B219" s="1485" t="s">
        <v>27</v>
      </c>
      <c r="C219" s="1235">
        <v>19744.938462507947</v>
      </c>
      <c r="D219" s="1235">
        <v>19651.000396300649</v>
      </c>
      <c r="E219" s="1558">
        <v>20139.837231758105</v>
      </c>
      <c r="F219" s="1558">
        <v>20044.020404226663</v>
      </c>
      <c r="G219" s="1559">
        <v>0.47803197960842808</v>
      </c>
      <c r="H219" s="1560">
        <v>261.76244075829385</v>
      </c>
      <c r="I219" s="1560">
        <v>-0.34068660003595636</v>
      </c>
      <c r="J219" s="1561">
        <v>14.829931972789115</v>
      </c>
      <c r="K219" s="1561">
        <v>14.869626497533476</v>
      </c>
      <c r="L219" s="1562">
        <v>2.4477911079779577</v>
      </c>
    </row>
    <row r="220" spans="1:12">
      <c r="A220" s="1229" t="s">
        <v>89</v>
      </c>
      <c r="B220" s="1484" t="s">
        <v>28</v>
      </c>
      <c r="C220" s="1231">
        <v>18917.660784313724</v>
      </c>
      <c r="D220" s="1231">
        <v>18760.400980392158</v>
      </c>
      <c r="E220" s="1543">
        <v>19296.013999999999</v>
      </c>
      <c r="F220" s="1543">
        <v>19135.609</v>
      </c>
      <c r="G220" s="1544">
        <v>0.83825395888889043</v>
      </c>
      <c r="H220" s="1545">
        <v>231.3</v>
      </c>
      <c r="I220" s="1545">
        <v>0.17323516673885045</v>
      </c>
      <c r="J220" s="1556">
        <v>21.888412017167383</v>
      </c>
      <c r="K220" s="1556">
        <v>5.0035236081747714</v>
      </c>
      <c r="L220" s="1557">
        <v>1.0657172874041105</v>
      </c>
    </row>
    <row r="221" spans="1:12">
      <c r="A221" s="1229" t="s">
        <v>89</v>
      </c>
      <c r="B221" s="1484" t="s">
        <v>29</v>
      </c>
      <c r="C221" s="1231">
        <v>20136.297058823529</v>
      </c>
      <c r="D221" s="1231">
        <v>20116.766666666666</v>
      </c>
      <c r="E221" s="1543">
        <v>20539.023000000001</v>
      </c>
      <c r="F221" s="1543">
        <v>20519.101999999999</v>
      </c>
      <c r="G221" s="1544">
        <v>9.7085145344090087E-2</v>
      </c>
      <c r="H221" s="1545">
        <v>270.89999999999998</v>
      </c>
      <c r="I221" s="1545">
        <v>1.5748031496062951</v>
      </c>
      <c r="J221" s="1545">
        <v>15.625</v>
      </c>
      <c r="K221" s="1545">
        <v>7.170542635658915</v>
      </c>
      <c r="L221" s="1546">
        <v>1.2215820137221227</v>
      </c>
    </row>
    <row r="222" spans="1:12" ht="15.75" thickBot="1">
      <c r="A222" s="1492" t="s">
        <v>89</v>
      </c>
      <c r="B222" s="1493" t="s">
        <v>32</v>
      </c>
      <c r="C222" s="1232">
        <v>19993.591176470589</v>
      </c>
      <c r="D222" s="1232">
        <v>19743.290196078429</v>
      </c>
      <c r="E222" s="1547">
        <v>20393.463</v>
      </c>
      <c r="F222" s="1547">
        <v>20138.155999999999</v>
      </c>
      <c r="G222" s="1548">
        <v>1.2677774469519489</v>
      </c>
      <c r="H222" s="1549">
        <v>294</v>
      </c>
      <c r="I222" s="1549">
        <v>-2.8099173553719008</v>
      </c>
      <c r="J222" s="1549">
        <v>2</v>
      </c>
      <c r="K222" s="1549">
        <v>2.6955602536997887</v>
      </c>
      <c r="L222" s="1550">
        <v>0.16049180685172404</v>
      </c>
    </row>
    <row r="223" spans="1:12">
      <c r="G223" s="1471"/>
      <c r="H223" s="1471"/>
      <c r="I223" s="1471"/>
      <c r="J223" s="1471"/>
      <c r="K223" s="1471"/>
      <c r="L223" s="1471"/>
    </row>
    <row r="224" spans="1:12">
      <c r="G224" s="1471"/>
      <c r="H224" s="1471"/>
      <c r="I224" s="1471"/>
      <c r="J224" s="1471"/>
      <c r="K224" s="1471"/>
      <c r="L224" s="1578"/>
    </row>
    <row r="225" spans="1:12" ht="15.75" thickBot="1">
      <c r="G225" s="1471"/>
      <c r="H225" s="1471"/>
      <c r="I225" s="1471"/>
      <c r="J225" s="1471"/>
      <c r="K225" s="1471"/>
      <c r="L225" s="1575"/>
    </row>
    <row r="226" spans="1:12" ht="15.75" thickBot="1">
      <c r="A226" s="1495" t="s">
        <v>260</v>
      </c>
      <c r="B226" s="1496"/>
      <c r="C226" s="1496"/>
      <c r="D226" s="1496"/>
      <c r="E226" s="1496"/>
      <c r="F226" s="1496"/>
      <c r="G226" s="1576"/>
      <c r="H226" s="1576"/>
      <c r="I226" s="1576"/>
      <c r="J226" s="1576"/>
      <c r="K226" s="1576"/>
      <c r="L226" s="1577"/>
    </row>
    <row r="227" spans="1:12">
      <c r="A227" s="1498"/>
      <c r="B227" s="1499"/>
      <c r="C227" s="1006" t="s">
        <v>5</v>
      </c>
      <c r="D227" s="1006" t="s">
        <v>5</v>
      </c>
      <c r="E227" s="1006"/>
      <c r="F227" s="1006"/>
      <c r="G227" s="1500"/>
      <c r="H227" s="1611" t="s">
        <v>6</v>
      </c>
      <c r="I227" s="1612"/>
      <c r="J227" s="1501" t="s">
        <v>7</v>
      </c>
      <c r="K227" s="1502" t="s">
        <v>8</v>
      </c>
      <c r="L227" s="1503"/>
    </row>
    <row r="228" spans="1:12">
      <c r="A228" s="1504" t="s">
        <v>9</v>
      </c>
      <c r="B228" s="1505" t="s">
        <v>10</v>
      </c>
      <c r="C228" s="1506" t="s">
        <v>36</v>
      </c>
      <c r="D228" s="1506" t="s">
        <v>36</v>
      </c>
      <c r="E228" s="1507" t="s">
        <v>37</v>
      </c>
      <c r="F228" s="1508"/>
      <c r="G228" s="1509"/>
      <c r="H228" s="1613" t="s">
        <v>11</v>
      </c>
      <c r="I228" s="1614"/>
      <c r="J228" s="1510" t="s">
        <v>12</v>
      </c>
      <c r="K228" s="1511" t="s">
        <v>13</v>
      </c>
      <c r="L228" s="1512"/>
    </row>
    <row r="229" spans="1:12" ht="45.75" thickBot="1">
      <c r="A229" s="1513" t="s">
        <v>14</v>
      </c>
      <c r="B229" s="1514" t="s">
        <v>15</v>
      </c>
      <c r="C229" s="1227" t="s">
        <v>537</v>
      </c>
      <c r="D229" s="1228" t="s">
        <v>532</v>
      </c>
      <c r="E229" s="1515" t="s">
        <v>537</v>
      </c>
      <c r="F229" s="1516" t="s">
        <v>532</v>
      </c>
      <c r="G229" s="1517" t="s">
        <v>16</v>
      </c>
      <c r="H229" s="1518" t="s">
        <v>537</v>
      </c>
      <c r="I229" s="1519" t="s">
        <v>16</v>
      </c>
      <c r="J229" s="1520" t="s">
        <v>16</v>
      </c>
      <c r="K229" s="1521" t="s">
        <v>537</v>
      </c>
      <c r="L229" s="1522" t="s">
        <v>17</v>
      </c>
    </row>
    <row r="230" spans="1:12" ht="15.75" thickBot="1">
      <c r="A230" s="1472" t="s">
        <v>18</v>
      </c>
      <c r="B230" s="1473" t="s">
        <v>19</v>
      </c>
      <c r="C230" s="1523">
        <v>18783.391113133519</v>
      </c>
      <c r="D230" s="1523">
        <v>18393.871202812818</v>
      </c>
      <c r="E230" s="1524">
        <v>19159.058935396191</v>
      </c>
      <c r="F230" s="1525">
        <v>18779.811775240883</v>
      </c>
      <c r="G230" s="1526">
        <v>2.0194406881931779</v>
      </c>
      <c r="H230" s="1527">
        <v>304.74772353263847</v>
      </c>
      <c r="I230" s="1527">
        <v>2.0242928847380628</v>
      </c>
      <c r="J230" s="1528">
        <v>3.6973833902161544</v>
      </c>
      <c r="K230" s="1527">
        <v>100</v>
      </c>
      <c r="L230" s="1529" t="s">
        <v>19</v>
      </c>
    </row>
    <row r="231" spans="1:12" ht="15.75" thickBot="1">
      <c r="A231" s="1474"/>
      <c r="B231" s="1475"/>
      <c r="C231" s="1530"/>
      <c r="D231" s="1530"/>
      <c r="E231" s="1530"/>
      <c r="F231" s="1530"/>
      <c r="G231" s="1531"/>
      <c r="H231" s="1528"/>
      <c r="I231" s="1528"/>
      <c r="J231" s="1528"/>
      <c r="K231" s="1528"/>
      <c r="L231" s="1532"/>
    </row>
    <row r="232" spans="1:12">
      <c r="A232" s="1476" t="s">
        <v>80</v>
      </c>
      <c r="B232" s="1477" t="s">
        <v>19</v>
      </c>
      <c r="C232" s="1533" t="s">
        <v>73</v>
      </c>
      <c r="D232" s="1533" t="s">
        <v>73</v>
      </c>
      <c r="E232" s="1534" t="s">
        <v>73</v>
      </c>
      <c r="F232" s="1534" t="s">
        <v>73</v>
      </c>
      <c r="G232" s="1535" t="s">
        <v>73</v>
      </c>
      <c r="H232" s="1536" t="s">
        <v>73</v>
      </c>
      <c r="I232" s="1536" t="s">
        <v>73</v>
      </c>
      <c r="J232" s="1536" t="s">
        <v>73</v>
      </c>
      <c r="K232" s="1536" t="s">
        <v>73</v>
      </c>
      <c r="L232" s="1537" t="s">
        <v>73</v>
      </c>
    </row>
    <row r="233" spans="1:12">
      <c r="A233" s="1229" t="s">
        <v>81</v>
      </c>
      <c r="B233" s="1478" t="s">
        <v>19</v>
      </c>
      <c r="C233" s="1538">
        <v>20686.916591879199</v>
      </c>
      <c r="D233" s="1538">
        <v>20092.086897587742</v>
      </c>
      <c r="E233" s="1539">
        <v>21100.654923716782</v>
      </c>
      <c r="F233" s="1539">
        <v>20493.928635539498</v>
      </c>
      <c r="G233" s="1540">
        <v>2.9605172291130701</v>
      </c>
      <c r="H233" s="1541">
        <v>361.52249388753057</v>
      </c>
      <c r="I233" s="1541">
        <v>4.9792727905398761</v>
      </c>
      <c r="J233" s="1541">
        <v>-3.9906103286384975</v>
      </c>
      <c r="K233" s="1541">
        <v>22.435545803620403</v>
      </c>
      <c r="L233" s="1542">
        <v>-1.796536107642396</v>
      </c>
    </row>
    <row r="234" spans="1:12">
      <c r="A234" s="1230" t="s">
        <v>82</v>
      </c>
      <c r="B234" s="1479" t="s">
        <v>19</v>
      </c>
      <c r="C234" s="1231">
        <v>19642.803264820748</v>
      </c>
      <c r="D234" s="1231">
        <v>19593.292660579642</v>
      </c>
      <c r="E234" s="1543">
        <v>20035.659330117163</v>
      </c>
      <c r="F234" s="1543">
        <v>19985.158513791233</v>
      </c>
      <c r="G234" s="1544">
        <v>0.2526915975726719</v>
      </c>
      <c r="H234" s="1545">
        <v>403.04166666666669</v>
      </c>
      <c r="I234" s="1545">
        <v>2.4480853925211363</v>
      </c>
      <c r="J234" s="1545">
        <v>53.191489361702125</v>
      </c>
      <c r="K234" s="1545">
        <v>3.9495337356006583</v>
      </c>
      <c r="L234" s="1546">
        <v>1.2760411303674388</v>
      </c>
    </row>
    <row r="235" spans="1:12">
      <c r="A235" s="1230" t="s">
        <v>83</v>
      </c>
      <c r="B235" s="1479" t="s">
        <v>19</v>
      </c>
      <c r="C235" s="1231" t="s">
        <v>73</v>
      </c>
      <c r="D235" s="1231" t="s">
        <v>73</v>
      </c>
      <c r="E235" s="1543" t="s">
        <v>73</v>
      </c>
      <c r="F235" s="1543" t="s">
        <v>73</v>
      </c>
      <c r="G235" s="1544" t="s">
        <v>73</v>
      </c>
      <c r="H235" s="1545" t="s">
        <v>73</v>
      </c>
      <c r="I235" s="1545" t="s">
        <v>73</v>
      </c>
      <c r="J235" s="1545" t="s">
        <v>73</v>
      </c>
      <c r="K235" s="1545" t="s">
        <v>73</v>
      </c>
      <c r="L235" s="1546" t="s">
        <v>73</v>
      </c>
    </row>
    <row r="236" spans="1:12">
      <c r="A236" s="1230" t="s">
        <v>71</v>
      </c>
      <c r="B236" s="1479" t="s">
        <v>19</v>
      </c>
      <c r="C236" s="1231">
        <v>17108.911657957491</v>
      </c>
      <c r="D236" s="1231">
        <v>16948.295465461273</v>
      </c>
      <c r="E236" s="1543">
        <v>17451.089891116641</v>
      </c>
      <c r="F236" s="1543">
        <v>17287.2613747705</v>
      </c>
      <c r="G236" s="1544">
        <v>0.94768345774673324</v>
      </c>
      <c r="H236" s="1545">
        <v>274.1657973921765</v>
      </c>
      <c r="I236" s="1545">
        <v>-0.47305419433268253</v>
      </c>
      <c r="J236" s="1545">
        <v>5.0579557428872501</v>
      </c>
      <c r="K236" s="1545">
        <v>54.690071311025775</v>
      </c>
      <c r="L236" s="1546">
        <v>0.70827381386991561</v>
      </c>
    </row>
    <row r="237" spans="1:12" ht="15.75" thickBot="1">
      <c r="A237" s="1480" t="s">
        <v>84</v>
      </c>
      <c r="B237" s="1481" t="s">
        <v>19</v>
      </c>
      <c r="C237" s="1232">
        <v>20219.39483006722</v>
      </c>
      <c r="D237" s="1232">
        <v>19463.274286759544</v>
      </c>
      <c r="E237" s="1547">
        <v>20623.782726668564</v>
      </c>
      <c r="F237" s="1547">
        <v>19962.019195837565</v>
      </c>
      <c r="G237" s="1548">
        <v>3.3151131873923241</v>
      </c>
      <c r="H237" s="1549">
        <v>305.30463768115942</v>
      </c>
      <c r="I237" s="1549">
        <v>4.1418829581681234</v>
      </c>
      <c r="J237" s="1549">
        <v>2.6785714285714284</v>
      </c>
      <c r="K237" s="1549">
        <v>18.924849149753154</v>
      </c>
      <c r="L237" s="1550">
        <v>-0.18777883659496908</v>
      </c>
    </row>
    <row r="238" spans="1:12" ht="15.75" thickBot="1">
      <c r="A238" s="1474"/>
      <c r="B238" s="1482"/>
      <c r="C238" s="1530"/>
      <c r="D238" s="1530"/>
      <c r="E238" s="1530"/>
      <c r="F238" s="1530"/>
      <c r="G238" s="1531"/>
      <c r="H238" s="1528"/>
      <c r="I238" s="1528"/>
      <c r="J238" s="1528"/>
      <c r="K238" s="1528"/>
      <c r="L238" s="1532"/>
    </row>
    <row r="239" spans="1:12">
      <c r="A239" s="1233" t="s">
        <v>85</v>
      </c>
      <c r="B239" s="1483" t="s">
        <v>21</v>
      </c>
      <c r="C239" s="1234" t="s">
        <v>73</v>
      </c>
      <c r="D239" s="1234" t="s">
        <v>73</v>
      </c>
      <c r="E239" s="1551" t="s">
        <v>73</v>
      </c>
      <c r="F239" s="1551" t="s">
        <v>73</v>
      </c>
      <c r="G239" s="1552" t="s">
        <v>73</v>
      </c>
      <c r="H239" s="1553" t="s">
        <v>73</v>
      </c>
      <c r="I239" s="1553" t="s">
        <v>73</v>
      </c>
      <c r="J239" s="1554" t="s">
        <v>73</v>
      </c>
      <c r="K239" s="1554" t="s">
        <v>73</v>
      </c>
      <c r="L239" s="1555" t="s">
        <v>73</v>
      </c>
    </row>
    <row r="240" spans="1:12">
      <c r="A240" s="1229" t="s">
        <v>85</v>
      </c>
      <c r="B240" s="1484" t="s">
        <v>22</v>
      </c>
      <c r="C240" s="1231" t="s">
        <v>73</v>
      </c>
      <c r="D240" s="1231" t="s">
        <v>73</v>
      </c>
      <c r="E240" s="1543" t="s">
        <v>73</v>
      </c>
      <c r="F240" s="1543" t="s">
        <v>73</v>
      </c>
      <c r="G240" s="1544" t="s">
        <v>73</v>
      </c>
      <c r="H240" s="1545" t="s">
        <v>73</v>
      </c>
      <c r="I240" s="1545" t="s">
        <v>73</v>
      </c>
      <c r="J240" s="1556" t="s">
        <v>73</v>
      </c>
      <c r="K240" s="1556" t="s">
        <v>73</v>
      </c>
      <c r="L240" s="1557" t="s">
        <v>73</v>
      </c>
    </row>
    <row r="241" spans="1:12">
      <c r="A241" s="1229" t="s">
        <v>85</v>
      </c>
      <c r="B241" s="1484" t="s">
        <v>23</v>
      </c>
      <c r="C241" s="1231" t="s">
        <v>73</v>
      </c>
      <c r="D241" s="1231" t="s">
        <v>73</v>
      </c>
      <c r="E241" s="1543" t="s">
        <v>73</v>
      </c>
      <c r="F241" s="1543" t="s">
        <v>73</v>
      </c>
      <c r="G241" s="1544" t="s">
        <v>73</v>
      </c>
      <c r="H241" s="1545" t="s">
        <v>73</v>
      </c>
      <c r="I241" s="1545" t="s">
        <v>73</v>
      </c>
      <c r="J241" s="1556" t="s">
        <v>73</v>
      </c>
      <c r="K241" s="1556" t="s">
        <v>73</v>
      </c>
      <c r="L241" s="1557" t="s">
        <v>73</v>
      </c>
    </row>
    <row r="242" spans="1:12">
      <c r="A242" s="1233" t="s">
        <v>85</v>
      </c>
      <c r="B242" s="1485" t="s">
        <v>24</v>
      </c>
      <c r="C242" s="1235" t="s">
        <v>73</v>
      </c>
      <c r="D242" s="1235" t="s">
        <v>73</v>
      </c>
      <c r="E242" s="1558" t="s">
        <v>73</v>
      </c>
      <c r="F242" s="1558" t="s">
        <v>73</v>
      </c>
      <c r="G242" s="1559" t="s">
        <v>73</v>
      </c>
      <c r="H242" s="1560" t="s">
        <v>73</v>
      </c>
      <c r="I242" s="1560" t="s">
        <v>73</v>
      </c>
      <c r="J242" s="1561" t="s">
        <v>73</v>
      </c>
      <c r="K242" s="1561" t="s">
        <v>73</v>
      </c>
      <c r="L242" s="1562" t="s">
        <v>73</v>
      </c>
    </row>
    <row r="243" spans="1:12">
      <c r="A243" s="1229" t="s">
        <v>85</v>
      </c>
      <c r="B243" s="1484" t="s">
        <v>25</v>
      </c>
      <c r="C243" s="1231" t="s">
        <v>73</v>
      </c>
      <c r="D243" s="1231" t="s">
        <v>73</v>
      </c>
      <c r="E243" s="1543" t="s">
        <v>73</v>
      </c>
      <c r="F243" s="1543" t="s">
        <v>73</v>
      </c>
      <c r="G243" s="1544" t="s">
        <v>73</v>
      </c>
      <c r="H243" s="1545" t="s">
        <v>73</v>
      </c>
      <c r="I243" s="1545" t="s">
        <v>73</v>
      </c>
      <c r="J243" s="1556" t="s">
        <v>73</v>
      </c>
      <c r="K243" s="1556" t="s">
        <v>73</v>
      </c>
      <c r="L243" s="1557" t="s">
        <v>73</v>
      </c>
    </row>
    <row r="244" spans="1:12">
      <c r="A244" s="1229" t="s">
        <v>85</v>
      </c>
      <c r="B244" s="1484" t="s">
        <v>26</v>
      </c>
      <c r="C244" s="1231" t="s">
        <v>73</v>
      </c>
      <c r="D244" s="1231" t="s">
        <v>73</v>
      </c>
      <c r="E244" s="1543" t="s">
        <v>73</v>
      </c>
      <c r="F244" s="1543" t="s">
        <v>73</v>
      </c>
      <c r="G244" s="1544" t="s">
        <v>73</v>
      </c>
      <c r="H244" s="1545" t="s">
        <v>73</v>
      </c>
      <c r="I244" s="1545" t="s">
        <v>73</v>
      </c>
      <c r="J244" s="1556" t="s">
        <v>73</v>
      </c>
      <c r="K244" s="1556" t="s">
        <v>73</v>
      </c>
      <c r="L244" s="1557" t="s">
        <v>73</v>
      </c>
    </row>
    <row r="245" spans="1:12">
      <c r="A245" s="1233" t="s">
        <v>85</v>
      </c>
      <c r="B245" s="1485" t="s">
        <v>27</v>
      </c>
      <c r="C245" s="1235" t="s">
        <v>73</v>
      </c>
      <c r="D245" s="1235" t="s">
        <v>73</v>
      </c>
      <c r="E245" s="1558" t="s">
        <v>73</v>
      </c>
      <c r="F245" s="1558" t="s">
        <v>73</v>
      </c>
      <c r="G245" s="1559" t="s">
        <v>73</v>
      </c>
      <c r="H245" s="1560" t="s">
        <v>73</v>
      </c>
      <c r="I245" s="1560" t="s">
        <v>73</v>
      </c>
      <c r="J245" s="1561" t="s">
        <v>73</v>
      </c>
      <c r="K245" s="1561" t="s">
        <v>73</v>
      </c>
      <c r="L245" s="1562" t="s">
        <v>73</v>
      </c>
    </row>
    <row r="246" spans="1:12">
      <c r="A246" s="1229" t="s">
        <v>85</v>
      </c>
      <c r="B246" s="1484" t="s">
        <v>28</v>
      </c>
      <c r="C246" s="1231" t="s">
        <v>73</v>
      </c>
      <c r="D246" s="1231" t="s">
        <v>73</v>
      </c>
      <c r="E246" s="1543" t="s">
        <v>73</v>
      </c>
      <c r="F246" s="1543" t="s">
        <v>73</v>
      </c>
      <c r="G246" s="1544" t="s">
        <v>73</v>
      </c>
      <c r="H246" s="1545" t="s">
        <v>73</v>
      </c>
      <c r="I246" s="1545" t="s">
        <v>73</v>
      </c>
      <c r="J246" s="1556" t="s">
        <v>73</v>
      </c>
      <c r="K246" s="1556" t="s">
        <v>73</v>
      </c>
      <c r="L246" s="1557" t="s">
        <v>73</v>
      </c>
    </row>
    <row r="247" spans="1:12" ht="15.75" thickBot="1">
      <c r="A247" s="1486" t="s">
        <v>85</v>
      </c>
      <c r="B247" s="1487" t="s">
        <v>29</v>
      </c>
      <c r="C247" s="1236" t="s">
        <v>73</v>
      </c>
      <c r="D247" s="1236" t="s">
        <v>73</v>
      </c>
      <c r="E247" s="1563" t="s">
        <v>73</v>
      </c>
      <c r="F247" s="1563" t="s">
        <v>73</v>
      </c>
      <c r="G247" s="1564" t="s">
        <v>73</v>
      </c>
      <c r="H247" s="1556" t="s">
        <v>73</v>
      </c>
      <c r="I247" s="1556" t="s">
        <v>73</v>
      </c>
      <c r="J247" s="1556" t="s">
        <v>73</v>
      </c>
      <c r="K247" s="1556" t="s">
        <v>73</v>
      </c>
      <c r="L247" s="1557" t="s">
        <v>73</v>
      </c>
    </row>
    <row r="248" spans="1:12" ht="15.75" thickBot="1">
      <c r="A248" s="1474"/>
      <c r="B248" s="1482"/>
      <c r="C248" s="1530"/>
      <c r="D248" s="1530"/>
      <c r="E248" s="1530"/>
      <c r="F248" s="1530"/>
      <c r="G248" s="1531"/>
      <c r="H248" s="1528"/>
      <c r="I248" s="1528"/>
      <c r="J248" s="1528"/>
      <c r="K248" s="1528"/>
      <c r="L248" s="1532"/>
    </row>
    <row r="249" spans="1:12">
      <c r="A249" s="1233" t="s">
        <v>86</v>
      </c>
      <c r="B249" s="1483" t="s">
        <v>21</v>
      </c>
      <c r="C249" s="1234">
        <v>22144.09551109996</v>
      </c>
      <c r="D249" s="1234">
        <v>21189.227645749452</v>
      </c>
      <c r="E249" s="1551">
        <v>22586.977421321961</v>
      </c>
      <c r="F249" s="1551">
        <v>21613.012198664441</v>
      </c>
      <c r="G249" s="1552">
        <v>4.506383532776173</v>
      </c>
      <c r="H249" s="1553">
        <v>407.82260869565221</v>
      </c>
      <c r="I249" s="1553">
        <v>-0.59185184206578734</v>
      </c>
      <c r="J249" s="1554">
        <v>57.534246575342465</v>
      </c>
      <c r="K249" s="1554">
        <v>6.3082830499177174</v>
      </c>
      <c r="L249" s="1555">
        <v>2.1558370885980365</v>
      </c>
    </row>
    <row r="250" spans="1:12">
      <c r="A250" s="1229" t="s">
        <v>86</v>
      </c>
      <c r="B250" s="1484" t="s">
        <v>22</v>
      </c>
      <c r="C250" s="1231">
        <v>22083.555882352939</v>
      </c>
      <c r="D250" s="1231">
        <v>21229.134313725492</v>
      </c>
      <c r="E250" s="1543">
        <v>22525.226999999999</v>
      </c>
      <c r="F250" s="1543">
        <v>21653.717000000001</v>
      </c>
      <c r="G250" s="1544">
        <v>4.0247593519394309</v>
      </c>
      <c r="H250" s="1545">
        <v>406.8</v>
      </c>
      <c r="I250" s="1545">
        <v>3.3274066548133154</v>
      </c>
      <c r="J250" s="1556">
        <v>54.237288135593218</v>
      </c>
      <c r="K250" s="1556">
        <v>4.9917718047174988</v>
      </c>
      <c r="L250" s="1557">
        <v>1.6356853428289888</v>
      </c>
    </row>
    <row r="251" spans="1:12">
      <c r="A251" s="1229" t="s">
        <v>86</v>
      </c>
      <c r="B251" s="1484" t="s">
        <v>23</v>
      </c>
      <c r="C251" s="1231">
        <v>22370.935294117648</v>
      </c>
      <c r="D251" s="1231">
        <v>21051.276470588236</v>
      </c>
      <c r="E251" s="1543">
        <v>22818.353999999999</v>
      </c>
      <c r="F251" s="1543">
        <v>21472.302</v>
      </c>
      <c r="G251" s="1544">
        <v>6.2687829185710964</v>
      </c>
      <c r="H251" s="1545">
        <v>411.7</v>
      </c>
      <c r="I251" s="1545">
        <v>-14.229166666666668</v>
      </c>
      <c r="J251" s="1556">
        <v>71.428571428571431</v>
      </c>
      <c r="K251" s="1556">
        <v>1.3165112452002194</v>
      </c>
      <c r="L251" s="1557">
        <v>0.52015174576904777</v>
      </c>
    </row>
    <row r="252" spans="1:12">
      <c r="A252" s="1233" t="s">
        <v>86</v>
      </c>
      <c r="B252" s="1485" t="s">
        <v>24</v>
      </c>
      <c r="C252" s="1235">
        <v>20346.655765239564</v>
      </c>
      <c r="D252" s="1235">
        <v>20660.892109576947</v>
      </c>
      <c r="E252" s="1558">
        <v>20753.588880544357</v>
      </c>
      <c r="F252" s="1558">
        <v>21074.109951768485</v>
      </c>
      <c r="G252" s="1559">
        <v>-1.5209234077154017</v>
      </c>
      <c r="H252" s="1560">
        <v>374.32924528301891</v>
      </c>
      <c r="I252" s="1560">
        <v>4.3102158252432101</v>
      </c>
      <c r="J252" s="1561">
        <v>1.9230769230769231</v>
      </c>
      <c r="K252" s="1561">
        <v>5.8145913329676358</v>
      </c>
      <c r="L252" s="1562">
        <v>-0.10122209137821159</v>
      </c>
    </row>
    <row r="253" spans="1:12">
      <c r="A253" s="1229" t="s">
        <v>86</v>
      </c>
      <c r="B253" s="1484" t="s">
        <v>25</v>
      </c>
      <c r="C253" s="1231">
        <v>20253.840196078432</v>
      </c>
      <c r="D253" s="1231">
        <v>20633.589215686272</v>
      </c>
      <c r="E253" s="1543">
        <v>20658.917000000001</v>
      </c>
      <c r="F253" s="1543">
        <v>21046.260999999999</v>
      </c>
      <c r="G253" s="1544">
        <v>-1.8404409220240943</v>
      </c>
      <c r="H253" s="1545">
        <v>362.3</v>
      </c>
      <c r="I253" s="1545">
        <v>3.7811515325121703</v>
      </c>
      <c r="J253" s="1556">
        <v>-15.584415584415584</v>
      </c>
      <c r="K253" s="1556">
        <v>3.5655512890839276</v>
      </c>
      <c r="L253" s="1557">
        <v>-0.8144259577875177</v>
      </c>
    </row>
    <row r="254" spans="1:12">
      <c r="A254" s="1229" t="s">
        <v>86</v>
      </c>
      <c r="B254" s="1484" t="s">
        <v>26</v>
      </c>
      <c r="C254" s="1231">
        <v>20482.167647058825</v>
      </c>
      <c r="D254" s="1231">
        <v>20731.189215686274</v>
      </c>
      <c r="E254" s="1543">
        <v>20891.811000000002</v>
      </c>
      <c r="F254" s="1543">
        <v>21145.812999999998</v>
      </c>
      <c r="G254" s="1544">
        <v>-1.201192879176586</v>
      </c>
      <c r="H254" s="1545">
        <v>393.4</v>
      </c>
      <c r="I254" s="1545">
        <v>1.7326092578225987</v>
      </c>
      <c r="J254" s="1556">
        <v>51.851851851851848</v>
      </c>
      <c r="K254" s="1556">
        <v>2.2490400438837082</v>
      </c>
      <c r="L254" s="1557">
        <v>0.71320386640930544</v>
      </c>
    </row>
    <row r="255" spans="1:12">
      <c r="A255" s="1233" t="s">
        <v>86</v>
      </c>
      <c r="B255" s="1485" t="s">
        <v>27</v>
      </c>
      <c r="C255" s="1235">
        <v>19792.151675736375</v>
      </c>
      <c r="D255" s="1235">
        <v>19411.231208780086</v>
      </c>
      <c r="E255" s="1558">
        <v>20187.994709251103</v>
      </c>
      <c r="F255" s="1558">
        <v>19799.455832955689</v>
      </c>
      <c r="G255" s="1559">
        <v>1.9623714892643689</v>
      </c>
      <c r="H255" s="1560">
        <v>325.97978723404253</v>
      </c>
      <c r="I255" s="1560">
        <v>2.1842903612646425</v>
      </c>
      <c r="J255" s="1561">
        <v>-24.497991967871485</v>
      </c>
      <c r="K255" s="1561">
        <v>10.312671420735052</v>
      </c>
      <c r="L255" s="1562">
        <v>-3.8511511048622165</v>
      </c>
    </row>
    <row r="256" spans="1:12">
      <c r="A256" s="1229" t="s">
        <v>86</v>
      </c>
      <c r="B256" s="1484" t="s">
        <v>28</v>
      </c>
      <c r="C256" s="1231">
        <v>19587.016666666666</v>
      </c>
      <c r="D256" s="1231">
        <v>19275.2431372549</v>
      </c>
      <c r="E256" s="1543">
        <v>19978.757000000001</v>
      </c>
      <c r="F256" s="1543">
        <v>19660.748</v>
      </c>
      <c r="G256" s="1544">
        <v>1.6174816949996098</v>
      </c>
      <c r="H256" s="1545">
        <v>316</v>
      </c>
      <c r="I256" s="1545">
        <v>3.4369885433715219</v>
      </c>
      <c r="J256" s="1556">
        <v>-34.517766497461928</v>
      </c>
      <c r="K256" s="1556">
        <v>7.0762479429511789</v>
      </c>
      <c r="L256" s="1557">
        <v>-4.1296678704731669</v>
      </c>
    </row>
    <row r="257" spans="1:12" ht="15.75" thickBot="1">
      <c r="A257" s="1486" t="s">
        <v>86</v>
      </c>
      <c r="B257" s="1487" t="s">
        <v>29</v>
      </c>
      <c r="C257" s="1236">
        <v>20199.722549019607</v>
      </c>
      <c r="D257" s="1236">
        <v>19836.432352941178</v>
      </c>
      <c r="E257" s="1563">
        <v>20603.717000000001</v>
      </c>
      <c r="F257" s="1563">
        <v>20233.161</v>
      </c>
      <c r="G257" s="1564">
        <v>1.8314291078887797</v>
      </c>
      <c r="H257" s="1556">
        <v>347.8</v>
      </c>
      <c r="I257" s="1556">
        <v>-6.0507833603457533</v>
      </c>
      <c r="J257" s="1556">
        <v>13.461538461538462</v>
      </c>
      <c r="K257" s="1556">
        <v>3.2364234777838732</v>
      </c>
      <c r="L257" s="1557">
        <v>0.27851676561094951</v>
      </c>
    </row>
    <row r="258" spans="1:12" ht="15.75" thickBot="1">
      <c r="A258" s="1488"/>
      <c r="B258" s="1489"/>
      <c r="C258" s="1565"/>
      <c r="D258" s="1565"/>
      <c r="E258" s="1565"/>
      <c r="F258" s="1565"/>
      <c r="G258" s="1566"/>
      <c r="H258" s="1567"/>
      <c r="I258" s="1567"/>
      <c r="J258" s="1567"/>
      <c r="K258" s="1567"/>
      <c r="L258" s="1568"/>
    </row>
    <row r="259" spans="1:12">
      <c r="A259" s="1229" t="s">
        <v>87</v>
      </c>
      <c r="B259" s="1490" t="s">
        <v>26</v>
      </c>
      <c r="C259" s="1569">
        <v>19739.895098039215</v>
      </c>
      <c r="D259" s="1569">
        <v>20100.2</v>
      </c>
      <c r="E259" s="1570">
        <v>20134.692999999999</v>
      </c>
      <c r="F259" s="1570">
        <v>20502.204000000002</v>
      </c>
      <c r="G259" s="1571">
        <v>-1.7925438650400816</v>
      </c>
      <c r="H259" s="1572">
        <v>429</v>
      </c>
      <c r="I259" s="1572">
        <v>4.915627292736616</v>
      </c>
      <c r="J259" s="1572">
        <v>57.894736842105267</v>
      </c>
      <c r="K259" s="1572">
        <v>1.6456390565002743</v>
      </c>
      <c r="L259" s="1573">
        <v>0.56486545012939815</v>
      </c>
    </row>
    <row r="260" spans="1:12" ht="15.75" thickBot="1">
      <c r="A260" s="1486" t="s">
        <v>87</v>
      </c>
      <c r="B260" s="1487" t="s">
        <v>29</v>
      </c>
      <c r="C260" s="1236">
        <v>19565.430392156864</v>
      </c>
      <c r="D260" s="1236">
        <v>19225.879411764705</v>
      </c>
      <c r="E260" s="1563">
        <v>19956.739000000001</v>
      </c>
      <c r="F260" s="1563">
        <v>19610.397000000001</v>
      </c>
      <c r="G260" s="1564">
        <v>1.7661141689278423</v>
      </c>
      <c r="H260" s="1556">
        <v>384.5</v>
      </c>
      <c r="I260" s="1556">
        <v>0.4178636719770234</v>
      </c>
      <c r="J260" s="1556">
        <v>50</v>
      </c>
      <c r="K260" s="1556">
        <v>2.303894679100384</v>
      </c>
      <c r="L260" s="1557">
        <v>0.71117568023804068</v>
      </c>
    </row>
    <row r="261" spans="1:12" ht="15.75" thickBot="1">
      <c r="A261" s="1488"/>
      <c r="B261" s="1489"/>
      <c r="C261" s="1565"/>
      <c r="D261" s="1565"/>
      <c r="E261" s="1565"/>
      <c r="F261" s="1565"/>
      <c r="G261" s="1566"/>
      <c r="H261" s="1567"/>
      <c r="I261" s="1567"/>
      <c r="J261" s="1567"/>
      <c r="K261" s="1567"/>
      <c r="L261" s="1568"/>
    </row>
    <row r="262" spans="1:12">
      <c r="A262" s="1233" t="s">
        <v>88</v>
      </c>
      <c r="B262" s="1483" t="s">
        <v>21</v>
      </c>
      <c r="C262" s="1234" t="s">
        <v>73</v>
      </c>
      <c r="D262" s="1234" t="s">
        <v>73</v>
      </c>
      <c r="E262" s="1551" t="s">
        <v>73</v>
      </c>
      <c r="F262" s="1551" t="s">
        <v>73</v>
      </c>
      <c r="G262" s="1552" t="s">
        <v>73</v>
      </c>
      <c r="H262" s="1553" t="s">
        <v>73</v>
      </c>
      <c r="I262" s="1553" t="s">
        <v>73</v>
      </c>
      <c r="J262" s="1554" t="s">
        <v>73</v>
      </c>
      <c r="K262" s="1554" t="s">
        <v>73</v>
      </c>
      <c r="L262" s="1555" t="s">
        <v>73</v>
      </c>
    </row>
    <row r="263" spans="1:12">
      <c r="A263" s="1230" t="s">
        <v>88</v>
      </c>
      <c r="B263" s="1484" t="s">
        <v>22</v>
      </c>
      <c r="C263" s="1231" t="s">
        <v>73</v>
      </c>
      <c r="D263" s="1231" t="s">
        <v>73</v>
      </c>
      <c r="E263" s="1543" t="s">
        <v>73</v>
      </c>
      <c r="F263" s="1543" t="s">
        <v>73</v>
      </c>
      <c r="G263" s="1544" t="s">
        <v>73</v>
      </c>
      <c r="H263" s="1545" t="s">
        <v>73</v>
      </c>
      <c r="I263" s="1545" t="s">
        <v>73</v>
      </c>
      <c r="J263" s="1556" t="s">
        <v>73</v>
      </c>
      <c r="K263" s="1556" t="s">
        <v>73</v>
      </c>
      <c r="L263" s="1557" t="s">
        <v>73</v>
      </c>
    </row>
    <row r="264" spans="1:12">
      <c r="A264" s="1230" t="s">
        <v>88</v>
      </c>
      <c r="B264" s="1484" t="s">
        <v>23</v>
      </c>
      <c r="C264" s="1231" t="s">
        <v>73</v>
      </c>
      <c r="D264" s="1231" t="s">
        <v>73</v>
      </c>
      <c r="E264" s="1543" t="s">
        <v>73</v>
      </c>
      <c r="F264" s="1543" t="s">
        <v>73</v>
      </c>
      <c r="G264" s="1544" t="s">
        <v>73</v>
      </c>
      <c r="H264" s="1545" t="s">
        <v>73</v>
      </c>
      <c r="I264" s="1545" t="s">
        <v>73</v>
      </c>
      <c r="J264" s="1556" t="s">
        <v>73</v>
      </c>
      <c r="K264" s="1556" t="s">
        <v>73</v>
      </c>
      <c r="L264" s="1557" t="s">
        <v>73</v>
      </c>
    </row>
    <row r="265" spans="1:12">
      <c r="A265" s="1230" t="s">
        <v>88</v>
      </c>
      <c r="B265" s="1484" t="s">
        <v>30</v>
      </c>
      <c r="C265" s="1231" t="s">
        <v>73</v>
      </c>
      <c r="D265" s="1231" t="s">
        <v>73</v>
      </c>
      <c r="E265" s="1543" t="s">
        <v>73</v>
      </c>
      <c r="F265" s="1543" t="s">
        <v>73</v>
      </c>
      <c r="G265" s="1544" t="s">
        <v>73</v>
      </c>
      <c r="H265" s="1545" t="s">
        <v>73</v>
      </c>
      <c r="I265" s="1545" t="s">
        <v>73</v>
      </c>
      <c r="J265" s="1556" t="s">
        <v>73</v>
      </c>
      <c r="K265" s="1556" t="s">
        <v>73</v>
      </c>
      <c r="L265" s="1557" t="s">
        <v>73</v>
      </c>
    </row>
    <row r="266" spans="1:12">
      <c r="A266" s="1237" t="s">
        <v>88</v>
      </c>
      <c r="B266" s="1485" t="s">
        <v>24</v>
      </c>
      <c r="C266" s="1235" t="s">
        <v>73</v>
      </c>
      <c r="D266" s="1235" t="s">
        <v>73</v>
      </c>
      <c r="E266" s="1558" t="s">
        <v>73</v>
      </c>
      <c r="F266" s="1558" t="s">
        <v>73</v>
      </c>
      <c r="G266" s="1559" t="s">
        <v>73</v>
      </c>
      <c r="H266" s="1560" t="s">
        <v>73</v>
      </c>
      <c r="I266" s="1560" t="s">
        <v>73</v>
      </c>
      <c r="J266" s="1561" t="s">
        <v>73</v>
      </c>
      <c r="K266" s="1561" t="s">
        <v>73</v>
      </c>
      <c r="L266" s="1562" t="s">
        <v>73</v>
      </c>
    </row>
    <row r="267" spans="1:12">
      <c r="A267" s="1230" t="s">
        <v>88</v>
      </c>
      <c r="B267" s="1484" t="s">
        <v>26</v>
      </c>
      <c r="C267" s="1231" t="s">
        <v>73</v>
      </c>
      <c r="D267" s="1231" t="s">
        <v>73</v>
      </c>
      <c r="E267" s="1543" t="s">
        <v>73</v>
      </c>
      <c r="F267" s="1543" t="s">
        <v>73</v>
      </c>
      <c r="G267" s="1544" t="s">
        <v>73</v>
      </c>
      <c r="H267" s="1545" t="s">
        <v>73</v>
      </c>
      <c r="I267" s="1545" t="s">
        <v>73</v>
      </c>
      <c r="J267" s="1556" t="s">
        <v>73</v>
      </c>
      <c r="K267" s="1556" t="s">
        <v>73</v>
      </c>
      <c r="L267" s="1557" t="s">
        <v>73</v>
      </c>
    </row>
    <row r="268" spans="1:12">
      <c r="A268" s="1230" t="s">
        <v>88</v>
      </c>
      <c r="B268" s="1484" t="s">
        <v>31</v>
      </c>
      <c r="C268" s="1231" t="s">
        <v>73</v>
      </c>
      <c r="D268" s="1231" t="s">
        <v>73</v>
      </c>
      <c r="E268" s="1543" t="s">
        <v>73</v>
      </c>
      <c r="F268" s="1543" t="s">
        <v>73</v>
      </c>
      <c r="G268" s="1544" t="s">
        <v>73</v>
      </c>
      <c r="H268" s="1545" t="s">
        <v>73</v>
      </c>
      <c r="I268" s="1545" t="s">
        <v>73</v>
      </c>
      <c r="J268" s="1556" t="s">
        <v>73</v>
      </c>
      <c r="K268" s="1556" t="s">
        <v>73</v>
      </c>
      <c r="L268" s="1557" t="s">
        <v>73</v>
      </c>
    </row>
    <row r="269" spans="1:12">
      <c r="A269" s="1237" t="s">
        <v>88</v>
      </c>
      <c r="B269" s="1485" t="s">
        <v>27</v>
      </c>
      <c r="C269" s="1235" t="s">
        <v>73</v>
      </c>
      <c r="D269" s="1235" t="s">
        <v>73</v>
      </c>
      <c r="E269" s="1558" t="s">
        <v>73</v>
      </c>
      <c r="F269" s="1558" t="s">
        <v>73</v>
      </c>
      <c r="G269" s="1559" t="s">
        <v>73</v>
      </c>
      <c r="H269" s="1560" t="s">
        <v>73</v>
      </c>
      <c r="I269" s="1560" t="s">
        <v>73</v>
      </c>
      <c r="J269" s="1561" t="s">
        <v>73</v>
      </c>
      <c r="K269" s="1561" t="s">
        <v>73</v>
      </c>
      <c r="L269" s="1562" t="s">
        <v>73</v>
      </c>
    </row>
    <row r="270" spans="1:12">
      <c r="A270" s="1230" t="s">
        <v>88</v>
      </c>
      <c r="B270" s="1484" t="s">
        <v>29</v>
      </c>
      <c r="C270" s="1231" t="s">
        <v>73</v>
      </c>
      <c r="D270" s="1231" t="s">
        <v>73</v>
      </c>
      <c r="E270" s="1543" t="s">
        <v>73</v>
      </c>
      <c r="F270" s="1543" t="s">
        <v>73</v>
      </c>
      <c r="G270" s="1544" t="s">
        <v>73</v>
      </c>
      <c r="H270" s="1545" t="s">
        <v>73</v>
      </c>
      <c r="I270" s="1545" t="s">
        <v>73</v>
      </c>
      <c r="J270" s="1556" t="s">
        <v>73</v>
      </c>
      <c r="K270" s="1556" t="s">
        <v>73</v>
      </c>
      <c r="L270" s="1557" t="s">
        <v>73</v>
      </c>
    </row>
    <row r="271" spans="1:12" ht="15.75" thickBot="1">
      <c r="A271" s="1491" t="s">
        <v>88</v>
      </c>
      <c r="B271" s="1484" t="s">
        <v>32</v>
      </c>
      <c r="C271" s="1236" t="s">
        <v>73</v>
      </c>
      <c r="D271" s="1236" t="s">
        <v>73</v>
      </c>
      <c r="E271" s="1563" t="s">
        <v>73</v>
      </c>
      <c r="F271" s="1563" t="s">
        <v>73</v>
      </c>
      <c r="G271" s="1564" t="s">
        <v>73</v>
      </c>
      <c r="H271" s="1556" t="s">
        <v>73</v>
      </c>
      <c r="I271" s="1556" t="s">
        <v>73</v>
      </c>
      <c r="J271" s="1556" t="s">
        <v>73</v>
      </c>
      <c r="K271" s="1556" t="s">
        <v>73</v>
      </c>
      <c r="L271" s="1557" t="s">
        <v>73</v>
      </c>
    </row>
    <row r="272" spans="1:12" ht="15.75" thickBot="1">
      <c r="A272" s="1488"/>
      <c r="B272" s="1489"/>
      <c r="C272" s="1565"/>
      <c r="D272" s="1565"/>
      <c r="E272" s="1565"/>
      <c r="F272" s="1565"/>
      <c r="G272" s="1566"/>
      <c r="H272" s="1567"/>
      <c r="I272" s="1567"/>
      <c r="J272" s="1567"/>
      <c r="K272" s="1567"/>
      <c r="L272" s="1568"/>
    </row>
    <row r="273" spans="1:12">
      <c r="A273" s="1233" t="s">
        <v>20</v>
      </c>
      <c r="B273" s="1483" t="s">
        <v>24</v>
      </c>
      <c r="C273" s="1234">
        <v>17942.573240033926</v>
      </c>
      <c r="D273" s="1234">
        <v>18084.948437637388</v>
      </c>
      <c r="E273" s="1551">
        <v>18301.424704834604</v>
      </c>
      <c r="F273" s="1551">
        <v>18446.647406390137</v>
      </c>
      <c r="G273" s="1552">
        <v>-0.78725796810766724</v>
      </c>
      <c r="H273" s="1553">
        <v>338.76206896551724</v>
      </c>
      <c r="I273" s="1553">
        <v>-3.1576690998902359</v>
      </c>
      <c r="J273" s="1554">
        <v>13.725490196078432</v>
      </c>
      <c r="K273" s="1554">
        <v>3.1815688425671973</v>
      </c>
      <c r="L273" s="1555">
        <v>0.28054495178221428</v>
      </c>
    </row>
    <row r="274" spans="1:12">
      <c r="A274" s="1229" t="s">
        <v>20</v>
      </c>
      <c r="B274" s="1484" t="s">
        <v>25</v>
      </c>
      <c r="C274" s="1231">
        <v>16805.616666666665</v>
      </c>
      <c r="D274" s="1231">
        <v>17195.26274509804</v>
      </c>
      <c r="E274" s="1543">
        <v>17141.728999999999</v>
      </c>
      <c r="F274" s="1543">
        <v>17539.168000000001</v>
      </c>
      <c r="G274" s="1544">
        <v>-2.2660082849996197</v>
      </c>
      <c r="H274" s="1545">
        <v>309.39999999999998</v>
      </c>
      <c r="I274" s="1545">
        <v>3.82550335570469</v>
      </c>
      <c r="J274" s="1556">
        <v>260</v>
      </c>
      <c r="K274" s="1556">
        <v>0.98738343390016459</v>
      </c>
      <c r="L274" s="1557">
        <v>0.70296932696046044</v>
      </c>
    </row>
    <row r="275" spans="1:12">
      <c r="A275" s="1229" t="s">
        <v>20</v>
      </c>
      <c r="B275" s="1484" t="s">
        <v>26</v>
      </c>
      <c r="C275" s="1231">
        <v>18444.583333333332</v>
      </c>
      <c r="D275" s="1231">
        <v>18000.302941176473</v>
      </c>
      <c r="E275" s="1543">
        <v>18813.474999999999</v>
      </c>
      <c r="F275" s="1543">
        <v>18360.309000000001</v>
      </c>
      <c r="G275" s="1544">
        <v>2.4681828611925725</v>
      </c>
      <c r="H275" s="1545">
        <v>351.7</v>
      </c>
      <c r="I275" s="1545">
        <v>0.57191878753217051</v>
      </c>
      <c r="J275" s="1556">
        <v>-14.705882352941178</v>
      </c>
      <c r="K275" s="1556">
        <v>1.5907844212835986</v>
      </c>
      <c r="L275" s="1557">
        <v>-0.34323150590639018</v>
      </c>
    </row>
    <row r="276" spans="1:12">
      <c r="A276" s="1229" t="s">
        <v>20</v>
      </c>
      <c r="B276" s="1484" t="s">
        <v>31</v>
      </c>
      <c r="C276" s="1231" t="s">
        <v>200</v>
      </c>
      <c r="D276" s="1231" t="s">
        <v>200</v>
      </c>
      <c r="E276" s="1543" t="s">
        <v>200</v>
      </c>
      <c r="F276" s="1543" t="s">
        <v>200</v>
      </c>
      <c r="G276" s="1544" t="s">
        <v>73</v>
      </c>
      <c r="H276" s="1545" t="s">
        <v>200</v>
      </c>
      <c r="I276" s="1545" t="s">
        <v>73</v>
      </c>
      <c r="J276" s="1556" t="s">
        <v>73</v>
      </c>
      <c r="K276" s="1556">
        <v>0.60340098738343395</v>
      </c>
      <c r="L276" s="1557" t="s">
        <v>73</v>
      </c>
    </row>
    <row r="277" spans="1:12">
      <c r="A277" s="1233" t="s">
        <v>20</v>
      </c>
      <c r="B277" s="1485" t="s">
        <v>27</v>
      </c>
      <c r="C277" s="1235">
        <v>18168.493961365999</v>
      </c>
      <c r="D277" s="1235">
        <v>17815.925301097526</v>
      </c>
      <c r="E277" s="1558">
        <v>18531.86384059332</v>
      </c>
      <c r="F277" s="1558">
        <v>18172.243807119477</v>
      </c>
      <c r="G277" s="1559">
        <v>1.9789522817922531</v>
      </c>
      <c r="H277" s="1560">
        <v>304.3668571428571</v>
      </c>
      <c r="I277" s="1560">
        <v>-1.4032134145573509</v>
      </c>
      <c r="J277" s="1561">
        <v>8.2474226804123703</v>
      </c>
      <c r="K277" s="1561">
        <v>28.798683488754801</v>
      </c>
      <c r="L277" s="1562">
        <v>1.2105151156034957</v>
      </c>
    </row>
    <row r="278" spans="1:12">
      <c r="A278" s="1229" t="s">
        <v>20</v>
      </c>
      <c r="B278" s="1484" t="s">
        <v>28</v>
      </c>
      <c r="C278" s="1231">
        <v>17568.294117647059</v>
      </c>
      <c r="D278" s="1231">
        <v>17164.713725490197</v>
      </c>
      <c r="E278" s="1543">
        <v>17919.66</v>
      </c>
      <c r="F278" s="1543">
        <v>17508.008000000002</v>
      </c>
      <c r="G278" s="1544">
        <v>2.3512212240250188</v>
      </c>
      <c r="H278" s="1545">
        <v>272.5</v>
      </c>
      <c r="I278" s="1545">
        <v>-2.0488856937455027</v>
      </c>
      <c r="J278" s="1556">
        <v>19.205298013245034</v>
      </c>
      <c r="K278" s="1556">
        <v>9.873834339001645</v>
      </c>
      <c r="L278" s="1557">
        <v>1.2845283094225781</v>
      </c>
    </row>
    <row r="279" spans="1:12">
      <c r="A279" s="1229" t="s">
        <v>20</v>
      </c>
      <c r="B279" s="1484" t="s">
        <v>29</v>
      </c>
      <c r="C279" s="1231">
        <v>18483.561764705883</v>
      </c>
      <c r="D279" s="1231">
        <v>18133.643137254901</v>
      </c>
      <c r="E279" s="1543">
        <v>18853.233</v>
      </c>
      <c r="F279" s="1543">
        <v>18496.315999999999</v>
      </c>
      <c r="G279" s="1544">
        <v>1.9296653452503802</v>
      </c>
      <c r="H279" s="1545">
        <v>314.2</v>
      </c>
      <c r="I279" s="1545">
        <v>-1.2260295504558423</v>
      </c>
      <c r="J279" s="1556">
        <v>5.2238805970149249</v>
      </c>
      <c r="K279" s="1556">
        <v>15.469007131102577</v>
      </c>
      <c r="L279" s="1557">
        <v>0.22441099913443097</v>
      </c>
    </row>
    <row r="280" spans="1:12">
      <c r="A280" s="1229" t="s">
        <v>20</v>
      </c>
      <c r="B280" s="1484" t="s">
        <v>32</v>
      </c>
      <c r="C280" s="1231">
        <v>18237.5068627451</v>
      </c>
      <c r="D280" s="1231">
        <v>17827.892156862745</v>
      </c>
      <c r="E280" s="1543">
        <v>18602.257000000001</v>
      </c>
      <c r="F280" s="1543">
        <v>18184.45</v>
      </c>
      <c r="G280" s="1544">
        <v>2.2976059215428606</v>
      </c>
      <c r="H280" s="1545">
        <v>351.4</v>
      </c>
      <c r="I280" s="1545">
        <v>3.2618277990008715</v>
      </c>
      <c r="J280" s="1556">
        <v>-4.5454545454545459</v>
      </c>
      <c r="K280" s="1556">
        <v>3.4558420186505763</v>
      </c>
      <c r="L280" s="1557">
        <v>-0.29842419295351963</v>
      </c>
    </row>
    <row r="281" spans="1:12">
      <c r="A281" s="1233" t="s">
        <v>20</v>
      </c>
      <c r="B281" s="1485" t="s">
        <v>33</v>
      </c>
      <c r="C281" s="1235">
        <v>15131.262168912723</v>
      </c>
      <c r="D281" s="1235">
        <v>15348.336966330158</v>
      </c>
      <c r="E281" s="1558">
        <v>15433.887412290978</v>
      </c>
      <c r="F281" s="1558">
        <v>15655.303705656761</v>
      </c>
      <c r="G281" s="1559">
        <v>-1.414321290271602</v>
      </c>
      <c r="H281" s="1560">
        <v>226.81763285024155</v>
      </c>
      <c r="I281" s="1560">
        <v>-0.19743837467131592</v>
      </c>
      <c r="J281" s="1561">
        <v>0.24213075060532688</v>
      </c>
      <c r="K281" s="1561">
        <v>22.709818979703787</v>
      </c>
      <c r="L281" s="1562">
        <v>-0.78278625351578057</v>
      </c>
    </row>
    <row r="282" spans="1:12">
      <c r="A282" s="1229" t="s">
        <v>20</v>
      </c>
      <c r="B282" s="1484" t="s">
        <v>74</v>
      </c>
      <c r="C282" s="1231">
        <v>15042.625490196076</v>
      </c>
      <c r="D282" s="1231">
        <v>15448.082352941175</v>
      </c>
      <c r="E282" s="1543">
        <v>15343.477999999999</v>
      </c>
      <c r="F282" s="1543">
        <v>15757.044</v>
      </c>
      <c r="G282" s="1544">
        <v>-2.6246420331123064</v>
      </c>
      <c r="H282" s="1545">
        <v>216</v>
      </c>
      <c r="I282" s="1545">
        <v>0.84033613445378685</v>
      </c>
      <c r="J282" s="1556">
        <v>0.85836909871244638</v>
      </c>
      <c r="K282" s="1556">
        <v>12.890839275918815</v>
      </c>
      <c r="L282" s="1557">
        <v>-0.36285810747140346</v>
      </c>
    </row>
    <row r="283" spans="1:12">
      <c r="A283" s="1229" t="s">
        <v>20</v>
      </c>
      <c r="B283" s="1484" t="s">
        <v>34</v>
      </c>
      <c r="C283" s="1231">
        <v>15226.533333333333</v>
      </c>
      <c r="D283" s="1231">
        <v>15209.241176470587</v>
      </c>
      <c r="E283" s="1543">
        <v>15531.064</v>
      </c>
      <c r="F283" s="1543">
        <v>15513.425999999999</v>
      </c>
      <c r="G283" s="1544">
        <v>0.11369506645405618</v>
      </c>
      <c r="H283" s="1545">
        <v>238.7</v>
      </c>
      <c r="I283" s="1545">
        <v>0.84495141529362072</v>
      </c>
      <c r="J283" s="1556">
        <v>2.4539877300613497</v>
      </c>
      <c r="K283" s="1556">
        <v>9.1607240811848598</v>
      </c>
      <c r="L283" s="1557">
        <v>-0.11117580504949665</v>
      </c>
    </row>
    <row r="284" spans="1:12" ht="15.75" thickBot="1">
      <c r="A284" s="1229" t="s">
        <v>20</v>
      </c>
      <c r="B284" s="1484" t="s">
        <v>35</v>
      </c>
      <c r="C284" s="1231">
        <v>15344.921568627451</v>
      </c>
      <c r="D284" s="1231">
        <v>15420.408823529411</v>
      </c>
      <c r="E284" s="1543">
        <v>15651.82</v>
      </c>
      <c r="F284" s="1543">
        <v>15728.816999999999</v>
      </c>
      <c r="G284" s="1544">
        <v>-0.48952823343293644</v>
      </c>
      <c r="H284" s="1545">
        <v>273.3</v>
      </c>
      <c r="I284" s="1545">
        <v>-13.485280151946807</v>
      </c>
      <c r="J284" s="1556">
        <v>-29.411764705882355</v>
      </c>
      <c r="K284" s="1556">
        <v>0.65825562260010972</v>
      </c>
      <c r="L284" s="1557">
        <v>-0.30875234099488469</v>
      </c>
    </row>
    <row r="285" spans="1:12" ht="15.75" thickBot="1">
      <c r="A285" s="1488"/>
      <c r="B285" s="1489"/>
      <c r="C285" s="1565"/>
      <c r="D285" s="1565"/>
      <c r="E285" s="1565"/>
      <c r="F285" s="1565"/>
      <c r="G285" s="1566"/>
      <c r="H285" s="1567"/>
      <c r="I285" s="1567"/>
      <c r="J285" s="1567"/>
      <c r="K285" s="1567"/>
      <c r="L285" s="1568"/>
    </row>
    <row r="286" spans="1:12">
      <c r="A286" s="1233" t="s">
        <v>89</v>
      </c>
      <c r="B286" s="1485" t="s">
        <v>21</v>
      </c>
      <c r="C286" s="1235">
        <v>22806.083657317722</v>
      </c>
      <c r="D286" s="1235">
        <v>20828.47462562591</v>
      </c>
      <c r="E286" s="1558">
        <v>23262.205330464076</v>
      </c>
      <c r="F286" s="1558">
        <v>21245.044118138427</v>
      </c>
      <c r="G286" s="1559">
        <v>9.494737695571331</v>
      </c>
      <c r="H286" s="1560">
        <v>333.97375</v>
      </c>
      <c r="I286" s="1560">
        <v>-0.36701531007983562</v>
      </c>
      <c r="J286" s="1561">
        <v>220.00000000000003</v>
      </c>
      <c r="K286" s="1561">
        <v>4.3883708173340645</v>
      </c>
      <c r="L286" s="1562">
        <v>2.9663002826355438</v>
      </c>
    </row>
    <row r="287" spans="1:12">
      <c r="A287" s="1229" t="s">
        <v>89</v>
      </c>
      <c r="B287" s="1484" t="s">
        <v>22</v>
      </c>
      <c r="C287" s="1231" t="s">
        <v>200</v>
      </c>
      <c r="D287" s="1231" t="s">
        <v>200</v>
      </c>
      <c r="E287" s="1543" t="s">
        <v>200</v>
      </c>
      <c r="F287" s="1543" t="s">
        <v>200</v>
      </c>
      <c r="G287" s="1544" t="s">
        <v>73</v>
      </c>
      <c r="H287" s="1545" t="s">
        <v>200</v>
      </c>
      <c r="I287" s="1545" t="s">
        <v>73</v>
      </c>
      <c r="J287" s="1556" t="s">
        <v>73</v>
      </c>
      <c r="K287" s="1556">
        <v>0.49369171695008229</v>
      </c>
      <c r="L287" s="1557" t="s">
        <v>73</v>
      </c>
    </row>
    <row r="288" spans="1:12">
      <c r="A288" s="1229" t="s">
        <v>89</v>
      </c>
      <c r="B288" s="1484" t="s">
        <v>23</v>
      </c>
      <c r="C288" s="1231" t="s">
        <v>200</v>
      </c>
      <c r="D288" s="1231">
        <v>20615.00294117647</v>
      </c>
      <c r="E288" s="1543" t="s">
        <v>200</v>
      </c>
      <c r="F288" s="1543">
        <v>21027.303</v>
      </c>
      <c r="G288" s="1544" t="s">
        <v>73</v>
      </c>
      <c r="H288" s="1545" t="s">
        <v>200</v>
      </c>
      <c r="I288" s="1545" t="s">
        <v>73</v>
      </c>
      <c r="J288" s="1556" t="s">
        <v>73</v>
      </c>
      <c r="K288" s="1556">
        <v>3.2364234777838732</v>
      </c>
      <c r="L288" s="1557" t="s">
        <v>73</v>
      </c>
    </row>
    <row r="289" spans="1:12">
      <c r="A289" s="1229" t="s">
        <v>89</v>
      </c>
      <c r="B289" s="1484" t="s">
        <v>30</v>
      </c>
      <c r="C289" s="1231" t="s">
        <v>200</v>
      </c>
      <c r="D289" s="1231" t="s">
        <v>200</v>
      </c>
      <c r="E289" s="1543" t="s">
        <v>200</v>
      </c>
      <c r="F289" s="1543" t="s">
        <v>200</v>
      </c>
      <c r="G289" s="1544" t="s">
        <v>73</v>
      </c>
      <c r="H289" s="1545" t="s">
        <v>200</v>
      </c>
      <c r="I289" s="1545" t="s">
        <v>73</v>
      </c>
      <c r="J289" s="1556" t="s">
        <v>73</v>
      </c>
      <c r="K289" s="1556">
        <v>0.65825562260010972</v>
      </c>
      <c r="L289" s="1557" t="s">
        <v>73</v>
      </c>
    </row>
    <row r="290" spans="1:12">
      <c r="A290" s="1233" t="s">
        <v>89</v>
      </c>
      <c r="B290" s="1485" t="s">
        <v>24</v>
      </c>
      <c r="C290" s="1235">
        <v>21243.186318236916</v>
      </c>
      <c r="D290" s="1235">
        <v>20967.52033370794</v>
      </c>
      <c r="E290" s="1558">
        <v>21668.050044601656</v>
      </c>
      <c r="F290" s="1558">
        <v>21386.870740382099</v>
      </c>
      <c r="G290" s="1559">
        <v>1.3147285904180539</v>
      </c>
      <c r="H290" s="1560">
        <v>312.59807692307692</v>
      </c>
      <c r="I290" s="1560">
        <v>1.4379029444701434</v>
      </c>
      <c r="J290" s="1561">
        <v>-16.129032258064516</v>
      </c>
      <c r="K290" s="1561">
        <v>5.704882062534284</v>
      </c>
      <c r="L290" s="1562">
        <v>-1.3485877895703799</v>
      </c>
    </row>
    <row r="291" spans="1:12">
      <c r="A291" s="1229" t="s">
        <v>89</v>
      </c>
      <c r="B291" s="1484" t="s">
        <v>25</v>
      </c>
      <c r="C291" s="1231">
        <v>19711.868627450978</v>
      </c>
      <c r="D291" s="1231">
        <v>19921.865686274508</v>
      </c>
      <c r="E291" s="1543">
        <v>20106.106</v>
      </c>
      <c r="F291" s="1543">
        <v>20320.303</v>
      </c>
      <c r="G291" s="1544">
        <v>-1.0541033763128438</v>
      </c>
      <c r="H291" s="1545">
        <v>243.7</v>
      </c>
      <c r="I291" s="1545">
        <v>-9.8742603550295822</v>
      </c>
      <c r="J291" s="1556">
        <v>-36</v>
      </c>
      <c r="K291" s="1556">
        <v>0.87767416346681304</v>
      </c>
      <c r="L291" s="1557">
        <v>-0.54439637123170792</v>
      </c>
    </row>
    <row r="292" spans="1:12">
      <c r="A292" s="1229" t="s">
        <v>89</v>
      </c>
      <c r="B292" s="1484" t="s">
        <v>26</v>
      </c>
      <c r="C292" s="1231">
        <v>21594.407843137255</v>
      </c>
      <c r="D292" s="1231">
        <v>21372.730392156864</v>
      </c>
      <c r="E292" s="1543">
        <v>22026.295999999998</v>
      </c>
      <c r="F292" s="1543">
        <v>21800.185000000001</v>
      </c>
      <c r="G292" s="1544">
        <v>1.0371976201119264</v>
      </c>
      <c r="H292" s="1545">
        <v>318</v>
      </c>
      <c r="I292" s="1545">
        <v>2.1522646964343037</v>
      </c>
      <c r="J292" s="1556">
        <v>-36.708860759493675</v>
      </c>
      <c r="K292" s="1556">
        <v>2.7427317608337902</v>
      </c>
      <c r="L292" s="1557">
        <v>-1.7510111288135364</v>
      </c>
    </row>
    <row r="293" spans="1:12">
      <c r="A293" s="1229" t="s">
        <v>89</v>
      </c>
      <c r="B293" s="1484" t="s">
        <v>31</v>
      </c>
      <c r="C293" s="1231">
        <v>21273.691176470587</v>
      </c>
      <c r="D293" s="1231">
        <v>20545.437254901961</v>
      </c>
      <c r="E293" s="1543">
        <v>21699.165000000001</v>
      </c>
      <c r="F293" s="1543">
        <v>20956.346000000001</v>
      </c>
      <c r="G293" s="1544">
        <v>3.5446017163488301</v>
      </c>
      <c r="H293" s="1545">
        <v>334.5</v>
      </c>
      <c r="I293" s="1545">
        <v>-2.4781341107871722</v>
      </c>
      <c r="J293" s="1556">
        <v>90</v>
      </c>
      <c r="K293" s="1556">
        <v>2.0844761382336809</v>
      </c>
      <c r="L293" s="1557">
        <v>0.94681971047486413</v>
      </c>
    </row>
    <row r="294" spans="1:12">
      <c r="A294" s="1233" t="s">
        <v>89</v>
      </c>
      <c r="B294" s="1485" t="s">
        <v>27</v>
      </c>
      <c r="C294" s="1235">
        <v>17998.14132150908</v>
      </c>
      <c r="D294" s="1235">
        <v>18165.390665411174</v>
      </c>
      <c r="E294" s="1558">
        <v>18358.104147939262</v>
      </c>
      <c r="F294" s="1558">
        <v>18706.089194567518</v>
      </c>
      <c r="G294" s="1559">
        <v>-1.8602768489381218</v>
      </c>
      <c r="H294" s="1560">
        <v>286.3478260869565</v>
      </c>
      <c r="I294" s="1560">
        <v>3.1542148736379909</v>
      </c>
      <c r="J294" s="1561">
        <v>-13.903743315508022</v>
      </c>
      <c r="K294" s="1561">
        <v>8.8315962698848054</v>
      </c>
      <c r="L294" s="1562">
        <v>-1.805491329660132</v>
      </c>
    </row>
    <row r="295" spans="1:12">
      <c r="A295" s="1229" t="s">
        <v>89</v>
      </c>
      <c r="B295" s="1484" t="s">
        <v>28</v>
      </c>
      <c r="C295" s="1231">
        <v>18518.150980392154</v>
      </c>
      <c r="D295" s="1231">
        <v>17736.399019607845</v>
      </c>
      <c r="E295" s="1543">
        <v>18888.513999999999</v>
      </c>
      <c r="F295" s="1543">
        <v>18091.127</v>
      </c>
      <c r="G295" s="1544">
        <v>4.4076137434666114</v>
      </c>
      <c r="H295" s="1545">
        <v>256.8</v>
      </c>
      <c r="I295" s="1545">
        <v>7.7633235417540911</v>
      </c>
      <c r="J295" s="1556">
        <v>-39.024390243902438</v>
      </c>
      <c r="K295" s="1556">
        <v>1.3713658804168951</v>
      </c>
      <c r="L295" s="1557">
        <v>-0.96082979648867917</v>
      </c>
    </row>
    <row r="296" spans="1:12">
      <c r="A296" s="1229" t="s">
        <v>89</v>
      </c>
      <c r="B296" s="1484" t="s">
        <v>29</v>
      </c>
      <c r="C296" s="1231">
        <v>19655.998039215683</v>
      </c>
      <c r="D296" s="1231">
        <v>19907.379411764705</v>
      </c>
      <c r="E296" s="1543">
        <v>20049.117999999999</v>
      </c>
      <c r="F296" s="1543">
        <v>20305.526999999998</v>
      </c>
      <c r="G296" s="1544">
        <v>-1.2627547169792721</v>
      </c>
      <c r="H296" s="1545">
        <v>287.60000000000002</v>
      </c>
      <c r="I296" s="1545">
        <v>1.0896309314587076</v>
      </c>
      <c r="J296" s="1545">
        <v>-11.475409836065573</v>
      </c>
      <c r="K296" s="1545">
        <v>5.9243006034009875</v>
      </c>
      <c r="L296" s="1546">
        <v>-1.0154036059277951</v>
      </c>
    </row>
    <row r="297" spans="1:12" ht="15.75" thickBot="1">
      <c r="A297" s="1492" t="s">
        <v>89</v>
      </c>
      <c r="B297" s="1493" t="s">
        <v>32</v>
      </c>
      <c r="C297" s="1232">
        <v>11637.179411764706</v>
      </c>
      <c r="D297" s="1232">
        <v>11637.179411764706</v>
      </c>
      <c r="E297" s="1547">
        <v>11869.923000000001</v>
      </c>
      <c r="F297" s="1547">
        <v>12042.790999999999</v>
      </c>
      <c r="G297" s="1548">
        <v>-1.435447978794937</v>
      </c>
      <c r="H297" s="1549">
        <v>307.89999999999998</v>
      </c>
      <c r="I297" s="1549">
        <v>-0.54909560723515671</v>
      </c>
      <c r="J297" s="1549">
        <v>16.666666666666664</v>
      </c>
      <c r="K297" s="1549">
        <v>2.5454545454545454</v>
      </c>
      <c r="L297" s="1550">
        <v>0.57662763815347895</v>
      </c>
    </row>
    <row r="298" spans="1:12">
      <c r="G298" s="1471"/>
      <c r="H298" s="1471"/>
      <c r="I298" s="1471"/>
      <c r="J298" s="1471"/>
      <c r="K298" s="1471"/>
      <c r="L298" s="1471"/>
    </row>
    <row r="299" spans="1:12">
      <c r="G299" s="1471"/>
      <c r="H299" s="1471"/>
      <c r="I299" s="1471"/>
      <c r="J299" s="1471"/>
      <c r="K299" s="1471"/>
      <c r="L299" s="1471"/>
    </row>
    <row r="300" spans="1:12">
      <c r="G300" s="1471"/>
      <c r="H300" s="1471"/>
      <c r="I300" s="1471"/>
      <c r="J300" s="1471"/>
      <c r="K300" s="1471"/>
      <c r="L300" s="1471"/>
    </row>
    <row r="301" spans="1:12">
      <c r="G301" s="1471"/>
      <c r="H301" s="1471"/>
      <c r="I301" s="1471"/>
      <c r="J301" s="1471"/>
      <c r="K301" s="1471"/>
      <c r="L301" s="1471"/>
    </row>
    <row r="302" spans="1:12">
      <c r="G302" s="1471"/>
      <c r="H302" s="1471"/>
      <c r="I302" s="1471"/>
      <c r="J302" s="1471"/>
      <c r="K302" s="1471"/>
      <c r="L302" s="1471"/>
    </row>
    <row r="303" spans="1:12">
      <c r="G303" s="1471"/>
      <c r="H303" s="1471"/>
      <c r="I303" s="1471"/>
      <c r="J303" s="1471"/>
      <c r="K303" s="1471"/>
      <c r="L303" s="1471"/>
    </row>
    <row r="304" spans="1:12">
      <c r="G304" s="1471"/>
      <c r="H304" s="1471"/>
      <c r="I304" s="1471"/>
      <c r="J304" s="1471"/>
      <c r="K304" s="1471"/>
      <c r="L304" s="1471"/>
    </row>
    <row r="305" spans="7:12">
      <c r="G305" s="1471"/>
      <c r="H305" s="1471"/>
      <c r="I305" s="1471"/>
      <c r="J305" s="1471"/>
      <c r="K305" s="1471"/>
      <c r="L305" s="1471"/>
    </row>
    <row r="306" spans="7:12">
      <c r="G306" s="1471"/>
      <c r="H306" s="1471"/>
      <c r="I306" s="1471"/>
      <c r="J306" s="1471"/>
      <c r="K306" s="1471"/>
      <c r="L306" s="1471"/>
    </row>
    <row r="307" spans="7:12">
      <c r="G307" s="1471"/>
      <c r="H307" s="1471"/>
      <c r="I307" s="1471"/>
      <c r="J307" s="1471"/>
      <c r="K307" s="1471"/>
      <c r="L307" s="1471"/>
    </row>
    <row r="308" spans="7:12">
      <c r="G308" s="1471"/>
      <c r="H308" s="1471"/>
      <c r="I308" s="1471"/>
      <c r="J308" s="1471"/>
      <c r="K308" s="1471"/>
      <c r="L308" s="1471"/>
    </row>
    <row r="309" spans="7:12">
      <c r="G309" s="1471"/>
      <c r="H309" s="1471"/>
      <c r="I309" s="1471"/>
      <c r="J309" s="1471"/>
      <c r="K309" s="1471"/>
      <c r="L309" s="1471"/>
    </row>
    <row r="310" spans="7:12">
      <c r="G310" s="1471"/>
      <c r="H310" s="1471"/>
      <c r="I310" s="1471"/>
      <c r="J310" s="1471"/>
      <c r="K310" s="1471"/>
      <c r="L310" s="1471"/>
    </row>
    <row r="311" spans="7:12">
      <c r="G311" s="1471"/>
      <c r="H311" s="1471"/>
      <c r="I311" s="1471"/>
      <c r="J311" s="1471"/>
      <c r="K311" s="1471"/>
      <c r="L311" s="1471"/>
    </row>
    <row r="312" spans="7:12">
      <c r="G312" s="1471"/>
      <c r="H312" s="1471"/>
      <c r="I312" s="1471"/>
      <c r="J312" s="1471"/>
      <c r="K312" s="1471"/>
      <c r="L312" s="1471"/>
    </row>
    <row r="313" spans="7:12">
      <c r="G313" s="1471"/>
      <c r="H313" s="1471"/>
      <c r="I313" s="1471"/>
      <c r="J313" s="1471"/>
      <c r="K313" s="1471"/>
      <c r="L313" s="1471"/>
    </row>
    <row r="314" spans="7:12">
      <c r="G314" s="1471"/>
      <c r="H314" s="1471"/>
      <c r="I314" s="1471"/>
      <c r="J314" s="1471"/>
      <c r="K314" s="1471"/>
      <c r="L314" s="1471"/>
    </row>
    <row r="315" spans="7:12">
      <c r="G315" s="1471"/>
      <c r="H315" s="1471"/>
      <c r="I315" s="1471"/>
      <c r="J315" s="1471"/>
      <c r="K315" s="1471"/>
      <c r="L315" s="1471"/>
    </row>
    <row r="316" spans="7:12">
      <c r="G316" s="1471"/>
      <c r="H316" s="1471"/>
      <c r="I316" s="1471"/>
      <c r="J316" s="1471"/>
      <c r="K316" s="1471"/>
      <c r="L316" s="1471"/>
    </row>
    <row r="317" spans="7:12">
      <c r="G317" s="1471"/>
      <c r="H317" s="1471"/>
      <c r="I317" s="1471"/>
      <c r="J317" s="1471"/>
      <c r="K317" s="1471"/>
      <c r="L317" s="1471"/>
    </row>
    <row r="318" spans="7:12">
      <c r="G318" s="1471"/>
      <c r="H318" s="1471"/>
      <c r="I318" s="1471"/>
      <c r="J318" s="1471"/>
      <c r="K318" s="1471"/>
      <c r="L318" s="1471"/>
    </row>
    <row r="319" spans="7:12">
      <c r="G319" s="1471"/>
      <c r="H319" s="1471"/>
      <c r="I319" s="1471"/>
      <c r="J319" s="1471"/>
      <c r="K319" s="1471"/>
      <c r="L319" s="1471"/>
    </row>
    <row r="320" spans="7:12">
      <c r="G320" s="1471"/>
      <c r="H320" s="1471"/>
      <c r="I320" s="1471"/>
      <c r="J320" s="1471"/>
      <c r="K320" s="1471"/>
      <c r="L320" s="1471"/>
    </row>
    <row r="321" spans="7:12">
      <c r="G321" s="1471"/>
      <c r="H321" s="1471"/>
      <c r="I321" s="1471"/>
      <c r="J321" s="1471"/>
      <c r="K321" s="1471"/>
      <c r="L321" s="1471"/>
    </row>
    <row r="322" spans="7:12">
      <c r="G322" s="1471"/>
      <c r="H322" s="1471"/>
      <c r="I322" s="1471"/>
      <c r="J322" s="1471"/>
      <c r="K322" s="1471"/>
      <c r="L322" s="1471"/>
    </row>
    <row r="323" spans="7:12">
      <c r="G323" s="1471"/>
      <c r="H323" s="1471"/>
      <c r="I323" s="1471"/>
      <c r="J323" s="1471"/>
      <c r="K323" s="1471"/>
      <c r="L323" s="1471"/>
    </row>
    <row r="324" spans="7:12">
      <c r="G324" s="1471"/>
      <c r="H324" s="1471"/>
      <c r="I324" s="1471"/>
      <c r="J324" s="1471"/>
      <c r="K324" s="1471"/>
      <c r="L324" s="1471"/>
    </row>
    <row r="325" spans="7:12">
      <c r="G325" s="1471"/>
      <c r="H325" s="1471"/>
      <c r="I325" s="1471"/>
      <c r="J325" s="1471"/>
      <c r="K325" s="1471"/>
      <c r="L325" s="1471"/>
    </row>
    <row r="326" spans="7:12">
      <c r="G326" s="1471"/>
      <c r="H326" s="1471"/>
      <c r="I326" s="1471"/>
      <c r="J326" s="1471"/>
      <c r="K326" s="1471"/>
      <c r="L326" s="1471"/>
    </row>
    <row r="327" spans="7:12">
      <c r="G327" s="1471"/>
      <c r="H327" s="1471"/>
      <c r="I327" s="1471"/>
      <c r="J327" s="1471"/>
      <c r="K327" s="1471"/>
      <c r="L327" s="1471"/>
    </row>
    <row r="328" spans="7:12">
      <c r="G328" s="1471"/>
      <c r="H328" s="1471"/>
      <c r="I328" s="1471"/>
      <c r="J328" s="1471"/>
      <c r="K328" s="1471"/>
      <c r="L328" s="1471"/>
    </row>
    <row r="329" spans="7:12">
      <c r="G329" s="1471"/>
      <c r="H329" s="1471"/>
      <c r="I329" s="1471"/>
      <c r="J329" s="1471"/>
      <c r="K329" s="1471"/>
      <c r="L329" s="1471"/>
    </row>
    <row r="330" spans="7:12">
      <c r="G330" s="1471"/>
      <c r="H330" s="1471"/>
      <c r="I330" s="1471"/>
      <c r="J330" s="1471"/>
      <c r="K330" s="1471"/>
      <c r="L330" s="1471"/>
    </row>
    <row r="331" spans="7:12">
      <c r="G331" s="1471"/>
      <c r="H331" s="1471"/>
      <c r="I331" s="1471"/>
      <c r="J331" s="1471"/>
      <c r="K331" s="1471"/>
      <c r="L331" s="1471"/>
    </row>
    <row r="332" spans="7:12">
      <c r="G332" s="1471"/>
      <c r="H332" s="1471"/>
      <c r="I332" s="1471"/>
      <c r="J332" s="1471"/>
      <c r="K332" s="1471"/>
      <c r="L332" s="1471"/>
    </row>
    <row r="333" spans="7:12">
      <c r="G333" s="1471"/>
      <c r="H333" s="1471"/>
      <c r="I333" s="1471"/>
      <c r="J333" s="1471"/>
      <c r="K333" s="1471"/>
      <c r="L333" s="1471"/>
    </row>
    <row r="334" spans="7:12">
      <c r="G334" s="1471"/>
      <c r="H334" s="1471"/>
      <c r="I334" s="1471"/>
      <c r="J334" s="1471"/>
      <c r="K334" s="1471"/>
      <c r="L334" s="1471"/>
    </row>
    <row r="335" spans="7:12">
      <c r="G335" s="1471"/>
      <c r="H335" s="1471"/>
      <c r="I335" s="1471"/>
      <c r="J335" s="1471"/>
      <c r="K335" s="1471"/>
      <c r="L335" s="1471"/>
    </row>
    <row r="336" spans="7:12">
      <c r="G336" s="1471"/>
      <c r="H336" s="1471"/>
      <c r="I336" s="1471"/>
      <c r="J336" s="1471"/>
      <c r="K336" s="1471"/>
      <c r="L336" s="1471"/>
    </row>
    <row r="337" spans="7:12">
      <c r="G337" s="1471"/>
      <c r="H337" s="1471"/>
      <c r="I337" s="1471"/>
      <c r="J337" s="1471"/>
      <c r="K337" s="1471"/>
      <c r="L337" s="1471"/>
    </row>
    <row r="338" spans="7:12">
      <c r="G338" s="1471"/>
      <c r="H338" s="1471"/>
      <c r="I338" s="1471"/>
      <c r="J338" s="1471"/>
      <c r="K338" s="1471"/>
      <c r="L338" s="1471"/>
    </row>
    <row r="339" spans="7:12">
      <c r="G339" s="1471"/>
      <c r="H339" s="1471"/>
      <c r="I339" s="1471"/>
      <c r="J339" s="1471"/>
      <c r="K339" s="1471"/>
      <c r="L339" s="1471"/>
    </row>
    <row r="340" spans="7:12">
      <c r="G340" s="1471"/>
      <c r="H340" s="1471"/>
      <c r="I340" s="1471"/>
      <c r="J340" s="1471"/>
      <c r="K340" s="1471"/>
      <c r="L340" s="1471"/>
    </row>
    <row r="341" spans="7:12">
      <c r="G341" s="1471"/>
      <c r="H341" s="1471"/>
      <c r="I341" s="1471"/>
      <c r="J341" s="1471"/>
      <c r="K341" s="1471"/>
      <c r="L341" s="1471"/>
    </row>
    <row r="342" spans="7:12">
      <c r="G342" s="1471"/>
      <c r="H342" s="1471"/>
      <c r="I342" s="1471"/>
      <c r="J342" s="1471"/>
      <c r="K342" s="1471"/>
      <c r="L342" s="1471"/>
    </row>
    <row r="343" spans="7:12">
      <c r="G343" s="1471"/>
      <c r="H343" s="1471"/>
      <c r="I343" s="1471"/>
      <c r="J343" s="1471"/>
      <c r="K343" s="1471"/>
      <c r="L343" s="1471"/>
    </row>
    <row r="344" spans="7:12">
      <c r="G344" s="1471"/>
      <c r="H344" s="1471"/>
      <c r="I344" s="1471"/>
      <c r="J344" s="1471"/>
      <c r="K344" s="1471"/>
      <c r="L344" s="1471"/>
    </row>
    <row r="345" spans="7:12">
      <c r="G345" s="1471"/>
      <c r="H345" s="1471"/>
      <c r="I345" s="1471"/>
      <c r="J345" s="1471"/>
      <c r="K345" s="1471"/>
      <c r="L345" s="1471"/>
    </row>
    <row r="346" spans="7:12">
      <c r="G346" s="1471"/>
      <c r="H346" s="1471"/>
      <c r="I346" s="1471"/>
      <c r="J346" s="1471"/>
      <c r="K346" s="1471"/>
      <c r="L346" s="1471"/>
    </row>
    <row r="347" spans="7:12">
      <c r="G347" s="1471"/>
      <c r="H347" s="1471"/>
      <c r="I347" s="1471"/>
      <c r="J347" s="1471"/>
      <c r="K347" s="1471"/>
      <c r="L347" s="1471"/>
    </row>
    <row r="348" spans="7:12">
      <c r="G348" s="1471"/>
      <c r="H348" s="1471"/>
      <c r="I348" s="1471"/>
      <c r="J348" s="1471"/>
      <c r="K348" s="1471"/>
      <c r="L348" s="1471"/>
    </row>
    <row r="349" spans="7:12">
      <c r="G349" s="1471"/>
      <c r="H349" s="1471"/>
      <c r="I349" s="1471"/>
      <c r="J349" s="1471"/>
      <c r="K349" s="1471"/>
      <c r="L349" s="1471"/>
    </row>
    <row r="350" spans="7:12">
      <c r="G350" s="1471"/>
      <c r="H350" s="1471"/>
      <c r="I350" s="1471"/>
      <c r="J350" s="1471"/>
      <c r="K350" s="1471"/>
      <c r="L350" s="1471"/>
    </row>
    <row r="351" spans="7:12">
      <c r="G351" s="1471"/>
      <c r="H351" s="1471"/>
      <c r="I351" s="1471"/>
      <c r="J351" s="1471"/>
      <c r="K351" s="1471"/>
      <c r="L351" s="1471"/>
    </row>
    <row r="352" spans="7:12">
      <c r="G352" s="1471"/>
      <c r="H352" s="1471"/>
      <c r="I352" s="1471"/>
      <c r="J352" s="1471"/>
      <c r="K352" s="1471"/>
      <c r="L352" s="1471"/>
    </row>
    <row r="353" spans="7:12">
      <c r="G353" s="1471"/>
      <c r="H353" s="1471"/>
      <c r="I353" s="1471"/>
      <c r="J353" s="1471"/>
      <c r="K353" s="1471"/>
      <c r="L353" s="1471"/>
    </row>
    <row r="354" spans="7:12">
      <c r="G354" s="1471"/>
      <c r="H354" s="1471"/>
      <c r="I354" s="1471"/>
      <c r="J354" s="1471"/>
      <c r="K354" s="1471"/>
      <c r="L354" s="1471"/>
    </row>
    <row r="355" spans="7:12">
      <c r="G355" s="1471"/>
      <c r="H355" s="1471"/>
      <c r="I355" s="1471"/>
      <c r="J355" s="1471"/>
      <c r="K355" s="1471"/>
      <c r="L355" s="147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16" t="s">
        <v>406</v>
      </c>
      <c r="B1" s="1616"/>
      <c r="C1" s="1616"/>
      <c r="D1" s="1616"/>
      <c r="E1" s="1616"/>
      <c r="F1" s="1616"/>
      <c r="G1" s="1616"/>
      <c r="H1" s="1616"/>
    </row>
    <row r="2" spans="1:18" ht="45">
      <c r="A2" s="1342" t="s">
        <v>99</v>
      </c>
      <c r="B2" s="1006" t="s">
        <v>5</v>
      </c>
      <c r="C2" s="1343"/>
      <c r="D2" s="1344" t="s">
        <v>100</v>
      </c>
      <c r="E2" s="1617" t="s">
        <v>101</v>
      </c>
      <c r="F2" s="1618"/>
      <c r="G2" s="1619"/>
      <c r="H2" s="1345" t="s">
        <v>102</v>
      </c>
    </row>
    <row r="3" spans="1:18" ht="45.75" thickBot="1">
      <c r="A3" s="1008"/>
      <c r="B3" s="1346" t="s">
        <v>540</v>
      </c>
      <c r="C3" s="1346" t="s">
        <v>541</v>
      </c>
      <c r="D3" s="1347" t="s">
        <v>50</v>
      </c>
      <c r="E3" s="1346" t="s">
        <v>540</v>
      </c>
      <c r="F3" s="1348" t="s">
        <v>541</v>
      </c>
      <c r="G3" s="1256" t="s">
        <v>103</v>
      </c>
      <c r="H3" s="1349" t="s">
        <v>104</v>
      </c>
    </row>
    <row r="4" spans="1:18">
      <c r="A4" s="1350" t="s">
        <v>4</v>
      </c>
      <c r="B4" s="1351"/>
      <c r="C4" s="1351"/>
      <c r="D4" s="1352"/>
      <c r="E4" s="1353"/>
      <c r="F4" s="1353"/>
      <c r="G4" s="1354"/>
      <c r="H4" s="1355"/>
    </row>
    <row r="5" spans="1:18">
      <c r="A5" s="1237" t="s">
        <v>251</v>
      </c>
      <c r="B5" s="1235">
        <v>20402.81822804578</v>
      </c>
      <c r="C5" s="1235">
        <v>20231.636263226181</v>
      </c>
      <c r="D5" s="1356">
        <v>0.84611033231526989</v>
      </c>
      <c r="E5" s="1357">
        <v>100</v>
      </c>
      <c r="F5" s="1358">
        <v>100</v>
      </c>
      <c r="G5" s="1359" t="s">
        <v>73</v>
      </c>
      <c r="H5" s="1360">
        <v>-10.362428939686213</v>
      </c>
    </row>
    <row r="6" spans="1:18">
      <c r="A6" s="1230" t="s">
        <v>105</v>
      </c>
      <c r="B6" s="1231">
        <v>16830.955999999998</v>
      </c>
      <c r="C6" s="1231">
        <v>16842.613000000001</v>
      </c>
      <c r="D6" s="1361">
        <v>-6.9211350994070109E-2</v>
      </c>
      <c r="E6" s="1362">
        <v>16.586359913916237</v>
      </c>
      <c r="F6" s="1363">
        <v>15.733137579596088</v>
      </c>
      <c r="G6" s="1364">
        <v>5.423090785315904</v>
      </c>
      <c r="H6" s="1365">
        <v>-5.5013020833333259</v>
      </c>
    </row>
    <row r="7" spans="1:18">
      <c r="A7" s="1230" t="s">
        <v>106</v>
      </c>
      <c r="B7" s="1231">
        <v>24614.294999999998</v>
      </c>
      <c r="C7" s="1231" t="s">
        <v>200</v>
      </c>
      <c r="D7" s="1361" t="s">
        <v>73</v>
      </c>
      <c r="E7" s="1362">
        <v>11.678442874283428</v>
      </c>
      <c r="F7" s="1363">
        <v>9.633473889069089</v>
      </c>
      <c r="G7" s="1364" t="s">
        <v>73</v>
      </c>
      <c r="H7" s="1365" t="s">
        <v>73</v>
      </c>
    </row>
    <row r="8" spans="1:18" ht="16.5" thickBot="1">
      <c r="A8" s="1366" t="s">
        <v>107</v>
      </c>
      <c r="B8" s="1232">
        <v>20543.065999999999</v>
      </c>
      <c r="C8" s="1232">
        <v>20357.28</v>
      </c>
      <c r="D8" s="1367">
        <v>0.91262683423325741</v>
      </c>
      <c r="E8" s="1368">
        <v>71.735197211800326</v>
      </c>
      <c r="F8" s="1369">
        <v>74.63338853133483</v>
      </c>
      <c r="G8" s="1370">
        <v>-3.8832369487252993</v>
      </c>
      <c r="H8" s="1371">
        <v>-13.843268219040208</v>
      </c>
    </row>
    <row r="9" spans="1:18">
      <c r="A9" s="1233" t="s">
        <v>252</v>
      </c>
      <c r="B9" s="1234">
        <v>16664.062801854761</v>
      </c>
      <c r="C9" s="1234">
        <v>16404.846228904658</v>
      </c>
      <c r="D9" s="1372">
        <v>1.5801219306364127</v>
      </c>
      <c r="E9" s="1373">
        <v>100</v>
      </c>
      <c r="F9" s="1374">
        <v>100</v>
      </c>
      <c r="G9" s="1375" t="s">
        <v>73</v>
      </c>
      <c r="H9" s="1376">
        <v>4.2219220304800205</v>
      </c>
    </row>
    <row r="10" spans="1:18">
      <c r="A10" s="1230" t="s">
        <v>105</v>
      </c>
      <c r="B10" s="1231">
        <v>13002.55</v>
      </c>
      <c r="C10" s="1231" t="s">
        <v>200</v>
      </c>
      <c r="D10" s="1361" t="s">
        <v>73</v>
      </c>
      <c r="E10" s="1362">
        <v>5.6519040490707955</v>
      </c>
      <c r="F10" s="1363">
        <v>5.5099982876386537</v>
      </c>
      <c r="G10" s="1364" t="s">
        <v>73</v>
      </c>
      <c r="H10" s="1365" t="s">
        <v>73</v>
      </c>
    </row>
    <row r="11" spans="1:18">
      <c r="A11" s="1230" t="s">
        <v>106</v>
      </c>
      <c r="B11" s="1231" t="s">
        <v>200</v>
      </c>
      <c r="C11" s="1231" t="s">
        <v>73</v>
      </c>
      <c r="D11" s="1361" t="s">
        <v>73</v>
      </c>
      <c r="E11" s="1362">
        <v>0.2701814597101026</v>
      </c>
      <c r="F11" s="1363">
        <v>0</v>
      </c>
      <c r="G11" s="1364" t="s">
        <v>73</v>
      </c>
      <c r="H11" s="1365" t="s">
        <v>73</v>
      </c>
    </row>
    <row r="12" spans="1:18" ht="16.5" thickBot="1">
      <c r="A12" s="1377" t="s">
        <v>107</v>
      </c>
      <c r="B12" s="1231">
        <v>16846.04</v>
      </c>
      <c r="C12" s="1231">
        <v>16616.591</v>
      </c>
      <c r="D12" s="1361">
        <v>1.3808427974185591</v>
      </c>
      <c r="E12" s="1362">
        <v>94.077914491219119</v>
      </c>
      <c r="F12" s="1363">
        <v>94.490001712361334</v>
      </c>
      <c r="G12" s="1364">
        <v>-0.43611727555753166</v>
      </c>
      <c r="H12" s="1365">
        <v>3.7673922235869837</v>
      </c>
      <c r="P12" s="855"/>
      <c r="Q12" s="855"/>
      <c r="R12" s="855"/>
    </row>
    <row r="13" spans="1:18">
      <c r="A13" s="1350" t="s">
        <v>108</v>
      </c>
      <c r="B13" s="1378"/>
      <c r="C13" s="1378"/>
      <c r="D13" s="1379"/>
      <c r="E13" s="1380"/>
      <c r="F13" s="1380"/>
      <c r="G13" s="1381"/>
      <c r="H13" s="1382"/>
      <c r="P13" s="855"/>
      <c r="Q13" s="855"/>
      <c r="R13" s="855"/>
    </row>
    <row r="14" spans="1:18">
      <c r="A14" s="1237" t="s">
        <v>251</v>
      </c>
      <c r="B14" s="1235">
        <v>19920.646848871729</v>
      </c>
      <c r="C14" s="1235">
        <v>19440.168650108302</v>
      </c>
      <c r="D14" s="1356">
        <v>2.4715742307140434</v>
      </c>
      <c r="E14" s="1357">
        <v>100</v>
      </c>
      <c r="F14" s="1358">
        <v>100</v>
      </c>
      <c r="G14" s="1359" t="s">
        <v>73</v>
      </c>
      <c r="H14" s="1360">
        <v>-2.7292418772563187</v>
      </c>
      <c r="P14" s="855"/>
      <c r="Q14" s="855"/>
      <c r="R14" s="855"/>
    </row>
    <row r="15" spans="1:18">
      <c r="A15" s="1230" t="s">
        <v>105</v>
      </c>
      <c r="B15" s="1231">
        <v>16982.833999999999</v>
      </c>
      <c r="C15" s="1231" t="s">
        <v>200</v>
      </c>
      <c r="D15" s="1361" t="s">
        <v>73</v>
      </c>
      <c r="E15" s="1362">
        <v>10.926365795724466</v>
      </c>
      <c r="F15" s="1363">
        <v>11.935018050541517</v>
      </c>
      <c r="G15" s="1364" t="s">
        <v>73</v>
      </c>
      <c r="H15" s="1365" t="s">
        <v>73</v>
      </c>
    </row>
    <row r="16" spans="1:18">
      <c r="A16" s="1230" t="s">
        <v>106</v>
      </c>
      <c r="B16" s="1231" t="s">
        <v>200</v>
      </c>
      <c r="C16" s="1231" t="s">
        <v>200</v>
      </c>
      <c r="D16" s="1361" t="s">
        <v>73</v>
      </c>
      <c r="E16" s="1362">
        <v>3.1546912114014254</v>
      </c>
      <c r="F16" s="1363">
        <v>3.5956678700361011</v>
      </c>
      <c r="G16" s="1364" t="s">
        <v>73</v>
      </c>
      <c r="H16" s="1365" t="s">
        <v>73</v>
      </c>
    </row>
    <row r="17" spans="1:13" ht="16.5" thickBot="1">
      <c r="A17" s="1366" t="s">
        <v>107</v>
      </c>
      <c r="B17" s="1232">
        <v>20161.404999999999</v>
      </c>
      <c r="C17" s="1232">
        <v>19588.616000000002</v>
      </c>
      <c r="D17" s="1367">
        <v>2.9240912170619762</v>
      </c>
      <c r="E17" s="1368">
        <v>85.918942992874108</v>
      </c>
      <c r="F17" s="1369">
        <v>84.469314079422375</v>
      </c>
      <c r="G17" s="1370">
        <v>1.7161603941624497</v>
      </c>
      <c r="H17" s="1371">
        <v>-1.0599196512522395</v>
      </c>
    </row>
    <row r="18" spans="1:13">
      <c r="A18" s="1233" t="s">
        <v>252</v>
      </c>
      <c r="B18" s="1234">
        <v>14595.071379399416</v>
      </c>
      <c r="C18" s="1234">
        <v>14575.437518688526</v>
      </c>
      <c r="D18" s="1372">
        <v>0.13470512076029056</v>
      </c>
      <c r="E18" s="1373">
        <v>100</v>
      </c>
      <c r="F18" s="1374">
        <v>100</v>
      </c>
      <c r="G18" s="1375" t="s">
        <v>73</v>
      </c>
      <c r="H18" s="1376">
        <v>1.5409836065573734</v>
      </c>
    </row>
    <row r="19" spans="1:13">
      <c r="A19" s="1230" t="s">
        <v>105</v>
      </c>
      <c r="B19" s="1231" t="s">
        <v>200</v>
      </c>
      <c r="C19" s="1231" t="s">
        <v>200</v>
      </c>
      <c r="D19" s="1361" t="s">
        <v>73</v>
      </c>
      <c r="E19" s="1362">
        <v>1.8727801097836616</v>
      </c>
      <c r="F19" s="1363">
        <v>2.0327868852459017</v>
      </c>
      <c r="G19" s="1364" t="s">
        <v>73</v>
      </c>
      <c r="H19" s="1365" t="s">
        <v>73</v>
      </c>
    </row>
    <row r="20" spans="1:13">
      <c r="A20" s="1230" t="s">
        <v>106</v>
      </c>
      <c r="B20" s="1231" t="s">
        <v>73</v>
      </c>
      <c r="C20" s="1231" t="s">
        <v>73</v>
      </c>
      <c r="D20" s="1361" t="s">
        <v>73</v>
      </c>
      <c r="E20" s="1362">
        <v>0</v>
      </c>
      <c r="F20" s="1363">
        <v>0</v>
      </c>
      <c r="G20" s="1364" t="s">
        <v>73</v>
      </c>
      <c r="H20" s="1365" t="s">
        <v>73</v>
      </c>
    </row>
    <row r="21" spans="1:13" ht="16.5" thickBot="1">
      <c r="A21" s="1377" t="s">
        <v>107</v>
      </c>
      <c r="B21" s="1231">
        <v>14568.258</v>
      </c>
      <c r="C21" s="1231">
        <v>14581.464</v>
      </c>
      <c r="D21" s="1361">
        <v>-9.0567037713086496E-2</v>
      </c>
      <c r="E21" s="1362">
        <v>98.127219890216338</v>
      </c>
      <c r="F21" s="1363">
        <v>97.967213114754102</v>
      </c>
      <c r="G21" s="1364">
        <v>0.16332686250328626</v>
      </c>
      <c r="H21" s="1365">
        <v>1.7068273092369364</v>
      </c>
    </row>
    <row r="22" spans="1:13">
      <c r="A22" s="1350" t="s">
        <v>109</v>
      </c>
      <c r="B22" s="1378"/>
      <c r="C22" s="1378"/>
      <c r="D22" s="1379"/>
      <c r="E22" s="1380"/>
      <c r="F22" s="1380"/>
      <c r="G22" s="1381"/>
      <c r="H22" s="1382"/>
    </row>
    <row r="23" spans="1:13">
      <c r="A23" s="1237" t="s">
        <v>251</v>
      </c>
      <c r="B23" s="1235">
        <v>20365.016404402701</v>
      </c>
      <c r="C23" s="1383">
        <v>20449.275024407711</v>
      </c>
      <c r="D23" s="1356">
        <v>-0.41203719889551671</v>
      </c>
      <c r="E23" s="1357">
        <v>100</v>
      </c>
      <c r="F23" s="1358">
        <v>100</v>
      </c>
      <c r="G23" s="1359" t="s">
        <v>73</v>
      </c>
      <c r="H23" s="1360">
        <v>-29.787551471027029</v>
      </c>
    </row>
    <row r="24" spans="1:13">
      <c r="A24" s="1230" t="s">
        <v>105</v>
      </c>
      <c r="B24" s="1231">
        <v>16800.063999999998</v>
      </c>
      <c r="C24" s="1231">
        <v>16745.438999999998</v>
      </c>
      <c r="D24" s="1361">
        <v>0.32620822899895308</v>
      </c>
      <c r="E24" s="1362">
        <v>30.755174025753263</v>
      </c>
      <c r="F24" s="1363">
        <v>22.566688548069465</v>
      </c>
      <c r="G24" s="1364">
        <v>36.285720256392281</v>
      </c>
      <c r="H24" s="1365">
        <v>-4.3104588126404746</v>
      </c>
    </row>
    <row r="25" spans="1:13">
      <c r="A25" s="1230" t="s">
        <v>106</v>
      </c>
      <c r="B25" s="1231">
        <v>24832.914000000001</v>
      </c>
      <c r="C25" s="1231" t="s">
        <v>200</v>
      </c>
      <c r="D25" s="1361" t="s">
        <v>73</v>
      </c>
      <c r="E25" s="1362">
        <v>20.194636862011816</v>
      </c>
      <c r="F25" s="1363">
        <v>15.351793280420125</v>
      </c>
      <c r="G25" s="1364" t="s">
        <v>73</v>
      </c>
      <c r="H25" s="1365" t="s">
        <v>73</v>
      </c>
    </row>
    <row r="26" spans="1:13" ht="16.5" thickBot="1">
      <c r="A26" s="1366" t="s">
        <v>107</v>
      </c>
      <c r="B26" s="1232">
        <v>20760.797999999999</v>
      </c>
      <c r="C26" s="1232">
        <v>20680.916000000001</v>
      </c>
      <c r="D26" s="1367">
        <v>0.38625948676546912</v>
      </c>
      <c r="E26" s="1368">
        <v>49.050189112234925</v>
      </c>
      <c r="F26" s="1369">
        <v>62.081518171510417</v>
      </c>
      <c r="G26" s="1370">
        <v>-20.990673944658216</v>
      </c>
      <c r="H26" s="1371">
        <v>-44.525617610304721</v>
      </c>
      <c r="K26" s="855"/>
      <c r="L26" s="855"/>
      <c r="M26" s="855"/>
    </row>
    <row r="27" spans="1:13">
      <c r="A27" s="1233" t="s">
        <v>252</v>
      </c>
      <c r="B27" s="1234">
        <v>14960.985833564922</v>
      </c>
      <c r="C27" s="1234">
        <v>14937.311999999998</v>
      </c>
      <c r="D27" s="1372">
        <v>0.15848790977201443</v>
      </c>
      <c r="E27" s="1373">
        <v>100</v>
      </c>
      <c r="F27" s="1374">
        <v>100</v>
      </c>
      <c r="G27" s="1375" t="s">
        <v>73</v>
      </c>
      <c r="H27" s="1376">
        <v>-15.194762684124392</v>
      </c>
      <c r="J27" s="1615"/>
      <c r="K27" s="1615"/>
      <c r="L27" s="1615"/>
      <c r="M27" s="1615"/>
    </row>
    <row r="28" spans="1:13">
      <c r="A28" s="1230" t="s">
        <v>105</v>
      </c>
      <c r="B28" s="1231" t="s">
        <v>200</v>
      </c>
      <c r="C28" s="1231" t="s">
        <v>73</v>
      </c>
      <c r="D28" s="1361" t="s">
        <v>73</v>
      </c>
      <c r="E28" s="1362">
        <v>0.47861664350779681</v>
      </c>
      <c r="F28" s="1363">
        <v>0</v>
      </c>
      <c r="G28" s="1364" t="s">
        <v>73</v>
      </c>
      <c r="H28" s="1365" t="s">
        <v>73</v>
      </c>
    </row>
    <row r="29" spans="1:13">
      <c r="A29" s="1230" t="s">
        <v>106</v>
      </c>
      <c r="B29" s="1231" t="s">
        <v>200</v>
      </c>
      <c r="C29" s="1231" t="s">
        <v>73</v>
      </c>
      <c r="D29" s="1361" t="s">
        <v>73</v>
      </c>
      <c r="E29" s="1362">
        <v>1.1425042457928054</v>
      </c>
      <c r="F29" s="1363">
        <v>0</v>
      </c>
      <c r="G29" s="1364" t="s">
        <v>73</v>
      </c>
      <c r="H29" s="1365" t="s">
        <v>73</v>
      </c>
    </row>
    <row r="30" spans="1:13" ht="16.5" thickBot="1">
      <c r="A30" s="1377" t="s">
        <v>107</v>
      </c>
      <c r="B30" s="1231">
        <v>14786.377</v>
      </c>
      <c r="C30" s="1231">
        <v>14937.312</v>
      </c>
      <c r="D30" s="1361">
        <v>-1.0104562320181805</v>
      </c>
      <c r="E30" s="1362">
        <v>98.378879110699401</v>
      </c>
      <c r="F30" s="1363">
        <v>100</v>
      </c>
      <c r="G30" s="1364">
        <v>-1.6211208893005991</v>
      </c>
      <c r="H30" s="1365">
        <v>-16.569558101472996</v>
      </c>
    </row>
    <row r="31" spans="1:13">
      <c r="A31" s="1350" t="s">
        <v>110</v>
      </c>
      <c r="B31" s="1378"/>
      <c r="C31" s="1378"/>
      <c r="D31" s="1379"/>
      <c r="E31" s="1380"/>
      <c r="F31" s="1380"/>
      <c r="G31" s="1381"/>
      <c r="H31" s="1382"/>
    </row>
    <row r="32" spans="1:13">
      <c r="A32" s="1237" t="s">
        <v>251</v>
      </c>
      <c r="B32" s="1235">
        <v>20879.167316240972</v>
      </c>
      <c r="C32" s="1235">
        <v>20558.745999999999</v>
      </c>
      <c r="D32" s="1356">
        <v>1.5585644972751371</v>
      </c>
      <c r="E32" s="1357">
        <v>100</v>
      </c>
      <c r="F32" s="1358">
        <v>100</v>
      </c>
      <c r="G32" s="1359" t="s">
        <v>73</v>
      </c>
      <c r="H32" s="1360">
        <v>38.268081690894526</v>
      </c>
    </row>
    <row r="33" spans="1:8">
      <c r="A33" s="1230" t="s">
        <v>105</v>
      </c>
      <c r="B33" s="1231" t="s">
        <v>73</v>
      </c>
      <c r="C33" s="1231" t="s">
        <v>73</v>
      </c>
      <c r="D33" s="1361" t="s">
        <v>73</v>
      </c>
      <c r="E33" s="1362">
        <v>0</v>
      </c>
      <c r="F33" s="1363">
        <v>0</v>
      </c>
      <c r="G33" s="1364" t="s">
        <v>73</v>
      </c>
      <c r="H33" s="1365" t="s">
        <v>73</v>
      </c>
    </row>
    <row r="34" spans="1:8">
      <c r="A34" s="1230" t="s">
        <v>106</v>
      </c>
      <c r="B34" s="1231" t="s">
        <v>200</v>
      </c>
      <c r="C34" s="1231" t="s">
        <v>73</v>
      </c>
      <c r="D34" s="1361" t="s">
        <v>73</v>
      </c>
      <c r="E34" s="1362">
        <v>6.1597007223942208</v>
      </c>
      <c r="F34" s="1363">
        <v>0</v>
      </c>
      <c r="G34" s="1364" t="s">
        <v>73</v>
      </c>
      <c r="H34" s="1365" t="s">
        <v>73</v>
      </c>
    </row>
    <row r="35" spans="1:8" ht="16.5" thickBot="1">
      <c r="A35" s="1366" t="s">
        <v>107</v>
      </c>
      <c r="B35" s="1232">
        <v>20673.978999999999</v>
      </c>
      <c r="C35" s="1232">
        <v>20558.745999999999</v>
      </c>
      <c r="D35" s="1367">
        <v>0.56050597638591471</v>
      </c>
      <c r="E35" s="1368">
        <v>93.84029927760578</v>
      </c>
      <c r="F35" s="1369">
        <v>100</v>
      </c>
      <c r="G35" s="1370">
        <v>-6.15970072239422</v>
      </c>
      <c r="H35" s="1371">
        <v>29.751181664139853</v>
      </c>
    </row>
    <row r="36" spans="1:8">
      <c r="A36" s="1233" t="s">
        <v>252</v>
      </c>
      <c r="B36" s="1234">
        <v>18718.050873609474</v>
      </c>
      <c r="C36" s="1234">
        <v>18688.365005718435</v>
      </c>
      <c r="D36" s="1372">
        <v>0.15884678987142978</v>
      </c>
      <c r="E36" s="1373">
        <v>100</v>
      </c>
      <c r="F36" s="1374">
        <v>100</v>
      </c>
      <c r="G36" s="1375" t="s">
        <v>73</v>
      </c>
      <c r="H36" s="1376">
        <v>19.537986747753479</v>
      </c>
    </row>
    <row r="37" spans="1:8">
      <c r="A37" s="1230" t="s">
        <v>105</v>
      </c>
      <c r="B37" s="1231" t="s">
        <v>200</v>
      </c>
      <c r="C37" s="1231" t="s">
        <v>200</v>
      </c>
      <c r="D37" s="1361" t="s">
        <v>73</v>
      </c>
      <c r="E37" s="1362">
        <v>10.418011314021035</v>
      </c>
      <c r="F37" s="1363">
        <v>11.736407370427521</v>
      </c>
      <c r="G37" s="1364" t="s">
        <v>73</v>
      </c>
      <c r="H37" s="1365" t="s">
        <v>73</v>
      </c>
    </row>
    <row r="38" spans="1:8">
      <c r="A38" s="1230" t="s">
        <v>106</v>
      </c>
      <c r="B38" s="1231" t="s">
        <v>73</v>
      </c>
      <c r="C38" s="1231" t="s">
        <v>73</v>
      </c>
      <c r="D38" s="1361" t="s">
        <v>73</v>
      </c>
      <c r="E38" s="1362">
        <v>0</v>
      </c>
      <c r="F38" s="1363">
        <v>0</v>
      </c>
      <c r="G38" s="1364" t="s">
        <v>73</v>
      </c>
      <c r="H38" s="1365" t="s">
        <v>73</v>
      </c>
    </row>
    <row r="39" spans="1:8" ht="16.5" thickBot="1">
      <c r="A39" s="1366" t="s">
        <v>107</v>
      </c>
      <c r="B39" s="1232">
        <v>19425.367999999999</v>
      </c>
      <c r="C39" s="1232">
        <v>19498.932000000001</v>
      </c>
      <c r="D39" s="1367">
        <v>-0.37727194494550842</v>
      </c>
      <c r="E39" s="1368">
        <v>89.58198868597897</v>
      </c>
      <c r="F39" s="1369">
        <v>88.263592629572486</v>
      </c>
      <c r="G39" s="1370">
        <v>1.4937031420639904</v>
      </c>
      <c r="H39" s="1371">
        <v>21.323529411764707</v>
      </c>
    </row>
    <row r="40" spans="1:8" ht="14.25" customHeight="1">
      <c r="A40" s="1010" t="s">
        <v>253</v>
      </c>
      <c r="B40" s="1003"/>
      <c r="C40" s="1010"/>
      <c r="D40" s="1003"/>
      <c r="E40" s="1010"/>
      <c r="F40" s="1010"/>
      <c r="G40" s="1010"/>
      <c r="H40" s="1010"/>
    </row>
    <row r="41" spans="1:8" ht="5.25" customHeight="1">
      <c r="A41" s="1620"/>
      <c r="B41" s="1620"/>
      <c r="C41" s="1620"/>
      <c r="D41" s="1620"/>
    </row>
    <row r="42" spans="1:8">
      <c r="A42" s="1041" t="s">
        <v>41</v>
      </c>
    </row>
    <row r="43" spans="1:8">
      <c r="A43" s="1042" t="s">
        <v>70</v>
      </c>
      <c r="B43" s="1621" t="s">
        <v>42</v>
      </c>
      <c r="C43" s="1622"/>
      <c r="D43" s="1622"/>
      <c r="E43" s="1622"/>
      <c r="F43" s="1622"/>
      <c r="G43" s="1622"/>
      <c r="H43" s="1623"/>
    </row>
    <row r="44" spans="1:8">
      <c r="A44" s="1042" t="s">
        <v>43</v>
      </c>
      <c r="B44" s="1621" t="s">
        <v>44</v>
      </c>
      <c r="C44" s="1622"/>
      <c r="D44" s="1622"/>
      <c r="E44" s="1622"/>
      <c r="F44" s="1622"/>
      <c r="G44" s="1622"/>
      <c r="H44" s="1623"/>
    </row>
    <row r="45" spans="1:8">
      <c r="A45" s="1042" t="s">
        <v>45</v>
      </c>
      <c r="B45" s="1621" t="s">
        <v>46</v>
      </c>
      <c r="C45" s="1622"/>
      <c r="D45" s="1622"/>
      <c r="E45" s="1622"/>
      <c r="F45" s="1622"/>
      <c r="G45" s="1622"/>
      <c r="H45" s="1623"/>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I32" sqref="I32"/>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539</v>
      </c>
      <c r="B2" s="901"/>
      <c r="C2" s="901"/>
      <c r="D2" s="901"/>
      <c r="E2" s="901"/>
      <c r="F2" s="902"/>
      <c r="G2" s="902"/>
      <c r="H2" s="909"/>
      <c r="I2" s="903"/>
    </row>
    <row r="3" spans="1:9" ht="18" customHeight="1">
      <c r="A3"/>
      <c r="B3"/>
      <c r="C3"/>
      <c r="D3"/>
      <c r="E3"/>
      <c r="G3"/>
      <c r="H3"/>
    </row>
    <row r="4" spans="1:9" ht="18" customHeight="1" thickBot="1">
      <c r="A4" s="1043"/>
      <c r="B4" s="1043"/>
      <c r="C4"/>
      <c r="D4"/>
      <c r="E4"/>
      <c r="F4"/>
      <c r="G4"/>
      <c r="H4"/>
    </row>
    <row r="5" spans="1:9" s="750" customFormat="1" ht="18" customHeight="1">
      <c r="A5" s="1624" t="s">
        <v>111</v>
      </c>
      <c r="B5" s="1384" t="s">
        <v>432</v>
      </c>
      <c r="C5" s="1385"/>
      <c r="D5" s="1385"/>
      <c r="E5" s="1386" t="s">
        <v>255</v>
      </c>
      <c r="F5" s="1387"/>
      <c r="G5" s="1388"/>
      <c r="H5" s="749"/>
    </row>
    <row r="6" spans="1:9" s="750" customFormat="1" ht="30" customHeight="1" thickBot="1">
      <c r="A6" s="1625"/>
      <c r="B6" s="1389" t="s">
        <v>112</v>
      </c>
      <c r="C6" s="1390" t="s">
        <v>113</v>
      </c>
      <c r="D6" s="1391" t="s">
        <v>431</v>
      </c>
      <c r="E6" s="1392" t="s">
        <v>112</v>
      </c>
      <c r="F6" s="1392" t="s">
        <v>113</v>
      </c>
      <c r="G6" s="1393" t="s">
        <v>431</v>
      </c>
      <c r="H6" s="749"/>
    </row>
    <row r="7" spans="1:9" s="752" customFormat="1" ht="24.95" customHeight="1" thickBot="1">
      <c r="A7" s="1394" t="s">
        <v>114</v>
      </c>
      <c r="B7" s="1395">
        <v>46883.455999999998</v>
      </c>
      <c r="C7" s="1395">
        <v>33894.482000000004</v>
      </c>
      <c r="D7" s="1396">
        <v>24245.082999999999</v>
      </c>
      <c r="E7" s="1397">
        <v>7.2908262304169691</v>
      </c>
      <c r="F7" s="1397">
        <v>1.9312500426662402</v>
      </c>
      <c r="G7" s="1398">
        <v>-3.1237247447771419</v>
      </c>
      <c r="H7" s="751"/>
    </row>
    <row r="8" spans="1:9" s="752" customFormat="1" ht="24.95" customHeight="1">
      <c r="A8" s="1399" t="s">
        <v>268</v>
      </c>
      <c r="B8" s="1400">
        <v>41361.379999999997</v>
      </c>
      <c r="C8" s="1400">
        <v>33277.315000000002</v>
      </c>
      <c r="D8" s="1401" t="s">
        <v>200</v>
      </c>
      <c r="E8" s="1402">
        <v>4.8845882007355037</v>
      </c>
      <c r="F8" s="1402">
        <v>-0.69533496602419653</v>
      </c>
      <c r="G8" s="1403" t="s">
        <v>73</v>
      </c>
      <c r="H8" s="751"/>
    </row>
    <row r="9" spans="1:9" s="752" customFormat="1" ht="24.95" customHeight="1">
      <c r="A9" s="1404" t="s">
        <v>266</v>
      </c>
      <c r="B9" s="1405">
        <v>54108.25</v>
      </c>
      <c r="C9" s="1405">
        <v>34041.868000000002</v>
      </c>
      <c r="D9" s="1405" t="s">
        <v>200</v>
      </c>
      <c r="E9" s="1406">
        <v>6.4977456624826653</v>
      </c>
      <c r="F9" s="1406">
        <v>3.1332019759891576</v>
      </c>
      <c r="G9" s="1407" t="s">
        <v>73</v>
      </c>
      <c r="H9" s="751"/>
    </row>
    <row r="10" spans="1:9" s="752" customFormat="1" ht="24.95" customHeight="1" thickBot="1">
      <c r="A10" s="1408" t="s">
        <v>269</v>
      </c>
      <c r="B10" s="1409" t="s">
        <v>200</v>
      </c>
      <c r="C10" s="1410" t="s">
        <v>200</v>
      </c>
      <c r="D10" s="1411" t="s">
        <v>73</v>
      </c>
      <c r="E10" s="1412" t="s">
        <v>73</v>
      </c>
      <c r="F10" s="1412" t="s">
        <v>73</v>
      </c>
      <c r="G10" s="1413" t="s">
        <v>73</v>
      </c>
      <c r="H10" s="751"/>
    </row>
    <row r="11" spans="1:9" ht="15">
      <c r="A11" s="1014" t="s">
        <v>253</v>
      </c>
      <c r="B11" s="1012"/>
      <c r="C11" s="1014"/>
      <c r="D11" s="1012"/>
      <c r="E11" s="1013"/>
      <c r="F11" s="1013"/>
      <c r="G11" s="10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E19" sqref="E19"/>
    </sheetView>
  </sheetViews>
  <sheetFormatPr defaultRowHeight="15"/>
  <cols>
    <col min="1" max="1" width="42.85546875" style="1003" customWidth="1"/>
    <col min="2" max="2" width="13.85546875" style="1003" customWidth="1"/>
    <col min="3" max="3" width="14.7109375" style="1003" customWidth="1"/>
    <col min="4" max="4" width="14.42578125" style="1003" customWidth="1"/>
    <col min="5" max="16384" width="9.140625" style="1003"/>
  </cols>
  <sheetData>
    <row r="2" spans="1:14" ht="18.75">
      <c r="A2" s="1626" t="s">
        <v>542</v>
      </c>
      <c r="B2" s="1626"/>
      <c r="C2" s="1626"/>
      <c r="D2" s="1626"/>
      <c r="E2" s="1626"/>
      <c r="F2" s="1626"/>
      <c r="G2" s="1626"/>
      <c r="H2" s="1626"/>
    </row>
    <row r="3" spans="1:14">
      <c r="A3" s="1004"/>
      <c r="B3" s="1004"/>
      <c r="C3" s="1004"/>
      <c r="D3" s="1004"/>
      <c r="E3" s="1004"/>
      <c r="F3" s="1004"/>
      <c r="G3" s="1004"/>
      <c r="H3" s="1004"/>
    </row>
    <row r="4" spans="1:14" ht="15.75" thickBot="1"/>
    <row r="5" spans="1:14" ht="45">
      <c r="A5" s="1005" t="s">
        <v>99</v>
      </c>
      <c r="B5" s="1006" t="s">
        <v>5</v>
      </c>
      <c r="C5" s="1006"/>
      <c r="D5" s="1007" t="s">
        <v>100</v>
      </c>
    </row>
    <row r="6" spans="1:14" ht="15.75" thickBot="1">
      <c r="A6" s="1008"/>
      <c r="B6" s="1346">
        <v>45200</v>
      </c>
      <c r="C6" s="1346">
        <v>45193</v>
      </c>
      <c r="D6" s="1414" t="s">
        <v>50</v>
      </c>
    </row>
    <row r="7" spans="1:14" ht="15.75" thickBot="1">
      <c r="A7" s="1009"/>
      <c r="B7" s="1415"/>
      <c r="C7" s="1415"/>
      <c r="D7" s="1416"/>
      <c r="J7"/>
      <c r="K7"/>
      <c r="L7"/>
      <c r="M7"/>
      <c r="N7"/>
    </row>
    <row r="8" spans="1:14" ht="15.75" thickBot="1">
      <c r="A8" s="1417" t="s">
        <v>251</v>
      </c>
      <c r="B8" s="1418">
        <v>19967.77</v>
      </c>
      <c r="C8" s="1418">
        <v>19987.23</v>
      </c>
      <c r="D8" s="1419">
        <v>-9.7362165742822429E-2</v>
      </c>
      <c r="J8"/>
      <c r="K8"/>
      <c r="L8"/>
      <c r="M8"/>
      <c r="N8"/>
    </row>
    <row r="9" spans="1:14">
      <c r="A9" s="1229" t="s">
        <v>105</v>
      </c>
      <c r="B9" s="1420" t="s">
        <v>200</v>
      </c>
      <c r="C9" s="1420" t="s">
        <v>200</v>
      </c>
      <c r="D9" s="1421" t="s">
        <v>73</v>
      </c>
      <c r="J9"/>
      <c r="K9"/>
      <c r="L9"/>
      <c r="M9"/>
      <c r="N9"/>
    </row>
    <row r="10" spans="1:14">
      <c r="A10" s="1230" t="s">
        <v>106</v>
      </c>
      <c r="B10" s="1231">
        <v>24511.974999999999</v>
      </c>
      <c r="C10" s="1231">
        <v>24665.231</v>
      </c>
      <c r="D10" s="1422">
        <v>-0.62134427202405373</v>
      </c>
      <c r="J10"/>
      <c r="K10"/>
      <c r="L10"/>
      <c r="M10"/>
      <c r="N10"/>
    </row>
    <row r="11" spans="1:14" ht="15.75" thickBot="1">
      <c r="A11" s="1423" t="s">
        <v>107</v>
      </c>
      <c r="B11" s="1236">
        <v>19954.524000000001</v>
      </c>
      <c r="C11" s="1236">
        <v>19804.656999999999</v>
      </c>
      <c r="D11" s="1424">
        <v>0.75672605690672656</v>
      </c>
      <c r="J11"/>
      <c r="K11"/>
      <c r="L11"/>
      <c r="M11"/>
      <c r="N11"/>
    </row>
    <row r="12" spans="1:14" ht="15.75" thickBot="1">
      <c r="A12" s="1417" t="s">
        <v>252</v>
      </c>
      <c r="B12" s="1425">
        <v>17418.991000000002</v>
      </c>
      <c r="C12" s="1425">
        <v>17464.47</v>
      </c>
      <c r="D12" s="1419">
        <v>-0.26040870407174888</v>
      </c>
      <c r="J12"/>
      <c r="K12"/>
      <c r="L12"/>
      <c r="M12"/>
      <c r="N12"/>
    </row>
    <row r="13" spans="1:14" ht="13.5" customHeight="1">
      <c r="A13" s="1229" t="s">
        <v>105</v>
      </c>
      <c r="B13" s="1426" t="s">
        <v>73</v>
      </c>
      <c r="C13" s="1426" t="s">
        <v>200</v>
      </c>
      <c r="D13" s="1427" t="s">
        <v>73</v>
      </c>
      <c r="J13"/>
      <c r="K13"/>
      <c r="L13"/>
      <c r="M13"/>
      <c r="N13"/>
    </row>
    <row r="14" spans="1:14" ht="14.25" customHeight="1">
      <c r="A14" s="1230" t="s">
        <v>106</v>
      </c>
      <c r="B14" s="1428" t="s">
        <v>200</v>
      </c>
      <c r="C14" s="1428" t="s">
        <v>200</v>
      </c>
      <c r="D14" s="1429" t="s">
        <v>73</v>
      </c>
      <c r="F14" s="1032"/>
      <c r="J14"/>
      <c r="K14"/>
      <c r="L14"/>
      <c r="M14"/>
      <c r="N14"/>
    </row>
    <row r="15" spans="1:14" ht="16.5" customHeight="1" thickBot="1">
      <c r="A15" s="1366" t="s">
        <v>107</v>
      </c>
      <c r="B15" s="1232">
        <v>16868.625</v>
      </c>
      <c r="C15" s="1232">
        <v>16776.485000000001</v>
      </c>
      <c r="D15" s="1430">
        <v>0.54922112707160897</v>
      </c>
      <c r="J15"/>
      <c r="K15"/>
      <c r="L15"/>
      <c r="M15"/>
      <c r="N15"/>
    </row>
    <row r="16" spans="1:14">
      <c r="A16" s="1010"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03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19" sqref="H19"/>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543</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27" t="s">
        <v>434</v>
      </c>
      <c r="B5" s="1431" t="s">
        <v>432</v>
      </c>
      <c r="C5" s="1432"/>
      <c r="D5" s="1433"/>
      <c r="E5" s="1434" t="s">
        <v>255</v>
      </c>
      <c r="F5" s="1435"/>
      <c r="G5" s="1345"/>
      <c r="H5" s="749"/>
    </row>
    <row r="6" spans="1:8" s="750" customFormat="1" ht="30" customHeight="1" thickBot="1">
      <c r="A6" s="1628"/>
      <c r="B6" s="1436" t="s">
        <v>112</v>
      </c>
      <c r="C6" s="1437" t="s">
        <v>113</v>
      </c>
      <c r="D6" s="1438" t="s">
        <v>431</v>
      </c>
      <c r="E6" s="1439" t="s">
        <v>112</v>
      </c>
      <c r="F6" s="1440" t="s">
        <v>113</v>
      </c>
      <c r="G6" s="1441" t="s">
        <v>431</v>
      </c>
      <c r="H6" s="749"/>
    </row>
    <row r="7" spans="1:8" s="752" customFormat="1" ht="24.95" customHeight="1" thickBot="1">
      <c r="A7" s="898"/>
      <c r="B7" s="1442">
        <v>43832.1</v>
      </c>
      <c r="C7" s="1443">
        <v>31578.524000000001</v>
      </c>
      <c r="D7" s="1444" t="s">
        <v>73</v>
      </c>
      <c r="E7" s="1445">
        <v>-3.7919688250869039</v>
      </c>
      <c r="F7" s="1446">
        <v>1.0084492175317705</v>
      </c>
      <c r="G7" s="1447" t="s">
        <v>73</v>
      </c>
      <c r="H7" s="751"/>
    </row>
    <row r="8" spans="1:8" customFormat="1" ht="15.75" customHeight="1">
      <c r="A8" s="1010"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I-VII_ 2023</vt:lpstr>
      <vt:lpstr>Eksport_I-VII_ 2023</vt:lpstr>
      <vt:lpstr>Import_I-VII_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2023-10-05T15:35:14Z</dcterms:modified>
</cp:coreProperties>
</file>