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6\informacja_www_4-2026 — kopia\Dane publiczne - 2026-04-30\"/>
    </mc:Choice>
  </mc:AlternateContent>
  <xr:revisionPtr revIDLastSave="0" documentId="8_{3754C367-1008-47D8-B8E9-B27A890A3260}" xr6:coauthVersionLast="47" xr6:coauthVersionMax="47" xr10:uidLastSave="{00000000-0000-0000-0000-000000000000}"/>
  <bookViews>
    <workbookView xWindow="25080" yWindow="-2475" windowWidth="29040" windowHeight="17640" xr2:uid="{548BEC5E-7391-4C95-9C26-3935FA77920B}"/>
  </bookViews>
  <sheets>
    <sheet name="Zestawienie syntetyczne" sheetId="1" r:id="rId1"/>
  </sheets>
  <definedNames>
    <definedName name="_xlnm.Print_Area" localSheetId="0">'Zestawienie syntetyczne'!$A$1:$AK$39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5" i="1" l="1"/>
  <c r="AF34" i="1"/>
  <c r="AF33" i="1"/>
  <c r="AF32" i="1"/>
  <c r="AF31" i="1"/>
  <c r="R31" i="1"/>
  <c r="AF30" i="1"/>
  <c r="AF29" i="1"/>
  <c r="AF28" i="1"/>
  <c r="AF27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</calcChain>
</file>

<file path=xl/sharedStrings.xml><?xml version="1.0" encoding="utf-8"?>
<sst xmlns="http://schemas.openxmlformats.org/spreadsheetml/2006/main" count="100" uniqueCount="68">
  <si>
    <t xml:space="preserve">Limit finansowy przekazany w Arkuszu Kalkulacyjnym z dnia Kurs Euro: </t>
  </si>
  <si>
    <t>Sprawozdanie miesięczne z realizacji Programu Operacyjnego "Fundusze Europejskie dla Rybactwa" 2021-2027</t>
  </si>
  <si>
    <t>dane  na dzień  31.05.2026 r.</t>
  </si>
  <si>
    <t>Priorytety/Działania</t>
  </si>
  <si>
    <t>limit finansowy dla środków w latach 2021 - 2027  w PLN</t>
  </si>
  <si>
    <t xml:space="preserve"> Złożone wnioski o dofinansowanie</t>
  </si>
  <si>
    <t>Wnioski odrzucone i anulowane</t>
  </si>
  <si>
    <t>Wnioski wybrane</t>
  </si>
  <si>
    <t>Podpisane umowy pierwotne</t>
  </si>
  <si>
    <t>Rozwiązane umowy</t>
  </si>
  <si>
    <t>Aneksy</t>
  </si>
  <si>
    <t>Podpisane umowy czynne</t>
  </si>
  <si>
    <t>Złożone wnioski o płatność</t>
  </si>
  <si>
    <t>Zatwierdzone wnioski o płatność</t>
  </si>
  <si>
    <t>Zrealizowane płatności</t>
  </si>
  <si>
    <t>Wydatki do poświadczenia</t>
  </si>
  <si>
    <t>Zakończone operacje</t>
  </si>
  <si>
    <t xml:space="preserve"> liczba wniosków złożonych</t>
  </si>
  <si>
    <t xml:space="preserve"> kwota dofinansowania w PLN</t>
  </si>
  <si>
    <t>wykorzystanie limitu w %</t>
  </si>
  <si>
    <t>liczba wniosków odrzuconych</t>
  </si>
  <si>
    <t>kwota wniosków odrzuconych w PLN</t>
  </si>
  <si>
    <t xml:space="preserve"> liczba wniosków wybranych</t>
  </si>
  <si>
    <t xml:space="preserve"> liczba umów</t>
  </si>
  <si>
    <t>liczba umów</t>
  </si>
  <si>
    <t>kwota dofinansowania w PLN</t>
  </si>
  <si>
    <t>liczba operacji</t>
  </si>
  <si>
    <t xml:space="preserve"> liczba wniosków o płatnośc</t>
  </si>
  <si>
    <t xml:space="preserve"> liczba wniosków o płatność</t>
  </si>
  <si>
    <t xml:space="preserve"> liczba zleceń płatności</t>
  </si>
  <si>
    <t>w tym wkład UE</t>
  </si>
  <si>
    <t>liczba zleceń płatności</t>
  </si>
  <si>
    <t>Priorytet 1.Wspieranie zrównoważonego rybołówstwa i ochrony żywych zasobów wodnych.</t>
  </si>
  <si>
    <t>DZIAŁANIE 1.1 KAPITAŁ LUDZKI</t>
  </si>
  <si>
    <t>DZIAŁANIE 1.2 INNOWACJE</t>
  </si>
  <si>
    <t>DZIAŁANIE 1.3 DYWERSYFIKACJA DZIAŁALNOŚCI RYBACKIEJ</t>
  </si>
  <si>
    <t>DZIAŁANIE 1.4 POPRAWA BEZPIECZEŃSTWA I WARUNKÓW PRACY</t>
  </si>
  <si>
    <t>DZIAŁANIE 1.5 INWESTYCJE W PORTACH</t>
  </si>
  <si>
    <t>DZIAŁANIE 1.6 ZWIĘKSZENIE EFEKTYWNOŚCI ENERGETYCZNEJ I ZMNIEJSZENIE EMISJI CO2</t>
  </si>
  <si>
    <t>DZIAŁANIE 1.7 TRWAŁE ZAPRZESTANIE DZIAŁALNOŚCI POŁOWOWEJ</t>
  </si>
  <si>
    <t>DZIAŁANIE 1.8 TYMCZASOWE ZAPRZESTANIE DZIAŁALNOŚCI POŁOWOWEJ</t>
  </si>
  <si>
    <t>DZIAŁANIE 1.9 KONTROLA I EGZEKWOWANIE PRZEPISÓW WPRYB</t>
  </si>
  <si>
    <t>DZIAŁANIE 1.10 GROMADZENIE DANYCH</t>
  </si>
  <si>
    <t>DZIAŁANIE 1.11 OCHRONA ŚRODOWISKA NATURALNEGO I ZMNIEJSZENIE WPŁYWU DZIALALNOŚCI RYBACKIEJ NA ŚRODOWISKO</t>
  </si>
  <si>
    <t>Priorytet 2. Wspieranie zrównoważonej działalności w zakresie akwakultury oraz przetwarzania i wprowadzania do obrotu produktów rybołówstwa i akwakultury.</t>
  </si>
  <si>
    <t>DZIAŁANIE 2.1 KAPITAŁ LUDZKI</t>
  </si>
  <si>
    <t>DZIAŁANIE 2.2 INWESTYCJE I INNOWACJE W AKWAKULTURZE</t>
  </si>
  <si>
    <t>DZIALANIE 2.3 AKWAKULTURA ŚRODOWISKOWA</t>
  </si>
  <si>
    <t>DZIAŁANIE 2.4 ORGANIZACJE PRODUCENTÓW</t>
  </si>
  <si>
    <t>DZIAŁANIE 2.5 INWESTYCJE W PRZETWÓRSTWIE</t>
  </si>
  <si>
    <t>DZIAŁANIE 2.6 ZMNIEJSZENIE ODDZIAŁYWANIA PRZETWÓRSTWA NA ŚRODOWISKO</t>
  </si>
  <si>
    <t>DZIAŁANIE 2.7 ŚWIADOMY KONSUMENT</t>
  </si>
  <si>
    <t>DZIAŁANIE 2.8 MECHANIZM INTERWENCYJNY</t>
  </si>
  <si>
    <t>0,00%</t>
  </si>
  <si>
    <t>Priorytet 3. Wkład w rozwój zrównoważonej niebieskiej gospodarki oraz wsparcie dobrobytu społeczności nadbrzeżnych</t>
  </si>
  <si>
    <t>DZIAŁANIE 3.1 REALIZACJA LSR I WSPÓŁPRACA</t>
  </si>
  <si>
    <t>DZIAŁANIE 3.2 WSPARCIE PRZYGOTOWAWCZE</t>
  </si>
  <si>
    <t>DZIAŁANIE 3.3 FUNKCJONOWANIE RLGD</t>
  </si>
  <si>
    <t>Priorytet 4. Wzmocnienie międzynarodowego zarządzania oceanami oraz przyczynianie się do zapewnienia bezpieczeństwa oraz czystość mórz i oceanów, ochrony na nich, a także zrównoważonego zarządzania nimi.</t>
  </si>
  <si>
    <t>DZIAŁANIE 4.1 WIEDZA O MORZU</t>
  </si>
  <si>
    <t>DZIAŁANIE 4.2 NADZÓR MORSKI I WSPÓŁPRACA STRAŻY PRZYBRZEŻNYCH</t>
  </si>
  <si>
    <t>Priorytet 5. Pomoc techniczna</t>
  </si>
  <si>
    <t>Podsumowanie</t>
  </si>
  <si>
    <t>Żródło danych: CST2021 oraz CST FISH i EBS ARiMR</t>
  </si>
  <si>
    <t>Sporządził: Piotr Bartuszek, Główny Specjalista WSIRiR DAiS</t>
  </si>
  <si>
    <t>Sprawdził: Adam Baranowicz, Główny Specjalista WSIRiR DAiS</t>
  </si>
  <si>
    <t>Akceptowała: Jolanta Puchta, wz. Naczelnika WSIRiR DAiS</t>
  </si>
  <si>
    <t>Zatwierdziła: Katarzyna Kotańska, Dyrektor Departamentu Analiz i Sprawozdawczości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</si>
</sst>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</cellStyleXfs>
  <cellXfs count="240">
    <xf numFmtId="0" fontId="0" fillId="0" borderId="0" xfId="0"/>
    <xf numFmtId="0" fontId="3" fillId="2" borderId="0" xfId="3" applyFont="1" applyFill="1" applyAlignment="1">
      <alignment horizontal="center" vertical="center"/>
    </xf>
    <xf numFmtId="164" fontId="4" fillId="2" borderId="0" xfId="1" applyFont="1" applyFill="1" applyBorder="1" applyAlignment="1">
      <alignment horizontal="left" vertical="center"/>
    </xf>
    <xf numFmtId="3" fontId="5" fillId="2" borderId="0" xfId="4" applyNumberFormat="1" applyFont="1" applyFill="1" applyAlignment="1">
      <alignment horizontal="center" vertical="center"/>
    </xf>
    <xf numFmtId="165" fontId="5" fillId="2" borderId="0" xfId="4" applyNumberFormat="1" applyFont="1" applyFill="1" applyAlignment="1">
      <alignment horizontal="right" vertical="center"/>
    </xf>
    <xf numFmtId="0" fontId="5" fillId="2" borderId="0" xfId="4" applyFont="1" applyFill="1" applyAlignment="1">
      <alignment horizontal="right" vertical="center"/>
    </xf>
    <xf numFmtId="4" fontId="6" fillId="0" borderId="0" xfId="4" applyNumberFormat="1" applyFont="1" applyAlignment="1">
      <alignment horizontal="center" vertical="center"/>
    </xf>
    <xf numFmtId="3" fontId="7" fillId="2" borderId="0" xfId="2" applyNumberFormat="1" applyFont="1" applyFill="1" applyAlignment="1">
      <alignment horizontal="center"/>
    </xf>
    <xf numFmtId="0" fontId="7" fillId="2" borderId="0" xfId="5" applyFont="1" applyFill="1"/>
    <xf numFmtId="3" fontId="7" fillId="2" borderId="0" xfId="5" applyNumberFormat="1" applyFont="1" applyFill="1"/>
    <xf numFmtId="0" fontId="9" fillId="2" borderId="0" xfId="5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0" borderId="1" xfId="3" applyFont="1" applyBorder="1" applyAlignment="1">
      <alignment horizontal="left" vertical="center" wrapText="1"/>
    </xf>
    <xf numFmtId="0" fontId="3" fillId="2" borderId="1" xfId="5" applyFont="1" applyFill="1" applyBorder="1" applyAlignment="1">
      <alignment horizontal="center"/>
    </xf>
    <xf numFmtId="0" fontId="11" fillId="2" borderId="1" xfId="3" applyFont="1" applyFill="1" applyBorder="1" applyAlignment="1">
      <alignment horizontal="center" vertical="center" wrapText="1"/>
    </xf>
    <xf numFmtId="4" fontId="9" fillId="2" borderId="0" xfId="3" applyNumberFormat="1" applyFont="1" applyFill="1" applyAlignment="1">
      <alignment horizontal="center" wrapText="1"/>
    </xf>
    <xf numFmtId="3" fontId="9" fillId="2" borderId="0" xfId="3" applyNumberFormat="1" applyFont="1" applyFill="1" applyAlignment="1">
      <alignment horizontal="center" wrapText="1"/>
    </xf>
    <xf numFmtId="3" fontId="9" fillId="2" borderId="0" xfId="5" applyNumberFormat="1" applyFont="1" applyFill="1"/>
    <xf numFmtId="0" fontId="12" fillId="2" borderId="0" xfId="5" applyFont="1" applyFill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10" fontId="3" fillId="0" borderId="5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0" fontId="13" fillId="0" borderId="8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0" fontId="14" fillId="0" borderId="9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0" fontId="13" fillId="0" borderId="5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65" fontId="14" fillId="0" borderId="13" xfId="0" applyNumberFormat="1" applyFont="1" applyBorder="1" applyAlignment="1">
      <alignment horizontal="center" vertical="center" wrapText="1"/>
    </xf>
    <xf numFmtId="10" fontId="14" fillId="0" borderId="14" xfId="0" applyNumberFormat="1" applyFont="1" applyBorder="1" applyAlignment="1">
      <alignment horizontal="center" vertical="center" wrapText="1"/>
    </xf>
    <xf numFmtId="165" fontId="14" fillId="0" borderId="14" xfId="0" applyNumberFormat="1" applyFont="1" applyBorder="1" applyAlignment="1">
      <alignment horizontal="center" vertical="center" wrapText="1"/>
    </xf>
    <xf numFmtId="10" fontId="14" fillId="0" borderId="15" xfId="0" applyNumberFormat="1" applyFont="1" applyBorder="1" applyAlignment="1">
      <alignment horizontal="center" vertical="center" wrapText="1"/>
    </xf>
    <xf numFmtId="10" fontId="14" fillId="0" borderId="12" xfId="0" applyNumberFormat="1" applyFont="1" applyBorder="1" applyAlignment="1">
      <alignment horizontal="center" vertical="center" wrapText="1"/>
    </xf>
    <xf numFmtId="165" fontId="14" fillId="0" borderId="10" xfId="1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165" fontId="14" fillId="0" borderId="16" xfId="0" applyNumberFormat="1" applyFont="1" applyBorder="1" applyAlignment="1">
      <alignment horizontal="center" vertical="center" wrapText="1"/>
    </xf>
    <xf numFmtId="165" fontId="14" fillId="0" borderId="17" xfId="0" applyNumberFormat="1" applyFont="1" applyBorder="1" applyAlignment="1">
      <alignment horizontal="center" vertical="center" wrapText="1"/>
    </xf>
    <xf numFmtId="10" fontId="14" fillId="0" borderId="18" xfId="0" applyNumberFormat="1" applyFont="1" applyBorder="1" applyAlignment="1">
      <alignment horizontal="center" vertical="center" wrapText="1"/>
    </xf>
    <xf numFmtId="10" fontId="14" fillId="0" borderId="19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165" fontId="14" fillId="0" borderId="20" xfId="0" applyNumberFormat="1" applyFont="1" applyBorder="1" applyAlignment="1">
      <alignment horizontal="center" vertical="center" wrapText="1"/>
    </xf>
    <xf numFmtId="10" fontId="14" fillId="0" borderId="21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3" fillId="3" borderId="22" xfId="0" applyNumberFormat="1" applyFont="1" applyFill="1" applyBorder="1" applyAlignment="1">
      <alignment horizontal="center" vertical="center" wrapText="1"/>
    </xf>
    <xf numFmtId="44" fontId="3" fillId="3" borderId="23" xfId="0" applyNumberFormat="1" applyFont="1" applyFill="1" applyBorder="1" applyAlignment="1">
      <alignment horizontal="center" vertical="center"/>
    </xf>
    <xf numFmtId="3" fontId="3" fillId="3" borderId="24" xfId="0" applyNumberFormat="1" applyFont="1" applyFill="1" applyBorder="1" applyAlignment="1">
      <alignment horizontal="center" vertical="center"/>
    </xf>
    <xf numFmtId="4" fontId="3" fillId="3" borderId="25" xfId="0" applyNumberFormat="1" applyFont="1" applyFill="1" applyBorder="1" applyAlignment="1">
      <alignment horizontal="center" vertical="center"/>
    </xf>
    <xf numFmtId="10" fontId="3" fillId="3" borderId="26" xfId="2" applyNumberFormat="1" applyFont="1" applyFill="1" applyBorder="1" applyAlignment="1">
      <alignment horizontal="center" vertical="center"/>
    </xf>
    <xf numFmtId="0" fontId="3" fillId="3" borderId="24" xfId="2" applyNumberFormat="1" applyFont="1" applyFill="1" applyBorder="1" applyAlignment="1">
      <alignment horizontal="center" vertical="center"/>
    </xf>
    <xf numFmtId="4" fontId="3" fillId="3" borderId="26" xfId="2" applyNumberFormat="1" applyFont="1" applyFill="1" applyBorder="1" applyAlignment="1">
      <alignment horizontal="center" vertical="center"/>
    </xf>
    <xf numFmtId="10" fontId="3" fillId="3" borderId="26" xfId="0" applyNumberFormat="1" applyFont="1" applyFill="1" applyBorder="1" applyAlignment="1">
      <alignment horizontal="center" vertical="center"/>
    </xf>
    <xf numFmtId="10" fontId="3" fillId="3" borderId="22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4" fontId="3" fillId="3" borderId="27" xfId="0" applyNumberFormat="1" applyFont="1" applyFill="1" applyBorder="1" applyAlignment="1">
      <alignment horizontal="center" vertical="center"/>
    </xf>
    <xf numFmtId="4" fontId="3" fillId="3" borderId="28" xfId="0" applyNumberFormat="1" applyFont="1" applyFill="1" applyBorder="1" applyAlignment="1">
      <alignment horizontal="center" vertical="center"/>
    </xf>
    <xf numFmtId="3" fontId="3" fillId="3" borderId="29" xfId="0" applyNumberFormat="1" applyFont="1" applyFill="1" applyBorder="1" applyAlignment="1">
      <alignment horizontal="center" vertical="center"/>
    </xf>
    <xf numFmtId="3" fontId="3" fillId="3" borderId="25" xfId="0" applyNumberFormat="1" applyFont="1" applyFill="1" applyBorder="1" applyAlignment="1">
      <alignment horizontal="center" vertical="center"/>
    </xf>
    <xf numFmtId="3" fontId="3" fillId="3" borderId="30" xfId="0" applyNumberFormat="1" applyFont="1" applyFill="1" applyBorder="1" applyAlignment="1">
      <alignment horizontal="center" vertical="center"/>
    </xf>
    <xf numFmtId="3" fontId="3" fillId="3" borderId="31" xfId="2" applyNumberFormat="1" applyFont="1" applyFill="1" applyBorder="1" applyAlignment="1">
      <alignment horizontal="center" vertical="center"/>
    </xf>
    <xf numFmtId="4" fontId="3" fillId="3" borderId="31" xfId="0" applyNumberFormat="1" applyFont="1" applyFill="1" applyBorder="1" applyAlignment="1">
      <alignment horizontal="center" vertical="center"/>
    </xf>
    <xf numFmtId="4" fontId="3" fillId="3" borderId="32" xfId="0" applyNumberFormat="1" applyFont="1" applyFill="1" applyBorder="1" applyAlignment="1">
      <alignment horizontal="center" vertical="center"/>
    </xf>
    <xf numFmtId="10" fontId="3" fillId="3" borderId="3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/>
    </xf>
    <xf numFmtId="10" fontId="14" fillId="0" borderId="9" xfId="2" applyNumberFormat="1" applyFont="1" applyFill="1" applyBorder="1" applyAlignment="1">
      <alignment horizontal="center" vertical="center"/>
    </xf>
    <xf numFmtId="0" fontId="14" fillId="0" borderId="6" xfId="2" applyNumberFormat="1" applyFont="1" applyFill="1" applyBorder="1" applyAlignment="1">
      <alignment horizontal="center" vertical="center"/>
    </xf>
    <xf numFmtId="4" fontId="14" fillId="0" borderId="9" xfId="2" applyNumberFormat="1" applyFont="1" applyFill="1" applyBorder="1" applyAlignment="1">
      <alignment horizontal="center" vertical="center"/>
    </xf>
    <xf numFmtId="10" fontId="14" fillId="0" borderId="9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10" fontId="14" fillId="0" borderId="8" xfId="0" applyNumberFormat="1" applyFont="1" applyBorder="1" applyAlignment="1">
      <alignment horizontal="center" vertical="center"/>
    </xf>
    <xf numFmtId="3" fontId="14" fillId="2" borderId="6" xfId="0" applyNumberFormat="1" applyFont="1" applyFill="1" applyBorder="1" applyAlignment="1">
      <alignment horizontal="center" vertical="center"/>
    </xf>
    <xf numFmtId="3" fontId="14" fillId="2" borderId="7" xfId="2" applyNumberFormat="1" applyFont="1" applyFill="1" applyBorder="1" applyAlignment="1">
      <alignment horizontal="center" vertical="center"/>
    </xf>
    <xf numFmtId="4" fontId="14" fillId="2" borderId="7" xfId="0" applyNumberFormat="1" applyFont="1" applyFill="1" applyBorder="1" applyAlignment="1">
      <alignment horizontal="center" vertical="center"/>
    </xf>
    <xf numFmtId="10" fontId="14" fillId="2" borderId="9" xfId="0" applyNumberFormat="1" applyFont="1" applyFill="1" applyBorder="1" applyAlignment="1">
      <alignment horizontal="center" vertical="center"/>
    </xf>
    <xf numFmtId="3" fontId="14" fillId="0" borderId="34" xfId="0" applyNumberFormat="1" applyFont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 wrapText="1"/>
    </xf>
    <xf numFmtId="44" fontId="14" fillId="0" borderId="35" xfId="0" applyNumberFormat="1" applyFont="1" applyBorder="1" applyAlignment="1">
      <alignment horizontal="center" vertical="center" wrapText="1"/>
    </xf>
    <xf numFmtId="3" fontId="14" fillId="0" borderId="36" xfId="0" applyNumberFormat="1" applyFont="1" applyBorder="1" applyAlignment="1">
      <alignment horizontal="center" vertical="center"/>
    </xf>
    <xf numFmtId="4" fontId="14" fillId="0" borderId="37" xfId="0" applyNumberFormat="1" applyFont="1" applyBorder="1" applyAlignment="1">
      <alignment horizontal="center" vertical="center"/>
    </xf>
    <xf numFmtId="10" fontId="14" fillId="0" borderId="38" xfId="2" applyNumberFormat="1" applyFont="1" applyFill="1" applyBorder="1" applyAlignment="1">
      <alignment horizontal="center" vertical="center"/>
    </xf>
    <xf numFmtId="0" fontId="14" fillId="0" borderId="36" xfId="2" applyNumberFormat="1" applyFont="1" applyFill="1" applyBorder="1" applyAlignment="1">
      <alignment horizontal="center" vertical="center"/>
    </xf>
    <xf numFmtId="4" fontId="14" fillId="0" borderId="38" xfId="2" applyNumberFormat="1" applyFont="1" applyFill="1" applyBorder="1" applyAlignment="1">
      <alignment horizontal="center" vertical="center"/>
    </xf>
    <xf numFmtId="10" fontId="14" fillId="0" borderId="38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4" fontId="14" fillId="0" borderId="39" xfId="0" applyNumberFormat="1" applyFont="1" applyBorder="1" applyAlignment="1">
      <alignment horizontal="center" vertical="center"/>
    </xf>
    <xf numFmtId="4" fontId="14" fillId="0" borderId="35" xfId="0" applyNumberFormat="1" applyFont="1" applyBorder="1" applyAlignment="1">
      <alignment horizontal="center" vertical="center"/>
    </xf>
    <xf numFmtId="3" fontId="14" fillId="0" borderId="37" xfId="0" applyNumberFormat="1" applyFont="1" applyBorder="1" applyAlignment="1">
      <alignment horizontal="center" vertical="center"/>
    </xf>
    <xf numFmtId="10" fontId="14" fillId="0" borderId="39" xfId="0" applyNumberFormat="1" applyFont="1" applyBorder="1" applyAlignment="1">
      <alignment horizontal="center" vertical="center"/>
    </xf>
    <xf numFmtId="3" fontId="14" fillId="2" borderId="36" xfId="0" applyNumberFormat="1" applyFont="1" applyFill="1" applyBorder="1" applyAlignment="1">
      <alignment horizontal="center" vertical="center"/>
    </xf>
    <xf numFmtId="3" fontId="14" fillId="2" borderId="37" xfId="2" applyNumberFormat="1" applyFont="1" applyFill="1" applyBorder="1" applyAlignment="1">
      <alignment horizontal="center" vertical="center"/>
    </xf>
    <xf numFmtId="4" fontId="14" fillId="2" borderId="37" xfId="0" applyNumberFormat="1" applyFont="1" applyFill="1" applyBorder="1" applyAlignment="1">
      <alignment horizontal="center" vertical="center"/>
    </xf>
    <xf numFmtId="10" fontId="14" fillId="2" borderId="38" xfId="0" applyNumberFormat="1" applyFont="1" applyFill="1" applyBorder="1" applyAlignment="1">
      <alignment horizontal="center" vertical="center"/>
    </xf>
    <xf numFmtId="3" fontId="14" fillId="0" borderId="40" xfId="0" applyNumberFormat="1" applyFont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 wrapText="1"/>
    </xf>
    <xf numFmtId="44" fontId="14" fillId="0" borderId="41" xfId="0" applyNumberFormat="1" applyFont="1" applyBorder="1" applyAlignment="1">
      <alignment horizontal="center" vertical="center" wrapText="1"/>
    </xf>
    <xf numFmtId="3" fontId="14" fillId="0" borderId="42" xfId="0" applyNumberFormat="1" applyFont="1" applyBorder="1" applyAlignment="1">
      <alignment horizontal="center" vertical="center"/>
    </xf>
    <xf numFmtId="4" fontId="14" fillId="0" borderId="43" xfId="0" applyNumberFormat="1" applyFont="1" applyBorder="1" applyAlignment="1">
      <alignment horizontal="center" vertical="center"/>
    </xf>
    <xf numFmtId="10" fontId="14" fillId="0" borderId="44" xfId="2" applyNumberFormat="1" applyFont="1" applyFill="1" applyBorder="1" applyAlignment="1">
      <alignment horizontal="center" vertical="center"/>
    </xf>
    <xf numFmtId="0" fontId="14" fillId="0" borderId="42" xfId="2" applyNumberFormat="1" applyFont="1" applyFill="1" applyBorder="1" applyAlignment="1">
      <alignment horizontal="center" vertical="center"/>
    </xf>
    <xf numFmtId="4" fontId="14" fillId="0" borderId="44" xfId="2" applyNumberFormat="1" applyFont="1" applyFill="1" applyBorder="1" applyAlignment="1">
      <alignment horizontal="center" vertical="center"/>
    </xf>
    <xf numFmtId="10" fontId="14" fillId="0" borderId="44" xfId="0" applyNumberFormat="1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4" fontId="14" fillId="0" borderId="45" xfId="0" applyNumberFormat="1" applyFont="1" applyBorder="1" applyAlignment="1">
      <alignment horizontal="center" vertical="center"/>
    </xf>
    <xf numFmtId="4" fontId="14" fillId="0" borderId="41" xfId="0" applyNumberFormat="1" applyFont="1" applyBorder="1" applyAlignment="1">
      <alignment horizontal="center" vertical="center"/>
    </xf>
    <xf numFmtId="3" fontId="14" fillId="0" borderId="43" xfId="0" applyNumberFormat="1" applyFont="1" applyBorder="1" applyAlignment="1">
      <alignment horizontal="center" vertical="center"/>
    </xf>
    <xf numFmtId="10" fontId="14" fillId="0" borderId="45" xfId="0" applyNumberFormat="1" applyFont="1" applyBorder="1" applyAlignment="1">
      <alignment horizontal="center" vertical="center"/>
    </xf>
    <xf numFmtId="3" fontId="14" fillId="2" borderId="42" xfId="0" applyNumberFormat="1" applyFont="1" applyFill="1" applyBorder="1" applyAlignment="1">
      <alignment horizontal="center" vertical="center"/>
    </xf>
    <xf numFmtId="3" fontId="14" fillId="2" borderId="43" xfId="2" applyNumberFormat="1" applyFont="1" applyFill="1" applyBorder="1" applyAlignment="1">
      <alignment horizontal="center" vertical="center"/>
    </xf>
    <xf numFmtId="4" fontId="14" fillId="2" borderId="43" xfId="0" applyNumberFormat="1" applyFont="1" applyFill="1" applyBorder="1" applyAlignment="1">
      <alignment horizontal="center" vertical="center"/>
    </xf>
    <xf numFmtId="10" fontId="14" fillId="2" borderId="44" xfId="0" applyNumberFormat="1" applyFont="1" applyFill="1" applyBorder="1" applyAlignment="1">
      <alignment horizontal="center" vertical="center"/>
    </xf>
    <xf numFmtId="3" fontId="14" fillId="0" borderId="46" xfId="0" applyNumberFormat="1" applyFont="1" applyBorder="1" applyAlignment="1">
      <alignment horizontal="center" vertical="center"/>
    </xf>
    <xf numFmtId="44" fontId="3" fillId="3" borderId="28" xfId="0" applyNumberFormat="1" applyFont="1" applyFill="1" applyBorder="1" applyAlignment="1">
      <alignment horizontal="center" vertical="center"/>
    </xf>
    <xf numFmtId="3" fontId="3" fillId="3" borderId="47" xfId="0" applyNumberFormat="1" applyFont="1" applyFill="1" applyBorder="1" applyAlignment="1">
      <alignment horizontal="center" vertical="center"/>
    </xf>
    <xf numFmtId="3" fontId="3" fillId="3" borderId="16" xfId="2" applyNumberFormat="1" applyFont="1" applyFill="1" applyBorder="1" applyAlignment="1">
      <alignment horizontal="center" vertical="center"/>
    </xf>
    <xf numFmtId="4" fontId="3" fillId="3" borderId="16" xfId="0" applyNumberFormat="1" applyFont="1" applyFill="1" applyBorder="1" applyAlignment="1">
      <alignment horizontal="center" vertical="center"/>
    </xf>
    <xf numFmtId="4" fontId="3" fillId="3" borderId="17" xfId="0" applyNumberFormat="1" applyFont="1" applyFill="1" applyBorder="1" applyAlignment="1">
      <alignment horizontal="center" vertical="center"/>
    </xf>
    <xf numFmtId="10" fontId="3" fillId="3" borderId="1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4" borderId="48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4" fillId="0" borderId="12" xfId="2" applyNumberFormat="1" applyFont="1" applyFill="1" applyBorder="1" applyAlignment="1">
      <alignment horizontal="center" vertical="center"/>
    </xf>
    <xf numFmtId="4" fontId="14" fillId="0" borderId="14" xfId="2" applyNumberFormat="1" applyFont="1" applyFill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4" fontId="14" fillId="0" borderId="13" xfId="0" applyNumberFormat="1" applyFont="1" applyBorder="1" applyAlignment="1">
      <alignment horizontal="center" vertical="center"/>
    </xf>
    <xf numFmtId="10" fontId="14" fillId="0" borderId="14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10" fontId="14" fillId="0" borderId="14" xfId="2" applyNumberFormat="1" applyFont="1" applyFill="1" applyBorder="1" applyAlignment="1">
      <alignment horizontal="center" vertical="center"/>
    </xf>
    <xf numFmtId="10" fontId="14" fillId="0" borderId="15" xfId="0" applyNumberFormat="1" applyFont="1" applyBorder="1" applyAlignment="1">
      <alignment horizontal="center" vertical="center"/>
    </xf>
    <xf numFmtId="165" fontId="3" fillId="3" borderId="28" xfId="0" applyNumberFormat="1" applyFont="1" applyFill="1" applyBorder="1" applyAlignment="1">
      <alignment horizontal="center" vertical="center" wrapText="1"/>
    </xf>
    <xf numFmtId="44" fontId="3" fillId="3" borderId="48" xfId="0" applyNumberFormat="1" applyFont="1" applyFill="1" applyBorder="1" applyAlignment="1">
      <alignment horizontal="center" vertical="center"/>
    </xf>
    <xf numFmtId="3" fontId="3" fillId="3" borderId="50" xfId="0" applyNumberFormat="1" applyFont="1" applyFill="1" applyBorder="1" applyAlignment="1">
      <alignment horizontal="center" vertical="center"/>
    </xf>
    <xf numFmtId="4" fontId="3" fillId="3" borderId="51" xfId="0" applyNumberFormat="1" applyFont="1" applyFill="1" applyBorder="1" applyAlignment="1">
      <alignment horizontal="center" vertical="center"/>
    </xf>
    <xf numFmtId="10" fontId="3" fillId="3" borderId="52" xfId="2" applyNumberFormat="1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>
      <alignment horizontal="center" vertical="center"/>
    </xf>
    <xf numFmtId="3" fontId="3" fillId="3" borderId="20" xfId="2" applyNumberFormat="1" applyFont="1" applyFill="1" applyBorder="1" applyAlignment="1">
      <alignment horizontal="center" vertical="center"/>
    </xf>
    <xf numFmtId="4" fontId="3" fillId="3" borderId="20" xfId="0" applyNumberFormat="1" applyFont="1" applyFill="1" applyBorder="1" applyAlignment="1">
      <alignment horizontal="center" vertical="center"/>
    </xf>
    <xf numFmtId="4" fontId="3" fillId="3" borderId="53" xfId="0" applyNumberFormat="1" applyFont="1" applyFill="1" applyBorder="1" applyAlignment="1">
      <alignment horizontal="center" vertical="center"/>
    </xf>
    <xf numFmtId="10" fontId="3" fillId="3" borderId="21" xfId="0" applyNumberFormat="1" applyFont="1" applyFill="1" applyBorder="1" applyAlignment="1">
      <alignment horizontal="center" vertical="center"/>
    </xf>
    <xf numFmtId="165" fontId="3" fillId="5" borderId="22" xfId="0" applyNumberFormat="1" applyFont="1" applyFill="1" applyBorder="1" applyAlignment="1">
      <alignment horizontal="center" vertical="center" wrapText="1"/>
    </xf>
    <xf numFmtId="44" fontId="3" fillId="5" borderId="23" xfId="0" applyNumberFormat="1" applyFont="1" applyFill="1" applyBorder="1" applyAlignment="1">
      <alignment horizontal="center" vertical="center"/>
    </xf>
    <xf numFmtId="3" fontId="3" fillId="5" borderId="24" xfId="0" applyNumberFormat="1" applyFont="1" applyFill="1" applyBorder="1" applyAlignment="1">
      <alignment horizontal="center" vertical="center"/>
    </xf>
    <xf numFmtId="165" fontId="3" fillId="5" borderId="25" xfId="0" applyNumberFormat="1" applyFont="1" applyFill="1" applyBorder="1" applyAlignment="1">
      <alignment horizontal="center" vertical="center"/>
    </xf>
    <xf numFmtId="10" fontId="3" fillId="5" borderId="27" xfId="2" applyNumberFormat="1" applyFont="1" applyFill="1" applyBorder="1" applyAlignment="1">
      <alignment horizontal="center" vertical="center"/>
    </xf>
    <xf numFmtId="0" fontId="3" fillId="5" borderId="24" xfId="2" applyNumberFormat="1" applyFont="1" applyFill="1" applyBorder="1" applyAlignment="1">
      <alignment horizontal="center" vertical="center"/>
    </xf>
    <xf numFmtId="4" fontId="3" fillId="5" borderId="26" xfId="2" applyNumberFormat="1" applyFont="1" applyFill="1" applyBorder="1" applyAlignment="1">
      <alignment horizontal="center" vertical="center"/>
    </xf>
    <xf numFmtId="4" fontId="3" fillId="5" borderId="25" xfId="0" applyNumberFormat="1" applyFont="1" applyFill="1" applyBorder="1" applyAlignment="1">
      <alignment horizontal="center" vertical="center"/>
    </xf>
    <xf numFmtId="10" fontId="3" fillId="5" borderId="26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4" fontId="3" fillId="5" borderId="27" xfId="0" applyNumberFormat="1" applyFont="1" applyFill="1" applyBorder="1" applyAlignment="1">
      <alignment horizontal="center" vertical="center"/>
    </xf>
    <xf numFmtId="4" fontId="3" fillId="5" borderId="28" xfId="0" applyNumberFormat="1" applyFont="1" applyFill="1" applyBorder="1" applyAlignment="1">
      <alignment horizontal="center" vertical="center"/>
    </xf>
    <xf numFmtId="3" fontId="3" fillId="5" borderId="25" xfId="0" applyNumberFormat="1" applyFont="1" applyFill="1" applyBorder="1" applyAlignment="1">
      <alignment horizontal="center" vertical="center"/>
    </xf>
    <xf numFmtId="10" fontId="3" fillId="5" borderId="26" xfId="2" applyNumberFormat="1" applyFont="1" applyFill="1" applyBorder="1" applyAlignment="1">
      <alignment horizontal="center" vertical="center"/>
    </xf>
    <xf numFmtId="3" fontId="3" fillId="5" borderId="25" xfId="2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44" fontId="1" fillId="0" borderId="54" xfId="0" applyNumberFormat="1" applyFont="1" applyBorder="1" applyAlignment="1">
      <alignment vertical="center" wrapText="1"/>
    </xf>
    <xf numFmtId="4" fontId="19" fillId="0" borderId="54" xfId="0" applyNumberFormat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165" fontId="19" fillId="0" borderId="0" xfId="0" applyNumberFormat="1" applyFont="1" applyAlignment="1">
      <alignment vertical="center" wrapText="1"/>
    </xf>
    <xf numFmtId="4" fontId="19" fillId="0" borderId="0" xfId="0" applyNumberFormat="1" applyFont="1" applyAlignment="1">
      <alignment vertical="center" wrapText="1"/>
    </xf>
    <xf numFmtId="10" fontId="19" fillId="0" borderId="0" xfId="0" applyNumberFormat="1" applyFont="1" applyAlignment="1">
      <alignment vertical="center" wrapText="1"/>
    </xf>
    <xf numFmtId="0" fontId="1" fillId="0" borderId="0" xfId="0" applyFont="1"/>
    <xf numFmtId="0" fontId="1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0" fillId="0" borderId="0" xfId="0" applyFont="1"/>
    <xf numFmtId="165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21" fillId="0" borderId="0" xfId="0" applyFont="1"/>
    <xf numFmtId="0" fontId="7" fillId="0" borderId="0" xfId="0" applyFont="1"/>
    <xf numFmtId="4" fontId="1" fillId="0" borderId="0" xfId="0" applyNumberFormat="1" applyFont="1"/>
    <xf numFmtId="0" fontId="21" fillId="0" borderId="0" xfId="0" applyFont="1" applyAlignment="1">
      <alignment vertical="center"/>
    </xf>
    <xf numFmtId="0" fontId="22" fillId="0" borderId="0" xfId="0" applyFont="1"/>
    <xf numFmtId="0" fontId="14" fillId="0" borderId="0" xfId="0" applyFont="1"/>
    <xf numFmtId="165" fontId="22" fillId="0" borderId="0" xfId="0" applyNumberFormat="1" applyFont="1"/>
    <xf numFmtId="4" fontId="22" fillId="0" borderId="0" xfId="0" applyNumberFormat="1" applyFont="1"/>
    <xf numFmtId="164" fontId="1" fillId="0" borderId="0" xfId="0" applyNumberFormat="1" applyFont="1"/>
    <xf numFmtId="165" fontId="7" fillId="0" borderId="0" xfId="0" applyNumberFormat="1" applyFont="1"/>
    <xf numFmtId="164" fontId="13" fillId="0" borderId="0" xfId="1" applyFont="1" applyFill="1"/>
    <xf numFmtId="0" fontId="21" fillId="0" borderId="0" xfId="0" applyFont="1" applyAlignment="1">
      <alignment vertical="center" wrapText="1"/>
    </xf>
    <xf numFmtId="0" fontId="13" fillId="0" borderId="0" xfId="0" applyFont="1"/>
    <xf numFmtId="4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165" fontId="22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4" fontId="14" fillId="0" borderId="0" xfId="0" applyNumberFormat="1" applyFont="1"/>
    <xf numFmtId="3" fontId="22" fillId="0" borderId="0" xfId="0" applyNumberFormat="1" applyFont="1"/>
    <xf numFmtId="3" fontId="1" fillId="0" borderId="0" xfId="0" applyNumberFormat="1" applyFont="1"/>
    <xf numFmtId="0" fontId="23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4" fontId="24" fillId="0" borderId="0" xfId="0" applyNumberFormat="1" applyFont="1"/>
    <xf numFmtId="0" fontId="7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/>
    <xf numFmtId="3" fontId="7" fillId="0" borderId="0" xfId="0" applyNumberFormat="1" applyFont="1"/>
    <xf numFmtId="4" fontId="23" fillId="0" borderId="0" xfId="0" applyNumberFormat="1" applyFont="1"/>
    <xf numFmtId="0" fontId="23" fillId="0" borderId="0" xfId="0" applyFont="1"/>
    <xf numFmtId="3" fontId="23" fillId="0" borderId="0" xfId="0" applyNumberFormat="1" applyFont="1"/>
    <xf numFmtId="0" fontId="20" fillId="0" borderId="0" xfId="0" applyFont="1" applyAlignment="1">
      <alignment horizontal="center"/>
    </xf>
    <xf numFmtId="3" fontId="22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</cellXfs>
  <cellStyles count="6">
    <cellStyle name="Dziesiętny" xfId="1" builtinId="3"/>
    <cellStyle name="Normalny" xfId="0" builtinId="0"/>
    <cellStyle name="Normalny_RAP-FS(ROL)_OR00_16-08-2004" xfId="4" xr:uid="{0EFD9B18-209B-474B-85EB-10D69481FBB3}"/>
    <cellStyle name="Normalny_raport tygodniowy-ARiMR SPO RPR 03.07.2004r." xfId="3" xr:uid="{D0D0AEF2-978B-4516-953D-61E4CABDC708}"/>
    <cellStyle name="Normalny_SPO Ryby_12-05-2005" xfId="5" xr:uid="{E509BA61-03EE-4D59-97BB-D8CC0474BDA1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81B45-5862-4E3C-8257-D5C5549691C4}">
  <sheetPr>
    <tabColor rgb="FF92D050"/>
    <pageSetUpPr fitToPage="1"/>
  </sheetPr>
  <dimension ref="A1:AO1223"/>
  <sheetViews>
    <sheetView tabSelected="1" topLeftCell="A3" zoomScale="50" zoomScaleNormal="50" workbookViewId="0">
      <pane xSplit="2" ySplit="3" topLeftCell="C6" activePane="bottomRight" state="frozen"/>
      <selection activeCell="A3" sqref="A3"/>
      <selection pane="topRight" activeCell="C3" sqref="C3"/>
      <selection pane="bottomLeft" activeCell="A6" sqref="A6"/>
      <selection pane="bottomRight" activeCell="C6" sqref="C6"/>
    </sheetView>
  </sheetViews>
  <sheetFormatPr defaultColWidth="9.140625" defaultRowHeight="21" x14ac:dyDescent="0.35"/>
  <cols>
    <col min="1" max="1" width="118.42578125" style="238" customWidth="1"/>
    <col min="2" max="2" width="37.28515625" style="196" customWidth="1"/>
    <col min="3" max="3" width="30.7109375" style="239" customWidth="1"/>
    <col min="4" max="4" width="30.7109375" style="200" customWidth="1"/>
    <col min="5" max="5" width="30.7109375" style="196" customWidth="1"/>
    <col min="6" max="6" width="30.7109375" style="228" customWidth="1"/>
    <col min="7" max="7" width="30.7109375" style="229" customWidth="1"/>
    <col min="8" max="8" width="30.7109375" style="201" customWidth="1"/>
    <col min="9" max="9" width="30.7109375" style="196" customWidth="1"/>
    <col min="10" max="10" width="30.7109375" style="232" customWidth="1"/>
    <col min="11" max="15" width="30.7109375" style="203" customWidth="1"/>
    <col min="16" max="18" width="30.7109375" style="196" customWidth="1"/>
    <col min="19" max="20" width="30.7109375" style="224" customWidth="1"/>
    <col min="21" max="23" width="30.7109375" style="196" customWidth="1"/>
    <col min="24" max="26" width="30.7109375" style="224" customWidth="1"/>
    <col min="27" max="41" width="30.7109375" style="196" customWidth="1"/>
    <col min="42" max="16384" width="9.140625" style="196"/>
  </cols>
  <sheetData>
    <row r="1" spans="1:41" s="8" customFormat="1" x14ac:dyDescent="0.2">
      <c r="A1" s="1"/>
      <c r="B1" s="2"/>
      <c r="C1" s="3"/>
      <c r="D1" s="4"/>
      <c r="E1" s="4"/>
      <c r="F1" s="5"/>
      <c r="G1" s="4"/>
      <c r="H1" s="6"/>
      <c r="I1" s="6"/>
      <c r="J1" s="7"/>
      <c r="S1" s="9"/>
      <c r="T1" s="9"/>
      <c r="X1" s="9"/>
      <c r="Y1" s="9"/>
      <c r="Z1" s="9"/>
    </row>
    <row r="2" spans="1:41" s="8" customFormat="1" x14ac:dyDescent="0.35">
      <c r="A2" s="10" t="s">
        <v>0</v>
      </c>
      <c r="B2" s="10"/>
      <c r="C2" s="3"/>
      <c r="D2" s="4"/>
      <c r="E2" s="4"/>
      <c r="F2" s="5"/>
      <c r="G2" s="4"/>
      <c r="H2" s="11" t="s">
        <v>1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9"/>
      <c r="Z2" s="9"/>
    </row>
    <row r="3" spans="1:41" s="8" customFormat="1" ht="127.5" customHeight="1" thickBot="1" x14ac:dyDescent="0.6">
      <c r="A3" s="12"/>
      <c r="B3" s="12"/>
      <c r="C3" s="13" t="s">
        <v>2</v>
      </c>
      <c r="D3" s="13"/>
      <c r="E3" s="13"/>
      <c r="F3" s="14" t="s">
        <v>1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  <c r="R3" s="15"/>
      <c r="S3" s="16"/>
      <c r="T3" s="16"/>
      <c r="U3" s="15"/>
      <c r="V3" s="15"/>
      <c r="W3" s="15"/>
      <c r="X3" s="17"/>
      <c r="Y3" s="9"/>
      <c r="Z3" s="9"/>
      <c r="AB3" s="18"/>
    </row>
    <row r="4" spans="1:41" s="45" customFormat="1" ht="45" customHeight="1" x14ac:dyDescent="0.25">
      <c r="A4" s="19" t="s">
        <v>3</v>
      </c>
      <c r="B4" s="20" t="s">
        <v>4</v>
      </c>
      <c r="C4" s="21" t="s">
        <v>5</v>
      </c>
      <c r="D4" s="22"/>
      <c r="E4" s="23"/>
      <c r="F4" s="20" t="s">
        <v>6</v>
      </c>
      <c r="G4" s="24"/>
      <c r="H4" s="20" t="s">
        <v>7</v>
      </c>
      <c r="I4" s="25"/>
      <c r="J4" s="26"/>
      <c r="K4" s="27" t="s">
        <v>8</v>
      </c>
      <c r="L4" s="28"/>
      <c r="M4" s="29"/>
      <c r="N4" s="30" t="s">
        <v>9</v>
      </c>
      <c r="O4" s="26"/>
      <c r="P4" s="31" t="s">
        <v>10</v>
      </c>
      <c r="Q4" s="27" t="s">
        <v>11</v>
      </c>
      <c r="R4" s="28"/>
      <c r="S4" s="29"/>
      <c r="T4" s="32" t="s">
        <v>12</v>
      </c>
      <c r="U4" s="33"/>
      <c r="V4" s="33"/>
      <c r="W4" s="34"/>
      <c r="X4" s="32" t="s">
        <v>13</v>
      </c>
      <c r="Y4" s="35"/>
      <c r="Z4" s="35"/>
      <c r="AA4" s="36"/>
      <c r="AB4" s="27" t="s">
        <v>14</v>
      </c>
      <c r="AC4" s="37"/>
      <c r="AD4" s="37"/>
      <c r="AE4" s="37"/>
      <c r="AF4" s="38"/>
      <c r="AG4" s="39" t="s">
        <v>15</v>
      </c>
      <c r="AH4" s="40"/>
      <c r="AI4" s="40"/>
      <c r="AJ4" s="40"/>
      <c r="AK4" s="41"/>
      <c r="AL4" s="42" t="s">
        <v>16</v>
      </c>
      <c r="AM4" s="43"/>
      <c r="AN4" s="43"/>
      <c r="AO4" s="44"/>
    </row>
    <row r="5" spans="1:41" s="68" customFormat="1" ht="88.9" customHeight="1" thickBot="1" x14ac:dyDescent="0.3">
      <c r="A5" s="46"/>
      <c r="B5" s="47"/>
      <c r="C5" s="48" t="s">
        <v>17</v>
      </c>
      <c r="D5" s="49" t="s">
        <v>18</v>
      </c>
      <c r="E5" s="50" t="s">
        <v>19</v>
      </c>
      <c r="F5" s="48" t="s">
        <v>20</v>
      </c>
      <c r="G5" s="51" t="s">
        <v>21</v>
      </c>
      <c r="H5" s="48" t="s">
        <v>22</v>
      </c>
      <c r="I5" s="49" t="s">
        <v>18</v>
      </c>
      <c r="J5" s="52" t="s">
        <v>19</v>
      </c>
      <c r="K5" s="48" t="s">
        <v>23</v>
      </c>
      <c r="L5" s="49" t="s">
        <v>18</v>
      </c>
      <c r="M5" s="50" t="s">
        <v>19</v>
      </c>
      <c r="N5" s="53" t="s">
        <v>24</v>
      </c>
      <c r="O5" s="52" t="s">
        <v>25</v>
      </c>
      <c r="P5" s="54" t="s">
        <v>25</v>
      </c>
      <c r="Q5" s="48" t="s">
        <v>23</v>
      </c>
      <c r="R5" s="49" t="s">
        <v>18</v>
      </c>
      <c r="S5" s="50" t="s">
        <v>19</v>
      </c>
      <c r="T5" s="48" t="s">
        <v>26</v>
      </c>
      <c r="U5" s="55" t="s">
        <v>27</v>
      </c>
      <c r="V5" s="49" t="s">
        <v>18</v>
      </c>
      <c r="W5" s="50" t="s">
        <v>19</v>
      </c>
      <c r="X5" s="48" t="s">
        <v>26</v>
      </c>
      <c r="Y5" s="55" t="s">
        <v>28</v>
      </c>
      <c r="Z5" s="49" t="s">
        <v>18</v>
      </c>
      <c r="AA5" s="50" t="s">
        <v>19</v>
      </c>
      <c r="AB5" s="56" t="s">
        <v>26</v>
      </c>
      <c r="AC5" s="57" t="s">
        <v>29</v>
      </c>
      <c r="AD5" s="58" t="s">
        <v>18</v>
      </c>
      <c r="AE5" s="59" t="s">
        <v>30</v>
      </c>
      <c r="AF5" s="60" t="s">
        <v>19</v>
      </c>
      <c r="AG5" s="61" t="s">
        <v>26</v>
      </c>
      <c r="AH5" s="62" t="s">
        <v>31</v>
      </c>
      <c r="AI5" s="63" t="s">
        <v>25</v>
      </c>
      <c r="AJ5" s="63" t="s">
        <v>30</v>
      </c>
      <c r="AK5" s="64" t="s">
        <v>19</v>
      </c>
      <c r="AL5" s="65" t="s">
        <v>26</v>
      </c>
      <c r="AM5" s="66" t="s">
        <v>25</v>
      </c>
      <c r="AN5" s="66" t="s">
        <v>30</v>
      </c>
      <c r="AO5" s="67" t="s">
        <v>19</v>
      </c>
    </row>
    <row r="6" spans="1:41" s="88" customFormat="1" ht="99.95" customHeight="1" thickBot="1" x14ac:dyDescent="0.3">
      <c r="A6" s="69" t="s">
        <v>32</v>
      </c>
      <c r="B6" s="70">
        <v>1330790167.0532577</v>
      </c>
      <c r="C6" s="71">
        <v>2639</v>
      </c>
      <c r="D6" s="72">
        <v>1132938618.3899999</v>
      </c>
      <c r="E6" s="73">
        <v>0.85132776484112693</v>
      </c>
      <c r="F6" s="74">
        <v>392</v>
      </c>
      <c r="G6" s="75">
        <v>276558215.95000005</v>
      </c>
      <c r="H6" s="71">
        <v>1772</v>
      </c>
      <c r="I6" s="72">
        <v>600692013.63999999</v>
      </c>
      <c r="J6" s="76">
        <v>0.4513799609521465</v>
      </c>
      <c r="K6" s="71">
        <v>1736</v>
      </c>
      <c r="L6" s="72">
        <v>592377807.65030003</v>
      </c>
      <c r="M6" s="77">
        <v>0.4451323900010401</v>
      </c>
      <c r="N6" s="78">
        <v>31</v>
      </c>
      <c r="O6" s="79">
        <v>7486089.9101</v>
      </c>
      <c r="P6" s="80">
        <v>3826560.92</v>
      </c>
      <c r="Q6" s="78">
        <v>1705</v>
      </c>
      <c r="R6" s="72">
        <v>580969773.20020008</v>
      </c>
      <c r="S6" s="76">
        <v>0.43656001342918693</v>
      </c>
      <c r="T6" s="81">
        <v>1428</v>
      </c>
      <c r="U6" s="82">
        <v>1442</v>
      </c>
      <c r="V6" s="72">
        <v>392110361.43000001</v>
      </c>
      <c r="W6" s="73">
        <v>0.29464476905344306</v>
      </c>
      <c r="X6" s="71">
        <v>1363</v>
      </c>
      <c r="Y6" s="82">
        <v>1372</v>
      </c>
      <c r="Z6" s="72">
        <v>345885095.98999995</v>
      </c>
      <c r="AA6" s="76">
        <v>0.259909566927359</v>
      </c>
      <c r="AB6" s="83">
        <v>1462</v>
      </c>
      <c r="AC6" s="84">
        <v>1526</v>
      </c>
      <c r="AD6" s="85">
        <v>419081585.57999998</v>
      </c>
      <c r="AE6" s="86">
        <v>293357109.45999998</v>
      </c>
      <c r="AF6" s="87">
        <f>AD6/B6</f>
        <v>0.31491184407228079</v>
      </c>
      <c r="AG6" s="71">
        <v>1357</v>
      </c>
      <c r="AH6" s="82">
        <v>1368</v>
      </c>
      <c r="AI6" s="72">
        <v>342175150.98999995</v>
      </c>
      <c r="AJ6" s="72">
        <v>239522605.43000001</v>
      </c>
      <c r="AK6" s="76">
        <v>0.25712179084375986</v>
      </c>
      <c r="AL6" s="71">
        <v>1342</v>
      </c>
      <c r="AM6" s="72">
        <v>336156032.65000004</v>
      </c>
      <c r="AN6" s="72">
        <v>235309222.61999997</v>
      </c>
      <c r="AO6" s="76">
        <v>0.25259882509828252</v>
      </c>
    </row>
    <row r="7" spans="1:41" s="88" customFormat="1" ht="80.099999999999994" customHeight="1" x14ac:dyDescent="0.25">
      <c r="A7" s="89" t="s">
        <v>33</v>
      </c>
      <c r="B7" s="90">
        <v>15679545.564598117</v>
      </c>
      <c r="C7" s="91">
        <v>77</v>
      </c>
      <c r="D7" s="92">
        <v>7225914.2099999962</v>
      </c>
      <c r="E7" s="93">
        <v>0.46084972171100064</v>
      </c>
      <c r="F7" s="94">
        <v>22</v>
      </c>
      <c r="G7" s="95">
        <v>1096789.04</v>
      </c>
      <c r="H7" s="91">
        <v>44</v>
      </c>
      <c r="I7" s="92">
        <v>5526755.0299999984</v>
      </c>
      <c r="J7" s="96">
        <v>0.35248183738682576</v>
      </c>
      <c r="K7" s="91">
        <v>44</v>
      </c>
      <c r="L7" s="92">
        <v>5526755.0300999992</v>
      </c>
      <c r="M7" s="96">
        <v>0.35248183739320355</v>
      </c>
      <c r="N7" s="97">
        <v>7</v>
      </c>
      <c r="O7" s="98">
        <v>236236.76009999998</v>
      </c>
      <c r="P7" s="99">
        <v>206.36</v>
      </c>
      <c r="Q7" s="97">
        <v>37</v>
      </c>
      <c r="R7" s="92">
        <v>5290311.9099999992</v>
      </c>
      <c r="S7" s="96">
        <v>0.33740211973647177</v>
      </c>
      <c r="T7" s="91">
        <v>30</v>
      </c>
      <c r="U7" s="100">
        <v>31</v>
      </c>
      <c r="V7" s="92">
        <v>2609611.31</v>
      </c>
      <c r="W7" s="93">
        <v>0.16643411629812035</v>
      </c>
      <c r="X7" s="91">
        <v>18</v>
      </c>
      <c r="Y7" s="100">
        <v>18</v>
      </c>
      <c r="Z7" s="92">
        <v>1630236.6500000001</v>
      </c>
      <c r="AA7" s="101">
        <v>0.10397218741344209</v>
      </c>
      <c r="AB7" s="102">
        <v>20</v>
      </c>
      <c r="AC7" s="103">
        <v>29</v>
      </c>
      <c r="AD7" s="104">
        <v>2852591.58</v>
      </c>
      <c r="AE7" s="104">
        <v>1996814.07</v>
      </c>
      <c r="AF7" s="105">
        <f t="shared" ref="AF7:AF35" si="0">AD7/B7</f>
        <v>0.1819307561081803</v>
      </c>
      <c r="AG7" s="106">
        <v>14</v>
      </c>
      <c r="AH7" s="100">
        <v>16</v>
      </c>
      <c r="AI7" s="92">
        <v>1580486.6500000001</v>
      </c>
      <c r="AJ7" s="92">
        <v>1106340.6299999999</v>
      </c>
      <c r="AK7" s="96">
        <v>0.10079926382359473</v>
      </c>
      <c r="AL7" s="91">
        <v>10</v>
      </c>
      <c r="AM7" s="92">
        <v>1207931.1500000001</v>
      </c>
      <c r="AN7" s="92">
        <v>845551.78</v>
      </c>
      <c r="AO7" s="96">
        <v>7.7038658105456431E-2</v>
      </c>
    </row>
    <row r="8" spans="1:41" s="88" customFormat="1" ht="80.099999999999994" customHeight="1" x14ac:dyDescent="0.25">
      <c r="A8" s="107" t="s">
        <v>34</v>
      </c>
      <c r="B8" s="108">
        <v>55035500</v>
      </c>
      <c r="C8" s="109">
        <v>10</v>
      </c>
      <c r="D8" s="110">
        <v>45893235.210000001</v>
      </c>
      <c r="E8" s="111">
        <v>0.83388422400087214</v>
      </c>
      <c r="F8" s="112">
        <v>0</v>
      </c>
      <c r="G8" s="113">
        <v>0</v>
      </c>
      <c r="H8" s="109">
        <v>0</v>
      </c>
      <c r="I8" s="110">
        <v>0</v>
      </c>
      <c r="J8" s="114">
        <v>0</v>
      </c>
      <c r="K8" s="109">
        <v>0</v>
      </c>
      <c r="L8" s="110">
        <v>0</v>
      </c>
      <c r="M8" s="114">
        <v>0</v>
      </c>
      <c r="N8" s="115">
        <v>0</v>
      </c>
      <c r="O8" s="116">
        <v>0</v>
      </c>
      <c r="P8" s="117">
        <v>0</v>
      </c>
      <c r="Q8" s="115">
        <v>0</v>
      </c>
      <c r="R8" s="110">
        <v>0</v>
      </c>
      <c r="S8" s="114">
        <v>0</v>
      </c>
      <c r="T8" s="109">
        <v>0</v>
      </c>
      <c r="U8" s="118">
        <v>0</v>
      </c>
      <c r="V8" s="110">
        <v>0</v>
      </c>
      <c r="W8" s="111">
        <v>0</v>
      </c>
      <c r="X8" s="109">
        <v>0</v>
      </c>
      <c r="Y8" s="118">
        <v>0</v>
      </c>
      <c r="Z8" s="110">
        <v>0</v>
      </c>
      <c r="AA8" s="119">
        <v>0</v>
      </c>
      <c r="AB8" s="120">
        <v>0</v>
      </c>
      <c r="AC8" s="121">
        <v>0</v>
      </c>
      <c r="AD8" s="122">
        <v>0</v>
      </c>
      <c r="AE8" s="122">
        <v>0</v>
      </c>
      <c r="AF8" s="123">
        <f t="shared" si="0"/>
        <v>0</v>
      </c>
      <c r="AG8" s="124">
        <v>0</v>
      </c>
      <c r="AH8" s="118">
        <v>0</v>
      </c>
      <c r="AI8" s="110">
        <v>0</v>
      </c>
      <c r="AJ8" s="110">
        <v>0</v>
      </c>
      <c r="AK8" s="114">
        <v>0</v>
      </c>
      <c r="AL8" s="109">
        <v>0</v>
      </c>
      <c r="AM8" s="110">
        <v>0</v>
      </c>
      <c r="AN8" s="110">
        <v>0</v>
      </c>
      <c r="AO8" s="114">
        <v>0</v>
      </c>
    </row>
    <row r="9" spans="1:41" s="88" customFormat="1" ht="80.099999999999994" customHeight="1" x14ac:dyDescent="0.25">
      <c r="A9" s="107" t="s">
        <v>35</v>
      </c>
      <c r="B9" s="108">
        <v>95029374.5</v>
      </c>
      <c r="C9" s="109">
        <v>365</v>
      </c>
      <c r="D9" s="110">
        <v>130739269.76999997</v>
      </c>
      <c r="E9" s="111">
        <v>1.3757774420581919</v>
      </c>
      <c r="F9" s="112">
        <v>78</v>
      </c>
      <c r="G9" s="113">
        <v>29386258.699999996</v>
      </c>
      <c r="H9" s="109">
        <v>101</v>
      </c>
      <c r="I9" s="110">
        <v>34187506.269999996</v>
      </c>
      <c r="J9" s="114">
        <v>0.3597572482180233</v>
      </c>
      <c r="K9" s="109">
        <v>92</v>
      </c>
      <c r="L9" s="110">
        <v>30913350.27</v>
      </c>
      <c r="M9" s="114">
        <v>0.32530310162148862</v>
      </c>
      <c r="N9" s="115">
        <v>0</v>
      </c>
      <c r="O9" s="116">
        <v>0</v>
      </c>
      <c r="P9" s="117">
        <v>0</v>
      </c>
      <c r="Q9" s="115">
        <v>92</v>
      </c>
      <c r="R9" s="110">
        <v>30913350.27</v>
      </c>
      <c r="S9" s="114">
        <v>0.32530310162148862</v>
      </c>
      <c r="T9" s="109">
        <v>2</v>
      </c>
      <c r="U9" s="118">
        <v>2</v>
      </c>
      <c r="V9" s="110">
        <v>404323.49</v>
      </c>
      <c r="W9" s="111">
        <v>4.2547211546678128E-3</v>
      </c>
      <c r="X9" s="109">
        <v>0</v>
      </c>
      <c r="Y9" s="118">
        <v>0</v>
      </c>
      <c r="Z9" s="110">
        <v>0</v>
      </c>
      <c r="AA9" s="119">
        <v>0</v>
      </c>
      <c r="AB9" s="120">
        <v>16</v>
      </c>
      <c r="AC9" s="121">
        <v>20</v>
      </c>
      <c r="AD9" s="122">
        <v>3268436.11</v>
      </c>
      <c r="AE9" s="122">
        <v>2287905.2599999998</v>
      </c>
      <c r="AF9" s="123">
        <f t="shared" si="0"/>
        <v>3.4393955839412578E-2</v>
      </c>
      <c r="AG9" s="124">
        <v>0</v>
      </c>
      <c r="AH9" s="118">
        <v>0</v>
      </c>
      <c r="AI9" s="110">
        <v>0</v>
      </c>
      <c r="AJ9" s="110">
        <v>0</v>
      </c>
      <c r="AK9" s="114">
        <v>0</v>
      </c>
      <c r="AL9" s="109">
        <v>0</v>
      </c>
      <c r="AM9" s="110">
        <v>0</v>
      </c>
      <c r="AN9" s="110">
        <v>0</v>
      </c>
      <c r="AO9" s="114">
        <v>0</v>
      </c>
    </row>
    <row r="10" spans="1:41" s="88" customFormat="1" ht="80.099999999999994" customHeight="1" x14ac:dyDescent="0.25">
      <c r="A10" s="107" t="s">
        <v>36</v>
      </c>
      <c r="B10" s="108">
        <v>38104182.864208713</v>
      </c>
      <c r="C10" s="109">
        <v>360</v>
      </c>
      <c r="D10" s="110">
        <v>58516841.969999991</v>
      </c>
      <c r="E10" s="111">
        <v>1.5357065175373412</v>
      </c>
      <c r="F10" s="112">
        <v>44</v>
      </c>
      <c r="G10" s="113">
        <v>7755523.9400000004</v>
      </c>
      <c r="H10" s="109">
        <v>148</v>
      </c>
      <c r="I10" s="110">
        <v>20779704.290000007</v>
      </c>
      <c r="J10" s="114">
        <v>0.54533919186910051</v>
      </c>
      <c r="K10" s="109">
        <v>148</v>
      </c>
      <c r="L10" s="110">
        <v>20779704.300000012</v>
      </c>
      <c r="M10" s="114">
        <v>0.54533919213153903</v>
      </c>
      <c r="N10" s="115">
        <v>1</v>
      </c>
      <c r="O10" s="116">
        <v>39289.379999999997</v>
      </c>
      <c r="P10" s="117">
        <v>82751.990000000005</v>
      </c>
      <c r="Q10" s="115">
        <v>147</v>
      </c>
      <c r="R10" s="110">
        <v>20657662.910000015</v>
      </c>
      <c r="S10" s="114">
        <v>0.54213635767016466</v>
      </c>
      <c r="T10" s="109">
        <v>49</v>
      </c>
      <c r="U10" s="118">
        <v>50</v>
      </c>
      <c r="V10" s="110">
        <v>5253475.4899999993</v>
      </c>
      <c r="W10" s="111">
        <v>0.13787135939174261</v>
      </c>
      <c r="X10" s="109">
        <v>23</v>
      </c>
      <c r="Y10" s="118">
        <v>23</v>
      </c>
      <c r="Z10" s="110">
        <v>1772127.57</v>
      </c>
      <c r="AA10" s="119">
        <v>4.6507428759601108E-2</v>
      </c>
      <c r="AB10" s="120">
        <v>86</v>
      </c>
      <c r="AC10" s="121">
        <v>104</v>
      </c>
      <c r="AD10" s="122">
        <v>8647997.4199999999</v>
      </c>
      <c r="AE10" s="122">
        <v>6053597.9800000004</v>
      </c>
      <c r="AF10" s="123">
        <f t="shared" si="0"/>
        <v>0.22695664281317185</v>
      </c>
      <c r="AG10" s="124">
        <v>23</v>
      </c>
      <c r="AH10" s="118">
        <v>23</v>
      </c>
      <c r="AI10" s="110">
        <v>1772127.57</v>
      </c>
      <c r="AJ10" s="110">
        <v>1240489.23</v>
      </c>
      <c r="AK10" s="114">
        <v>4.6507428759601108E-2</v>
      </c>
      <c r="AL10" s="109">
        <v>20</v>
      </c>
      <c r="AM10" s="110">
        <v>1551345.43</v>
      </c>
      <c r="AN10" s="110">
        <v>1085941.75</v>
      </c>
      <c r="AO10" s="114">
        <v>4.0713258056956782E-2</v>
      </c>
    </row>
    <row r="11" spans="1:41" s="88" customFormat="1" ht="80.099999999999994" customHeight="1" x14ac:dyDescent="0.25">
      <c r="A11" s="107" t="s">
        <v>37</v>
      </c>
      <c r="B11" s="108">
        <v>86433811.373477742</v>
      </c>
      <c r="C11" s="109">
        <v>53</v>
      </c>
      <c r="D11" s="110">
        <v>244899084.40999997</v>
      </c>
      <c r="E11" s="111">
        <v>2.8333713452921661</v>
      </c>
      <c r="F11" s="112">
        <v>16</v>
      </c>
      <c r="G11" s="113">
        <v>123213188.55000001</v>
      </c>
      <c r="H11" s="109">
        <v>18</v>
      </c>
      <c r="I11" s="110">
        <v>44923500.909999996</v>
      </c>
      <c r="J11" s="114">
        <v>0.51974453279500754</v>
      </c>
      <c r="K11" s="109">
        <v>18</v>
      </c>
      <c r="L11" s="110">
        <v>44923500.909999989</v>
      </c>
      <c r="M11" s="114">
        <v>0.51974453279500743</v>
      </c>
      <c r="N11" s="115">
        <v>0</v>
      </c>
      <c r="O11" s="116">
        <v>0</v>
      </c>
      <c r="P11" s="117">
        <v>477.8</v>
      </c>
      <c r="Q11" s="115">
        <v>18</v>
      </c>
      <c r="R11" s="110">
        <v>44923023.109999992</v>
      </c>
      <c r="S11" s="114">
        <v>0.51973900486568902</v>
      </c>
      <c r="T11" s="109">
        <v>8</v>
      </c>
      <c r="U11" s="118">
        <v>8</v>
      </c>
      <c r="V11" s="110">
        <v>6223793.2800000003</v>
      </c>
      <c r="W11" s="111">
        <v>7.2006465769595518E-2</v>
      </c>
      <c r="X11" s="109">
        <v>3</v>
      </c>
      <c r="Y11" s="118">
        <v>3</v>
      </c>
      <c r="Z11" s="110">
        <v>386669.05</v>
      </c>
      <c r="AA11" s="119">
        <v>4.4735855547225071E-3</v>
      </c>
      <c r="AB11" s="120">
        <v>7</v>
      </c>
      <c r="AC11" s="121">
        <v>13</v>
      </c>
      <c r="AD11" s="122">
        <v>7441169.0499999998</v>
      </c>
      <c r="AE11" s="122">
        <v>5208818.32</v>
      </c>
      <c r="AF11" s="123">
        <f t="shared" si="0"/>
        <v>8.6090951350588321E-2</v>
      </c>
      <c r="AG11" s="124">
        <v>3</v>
      </c>
      <c r="AH11" s="118">
        <v>3</v>
      </c>
      <c r="AI11" s="110">
        <v>386669.05</v>
      </c>
      <c r="AJ11" s="110">
        <v>270668.32</v>
      </c>
      <c r="AK11" s="114">
        <v>4.4735855547225071E-3</v>
      </c>
      <c r="AL11" s="109">
        <v>2</v>
      </c>
      <c r="AM11" s="110">
        <v>244256.65</v>
      </c>
      <c r="AN11" s="110">
        <v>170979.64</v>
      </c>
      <c r="AO11" s="114">
        <v>2.8259386705114138E-3</v>
      </c>
    </row>
    <row r="12" spans="1:41" s="88" customFormat="1" ht="99.95" customHeight="1" x14ac:dyDescent="0.25">
      <c r="A12" s="107" t="s">
        <v>38</v>
      </c>
      <c r="B12" s="108">
        <v>16934000</v>
      </c>
      <c r="C12" s="109">
        <v>0</v>
      </c>
      <c r="D12" s="110">
        <v>0</v>
      </c>
      <c r="E12" s="111">
        <v>0</v>
      </c>
      <c r="F12" s="112">
        <v>0</v>
      </c>
      <c r="G12" s="113">
        <v>0</v>
      </c>
      <c r="H12" s="109">
        <v>0</v>
      </c>
      <c r="I12" s="110">
        <v>0</v>
      </c>
      <c r="J12" s="114">
        <v>0</v>
      </c>
      <c r="K12" s="109">
        <v>0</v>
      </c>
      <c r="L12" s="110">
        <v>0</v>
      </c>
      <c r="M12" s="114">
        <v>0</v>
      </c>
      <c r="N12" s="115">
        <v>0</v>
      </c>
      <c r="O12" s="116">
        <v>0</v>
      </c>
      <c r="P12" s="117">
        <v>0</v>
      </c>
      <c r="Q12" s="115">
        <v>0</v>
      </c>
      <c r="R12" s="110">
        <v>0</v>
      </c>
      <c r="S12" s="114">
        <v>0</v>
      </c>
      <c r="T12" s="109">
        <v>0</v>
      </c>
      <c r="U12" s="118">
        <v>0</v>
      </c>
      <c r="V12" s="110">
        <v>0</v>
      </c>
      <c r="W12" s="111">
        <v>0</v>
      </c>
      <c r="X12" s="109">
        <v>0</v>
      </c>
      <c r="Y12" s="118">
        <v>0</v>
      </c>
      <c r="Z12" s="110">
        <v>0</v>
      </c>
      <c r="AA12" s="119">
        <v>0</v>
      </c>
      <c r="AB12" s="120">
        <v>0</v>
      </c>
      <c r="AC12" s="121">
        <v>0</v>
      </c>
      <c r="AD12" s="122">
        <v>0</v>
      </c>
      <c r="AE12" s="122">
        <v>0</v>
      </c>
      <c r="AF12" s="123">
        <f t="shared" si="0"/>
        <v>0</v>
      </c>
      <c r="AG12" s="124">
        <v>0</v>
      </c>
      <c r="AH12" s="118">
        <v>0</v>
      </c>
      <c r="AI12" s="110">
        <v>0</v>
      </c>
      <c r="AJ12" s="110">
        <v>0</v>
      </c>
      <c r="AK12" s="114">
        <v>0</v>
      </c>
      <c r="AL12" s="109">
        <v>0</v>
      </c>
      <c r="AM12" s="110">
        <v>0</v>
      </c>
      <c r="AN12" s="110">
        <v>0</v>
      </c>
      <c r="AO12" s="114">
        <v>0</v>
      </c>
    </row>
    <row r="13" spans="1:41" s="88" customFormat="1" ht="99.95" customHeight="1" x14ac:dyDescent="0.25">
      <c r="A13" s="107" t="s">
        <v>39</v>
      </c>
      <c r="B13" s="108">
        <v>319451638.98322356</v>
      </c>
      <c r="C13" s="109">
        <v>646</v>
      </c>
      <c r="D13" s="110">
        <v>393380209</v>
      </c>
      <c r="E13" s="111">
        <v>1.2314233548842706</v>
      </c>
      <c r="F13" s="112">
        <v>155</v>
      </c>
      <c r="G13" s="113">
        <v>109244920</v>
      </c>
      <c r="H13" s="109">
        <v>485</v>
      </c>
      <c r="I13" s="110">
        <v>274418599</v>
      </c>
      <c r="J13" s="114">
        <v>0.85903018019704536</v>
      </c>
      <c r="K13" s="109">
        <v>480</v>
      </c>
      <c r="L13" s="110">
        <v>270806549</v>
      </c>
      <c r="M13" s="114">
        <v>0.84772314789789438</v>
      </c>
      <c r="N13" s="115">
        <v>16</v>
      </c>
      <c r="O13" s="116">
        <v>6624493</v>
      </c>
      <c r="P13" s="117">
        <v>2694000</v>
      </c>
      <c r="Q13" s="115">
        <v>464</v>
      </c>
      <c r="R13" s="110">
        <v>261488056</v>
      </c>
      <c r="S13" s="114">
        <v>0.81855287026319623</v>
      </c>
      <c r="T13" s="109">
        <v>424</v>
      </c>
      <c r="U13" s="118">
        <v>424</v>
      </c>
      <c r="V13" s="110">
        <v>226045356</v>
      </c>
      <c r="W13" s="111">
        <v>0.7076043081809672</v>
      </c>
      <c r="X13" s="109">
        <v>413</v>
      </c>
      <c r="Y13" s="118">
        <v>413</v>
      </c>
      <c r="Z13" s="110">
        <v>218573826</v>
      </c>
      <c r="AA13" s="119">
        <v>0.684215697548757</v>
      </c>
      <c r="AB13" s="120">
        <v>413</v>
      </c>
      <c r="AC13" s="121">
        <v>413</v>
      </c>
      <c r="AD13" s="122">
        <v>218573826</v>
      </c>
      <c r="AE13" s="122">
        <v>153001678.19999999</v>
      </c>
      <c r="AF13" s="123">
        <f t="shared" si="0"/>
        <v>0.684215697548757</v>
      </c>
      <c r="AG13" s="124">
        <v>413</v>
      </c>
      <c r="AH13" s="118">
        <v>413</v>
      </c>
      <c r="AI13" s="110">
        <v>218573826</v>
      </c>
      <c r="AJ13" s="110">
        <v>153001678.19999999</v>
      </c>
      <c r="AK13" s="114">
        <v>0.684215697548757</v>
      </c>
      <c r="AL13" s="109">
        <v>411</v>
      </c>
      <c r="AM13" s="110">
        <v>217899806</v>
      </c>
      <c r="AN13" s="110">
        <v>152529864.19999999</v>
      </c>
      <c r="AO13" s="114">
        <v>0.68210576941645717</v>
      </c>
    </row>
    <row r="14" spans="1:41" s="88" customFormat="1" ht="99.95" customHeight="1" x14ac:dyDescent="0.25">
      <c r="A14" s="107" t="s">
        <v>40</v>
      </c>
      <c r="B14" s="108">
        <v>82593013.649513513</v>
      </c>
      <c r="C14" s="109">
        <v>1010</v>
      </c>
      <c r="D14" s="110">
        <v>67227500</v>
      </c>
      <c r="E14" s="111">
        <v>0.8139610970642428</v>
      </c>
      <c r="F14" s="112">
        <v>70</v>
      </c>
      <c r="G14" s="113">
        <v>4485300</v>
      </c>
      <c r="H14" s="109">
        <v>900</v>
      </c>
      <c r="I14" s="110">
        <v>60192200</v>
      </c>
      <c r="J14" s="114">
        <v>0.72878076898159705</v>
      </c>
      <c r="K14" s="109">
        <v>878</v>
      </c>
      <c r="L14" s="110">
        <v>58764200</v>
      </c>
      <c r="M14" s="114">
        <v>0.71149117102528847</v>
      </c>
      <c r="N14" s="115">
        <v>5</v>
      </c>
      <c r="O14" s="116">
        <v>247400</v>
      </c>
      <c r="P14" s="117">
        <v>0</v>
      </c>
      <c r="Q14" s="115">
        <v>873</v>
      </c>
      <c r="R14" s="110">
        <v>58516800</v>
      </c>
      <c r="S14" s="114">
        <v>0.70849576028691952</v>
      </c>
      <c r="T14" s="109">
        <v>868</v>
      </c>
      <c r="U14" s="118">
        <v>868</v>
      </c>
      <c r="V14" s="110">
        <v>57952500</v>
      </c>
      <c r="W14" s="111">
        <v>0.70166346327939511</v>
      </c>
      <c r="X14" s="109">
        <v>867</v>
      </c>
      <c r="Y14" s="118">
        <v>867</v>
      </c>
      <c r="Z14" s="110">
        <v>57895500</v>
      </c>
      <c r="AA14" s="119">
        <v>0.70097333226853398</v>
      </c>
      <c r="AB14" s="120">
        <v>867</v>
      </c>
      <c r="AC14" s="121">
        <v>867</v>
      </c>
      <c r="AD14" s="122">
        <v>57895500</v>
      </c>
      <c r="AE14" s="122">
        <v>40526850</v>
      </c>
      <c r="AF14" s="123">
        <f t="shared" si="0"/>
        <v>0.70097333226853398</v>
      </c>
      <c r="AG14" s="124">
        <v>867</v>
      </c>
      <c r="AH14" s="118">
        <v>867</v>
      </c>
      <c r="AI14" s="110">
        <v>57895500</v>
      </c>
      <c r="AJ14" s="110">
        <v>40526850</v>
      </c>
      <c r="AK14" s="114">
        <v>0.70097333226853398</v>
      </c>
      <c r="AL14" s="109">
        <v>863</v>
      </c>
      <c r="AM14" s="110">
        <v>57675100</v>
      </c>
      <c r="AN14" s="110">
        <v>40372570</v>
      </c>
      <c r="AO14" s="114">
        <v>0.69830482569320462</v>
      </c>
    </row>
    <row r="15" spans="1:41" s="88" customFormat="1" ht="80.099999999999994" customHeight="1" x14ac:dyDescent="0.25">
      <c r="A15" s="107" t="s">
        <v>41</v>
      </c>
      <c r="B15" s="108">
        <v>337894168.00233233</v>
      </c>
      <c r="C15" s="109">
        <v>76</v>
      </c>
      <c r="D15" s="110">
        <v>51252079.979999997</v>
      </c>
      <c r="E15" s="111">
        <v>0.15168086588474716</v>
      </c>
      <c r="F15" s="112">
        <v>5</v>
      </c>
      <c r="G15" s="113">
        <v>1330863.55</v>
      </c>
      <c r="H15" s="109">
        <v>37</v>
      </c>
      <c r="I15" s="110">
        <v>42087482.170000009</v>
      </c>
      <c r="J15" s="114">
        <v>0.12455817873041686</v>
      </c>
      <c r="K15" s="109">
        <v>37</v>
      </c>
      <c r="L15" s="110">
        <v>42087482.169999994</v>
      </c>
      <c r="M15" s="114">
        <v>0.1245581787304168</v>
      </c>
      <c r="N15" s="115">
        <v>1</v>
      </c>
      <c r="O15" s="116">
        <v>333750.77</v>
      </c>
      <c r="P15" s="117">
        <v>0</v>
      </c>
      <c r="Q15" s="115">
        <v>36</v>
      </c>
      <c r="R15" s="110">
        <v>41658347.799999997</v>
      </c>
      <c r="S15" s="114">
        <v>0.1232881527559021</v>
      </c>
      <c r="T15" s="109">
        <v>17</v>
      </c>
      <c r="U15" s="118">
        <v>27</v>
      </c>
      <c r="V15" s="110">
        <v>21262028.27</v>
      </c>
      <c r="W15" s="111">
        <v>6.2925111716794227E-2</v>
      </c>
      <c r="X15" s="109">
        <v>13</v>
      </c>
      <c r="Y15" s="118">
        <v>21</v>
      </c>
      <c r="Z15" s="110">
        <v>16055959.129999999</v>
      </c>
      <c r="AA15" s="119">
        <v>4.7517716049746E-2</v>
      </c>
      <c r="AB15" s="120">
        <v>16</v>
      </c>
      <c r="AC15" s="121">
        <v>26</v>
      </c>
      <c r="AD15" s="122">
        <v>16341105.109999999</v>
      </c>
      <c r="AE15" s="122">
        <v>11438773.52</v>
      </c>
      <c r="AF15" s="123">
        <f t="shared" si="0"/>
        <v>4.8361607442384755E-2</v>
      </c>
      <c r="AG15" s="124">
        <v>13</v>
      </c>
      <c r="AH15" s="118">
        <v>21</v>
      </c>
      <c r="AI15" s="110">
        <v>16055959.130000001</v>
      </c>
      <c r="AJ15" s="110">
        <v>11239171.34</v>
      </c>
      <c r="AK15" s="114">
        <v>4.7517716049746007E-2</v>
      </c>
      <c r="AL15" s="109">
        <v>12</v>
      </c>
      <c r="AM15" s="110">
        <v>11667010.83</v>
      </c>
      <c r="AN15" s="110">
        <v>8166907.54</v>
      </c>
      <c r="AO15" s="114">
        <v>3.4528594852573688E-2</v>
      </c>
    </row>
    <row r="16" spans="1:41" s="88" customFormat="1" ht="80.099999999999994" customHeight="1" x14ac:dyDescent="0.25">
      <c r="A16" s="107" t="s">
        <v>42</v>
      </c>
      <c r="B16" s="108">
        <v>127050257.55912983</v>
      </c>
      <c r="C16" s="109">
        <v>4</v>
      </c>
      <c r="D16" s="110">
        <v>81168773.379999995</v>
      </c>
      <c r="E16" s="111">
        <v>0.63887138003025012</v>
      </c>
      <c r="F16" s="112">
        <v>0</v>
      </c>
      <c r="G16" s="113">
        <v>0</v>
      </c>
      <c r="H16" s="109">
        <v>3</v>
      </c>
      <c r="I16" s="110">
        <v>65985927.68</v>
      </c>
      <c r="J16" s="114">
        <v>0.5193687045403258</v>
      </c>
      <c r="K16" s="109">
        <v>3</v>
      </c>
      <c r="L16" s="110">
        <v>65985927.68</v>
      </c>
      <c r="M16" s="114">
        <v>0.5193687045403258</v>
      </c>
      <c r="N16" s="115">
        <v>0</v>
      </c>
      <c r="O16" s="116">
        <v>0</v>
      </c>
      <c r="P16" s="117">
        <v>833337.42</v>
      </c>
      <c r="Q16" s="115">
        <v>3</v>
      </c>
      <c r="R16" s="110">
        <v>65152590.259999998</v>
      </c>
      <c r="S16" s="114">
        <v>0.51280958820313804</v>
      </c>
      <c r="T16" s="109">
        <v>3</v>
      </c>
      <c r="U16" s="118">
        <v>5</v>
      </c>
      <c r="V16" s="110">
        <v>43792451.780000001</v>
      </c>
      <c r="W16" s="111">
        <v>0.34468605275844305</v>
      </c>
      <c r="X16" s="109">
        <v>1</v>
      </c>
      <c r="Y16" s="118">
        <v>2</v>
      </c>
      <c r="Z16" s="110">
        <v>26110049.780000001</v>
      </c>
      <c r="AA16" s="119">
        <v>0.20550961707297799</v>
      </c>
      <c r="AB16" s="120">
        <v>3</v>
      </c>
      <c r="AC16" s="121">
        <v>7</v>
      </c>
      <c r="AD16" s="122">
        <v>45846568.270000003</v>
      </c>
      <c r="AE16" s="122">
        <v>32092597.780000001</v>
      </c>
      <c r="AF16" s="123">
        <f t="shared" si="0"/>
        <v>0.36085380030546399</v>
      </c>
      <c r="AG16" s="124">
        <v>1</v>
      </c>
      <c r="AH16" s="118">
        <v>2</v>
      </c>
      <c r="AI16" s="110">
        <v>26110049.780000001</v>
      </c>
      <c r="AJ16" s="110">
        <v>18277034.84</v>
      </c>
      <c r="AK16" s="114">
        <v>0.20550961707297799</v>
      </c>
      <c r="AL16" s="109">
        <v>1</v>
      </c>
      <c r="AM16" s="110">
        <v>26110049.780000001</v>
      </c>
      <c r="AN16" s="110">
        <v>18277034.84</v>
      </c>
      <c r="AO16" s="114">
        <v>0.20550961707297799</v>
      </c>
    </row>
    <row r="17" spans="1:41" s="88" customFormat="1" ht="99.95" customHeight="1" thickBot="1" x14ac:dyDescent="0.3">
      <c r="A17" s="125" t="s">
        <v>43</v>
      </c>
      <c r="B17" s="126">
        <v>156584674.55677393</v>
      </c>
      <c r="C17" s="127">
        <v>38</v>
      </c>
      <c r="D17" s="128">
        <v>52635710.460000008</v>
      </c>
      <c r="E17" s="129">
        <v>0.33614854460687044</v>
      </c>
      <c r="F17" s="130">
        <v>2</v>
      </c>
      <c r="G17" s="131">
        <v>45372.17</v>
      </c>
      <c r="H17" s="127">
        <v>36</v>
      </c>
      <c r="I17" s="128">
        <v>52590338.290000007</v>
      </c>
      <c r="J17" s="132">
        <v>0.33585878336345093</v>
      </c>
      <c r="K17" s="127">
        <v>36</v>
      </c>
      <c r="L17" s="128">
        <v>52590338.290200002</v>
      </c>
      <c r="M17" s="132">
        <v>0.33585878336472819</v>
      </c>
      <c r="N17" s="133">
        <v>1</v>
      </c>
      <c r="O17" s="134">
        <v>4920</v>
      </c>
      <c r="P17" s="135">
        <v>215787.35</v>
      </c>
      <c r="Q17" s="133">
        <v>35</v>
      </c>
      <c r="R17" s="128">
        <v>52369630.940200001</v>
      </c>
      <c r="S17" s="132">
        <v>0.33444927537408525</v>
      </c>
      <c r="T17" s="127">
        <v>27</v>
      </c>
      <c r="U17" s="136">
        <v>27</v>
      </c>
      <c r="V17" s="128">
        <v>28566821.809999999</v>
      </c>
      <c r="W17" s="129">
        <v>0.1824368948676541</v>
      </c>
      <c r="X17" s="127">
        <v>25</v>
      </c>
      <c r="Y17" s="136">
        <v>25</v>
      </c>
      <c r="Z17" s="128">
        <v>23460727.809999999</v>
      </c>
      <c r="AA17" s="137">
        <v>0.14982773937748095</v>
      </c>
      <c r="AB17" s="138">
        <v>34</v>
      </c>
      <c r="AC17" s="139">
        <v>47</v>
      </c>
      <c r="AD17" s="140">
        <v>58214392.039999999</v>
      </c>
      <c r="AE17" s="140">
        <v>40750074.329999998</v>
      </c>
      <c r="AF17" s="141">
        <f t="shared" si="0"/>
        <v>0.37177579609741968</v>
      </c>
      <c r="AG17" s="142">
        <v>23</v>
      </c>
      <c r="AH17" s="136">
        <v>23</v>
      </c>
      <c r="AI17" s="128">
        <v>19800532.810000002</v>
      </c>
      <c r="AJ17" s="128">
        <v>13860372.869999999</v>
      </c>
      <c r="AK17" s="132">
        <v>0.12645255907736228</v>
      </c>
      <c r="AL17" s="127">
        <v>23</v>
      </c>
      <c r="AM17" s="128">
        <v>19800532.810000002</v>
      </c>
      <c r="AN17" s="128">
        <v>13860372.869999999</v>
      </c>
      <c r="AO17" s="132">
        <v>0.12645255907736228</v>
      </c>
    </row>
    <row r="18" spans="1:41" s="149" customFormat="1" ht="99.95" customHeight="1" thickBot="1" x14ac:dyDescent="0.3">
      <c r="A18" s="69" t="s">
        <v>44</v>
      </c>
      <c r="B18" s="143">
        <v>1291639097.9280035</v>
      </c>
      <c r="C18" s="71">
        <v>1754</v>
      </c>
      <c r="D18" s="72">
        <v>1592406584.7399988</v>
      </c>
      <c r="E18" s="73">
        <v>1.2328572178517008</v>
      </c>
      <c r="F18" s="74">
        <v>275</v>
      </c>
      <c r="G18" s="75">
        <v>281076257.25999999</v>
      </c>
      <c r="H18" s="71">
        <v>1157</v>
      </c>
      <c r="I18" s="72">
        <v>835520392.36999929</v>
      </c>
      <c r="J18" s="76">
        <v>0.64686830377797333</v>
      </c>
      <c r="K18" s="71">
        <v>1144</v>
      </c>
      <c r="L18" s="72">
        <v>832742003.40909982</v>
      </c>
      <c r="M18" s="76">
        <v>0.64471724705837075</v>
      </c>
      <c r="N18" s="78">
        <v>20</v>
      </c>
      <c r="O18" s="79">
        <v>10410455.339999998</v>
      </c>
      <c r="P18" s="80">
        <v>5751940.4300000006</v>
      </c>
      <c r="Q18" s="78">
        <v>1124</v>
      </c>
      <c r="R18" s="72">
        <v>816573626.48929989</v>
      </c>
      <c r="S18" s="76">
        <v>0.63219952678671243</v>
      </c>
      <c r="T18" s="71">
        <v>848</v>
      </c>
      <c r="U18" s="82">
        <v>2070</v>
      </c>
      <c r="V18" s="72">
        <v>335571601.84000003</v>
      </c>
      <c r="W18" s="73">
        <v>0.25980291428024344</v>
      </c>
      <c r="X18" s="71">
        <v>748</v>
      </c>
      <c r="Y18" s="82">
        <v>1421</v>
      </c>
      <c r="Z18" s="72">
        <v>239614941.72000009</v>
      </c>
      <c r="AA18" s="76">
        <v>0.18551230146592876</v>
      </c>
      <c r="AB18" s="144">
        <v>851</v>
      </c>
      <c r="AC18" s="145">
        <v>1586</v>
      </c>
      <c r="AD18" s="146">
        <v>318592233.53999996</v>
      </c>
      <c r="AE18" s="147">
        <v>223014557.28</v>
      </c>
      <c r="AF18" s="148">
        <f t="shared" si="0"/>
        <v>0.24665731631310406</v>
      </c>
      <c r="AG18" s="71">
        <v>736</v>
      </c>
      <c r="AH18" s="82">
        <v>1356</v>
      </c>
      <c r="AI18" s="72">
        <v>235460468.14000013</v>
      </c>
      <c r="AJ18" s="72">
        <v>164822321.69</v>
      </c>
      <c r="AK18" s="76">
        <v>0.18229586617323409</v>
      </c>
      <c r="AL18" s="71">
        <v>67</v>
      </c>
      <c r="AM18" s="72">
        <v>63267492.560000002</v>
      </c>
      <c r="AN18" s="72">
        <v>44287244.57</v>
      </c>
      <c r="AO18" s="76">
        <v>4.8982330018881602E-2</v>
      </c>
    </row>
    <row r="19" spans="1:41" s="88" customFormat="1" ht="80.099999999999994" customHeight="1" x14ac:dyDescent="0.25">
      <c r="A19" s="89" t="s">
        <v>45</v>
      </c>
      <c r="B19" s="90">
        <v>40863230.907946795</v>
      </c>
      <c r="C19" s="91">
        <v>38</v>
      </c>
      <c r="D19" s="92">
        <v>46404346.289999999</v>
      </c>
      <c r="E19" s="93">
        <v>1.1356014994148591</v>
      </c>
      <c r="F19" s="94">
        <v>12</v>
      </c>
      <c r="G19" s="95">
        <v>5802116.7800000003</v>
      </c>
      <c r="H19" s="91">
        <v>18</v>
      </c>
      <c r="I19" s="92">
        <v>35538699.93</v>
      </c>
      <c r="J19" s="96">
        <v>0.86969872769137013</v>
      </c>
      <c r="K19" s="91">
        <v>18</v>
      </c>
      <c r="L19" s="92">
        <v>35538699.929899998</v>
      </c>
      <c r="M19" s="96">
        <v>0.86969872768892287</v>
      </c>
      <c r="N19" s="97">
        <v>1</v>
      </c>
      <c r="O19" s="98">
        <v>199830</v>
      </c>
      <c r="P19" s="99">
        <v>1.45</v>
      </c>
      <c r="Q19" s="97">
        <v>17</v>
      </c>
      <c r="R19" s="92">
        <v>35338868.479899995</v>
      </c>
      <c r="S19" s="96">
        <v>0.8648084768311245</v>
      </c>
      <c r="T19" s="91">
        <v>11</v>
      </c>
      <c r="U19" s="100">
        <v>13</v>
      </c>
      <c r="V19" s="92">
        <v>5194972.3699999992</v>
      </c>
      <c r="W19" s="93">
        <v>0.12713072986575119</v>
      </c>
      <c r="X19" s="91">
        <v>7</v>
      </c>
      <c r="Y19" s="100">
        <v>8</v>
      </c>
      <c r="Z19" s="92">
        <v>3022517.6999999997</v>
      </c>
      <c r="AA19" s="101">
        <v>7.3966684298871765E-2</v>
      </c>
      <c r="AB19" s="102">
        <v>12</v>
      </c>
      <c r="AC19" s="103">
        <v>42</v>
      </c>
      <c r="AD19" s="104">
        <v>12493072.5</v>
      </c>
      <c r="AE19" s="104">
        <v>8745150.6899999995</v>
      </c>
      <c r="AF19" s="105">
        <f t="shared" si="0"/>
        <v>0.30572894561723052</v>
      </c>
      <c r="AG19" s="106">
        <v>7</v>
      </c>
      <c r="AH19" s="100">
        <v>13</v>
      </c>
      <c r="AI19" s="92">
        <v>2992185.9</v>
      </c>
      <c r="AJ19" s="92">
        <v>2094530.1</v>
      </c>
      <c r="AK19" s="96">
        <v>7.3224408190838877E-2</v>
      </c>
      <c r="AL19" s="91">
        <v>1</v>
      </c>
      <c r="AM19" s="92">
        <v>195369.78</v>
      </c>
      <c r="AN19" s="92">
        <v>136758.84</v>
      </c>
      <c r="AO19" s="96">
        <v>4.7810654140420855E-3</v>
      </c>
    </row>
    <row r="20" spans="1:41" s="88" customFormat="1" ht="80.099999999999994" customHeight="1" x14ac:dyDescent="0.25">
      <c r="A20" s="107" t="s">
        <v>46</v>
      </c>
      <c r="B20" s="108">
        <v>461784081.93344092</v>
      </c>
      <c r="C20" s="109">
        <v>589</v>
      </c>
      <c r="D20" s="110">
        <v>659931883.4799999</v>
      </c>
      <c r="E20" s="111">
        <v>1.4290918836286759</v>
      </c>
      <c r="F20" s="112">
        <v>147</v>
      </c>
      <c r="G20" s="113">
        <v>168641029.43000001</v>
      </c>
      <c r="H20" s="109">
        <v>303</v>
      </c>
      <c r="I20" s="110">
        <v>250821292.35999981</v>
      </c>
      <c r="J20" s="114">
        <v>0.54315707745888009</v>
      </c>
      <c r="K20" s="109">
        <v>296</v>
      </c>
      <c r="L20" s="110">
        <v>248980331.01999992</v>
      </c>
      <c r="M20" s="114">
        <v>0.53917044948267967</v>
      </c>
      <c r="N20" s="115">
        <v>4</v>
      </c>
      <c r="O20" s="116">
        <v>4921651.29</v>
      </c>
      <c r="P20" s="117">
        <v>114792.33</v>
      </c>
      <c r="Q20" s="115">
        <v>292</v>
      </c>
      <c r="R20" s="110">
        <v>243943887.39999992</v>
      </c>
      <c r="S20" s="114">
        <v>0.52826395916167734</v>
      </c>
      <c r="T20" s="109">
        <v>102</v>
      </c>
      <c r="U20" s="118">
        <v>104</v>
      </c>
      <c r="V20" s="110">
        <v>72444252.810000002</v>
      </c>
      <c r="W20" s="111">
        <v>0.1568790602453935</v>
      </c>
      <c r="X20" s="109">
        <v>70</v>
      </c>
      <c r="Y20" s="118">
        <v>72</v>
      </c>
      <c r="Z20" s="110">
        <v>56679564.730000004</v>
      </c>
      <c r="AA20" s="119">
        <v>0.12274040389761527</v>
      </c>
      <c r="AB20" s="120">
        <v>145</v>
      </c>
      <c r="AC20" s="121">
        <v>200</v>
      </c>
      <c r="AD20" s="122">
        <v>92448513.879999995</v>
      </c>
      <c r="AE20" s="122">
        <v>64713959.420000002</v>
      </c>
      <c r="AF20" s="123">
        <f t="shared" si="0"/>
        <v>0.20019857222650006</v>
      </c>
      <c r="AG20" s="124">
        <v>66</v>
      </c>
      <c r="AH20" s="118">
        <v>68</v>
      </c>
      <c r="AI20" s="110">
        <v>55145887.550000019</v>
      </c>
      <c r="AJ20" s="110">
        <v>38602121.090000004</v>
      </c>
      <c r="AK20" s="114">
        <v>0.11941920414213943</v>
      </c>
      <c r="AL20" s="109">
        <v>52</v>
      </c>
      <c r="AM20" s="110">
        <v>40137170.480000004</v>
      </c>
      <c r="AN20" s="110">
        <v>28096019.190000001</v>
      </c>
      <c r="AO20" s="114">
        <v>8.6917613772977909E-2</v>
      </c>
    </row>
    <row r="21" spans="1:41" s="88" customFormat="1" ht="80.099999999999994" customHeight="1" x14ac:dyDescent="0.25">
      <c r="A21" s="107" t="s">
        <v>47</v>
      </c>
      <c r="B21" s="108">
        <v>371681590.14885384</v>
      </c>
      <c r="C21" s="109">
        <v>887</v>
      </c>
      <c r="D21" s="110">
        <v>405350248.28999925</v>
      </c>
      <c r="E21" s="111">
        <v>1.0905846806339305</v>
      </c>
      <c r="F21" s="112">
        <v>75</v>
      </c>
      <c r="G21" s="113">
        <v>25568450.719999995</v>
      </c>
      <c r="H21" s="109">
        <v>738</v>
      </c>
      <c r="I21" s="110">
        <v>367840770.71999955</v>
      </c>
      <c r="J21" s="114">
        <v>0.98966637161847026</v>
      </c>
      <c r="K21" s="109">
        <v>732</v>
      </c>
      <c r="L21" s="110">
        <v>366903343.09929985</v>
      </c>
      <c r="M21" s="114">
        <v>0.98714424610688856</v>
      </c>
      <c r="N21" s="115">
        <v>14</v>
      </c>
      <c r="O21" s="116">
        <v>4874376.4499999993</v>
      </c>
      <c r="P21" s="117">
        <v>3453209.24</v>
      </c>
      <c r="Q21" s="115">
        <v>718</v>
      </c>
      <c r="R21" s="110">
        <v>358569776.25949991</v>
      </c>
      <c r="S21" s="114">
        <v>0.96472299345226431</v>
      </c>
      <c r="T21" s="109">
        <v>699</v>
      </c>
      <c r="U21" s="118">
        <v>1898</v>
      </c>
      <c r="V21" s="110">
        <v>190668343.72000006</v>
      </c>
      <c r="W21" s="111">
        <v>0.5129883986011784</v>
      </c>
      <c r="X21" s="109">
        <v>648</v>
      </c>
      <c r="Y21" s="118">
        <v>1305</v>
      </c>
      <c r="Z21" s="110">
        <v>134613760.59000006</v>
      </c>
      <c r="AA21" s="119">
        <v>0.36217494801421002</v>
      </c>
      <c r="AB21" s="120">
        <v>640</v>
      </c>
      <c r="AC21" s="121">
        <v>1234</v>
      </c>
      <c r="AD21" s="122">
        <v>132025824.38</v>
      </c>
      <c r="AE21" s="122">
        <v>92418071.439999998</v>
      </c>
      <c r="AF21" s="123">
        <f t="shared" si="0"/>
        <v>0.35521217052242299</v>
      </c>
      <c r="AG21" s="124">
        <v>640</v>
      </c>
      <c r="AH21" s="118">
        <v>1233</v>
      </c>
      <c r="AI21" s="110">
        <v>132023295.9900001</v>
      </c>
      <c r="AJ21" s="110">
        <v>92416301.569999993</v>
      </c>
      <c r="AK21" s="114">
        <v>0.35520536795251662</v>
      </c>
      <c r="AL21" s="109">
        <v>0</v>
      </c>
      <c r="AM21" s="110">
        <v>0</v>
      </c>
      <c r="AN21" s="110">
        <v>0</v>
      </c>
      <c r="AO21" s="114">
        <v>0</v>
      </c>
    </row>
    <row r="22" spans="1:41" s="88" customFormat="1" ht="80.099999999999994" customHeight="1" x14ac:dyDescent="0.25">
      <c r="A22" s="107" t="s">
        <v>48</v>
      </c>
      <c r="B22" s="108">
        <v>99965455.177163303</v>
      </c>
      <c r="C22" s="109">
        <v>44</v>
      </c>
      <c r="D22" s="110">
        <v>68858120.429999992</v>
      </c>
      <c r="E22" s="111">
        <v>0.68881915565698681</v>
      </c>
      <c r="F22" s="112">
        <v>7</v>
      </c>
      <c r="G22" s="113">
        <v>14203789.979999999</v>
      </c>
      <c r="H22" s="109">
        <v>23</v>
      </c>
      <c r="I22" s="110">
        <v>30215747.019999996</v>
      </c>
      <c r="J22" s="114">
        <v>0.30226188603303294</v>
      </c>
      <c r="K22" s="109">
        <v>23</v>
      </c>
      <c r="L22" s="110">
        <v>30215747.019999996</v>
      </c>
      <c r="M22" s="114">
        <v>0.30226188603303294</v>
      </c>
      <c r="N22" s="115">
        <v>0</v>
      </c>
      <c r="O22" s="116">
        <v>0</v>
      </c>
      <c r="P22" s="117">
        <v>2134208.9500000002</v>
      </c>
      <c r="Q22" s="115">
        <v>23</v>
      </c>
      <c r="R22" s="110">
        <v>28081538.069999997</v>
      </c>
      <c r="S22" s="114">
        <v>0.28091242139829831</v>
      </c>
      <c r="T22" s="109">
        <v>22</v>
      </c>
      <c r="U22" s="118">
        <v>31</v>
      </c>
      <c r="V22" s="110">
        <v>27090984.979999993</v>
      </c>
      <c r="W22" s="111">
        <v>0.27100346746771797</v>
      </c>
      <c r="X22" s="109">
        <v>12</v>
      </c>
      <c r="Y22" s="118">
        <v>19</v>
      </c>
      <c r="Z22" s="110">
        <v>15313271.649999999</v>
      </c>
      <c r="AA22" s="119">
        <v>0.15318563420594769</v>
      </c>
      <c r="AB22" s="120">
        <v>18</v>
      </c>
      <c r="AC22" s="121">
        <v>29</v>
      </c>
      <c r="AD22" s="122">
        <v>22129584.829999998</v>
      </c>
      <c r="AE22" s="122">
        <v>15490709.289999999</v>
      </c>
      <c r="AF22" s="123">
        <f t="shared" si="0"/>
        <v>0.22137232097609066</v>
      </c>
      <c r="AG22" s="124">
        <v>12</v>
      </c>
      <c r="AH22" s="118">
        <v>19</v>
      </c>
      <c r="AI22" s="110">
        <v>15313271.65</v>
      </c>
      <c r="AJ22" s="110">
        <v>10719290.09</v>
      </c>
      <c r="AK22" s="114">
        <v>0.15318563420594772</v>
      </c>
      <c r="AL22" s="109">
        <v>11</v>
      </c>
      <c r="AM22" s="110">
        <v>15164197.75</v>
      </c>
      <c r="AN22" s="110">
        <v>10614938.359999999</v>
      </c>
      <c r="AO22" s="114">
        <v>0.15169438005484318</v>
      </c>
    </row>
    <row r="23" spans="1:41" s="88" customFormat="1" ht="80.099999999999994" customHeight="1" x14ac:dyDescent="0.25">
      <c r="A23" s="107" t="s">
        <v>49</v>
      </c>
      <c r="B23" s="108">
        <v>104516986.68000001</v>
      </c>
      <c r="C23" s="109">
        <v>110</v>
      </c>
      <c r="D23" s="110">
        <v>143221391.11000001</v>
      </c>
      <c r="E23" s="111">
        <v>1.3703168801498402</v>
      </c>
      <c r="F23" s="112">
        <v>12</v>
      </c>
      <c r="G23" s="113">
        <v>10685291.18</v>
      </c>
      <c r="H23" s="109">
        <v>39</v>
      </c>
      <c r="I23" s="110">
        <v>53985226.120000005</v>
      </c>
      <c r="J23" s="114">
        <v>0.51652107312744044</v>
      </c>
      <c r="K23" s="109">
        <v>39</v>
      </c>
      <c r="L23" s="110">
        <v>53985226.120000005</v>
      </c>
      <c r="M23" s="114">
        <v>0.51652107312744044</v>
      </c>
      <c r="N23" s="115">
        <v>0</v>
      </c>
      <c r="O23" s="116">
        <v>0</v>
      </c>
      <c r="P23" s="117">
        <v>0</v>
      </c>
      <c r="Q23" s="115">
        <v>39</v>
      </c>
      <c r="R23" s="110">
        <v>53985226.120000005</v>
      </c>
      <c r="S23" s="114">
        <v>0.51652107312744044</v>
      </c>
      <c r="T23" s="109">
        <v>2</v>
      </c>
      <c r="U23" s="118">
        <v>2</v>
      </c>
      <c r="V23" s="110">
        <v>782505.15</v>
      </c>
      <c r="W23" s="111">
        <v>7.4868705543128461E-3</v>
      </c>
      <c r="X23" s="109">
        <v>0</v>
      </c>
      <c r="Y23" s="118">
        <v>0</v>
      </c>
      <c r="Z23" s="110">
        <v>0</v>
      </c>
      <c r="AA23" s="119">
        <v>0</v>
      </c>
      <c r="AB23" s="120">
        <v>12</v>
      </c>
      <c r="AC23" s="121">
        <v>14</v>
      </c>
      <c r="AD23" s="122">
        <v>7540839.0599999996</v>
      </c>
      <c r="AE23" s="122">
        <v>5278587.32</v>
      </c>
      <c r="AF23" s="123">
        <f t="shared" si="0"/>
        <v>7.2149411301799304E-2</v>
      </c>
      <c r="AG23" s="124">
        <v>0</v>
      </c>
      <c r="AH23" s="118">
        <v>0</v>
      </c>
      <c r="AI23" s="110">
        <v>0</v>
      </c>
      <c r="AJ23" s="110">
        <v>0</v>
      </c>
      <c r="AK23" s="114">
        <v>0</v>
      </c>
      <c r="AL23" s="109">
        <v>0</v>
      </c>
      <c r="AM23" s="110">
        <v>0</v>
      </c>
      <c r="AN23" s="110">
        <v>0</v>
      </c>
      <c r="AO23" s="114">
        <v>0</v>
      </c>
    </row>
    <row r="24" spans="1:41" s="88" customFormat="1" ht="80.099999999999994" customHeight="1" x14ac:dyDescent="0.25">
      <c r="A24" s="107" t="s">
        <v>50</v>
      </c>
      <c r="B24" s="108">
        <v>64560875</v>
      </c>
      <c r="C24" s="109">
        <v>39</v>
      </c>
      <c r="D24" s="110">
        <v>45288957.889999986</v>
      </c>
      <c r="E24" s="111">
        <v>0.70149231852883009</v>
      </c>
      <c r="F24" s="112">
        <v>7</v>
      </c>
      <c r="G24" s="113">
        <v>6744197.8399999999</v>
      </c>
      <c r="H24" s="109">
        <v>15</v>
      </c>
      <c r="I24" s="110">
        <v>12833843.33</v>
      </c>
      <c r="J24" s="114">
        <v>0.19878670061395542</v>
      </c>
      <c r="K24" s="109">
        <v>15</v>
      </c>
      <c r="L24" s="110">
        <v>12833843.33</v>
      </c>
      <c r="M24" s="114">
        <v>0.19878670061395542</v>
      </c>
      <c r="N24" s="115">
        <v>0</v>
      </c>
      <c r="O24" s="116">
        <v>0</v>
      </c>
      <c r="P24" s="117">
        <v>0</v>
      </c>
      <c r="Q24" s="115">
        <v>15</v>
      </c>
      <c r="R24" s="110">
        <v>12833843.33</v>
      </c>
      <c r="S24" s="114">
        <v>0.19878670061395542</v>
      </c>
      <c r="T24" s="109">
        <v>0</v>
      </c>
      <c r="U24" s="118">
        <v>0</v>
      </c>
      <c r="V24" s="110">
        <v>0</v>
      </c>
      <c r="W24" s="111">
        <v>0</v>
      </c>
      <c r="X24" s="109">
        <v>0</v>
      </c>
      <c r="Y24" s="118">
        <v>0</v>
      </c>
      <c r="Z24" s="110">
        <v>0</v>
      </c>
      <c r="AA24" s="119">
        <v>0</v>
      </c>
      <c r="AB24" s="120">
        <v>9</v>
      </c>
      <c r="AC24" s="121">
        <v>11</v>
      </c>
      <c r="AD24" s="122">
        <v>2844229.88</v>
      </c>
      <c r="AE24" s="122">
        <v>1990960.91</v>
      </c>
      <c r="AF24" s="123">
        <f t="shared" si="0"/>
        <v>4.4055008238348688E-2</v>
      </c>
      <c r="AG24" s="124">
        <v>0</v>
      </c>
      <c r="AH24" s="118">
        <v>0</v>
      </c>
      <c r="AI24" s="110">
        <v>0</v>
      </c>
      <c r="AJ24" s="110">
        <v>0</v>
      </c>
      <c r="AK24" s="114">
        <v>0</v>
      </c>
      <c r="AL24" s="109">
        <v>0</v>
      </c>
      <c r="AM24" s="110">
        <v>0</v>
      </c>
      <c r="AN24" s="110">
        <v>0</v>
      </c>
      <c r="AO24" s="114">
        <v>0</v>
      </c>
    </row>
    <row r="25" spans="1:41" s="88" customFormat="1" ht="80.099999999999994" customHeight="1" x14ac:dyDescent="0.25">
      <c r="A25" s="107" t="s">
        <v>51</v>
      </c>
      <c r="B25" s="108">
        <v>148266878.08059865</v>
      </c>
      <c r="C25" s="109">
        <v>47</v>
      </c>
      <c r="D25" s="110">
        <v>223351637.24999997</v>
      </c>
      <c r="E25" s="111">
        <v>1.5064162687001803</v>
      </c>
      <c r="F25" s="112">
        <v>15</v>
      </c>
      <c r="G25" s="113">
        <v>49431381.330000006</v>
      </c>
      <c r="H25" s="109">
        <v>21</v>
      </c>
      <c r="I25" s="110">
        <v>84284812.890000001</v>
      </c>
      <c r="J25" s="114">
        <v>0.56846690225838803</v>
      </c>
      <c r="K25" s="109">
        <v>21</v>
      </c>
      <c r="L25" s="110">
        <v>84284812.889899999</v>
      </c>
      <c r="M25" s="114">
        <v>0.56846690225771346</v>
      </c>
      <c r="N25" s="115">
        <v>1</v>
      </c>
      <c r="O25" s="116">
        <v>414597.6</v>
      </c>
      <c r="P25" s="117">
        <v>49728.46</v>
      </c>
      <c r="Q25" s="115">
        <v>20</v>
      </c>
      <c r="R25" s="110">
        <v>83820486.829900011</v>
      </c>
      <c r="S25" s="114">
        <v>0.56533521117464114</v>
      </c>
      <c r="T25" s="109">
        <v>12</v>
      </c>
      <c r="U25" s="118">
        <v>22</v>
      </c>
      <c r="V25" s="110">
        <v>39390542.809999987</v>
      </c>
      <c r="W25" s="111">
        <v>0.26567324624308258</v>
      </c>
      <c r="X25" s="109">
        <v>11</v>
      </c>
      <c r="Y25" s="118">
        <v>17</v>
      </c>
      <c r="Z25" s="110">
        <v>29985827.049999997</v>
      </c>
      <c r="AA25" s="119">
        <v>0.20224225017875905</v>
      </c>
      <c r="AB25" s="120">
        <v>15</v>
      </c>
      <c r="AC25" s="121">
        <v>56</v>
      </c>
      <c r="AD25" s="122">
        <v>49110169.009999998</v>
      </c>
      <c r="AE25" s="122">
        <v>34377118.210000001</v>
      </c>
      <c r="AF25" s="123">
        <f t="shared" si="0"/>
        <v>0.3312281855918181</v>
      </c>
      <c r="AG25" s="124">
        <v>11</v>
      </c>
      <c r="AH25" s="118">
        <v>23</v>
      </c>
      <c r="AI25" s="110">
        <v>29985827.050000001</v>
      </c>
      <c r="AJ25" s="110">
        <v>20990078.84</v>
      </c>
      <c r="AK25" s="114">
        <v>0.20224225017875905</v>
      </c>
      <c r="AL25" s="109">
        <v>3</v>
      </c>
      <c r="AM25" s="110">
        <v>7770754.5499999998</v>
      </c>
      <c r="AN25" s="110">
        <v>5439528.1799999997</v>
      </c>
      <c r="AO25" s="114">
        <v>5.2410589948321276E-2</v>
      </c>
    </row>
    <row r="26" spans="1:41" s="88" customFormat="1" ht="80.099999999999994" customHeight="1" thickBot="1" x14ac:dyDescent="0.3">
      <c r="A26" s="125" t="s">
        <v>52</v>
      </c>
      <c r="B26" s="126">
        <v>0</v>
      </c>
      <c r="C26" s="127">
        <v>0</v>
      </c>
      <c r="D26" s="128">
        <v>0</v>
      </c>
      <c r="E26" s="129" t="s">
        <v>53</v>
      </c>
      <c r="F26" s="130">
        <v>0</v>
      </c>
      <c r="G26" s="131">
        <v>0</v>
      </c>
      <c r="H26" s="127">
        <v>0</v>
      </c>
      <c r="I26" s="128">
        <v>0</v>
      </c>
      <c r="J26" s="132" t="s">
        <v>53</v>
      </c>
      <c r="K26" s="127">
        <v>0</v>
      </c>
      <c r="L26" s="128">
        <v>0</v>
      </c>
      <c r="M26" s="132" t="s">
        <v>53</v>
      </c>
      <c r="N26" s="133">
        <v>0</v>
      </c>
      <c r="O26" s="134">
        <v>0</v>
      </c>
      <c r="P26" s="135">
        <v>0</v>
      </c>
      <c r="Q26" s="133">
        <v>0</v>
      </c>
      <c r="R26" s="128">
        <v>0</v>
      </c>
      <c r="S26" s="132" t="s">
        <v>53</v>
      </c>
      <c r="T26" s="127">
        <v>0</v>
      </c>
      <c r="U26" s="136">
        <v>0</v>
      </c>
      <c r="V26" s="128">
        <v>0</v>
      </c>
      <c r="W26" s="129" t="s">
        <v>53</v>
      </c>
      <c r="X26" s="127">
        <v>0</v>
      </c>
      <c r="Y26" s="136">
        <v>0</v>
      </c>
      <c r="Z26" s="128">
        <v>0</v>
      </c>
      <c r="AA26" s="137" t="s">
        <v>53</v>
      </c>
      <c r="AB26" s="138">
        <v>0</v>
      </c>
      <c r="AC26" s="139">
        <v>0</v>
      </c>
      <c r="AD26" s="140">
        <v>0</v>
      </c>
      <c r="AE26" s="140">
        <v>0</v>
      </c>
      <c r="AF26" s="141">
        <v>0</v>
      </c>
      <c r="AG26" s="142">
        <v>0</v>
      </c>
      <c r="AH26" s="136">
        <v>0</v>
      </c>
      <c r="AI26" s="128">
        <v>0</v>
      </c>
      <c r="AJ26" s="128">
        <v>0</v>
      </c>
      <c r="AK26" s="132" t="s">
        <v>53</v>
      </c>
      <c r="AL26" s="127">
        <v>0</v>
      </c>
      <c r="AM26" s="128">
        <v>0</v>
      </c>
      <c r="AN26" s="128">
        <v>0</v>
      </c>
      <c r="AO26" s="132" t="s">
        <v>53</v>
      </c>
    </row>
    <row r="27" spans="1:41" s="149" customFormat="1" ht="99.95" customHeight="1" thickBot="1" x14ac:dyDescent="0.3">
      <c r="A27" s="69" t="s">
        <v>54</v>
      </c>
      <c r="B27" s="143">
        <v>283754079.05793822</v>
      </c>
      <c r="C27" s="71">
        <v>589</v>
      </c>
      <c r="D27" s="72">
        <v>142425981.92000002</v>
      </c>
      <c r="E27" s="73">
        <v>0.50193457092441951</v>
      </c>
      <c r="F27" s="74">
        <v>24</v>
      </c>
      <c r="G27" s="75">
        <v>4254643.38</v>
      </c>
      <c r="H27" s="71">
        <v>44</v>
      </c>
      <c r="I27" s="72">
        <v>42568668.899999991</v>
      </c>
      <c r="J27" s="76">
        <v>0.15001958400502191</v>
      </c>
      <c r="K27" s="71">
        <v>44</v>
      </c>
      <c r="L27" s="72">
        <v>42568668.900799997</v>
      </c>
      <c r="M27" s="76">
        <v>0.15001958400784127</v>
      </c>
      <c r="N27" s="78">
        <v>0</v>
      </c>
      <c r="O27" s="79">
        <v>0</v>
      </c>
      <c r="P27" s="80">
        <v>0</v>
      </c>
      <c r="Q27" s="78">
        <v>44</v>
      </c>
      <c r="R27" s="72">
        <v>42568668.900799997</v>
      </c>
      <c r="S27" s="76">
        <v>0.15001958400784127</v>
      </c>
      <c r="T27" s="71">
        <v>44</v>
      </c>
      <c r="U27" s="82">
        <v>68</v>
      </c>
      <c r="V27" s="72">
        <v>21455156.449999999</v>
      </c>
      <c r="W27" s="73">
        <v>7.5611799207366409E-2</v>
      </c>
      <c r="X27" s="71">
        <v>44</v>
      </c>
      <c r="Y27" s="82">
        <v>68</v>
      </c>
      <c r="Z27" s="72">
        <v>21455156.449999999</v>
      </c>
      <c r="AA27" s="76">
        <v>7.5611799207366409E-2</v>
      </c>
      <c r="AB27" s="144">
        <v>44</v>
      </c>
      <c r="AC27" s="145">
        <v>71</v>
      </c>
      <c r="AD27" s="146">
        <v>21505156.449999999</v>
      </c>
      <c r="AE27" s="147">
        <v>15053609.289999999</v>
      </c>
      <c r="AF27" s="148">
        <f t="shared" si="0"/>
        <v>7.5788008128013479E-2</v>
      </c>
      <c r="AG27" s="71">
        <v>44</v>
      </c>
      <c r="AH27" s="82">
        <v>68</v>
      </c>
      <c r="AI27" s="72">
        <v>21455156.45000001</v>
      </c>
      <c r="AJ27" s="72">
        <v>15018609.289999999</v>
      </c>
      <c r="AK27" s="76">
        <v>7.5611799207366451E-2</v>
      </c>
      <c r="AL27" s="71">
        <v>20</v>
      </c>
      <c r="AM27" s="72">
        <v>499600</v>
      </c>
      <c r="AN27" s="72">
        <v>349720</v>
      </c>
      <c r="AO27" s="76">
        <v>1.7606795351054296E-3</v>
      </c>
    </row>
    <row r="28" spans="1:41" s="88" customFormat="1" ht="80.099999999999994" customHeight="1" x14ac:dyDescent="0.25">
      <c r="A28" s="150" t="s">
        <v>55</v>
      </c>
      <c r="B28" s="90">
        <v>240674475</v>
      </c>
      <c r="C28" s="91">
        <v>536</v>
      </c>
      <c r="D28" s="92">
        <v>98229688.020000041</v>
      </c>
      <c r="E28" s="93">
        <v>0.40814335637379096</v>
      </c>
      <c r="F28" s="94">
        <v>15</v>
      </c>
      <c r="G28" s="95">
        <v>2627018.38</v>
      </c>
      <c r="H28" s="91">
        <v>0</v>
      </c>
      <c r="I28" s="92">
        <v>0</v>
      </c>
      <c r="J28" s="96">
        <v>0</v>
      </c>
      <c r="K28" s="91">
        <v>0</v>
      </c>
      <c r="L28" s="92">
        <v>0</v>
      </c>
      <c r="M28" s="96">
        <v>0</v>
      </c>
      <c r="N28" s="97">
        <v>0</v>
      </c>
      <c r="O28" s="98">
        <v>0</v>
      </c>
      <c r="P28" s="99">
        <v>0</v>
      </c>
      <c r="Q28" s="97">
        <v>0</v>
      </c>
      <c r="R28" s="92">
        <v>0</v>
      </c>
      <c r="S28" s="96">
        <v>0</v>
      </c>
      <c r="T28" s="91">
        <v>0</v>
      </c>
      <c r="U28" s="100">
        <v>0</v>
      </c>
      <c r="V28" s="92">
        <v>0</v>
      </c>
      <c r="W28" s="93">
        <v>0</v>
      </c>
      <c r="X28" s="91">
        <v>0</v>
      </c>
      <c r="Y28" s="100">
        <v>0</v>
      </c>
      <c r="Z28" s="92">
        <v>0</v>
      </c>
      <c r="AA28" s="101">
        <v>0</v>
      </c>
      <c r="AB28" s="102">
        <v>0</v>
      </c>
      <c r="AC28" s="103">
        <v>0</v>
      </c>
      <c r="AD28" s="104">
        <v>0</v>
      </c>
      <c r="AE28" s="104">
        <v>0</v>
      </c>
      <c r="AF28" s="105">
        <f t="shared" si="0"/>
        <v>0</v>
      </c>
      <c r="AG28" s="106">
        <v>0</v>
      </c>
      <c r="AH28" s="100">
        <v>0</v>
      </c>
      <c r="AI28" s="92">
        <v>0</v>
      </c>
      <c r="AJ28" s="92">
        <v>0</v>
      </c>
      <c r="AK28" s="96">
        <v>0</v>
      </c>
      <c r="AL28" s="91">
        <v>0</v>
      </c>
      <c r="AM28" s="92">
        <v>0</v>
      </c>
      <c r="AN28" s="92">
        <v>0</v>
      </c>
      <c r="AO28" s="96">
        <v>0</v>
      </c>
    </row>
    <row r="29" spans="1:41" s="88" customFormat="1" ht="80.099999999999994" customHeight="1" x14ac:dyDescent="0.25">
      <c r="A29" s="151" t="s">
        <v>56</v>
      </c>
      <c r="B29" s="108">
        <v>554139.44806416542</v>
      </c>
      <c r="C29" s="109">
        <v>28</v>
      </c>
      <c r="D29" s="110">
        <v>699600</v>
      </c>
      <c r="E29" s="111">
        <v>1.2624980994296426</v>
      </c>
      <c r="F29" s="112">
        <v>8</v>
      </c>
      <c r="G29" s="113">
        <v>200000</v>
      </c>
      <c r="H29" s="109">
        <v>20</v>
      </c>
      <c r="I29" s="110">
        <v>499600</v>
      </c>
      <c r="J29" s="114">
        <v>0.90157811674535371</v>
      </c>
      <c r="K29" s="109">
        <v>20</v>
      </c>
      <c r="L29" s="110">
        <v>499600.00070000003</v>
      </c>
      <c r="M29" s="114">
        <v>0.90157811800857368</v>
      </c>
      <c r="N29" s="115">
        <v>0</v>
      </c>
      <c r="O29" s="116">
        <v>0</v>
      </c>
      <c r="P29" s="117">
        <v>0</v>
      </c>
      <c r="Q29" s="115">
        <v>20</v>
      </c>
      <c r="R29" s="110">
        <v>499600.00070000003</v>
      </c>
      <c r="S29" s="114">
        <v>0.90157811800857368</v>
      </c>
      <c r="T29" s="109">
        <v>20</v>
      </c>
      <c r="U29" s="118">
        <v>20</v>
      </c>
      <c r="V29" s="110">
        <v>499600</v>
      </c>
      <c r="W29" s="111">
        <v>0.90157811674535371</v>
      </c>
      <c r="X29" s="109">
        <v>20</v>
      </c>
      <c r="Y29" s="118">
        <v>20</v>
      </c>
      <c r="Z29" s="110">
        <v>499600</v>
      </c>
      <c r="AA29" s="119">
        <v>0.90157811674535371</v>
      </c>
      <c r="AB29" s="120">
        <v>20</v>
      </c>
      <c r="AC29" s="121">
        <v>23</v>
      </c>
      <c r="AD29" s="122">
        <v>549600</v>
      </c>
      <c r="AE29" s="122">
        <v>384720</v>
      </c>
      <c r="AF29" s="123">
        <f t="shared" si="0"/>
        <v>0.99180811241642597</v>
      </c>
      <c r="AG29" s="124">
        <v>20</v>
      </c>
      <c r="AH29" s="118">
        <v>20</v>
      </c>
      <c r="AI29" s="110">
        <v>499600</v>
      </c>
      <c r="AJ29" s="110">
        <v>349720</v>
      </c>
      <c r="AK29" s="114">
        <v>0.90157811674535371</v>
      </c>
      <c r="AL29" s="109">
        <v>20</v>
      </c>
      <c r="AM29" s="110">
        <v>499600</v>
      </c>
      <c r="AN29" s="110">
        <v>349720</v>
      </c>
      <c r="AO29" s="114">
        <v>0.90157811674535371</v>
      </c>
    </row>
    <row r="30" spans="1:41" s="88" customFormat="1" ht="80.099999999999994" customHeight="1" thickBot="1" x14ac:dyDescent="0.3">
      <c r="A30" s="152" t="s">
        <v>57</v>
      </c>
      <c r="B30" s="126">
        <v>42525464.609874025</v>
      </c>
      <c r="C30" s="127">
        <v>25</v>
      </c>
      <c r="D30" s="128">
        <v>43496693.899999991</v>
      </c>
      <c r="E30" s="129">
        <v>1.0228387696415775</v>
      </c>
      <c r="F30" s="130">
        <v>1</v>
      </c>
      <c r="G30" s="131">
        <v>1427625</v>
      </c>
      <c r="H30" s="127">
        <v>24</v>
      </c>
      <c r="I30" s="128">
        <v>42069068.899999991</v>
      </c>
      <c r="J30" s="132">
        <v>0.98926770785314211</v>
      </c>
      <c r="K30" s="127">
        <v>24</v>
      </c>
      <c r="L30" s="128">
        <v>42069068.9001</v>
      </c>
      <c r="M30" s="132">
        <v>0.98926770785549389</v>
      </c>
      <c r="N30" s="133">
        <v>0</v>
      </c>
      <c r="O30" s="134">
        <v>0</v>
      </c>
      <c r="P30" s="135">
        <v>0</v>
      </c>
      <c r="Q30" s="133">
        <v>24</v>
      </c>
      <c r="R30" s="128">
        <v>42069068.9001</v>
      </c>
      <c r="S30" s="132">
        <v>0.98926770785549389</v>
      </c>
      <c r="T30" s="127">
        <v>24</v>
      </c>
      <c r="U30" s="136">
        <v>48</v>
      </c>
      <c r="V30" s="128">
        <v>20955556.449999999</v>
      </c>
      <c r="W30" s="129">
        <v>0.49277666081358484</v>
      </c>
      <c r="X30" s="127">
        <v>24</v>
      </c>
      <c r="Y30" s="136">
        <v>48</v>
      </c>
      <c r="Z30" s="128">
        <v>20955556.449999999</v>
      </c>
      <c r="AA30" s="137">
        <v>0.49277666081358484</v>
      </c>
      <c r="AB30" s="138">
        <v>24</v>
      </c>
      <c r="AC30" s="139">
        <v>48</v>
      </c>
      <c r="AD30" s="140">
        <v>20955556.449999999</v>
      </c>
      <c r="AE30" s="140">
        <v>14668889.289999999</v>
      </c>
      <c r="AF30" s="141">
        <f t="shared" si="0"/>
        <v>0.49277666081358484</v>
      </c>
      <c r="AG30" s="142">
        <v>24</v>
      </c>
      <c r="AH30" s="136">
        <v>48</v>
      </c>
      <c r="AI30" s="128">
        <v>20955556.45000001</v>
      </c>
      <c r="AJ30" s="128">
        <v>14668889.289999999</v>
      </c>
      <c r="AK30" s="132">
        <v>0.49277666081358512</v>
      </c>
      <c r="AL30" s="127">
        <v>0</v>
      </c>
      <c r="AM30" s="128">
        <v>0</v>
      </c>
      <c r="AN30" s="128">
        <v>0</v>
      </c>
      <c r="AO30" s="132">
        <v>0</v>
      </c>
    </row>
    <row r="31" spans="1:41" s="149" customFormat="1" ht="99.95" customHeight="1" thickBot="1" x14ac:dyDescent="0.3">
      <c r="A31" s="69" t="s">
        <v>58</v>
      </c>
      <c r="B31" s="143">
        <v>8467505.8410437927</v>
      </c>
      <c r="C31" s="71">
        <v>13</v>
      </c>
      <c r="D31" s="72">
        <v>5622962.7799999993</v>
      </c>
      <c r="E31" s="73">
        <v>0.66406364348097746</v>
      </c>
      <c r="F31" s="74">
        <v>3</v>
      </c>
      <c r="G31" s="75">
        <v>1311257.6100000001</v>
      </c>
      <c r="H31" s="71">
        <v>9</v>
      </c>
      <c r="I31" s="72">
        <v>3815717.87</v>
      </c>
      <c r="J31" s="76">
        <v>0.45063067467924356</v>
      </c>
      <c r="K31" s="71">
        <v>9</v>
      </c>
      <c r="L31" s="72">
        <v>3815717.87</v>
      </c>
      <c r="M31" s="76">
        <v>0.45063067467924356</v>
      </c>
      <c r="N31" s="78">
        <v>0</v>
      </c>
      <c r="O31" s="79">
        <v>0</v>
      </c>
      <c r="P31" s="80">
        <v>86894.7</v>
      </c>
      <c r="Q31" s="78">
        <v>9</v>
      </c>
      <c r="R31" s="72">
        <f>SUM(R32:R33)</f>
        <v>3728823.17</v>
      </c>
      <c r="S31" s="76">
        <v>0.44036853826844796</v>
      </c>
      <c r="T31" s="71">
        <v>3</v>
      </c>
      <c r="U31" s="82">
        <v>3</v>
      </c>
      <c r="V31" s="72">
        <v>166422.54999999999</v>
      </c>
      <c r="W31" s="73">
        <v>1.9654258659417119E-2</v>
      </c>
      <c r="X31" s="71">
        <v>1</v>
      </c>
      <c r="Y31" s="82">
        <v>1</v>
      </c>
      <c r="Z31" s="72">
        <v>117526.5</v>
      </c>
      <c r="AA31" s="76">
        <v>1.3879706988842474E-2</v>
      </c>
      <c r="AB31" s="144">
        <v>2</v>
      </c>
      <c r="AC31" s="145">
        <v>2</v>
      </c>
      <c r="AD31" s="146">
        <v>371526.5</v>
      </c>
      <c r="AE31" s="147">
        <v>260068.55</v>
      </c>
      <c r="AF31" s="148">
        <f t="shared" si="0"/>
        <v>4.3876733831009887E-2</v>
      </c>
      <c r="AG31" s="71">
        <v>1</v>
      </c>
      <c r="AH31" s="82">
        <v>1</v>
      </c>
      <c r="AI31" s="72">
        <v>117526.5</v>
      </c>
      <c r="AJ31" s="72">
        <v>82268.55</v>
      </c>
      <c r="AK31" s="76">
        <v>1.3879706988842474E-2</v>
      </c>
      <c r="AL31" s="71">
        <v>0</v>
      </c>
      <c r="AM31" s="72">
        <v>0</v>
      </c>
      <c r="AN31" s="72">
        <v>0</v>
      </c>
      <c r="AO31" s="76">
        <v>0</v>
      </c>
    </row>
    <row r="32" spans="1:41" s="88" customFormat="1" ht="80.099999999999994" customHeight="1" x14ac:dyDescent="0.25">
      <c r="A32" s="150" t="s">
        <v>59</v>
      </c>
      <c r="B32" s="90">
        <v>5080705.8410437927</v>
      </c>
      <c r="C32" s="91">
        <v>9</v>
      </c>
      <c r="D32" s="92">
        <v>3680943.61</v>
      </c>
      <c r="E32" s="93">
        <v>0.72449453386259766</v>
      </c>
      <c r="F32" s="94">
        <v>2</v>
      </c>
      <c r="G32" s="95">
        <v>811257.6100000001</v>
      </c>
      <c r="H32" s="91">
        <v>6</v>
      </c>
      <c r="I32" s="92">
        <v>2373698.7000000002</v>
      </c>
      <c r="J32" s="96">
        <v>0.46719860867055074</v>
      </c>
      <c r="K32" s="91">
        <v>6</v>
      </c>
      <c r="L32" s="92">
        <v>2373698.7000000002</v>
      </c>
      <c r="M32" s="96">
        <v>0.46719860867055074</v>
      </c>
      <c r="N32" s="97">
        <v>0</v>
      </c>
      <c r="O32" s="98">
        <v>0</v>
      </c>
      <c r="P32" s="99">
        <v>86894.7</v>
      </c>
      <c r="Q32" s="97">
        <v>6</v>
      </c>
      <c r="R32" s="92">
        <v>2286804</v>
      </c>
      <c r="S32" s="96">
        <v>0.45009572912613127</v>
      </c>
      <c r="T32" s="91">
        <v>2</v>
      </c>
      <c r="U32" s="100">
        <v>2</v>
      </c>
      <c r="V32" s="92">
        <v>166422.54999999999</v>
      </c>
      <c r="W32" s="93">
        <v>3.2755793231636833E-2</v>
      </c>
      <c r="X32" s="91">
        <v>1</v>
      </c>
      <c r="Y32" s="100">
        <v>1</v>
      </c>
      <c r="Z32" s="92">
        <v>117526.5</v>
      </c>
      <c r="AA32" s="101">
        <v>2.3131923728112364E-2</v>
      </c>
      <c r="AB32" s="102">
        <v>3</v>
      </c>
      <c r="AC32" s="103">
        <v>3</v>
      </c>
      <c r="AD32" s="104">
        <v>371526.5</v>
      </c>
      <c r="AE32" s="104">
        <v>260068.55</v>
      </c>
      <c r="AF32" s="105">
        <f t="shared" si="0"/>
        <v>7.3124977438897093E-2</v>
      </c>
      <c r="AG32" s="106">
        <v>1</v>
      </c>
      <c r="AH32" s="100">
        <v>1</v>
      </c>
      <c r="AI32" s="92">
        <v>117526.5</v>
      </c>
      <c r="AJ32" s="92">
        <v>82268.55</v>
      </c>
      <c r="AK32" s="96">
        <v>2.3131923728112364E-2</v>
      </c>
      <c r="AL32" s="91">
        <v>0</v>
      </c>
      <c r="AM32" s="92">
        <v>0</v>
      </c>
      <c r="AN32" s="92">
        <v>0</v>
      </c>
      <c r="AO32" s="96">
        <v>0</v>
      </c>
    </row>
    <row r="33" spans="1:41" s="88" customFormat="1" ht="80.099999999999994" customHeight="1" thickBot="1" x14ac:dyDescent="0.3">
      <c r="A33" s="152" t="s">
        <v>60</v>
      </c>
      <c r="B33" s="126">
        <v>3386800</v>
      </c>
      <c r="C33" s="127">
        <v>4</v>
      </c>
      <c r="D33" s="128">
        <v>1942019.17</v>
      </c>
      <c r="E33" s="129">
        <v>0.57340828215424589</v>
      </c>
      <c r="F33" s="153">
        <v>1</v>
      </c>
      <c r="G33" s="154">
        <v>500000</v>
      </c>
      <c r="H33" s="155">
        <v>3</v>
      </c>
      <c r="I33" s="156">
        <v>1442019.17</v>
      </c>
      <c r="J33" s="157">
        <v>0.42577629916145032</v>
      </c>
      <c r="K33" s="155">
        <v>3</v>
      </c>
      <c r="L33" s="156">
        <v>1442019.17</v>
      </c>
      <c r="M33" s="157">
        <v>0.42577629916145032</v>
      </c>
      <c r="N33" s="158">
        <v>0</v>
      </c>
      <c r="O33" s="159">
        <v>0</v>
      </c>
      <c r="P33" s="160">
        <v>0</v>
      </c>
      <c r="Q33" s="158">
        <v>3</v>
      </c>
      <c r="R33" s="156">
        <v>1442019.17</v>
      </c>
      <c r="S33" s="157">
        <v>0.42577629916145032</v>
      </c>
      <c r="T33" s="155">
        <v>1</v>
      </c>
      <c r="U33" s="161">
        <v>1</v>
      </c>
      <c r="V33" s="156">
        <v>0</v>
      </c>
      <c r="W33" s="162">
        <v>0</v>
      </c>
      <c r="X33" s="155">
        <v>0</v>
      </c>
      <c r="Y33" s="161">
        <v>0</v>
      </c>
      <c r="Z33" s="156">
        <v>0</v>
      </c>
      <c r="AA33" s="163">
        <v>0</v>
      </c>
      <c r="AB33" s="138">
        <v>0</v>
      </c>
      <c r="AC33" s="139">
        <v>0</v>
      </c>
      <c r="AD33" s="140">
        <v>0</v>
      </c>
      <c r="AE33" s="140">
        <v>0</v>
      </c>
      <c r="AF33" s="141">
        <f t="shared" si="0"/>
        <v>0</v>
      </c>
      <c r="AG33" s="142">
        <v>0</v>
      </c>
      <c r="AH33" s="136">
        <v>0</v>
      </c>
      <c r="AI33" s="128">
        <v>0</v>
      </c>
      <c r="AJ33" s="128">
        <v>0</v>
      </c>
      <c r="AK33" s="132">
        <v>0</v>
      </c>
      <c r="AL33" s="127">
        <v>0</v>
      </c>
      <c r="AM33" s="128">
        <v>0</v>
      </c>
      <c r="AN33" s="128">
        <v>0</v>
      </c>
      <c r="AO33" s="132">
        <v>0</v>
      </c>
    </row>
    <row r="34" spans="1:41" s="149" customFormat="1" ht="80.099999999999994" customHeight="1" thickBot="1" x14ac:dyDescent="0.3">
      <c r="A34" s="164" t="s">
        <v>61</v>
      </c>
      <c r="B34" s="165">
        <v>186173864.52852935</v>
      </c>
      <c r="C34" s="166">
        <v>53</v>
      </c>
      <c r="D34" s="167">
        <v>98514442.510000005</v>
      </c>
      <c r="E34" s="168">
        <v>0.52915291176599932</v>
      </c>
      <c r="F34" s="74">
        <v>0</v>
      </c>
      <c r="G34" s="75">
        <v>0</v>
      </c>
      <c r="H34" s="71">
        <v>50</v>
      </c>
      <c r="I34" s="72">
        <v>97213965.010000005</v>
      </c>
      <c r="J34" s="76">
        <v>0.52216762678363426</v>
      </c>
      <c r="K34" s="71">
        <v>50</v>
      </c>
      <c r="L34" s="72">
        <v>97213965.010000005</v>
      </c>
      <c r="M34" s="76">
        <v>0.52216762678363426</v>
      </c>
      <c r="N34" s="78">
        <v>1</v>
      </c>
      <c r="O34" s="79">
        <v>572272.47</v>
      </c>
      <c r="P34" s="80">
        <v>225503.09</v>
      </c>
      <c r="Q34" s="78">
        <v>49</v>
      </c>
      <c r="R34" s="72">
        <v>96349989.450000018</v>
      </c>
      <c r="S34" s="76">
        <v>0.51752693480365131</v>
      </c>
      <c r="T34" s="71">
        <v>38</v>
      </c>
      <c r="U34" s="82">
        <v>46</v>
      </c>
      <c r="V34" s="72">
        <v>90775014.439999983</v>
      </c>
      <c r="W34" s="73">
        <v>0.48758194212641265</v>
      </c>
      <c r="X34" s="71">
        <v>32</v>
      </c>
      <c r="Y34" s="82">
        <v>38</v>
      </c>
      <c r="Z34" s="72">
        <v>63954204.490000002</v>
      </c>
      <c r="AA34" s="76">
        <v>0.34351870307875376</v>
      </c>
      <c r="AB34" s="169">
        <v>32</v>
      </c>
      <c r="AC34" s="170">
        <v>51</v>
      </c>
      <c r="AD34" s="171">
        <v>63954204.490000002</v>
      </c>
      <c r="AE34" s="172">
        <v>44767942.960000001</v>
      </c>
      <c r="AF34" s="173">
        <f t="shared" si="0"/>
        <v>0.34351870307875376</v>
      </c>
      <c r="AG34" s="71">
        <v>30</v>
      </c>
      <c r="AH34" s="82">
        <v>47</v>
      </c>
      <c r="AI34" s="72">
        <v>63954204.49000001</v>
      </c>
      <c r="AJ34" s="72">
        <v>44767942.950000003</v>
      </c>
      <c r="AK34" s="76">
        <v>0.34351870307875382</v>
      </c>
      <c r="AL34" s="71">
        <v>0</v>
      </c>
      <c r="AM34" s="72">
        <v>0</v>
      </c>
      <c r="AN34" s="72">
        <v>0</v>
      </c>
      <c r="AO34" s="76">
        <v>0</v>
      </c>
    </row>
    <row r="35" spans="1:41" s="88" customFormat="1" ht="80.099999999999994" customHeight="1" thickBot="1" x14ac:dyDescent="0.3">
      <c r="A35" s="174" t="s">
        <v>62</v>
      </c>
      <c r="B35" s="175">
        <v>3100824714.4087725</v>
      </c>
      <c r="C35" s="176">
        <v>5048</v>
      </c>
      <c r="D35" s="177">
        <v>2971908590.3399992</v>
      </c>
      <c r="E35" s="178">
        <v>0.95842521395365188</v>
      </c>
      <c r="F35" s="179">
        <v>694</v>
      </c>
      <c r="G35" s="180">
        <v>563200374.20000005</v>
      </c>
      <c r="H35" s="176">
        <v>3032</v>
      </c>
      <c r="I35" s="181">
        <v>1579810757.7899992</v>
      </c>
      <c r="J35" s="182">
        <v>0.50948083277619849</v>
      </c>
      <c r="K35" s="176">
        <v>2983</v>
      </c>
      <c r="L35" s="181">
        <v>1568718162.8401997</v>
      </c>
      <c r="M35" s="182">
        <v>0.50590352803586447</v>
      </c>
      <c r="N35" s="183">
        <v>52</v>
      </c>
      <c r="O35" s="184">
        <v>18468817.720099997</v>
      </c>
      <c r="P35" s="185">
        <v>9890899.1400000006</v>
      </c>
      <c r="Q35" s="183">
        <v>2931</v>
      </c>
      <c r="R35" s="181">
        <v>1540190881.2103</v>
      </c>
      <c r="S35" s="182">
        <v>0.4967058841002453</v>
      </c>
      <c r="T35" s="176">
        <v>2361</v>
      </c>
      <c r="U35" s="186">
        <v>3629</v>
      </c>
      <c r="V35" s="181">
        <v>840078556.70999992</v>
      </c>
      <c r="W35" s="187">
        <v>0.27092100782297068</v>
      </c>
      <c r="X35" s="176">
        <v>2188</v>
      </c>
      <c r="Y35" s="186">
        <v>2900</v>
      </c>
      <c r="Z35" s="181">
        <v>671026925.1500001</v>
      </c>
      <c r="AA35" s="182">
        <v>0.21640272732344476</v>
      </c>
      <c r="AB35" s="176">
        <v>2392</v>
      </c>
      <c r="AC35" s="188">
        <v>3237</v>
      </c>
      <c r="AD35" s="181">
        <v>823504706.55999994</v>
      </c>
      <c r="AE35" s="184">
        <v>576453287.54000008</v>
      </c>
      <c r="AF35" s="182">
        <f t="shared" si="0"/>
        <v>0.26557602651106832</v>
      </c>
      <c r="AG35" s="176">
        <v>2168</v>
      </c>
      <c r="AH35" s="186">
        <v>2840</v>
      </c>
      <c r="AI35" s="181">
        <v>663162506.57000017</v>
      </c>
      <c r="AJ35" s="181">
        <v>464213747.91000003</v>
      </c>
      <c r="AK35" s="182">
        <v>0.21386649283606601</v>
      </c>
      <c r="AL35" s="176">
        <v>1429</v>
      </c>
      <c r="AM35" s="181">
        <v>399923125.21000004</v>
      </c>
      <c r="AN35" s="181">
        <v>279946187.19</v>
      </c>
      <c r="AO35" s="182">
        <v>0.12897314812786911</v>
      </c>
    </row>
    <row r="36" spans="1:41" ht="54" customHeight="1" x14ac:dyDescent="0.25">
      <c r="A36" s="189" t="s">
        <v>63</v>
      </c>
      <c r="B36" s="190"/>
      <c r="C36" s="191"/>
      <c r="D36" s="191"/>
      <c r="E36" s="191"/>
      <c r="F36" s="192"/>
      <c r="G36" s="193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5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</row>
    <row r="37" spans="1:41" ht="27.75" customHeight="1" x14ac:dyDescent="0.35">
      <c r="A37" s="197"/>
      <c r="B37" s="198"/>
      <c r="C37" s="196"/>
      <c r="D37" s="196"/>
      <c r="E37" s="199"/>
      <c r="F37" s="196"/>
      <c r="G37" s="200"/>
      <c r="I37" s="202"/>
      <c r="J37" s="203"/>
      <c r="K37" s="200"/>
      <c r="L37" s="196"/>
      <c r="M37" s="196"/>
      <c r="N37" s="196"/>
      <c r="O37" s="196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</row>
    <row r="38" spans="1:41" x14ac:dyDescent="0.35">
      <c r="A38" s="205"/>
      <c r="B38" s="198"/>
      <c r="C38" s="206"/>
      <c r="D38" s="206"/>
      <c r="E38" s="207"/>
      <c r="F38" s="206"/>
      <c r="G38" s="208"/>
      <c r="I38" s="206"/>
      <c r="J38" s="209"/>
      <c r="K38" s="200"/>
      <c r="L38" s="196"/>
      <c r="M38" s="196"/>
      <c r="N38" s="196"/>
      <c r="O38" s="196"/>
      <c r="Q38" s="204"/>
      <c r="R38" s="200"/>
      <c r="S38" s="196"/>
      <c r="T38" s="196"/>
      <c r="U38" s="200"/>
      <c r="V38" s="210"/>
      <c r="X38" s="204"/>
      <c r="Y38" s="196"/>
      <c r="Z38" s="196"/>
    </row>
    <row r="39" spans="1:41" ht="31.5" customHeight="1" x14ac:dyDescent="0.35">
      <c r="A39" s="197"/>
      <c r="B39" s="198"/>
      <c r="C39" s="206"/>
      <c r="D39" s="206"/>
      <c r="E39" s="207"/>
      <c r="F39" s="206"/>
      <c r="G39" s="208"/>
      <c r="I39" s="206"/>
      <c r="J39" s="209"/>
      <c r="K39" s="211"/>
      <c r="L39" s="196"/>
      <c r="M39" s="196"/>
      <c r="N39" s="196"/>
      <c r="O39" s="196"/>
      <c r="P39" s="212"/>
      <c r="Q39" s="204"/>
      <c r="S39" s="213"/>
      <c r="T39" s="213"/>
      <c r="U39" s="213"/>
      <c r="V39" s="213"/>
      <c r="X39" s="204"/>
      <c r="Y39" s="213"/>
      <c r="Z39" s="213"/>
      <c r="AA39" s="213"/>
      <c r="AB39" s="213"/>
    </row>
    <row r="40" spans="1:41" ht="21" customHeight="1" x14ac:dyDescent="0.35">
      <c r="A40" s="205" t="s">
        <v>64</v>
      </c>
      <c r="C40" s="196"/>
      <c r="D40" s="196"/>
      <c r="E40" s="207"/>
      <c r="F40" s="196"/>
      <c r="G40" s="200"/>
      <c r="H40" s="196"/>
      <c r="J40" s="204"/>
      <c r="K40" s="204"/>
      <c r="L40" s="204"/>
      <c r="M40" s="196"/>
      <c r="N40" s="196"/>
      <c r="O40" s="196"/>
      <c r="Q40" s="204"/>
      <c r="S40" s="213"/>
      <c r="T40" s="213"/>
      <c r="U40" s="213"/>
      <c r="V40" s="213"/>
      <c r="X40" s="204"/>
      <c r="Y40" s="213"/>
      <c r="Z40" s="213"/>
      <c r="AA40" s="213"/>
      <c r="AB40" s="213"/>
    </row>
    <row r="41" spans="1:41" ht="21" customHeight="1" x14ac:dyDescent="0.35">
      <c r="A41" s="205" t="s">
        <v>65</v>
      </c>
      <c r="B41" s="198"/>
      <c r="C41" s="196"/>
      <c r="E41" s="214"/>
      <c r="F41" s="196"/>
      <c r="G41" s="200"/>
      <c r="H41" s="196"/>
      <c r="J41" s="204"/>
      <c r="K41" s="204"/>
      <c r="L41" s="204"/>
      <c r="M41" s="196"/>
      <c r="N41" s="196"/>
      <c r="O41" s="196"/>
      <c r="P41" s="204"/>
      <c r="Q41" s="204"/>
      <c r="S41" s="213"/>
      <c r="T41" s="213"/>
      <c r="U41" s="213"/>
      <c r="V41" s="213"/>
      <c r="X41" s="204"/>
      <c r="Y41" s="213"/>
      <c r="Z41" s="213"/>
      <c r="AA41" s="213"/>
      <c r="AB41" s="213"/>
    </row>
    <row r="42" spans="1:41" x14ac:dyDescent="0.35">
      <c r="A42" s="205" t="s">
        <v>66</v>
      </c>
      <c r="B42" s="215"/>
      <c r="C42" s="196"/>
      <c r="D42" s="196"/>
      <c r="E42" s="214"/>
      <c r="F42" s="196"/>
      <c r="G42" s="200"/>
      <c r="H42" s="196"/>
      <c r="J42" s="204"/>
      <c r="K42" s="196"/>
      <c r="L42" s="204"/>
      <c r="M42" s="196"/>
      <c r="N42" s="196"/>
      <c r="O42" s="196"/>
      <c r="Q42" s="204"/>
      <c r="S42" s="196"/>
      <c r="T42" s="196"/>
      <c r="X42" s="204"/>
      <c r="Y42" s="213"/>
      <c r="Z42" s="213"/>
      <c r="AA42" s="213"/>
      <c r="AB42" s="213"/>
    </row>
    <row r="43" spans="1:41" x14ac:dyDescent="0.35">
      <c r="A43" s="216" t="s">
        <v>67</v>
      </c>
      <c r="B43" s="198"/>
      <c r="C43" s="196"/>
      <c r="D43" s="196"/>
      <c r="E43" s="199"/>
      <c r="F43" s="196"/>
      <c r="G43" s="200"/>
      <c r="H43" s="196"/>
      <c r="J43" s="204"/>
      <c r="K43" s="204"/>
      <c r="L43" s="204"/>
      <c r="M43" s="196"/>
      <c r="N43" s="196"/>
      <c r="O43" s="196"/>
      <c r="Q43" s="204"/>
      <c r="S43" s="196"/>
      <c r="T43" s="196"/>
      <c r="X43" s="204"/>
      <c r="Y43" s="213"/>
      <c r="Z43" s="213"/>
      <c r="AA43" s="213"/>
      <c r="AB43" s="213"/>
    </row>
    <row r="44" spans="1:41" x14ac:dyDescent="0.35">
      <c r="A44" s="217"/>
      <c r="B44" s="198"/>
      <c r="C44" s="196"/>
      <c r="D44" s="196"/>
      <c r="E44" s="214"/>
      <c r="F44" s="196"/>
      <c r="G44" s="200"/>
      <c r="H44" s="196"/>
      <c r="J44" s="204"/>
      <c r="K44" s="196"/>
      <c r="L44" s="196"/>
      <c r="M44" s="196"/>
      <c r="N44" s="196"/>
      <c r="O44" s="196"/>
      <c r="Q44" s="204"/>
      <c r="S44" s="196"/>
      <c r="T44" s="196"/>
      <c r="X44" s="204"/>
      <c r="Y44" s="213"/>
      <c r="Z44" s="213"/>
      <c r="AA44" s="213"/>
      <c r="AB44" s="213"/>
    </row>
    <row r="45" spans="1:41" x14ac:dyDescent="0.35">
      <c r="A45" s="217"/>
      <c r="B45" s="198"/>
      <c r="C45" s="196"/>
      <c r="D45" s="196"/>
      <c r="E45" s="214"/>
      <c r="F45" s="196"/>
      <c r="G45" s="200"/>
      <c r="H45" s="196"/>
      <c r="J45" s="204"/>
      <c r="K45" s="196"/>
      <c r="L45" s="196"/>
      <c r="M45" s="196"/>
      <c r="N45" s="196"/>
      <c r="O45" s="196"/>
      <c r="Q45" s="204"/>
      <c r="S45" s="196"/>
      <c r="T45" s="196"/>
      <c r="X45" s="204"/>
      <c r="Y45" s="213"/>
      <c r="Z45" s="213"/>
      <c r="AA45" s="213"/>
      <c r="AB45" s="213"/>
    </row>
    <row r="46" spans="1:41" ht="21.75" customHeight="1" x14ac:dyDescent="0.35">
      <c r="A46" s="217"/>
      <c r="B46" s="198"/>
      <c r="C46" s="218"/>
      <c r="D46" s="208"/>
      <c r="E46" s="207"/>
      <c r="F46" s="219"/>
      <c r="G46" s="220"/>
      <c r="H46" s="221"/>
      <c r="I46" s="222"/>
      <c r="J46" s="223"/>
      <c r="K46" s="209"/>
      <c r="L46" s="209"/>
      <c r="Y46" s="213"/>
      <c r="Z46" s="213"/>
      <c r="AA46" s="213"/>
      <c r="AB46" s="213"/>
    </row>
    <row r="47" spans="1:41" ht="26.25" customHeight="1" x14ac:dyDescent="0.35">
      <c r="A47" s="217"/>
      <c r="B47" s="225"/>
      <c r="C47" s="226"/>
      <c r="D47" s="227"/>
      <c r="E47" s="203"/>
      <c r="H47" s="230"/>
      <c r="I47" s="231"/>
      <c r="P47" s="233"/>
      <c r="Q47" s="234"/>
      <c r="R47" s="234"/>
      <c r="S47" s="235"/>
      <c r="T47" s="235"/>
      <c r="U47" s="234"/>
      <c r="V47" s="234"/>
      <c r="W47" s="234"/>
      <c r="Y47" s="213"/>
      <c r="Z47" s="213"/>
      <c r="AA47" s="213"/>
      <c r="AB47" s="213"/>
    </row>
    <row r="48" spans="1:41" ht="26.25" customHeight="1" x14ac:dyDescent="0.35">
      <c r="A48" s="217"/>
      <c r="B48" s="198"/>
      <c r="C48" s="218"/>
      <c r="D48" s="208"/>
      <c r="E48" s="206"/>
      <c r="F48" s="219"/>
      <c r="G48" s="220"/>
      <c r="H48" s="221"/>
      <c r="I48" s="222"/>
      <c r="J48" s="223"/>
      <c r="K48" s="206"/>
      <c r="L48" s="206"/>
      <c r="Y48" s="213"/>
      <c r="Z48" s="213"/>
      <c r="AA48" s="213"/>
      <c r="AB48" s="213"/>
    </row>
    <row r="49" spans="1:16" ht="26.25" customHeight="1" x14ac:dyDescent="0.35">
      <c r="A49" s="217"/>
      <c r="B49" s="198"/>
      <c r="C49" s="218"/>
      <c r="D49" s="208"/>
      <c r="E49" s="206"/>
      <c r="F49" s="219"/>
      <c r="G49" s="220"/>
      <c r="H49" s="221"/>
      <c r="I49" s="222"/>
      <c r="J49" s="223"/>
      <c r="K49" s="206"/>
      <c r="L49" s="206"/>
    </row>
    <row r="50" spans="1:16" hidden="1" x14ac:dyDescent="0.35">
      <c r="A50" s="236"/>
      <c r="B50" s="198"/>
      <c r="C50" s="218"/>
      <c r="D50" s="208"/>
      <c r="E50" s="206"/>
      <c r="F50" s="219"/>
      <c r="G50" s="220"/>
      <c r="H50" s="221"/>
      <c r="I50" s="222"/>
      <c r="J50" s="223"/>
      <c r="K50" s="206"/>
      <c r="L50" s="206"/>
      <c r="P50" s="204"/>
    </row>
    <row r="51" spans="1:16" x14ac:dyDescent="0.35">
      <c r="A51" s="217"/>
      <c r="B51" s="198"/>
      <c r="C51" s="237"/>
      <c r="D51" s="237"/>
      <c r="E51" s="237"/>
      <c r="F51" s="219"/>
      <c r="G51" s="220"/>
      <c r="H51" s="221"/>
      <c r="I51" s="222"/>
      <c r="J51" s="223"/>
      <c r="K51" s="206"/>
      <c r="L51" s="206"/>
    </row>
    <row r="52" spans="1:16" x14ac:dyDescent="0.35">
      <c r="A52" s="217"/>
      <c r="C52" s="237"/>
      <c r="D52" s="237"/>
      <c r="E52" s="237"/>
      <c r="H52" s="221"/>
      <c r="I52" s="222"/>
      <c r="M52" s="231"/>
      <c r="N52" s="231"/>
      <c r="O52" s="231"/>
    </row>
    <row r="53" spans="1:16" x14ac:dyDescent="0.35">
      <c r="B53" s="198"/>
      <c r="C53" s="237"/>
      <c r="D53" s="237"/>
      <c r="E53" s="237"/>
      <c r="H53" s="221"/>
      <c r="I53" s="207"/>
    </row>
    <row r="54" spans="1:16" ht="39" customHeight="1" x14ac:dyDescent="0.35">
      <c r="B54" s="198"/>
      <c r="C54" s="237"/>
      <c r="D54" s="237"/>
      <c r="E54" s="237"/>
      <c r="H54" s="221"/>
      <c r="I54" s="207"/>
    </row>
    <row r="55" spans="1:16" x14ac:dyDescent="0.35">
      <c r="B55" s="198"/>
      <c r="H55" s="221"/>
      <c r="I55" s="207"/>
    </row>
    <row r="56" spans="1:16" x14ac:dyDescent="0.35">
      <c r="B56" s="198"/>
    </row>
    <row r="57" spans="1:16" x14ac:dyDescent="0.35">
      <c r="B57" s="198"/>
    </row>
    <row r="58" spans="1:16" x14ac:dyDescent="0.35">
      <c r="B58" s="198"/>
    </row>
    <row r="59" spans="1:16" x14ac:dyDescent="0.35">
      <c r="B59" s="198"/>
    </row>
    <row r="60" spans="1:16" x14ac:dyDescent="0.35">
      <c r="B60" s="198"/>
    </row>
    <row r="61" spans="1:16" x14ac:dyDescent="0.35">
      <c r="B61" s="198"/>
    </row>
    <row r="62" spans="1:16" x14ac:dyDescent="0.35">
      <c r="B62" s="198"/>
    </row>
    <row r="63" spans="1:16" x14ac:dyDescent="0.35">
      <c r="B63" s="198"/>
    </row>
    <row r="64" spans="1:16" x14ac:dyDescent="0.35">
      <c r="B64" s="198"/>
    </row>
    <row r="65" spans="2:2" x14ac:dyDescent="0.35">
      <c r="B65" s="198"/>
    </row>
    <row r="66" spans="2:2" x14ac:dyDescent="0.35">
      <c r="B66" s="198"/>
    </row>
    <row r="67" spans="2:2" x14ac:dyDescent="0.35">
      <c r="B67" s="198"/>
    </row>
    <row r="68" spans="2:2" x14ac:dyDescent="0.35">
      <c r="B68" s="198"/>
    </row>
    <row r="69" spans="2:2" x14ac:dyDescent="0.35">
      <c r="B69" s="198"/>
    </row>
    <row r="70" spans="2:2" x14ac:dyDescent="0.35">
      <c r="B70" s="198"/>
    </row>
    <row r="71" spans="2:2" x14ac:dyDescent="0.35">
      <c r="B71" s="198"/>
    </row>
    <row r="72" spans="2:2" x14ac:dyDescent="0.35">
      <c r="B72" s="198"/>
    </row>
    <row r="73" spans="2:2" x14ac:dyDescent="0.35">
      <c r="B73" s="198"/>
    </row>
    <row r="74" spans="2:2" x14ac:dyDescent="0.35">
      <c r="B74" s="198"/>
    </row>
    <row r="75" spans="2:2" x14ac:dyDescent="0.35">
      <c r="B75" s="198"/>
    </row>
    <row r="76" spans="2:2" x14ac:dyDescent="0.35">
      <c r="B76" s="198"/>
    </row>
    <row r="77" spans="2:2" x14ac:dyDescent="0.35">
      <c r="B77" s="198"/>
    </row>
    <row r="78" spans="2:2" x14ac:dyDescent="0.35">
      <c r="B78" s="198"/>
    </row>
    <row r="79" spans="2:2" x14ac:dyDescent="0.35">
      <c r="B79" s="198"/>
    </row>
    <row r="80" spans="2:2" x14ac:dyDescent="0.35">
      <c r="B80" s="198"/>
    </row>
    <row r="81" spans="2:2" x14ac:dyDescent="0.35">
      <c r="B81" s="198"/>
    </row>
    <row r="82" spans="2:2" x14ac:dyDescent="0.35">
      <c r="B82" s="198"/>
    </row>
    <row r="83" spans="2:2" x14ac:dyDescent="0.35">
      <c r="B83" s="198"/>
    </row>
    <row r="84" spans="2:2" x14ac:dyDescent="0.35">
      <c r="B84" s="198"/>
    </row>
    <row r="85" spans="2:2" x14ac:dyDescent="0.35">
      <c r="B85" s="198"/>
    </row>
    <row r="86" spans="2:2" x14ac:dyDescent="0.35">
      <c r="B86" s="198"/>
    </row>
    <row r="87" spans="2:2" x14ac:dyDescent="0.35">
      <c r="B87" s="198"/>
    </row>
    <row r="88" spans="2:2" x14ac:dyDescent="0.35">
      <c r="B88" s="198"/>
    </row>
    <row r="89" spans="2:2" x14ac:dyDescent="0.35">
      <c r="B89" s="198"/>
    </row>
    <row r="90" spans="2:2" x14ac:dyDescent="0.35">
      <c r="B90" s="198"/>
    </row>
    <row r="91" spans="2:2" x14ac:dyDescent="0.35">
      <c r="B91" s="198"/>
    </row>
    <row r="92" spans="2:2" x14ac:dyDescent="0.35">
      <c r="B92" s="198"/>
    </row>
    <row r="93" spans="2:2" x14ac:dyDescent="0.35">
      <c r="B93" s="198"/>
    </row>
    <row r="94" spans="2:2" x14ac:dyDescent="0.35">
      <c r="B94" s="198"/>
    </row>
    <row r="95" spans="2:2" x14ac:dyDescent="0.35">
      <c r="B95" s="198"/>
    </row>
    <row r="96" spans="2:2" x14ac:dyDescent="0.35">
      <c r="B96" s="198"/>
    </row>
    <row r="97" spans="2:2" x14ac:dyDescent="0.35">
      <c r="B97" s="198"/>
    </row>
    <row r="98" spans="2:2" x14ac:dyDescent="0.35">
      <c r="B98" s="198"/>
    </row>
    <row r="99" spans="2:2" x14ac:dyDescent="0.35">
      <c r="B99" s="198"/>
    </row>
    <row r="100" spans="2:2" x14ac:dyDescent="0.35">
      <c r="B100" s="198"/>
    </row>
    <row r="101" spans="2:2" x14ac:dyDescent="0.35">
      <c r="B101" s="198"/>
    </row>
    <row r="102" spans="2:2" x14ac:dyDescent="0.35">
      <c r="B102" s="198"/>
    </row>
    <row r="103" spans="2:2" x14ac:dyDescent="0.35">
      <c r="B103" s="198"/>
    </row>
    <row r="104" spans="2:2" x14ac:dyDescent="0.35">
      <c r="B104" s="198"/>
    </row>
    <row r="105" spans="2:2" x14ac:dyDescent="0.35">
      <c r="B105" s="198"/>
    </row>
    <row r="106" spans="2:2" x14ac:dyDescent="0.35">
      <c r="B106" s="198"/>
    </row>
    <row r="107" spans="2:2" x14ac:dyDescent="0.35">
      <c r="B107" s="198"/>
    </row>
    <row r="108" spans="2:2" x14ac:dyDescent="0.35">
      <c r="B108" s="198"/>
    </row>
    <row r="109" spans="2:2" x14ac:dyDescent="0.35">
      <c r="B109" s="198"/>
    </row>
    <row r="110" spans="2:2" x14ac:dyDescent="0.35">
      <c r="B110" s="198"/>
    </row>
    <row r="111" spans="2:2" x14ac:dyDescent="0.35">
      <c r="B111" s="198"/>
    </row>
    <row r="112" spans="2:2" x14ac:dyDescent="0.35">
      <c r="B112" s="198"/>
    </row>
    <row r="113" spans="2:2" x14ac:dyDescent="0.35">
      <c r="B113" s="198"/>
    </row>
    <row r="114" spans="2:2" x14ac:dyDescent="0.35">
      <c r="B114" s="198"/>
    </row>
    <row r="115" spans="2:2" x14ac:dyDescent="0.35">
      <c r="B115" s="198"/>
    </row>
    <row r="116" spans="2:2" x14ac:dyDescent="0.35">
      <c r="B116" s="198"/>
    </row>
    <row r="117" spans="2:2" x14ac:dyDescent="0.35">
      <c r="B117" s="198"/>
    </row>
    <row r="118" spans="2:2" x14ac:dyDescent="0.35">
      <c r="B118" s="198"/>
    </row>
    <row r="119" spans="2:2" x14ac:dyDescent="0.35">
      <c r="B119" s="198"/>
    </row>
    <row r="120" spans="2:2" x14ac:dyDescent="0.35">
      <c r="B120" s="198"/>
    </row>
    <row r="121" spans="2:2" x14ac:dyDescent="0.35">
      <c r="B121" s="198"/>
    </row>
    <row r="122" spans="2:2" x14ac:dyDescent="0.35">
      <c r="B122" s="198"/>
    </row>
    <row r="123" spans="2:2" x14ac:dyDescent="0.35">
      <c r="B123" s="198"/>
    </row>
    <row r="124" spans="2:2" x14ac:dyDescent="0.35">
      <c r="B124" s="198"/>
    </row>
    <row r="125" spans="2:2" x14ac:dyDescent="0.35">
      <c r="B125" s="198"/>
    </row>
    <row r="126" spans="2:2" x14ac:dyDescent="0.35">
      <c r="B126" s="198"/>
    </row>
    <row r="127" spans="2:2" x14ac:dyDescent="0.35">
      <c r="B127" s="198"/>
    </row>
    <row r="128" spans="2:2" x14ac:dyDescent="0.35">
      <c r="B128" s="198"/>
    </row>
    <row r="129" spans="2:2" x14ac:dyDescent="0.35">
      <c r="B129" s="198"/>
    </row>
    <row r="130" spans="2:2" x14ac:dyDescent="0.35">
      <c r="B130" s="198"/>
    </row>
    <row r="131" spans="2:2" x14ac:dyDescent="0.35">
      <c r="B131" s="198"/>
    </row>
    <row r="132" spans="2:2" x14ac:dyDescent="0.35">
      <c r="B132" s="198"/>
    </row>
    <row r="133" spans="2:2" x14ac:dyDescent="0.35">
      <c r="B133" s="198"/>
    </row>
    <row r="134" spans="2:2" x14ac:dyDescent="0.35">
      <c r="B134" s="198"/>
    </row>
    <row r="135" spans="2:2" x14ac:dyDescent="0.35">
      <c r="B135" s="198"/>
    </row>
    <row r="136" spans="2:2" x14ac:dyDescent="0.35">
      <c r="B136" s="198"/>
    </row>
    <row r="137" spans="2:2" x14ac:dyDescent="0.35">
      <c r="B137" s="198"/>
    </row>
    <row r="138" spans="2:2" x14ac:dyDescent="0.35">
      <c r="B138" s="198"/>
    </row>
    <row r="139" spans="2:2" x14ac:dyDescent="0.35">
      <c r="B139" s="198"/>
    </row>
    <row r="140" spans="2:2" x14ac:dyDescent="0.35">
      <c r="B140" s="198"/>
    </row>
    <row r="141" spans="2:2" x14ac:dyDescent="0.35">
      <c r="B141" s="198"/>
    </row>
    <row r="142" spans="2:2" x14ac:dyDescent="0.35">
      <c r="B142" s="198"/>
    </row>
    <row r="143" spans="2:2" x14ac:dyDescent="0.35">
      <c r="B143" s="198"/>
    </row>
    <row r="144" spans="2:2" x14ac:dyDescent="0.35">
      <c r="B144" s="198"/>
    </row>
    <row r="145" spans="2:2" x14ac:dyDescent="0.35">
      <c r="B145" s="198"/>
    </row>
    <row r="146" spans="2:2" x14ac:dyDescent="0.35">
      <c r="B146" s="198"/>
    </row>
    <row r="147" spans="2:2" x14ac:dyDescent="0.35">
      <c r="B147" s="198"/>
    </row>
    <row r="148" spans="2:2" x14ac:dyDescent="0.35">
      <c r="B148" s="198"/>
    </row>
    <row r="149" spans="2:2" x14ac:dyDescent="0.35">
      <c r="B149" s="198"/>
    </row>
    <row r="150" spans="2:2" x14ac:dyDescent="0.35">
      <c r="B150" s="198"/>
    </row>
    <row r="151" spans="2:2" x14ac:dyDescent="0.35">
      <c r="B151" s="198"/>
    </row>
    <row r="152" spans="2:2" x14ac:dyDescent="0.35">
      <c r="B152" s="198"/>
    </row>
    <row r="153" spans="2:2" x14ac:dyDescent="0.35">
      <c r="B153" s="198"/>
    </row>
    <row r="154" spans="2:2" x14ac:dyDescent="0.35">
      <c r="B154" s="198"/>
    </row>
    <row r="155" spans="2:2" x14ac:dyDescent="0.35">
      <c r="B155" s="198"/>
    </row>
    <row r="156" spans="2:2" x14ac:dyDescent="0.35">
      <c r="B156" s="198"/>
    </row>
    <row r="157" spans="2:2" x14ac:dyDescent="0.35">
      <c r="B157" s="198"/>
    </row>
    <row r="158" spans="2:2" x14ac:dyDescent="0.35">
      <c r="B158" s="198"/>
    </row>
    <row r="159" spans="2:2" x14ac:dyDescent="0.35">
      <c r="B159" s="198"/>
    </row>
    <row r="160" spans="2:2" x14ac:dyDescent="0.35">
      <c r="B160" s="198"/>
    </row>
    <row r="161" spans="2:2" x14ac:dyDescent="0.35">
      <c r="B161" s="198"/>
    </row>
    <row r="162" spans="2:2" x14ac:dyDescent="0.35">
      <c r="B162" s="198"/>
    </row>
    <row r="163" spans="2:2" x14ac:dyDescent="0.35">
      <c r="B163" s="198"/>
    </row>
    <row r="164" spans="2:2" x14ac:dyDescent="0.35">
      <c r="B164" s="198"/>
    </row>
    <row r="165" spans="2:2" x14ac:dyDescent="0.35">
      <c r="B165" s="198"/>
    </row>
    <row r="166" spans="2:2" x14ac:dyDescent="0.35">
      <c r="B166" s="198"/>
    </row>
    <row r="167" spans="2:2" x14ac:dyDescent="0.35">
      <c r="B167" s="198"/>
    </row>
    <row r="168" spans="2:2" x14ac:dyDescent="0.35">
      <c r="B168" s="198"/>
    </row>
    <row r="169" spans="2:2" x14ac:dyDescent="0.35">
      <c r="B169" s="198"/>
    </row>
    <row r="170" spans="2:2" x14ac:dyDescent="0.35">
      <c r="B170" s="198"/>
    </row>
    <row r="171" spans="2:2" x14ac:dyDescent="0.35">
      <c r="B171" s="198"/>
    </row>
    <row r="172" spans="2:2" x14ac:dyDescent="0.35">
      <c r="B172" s="198"/>
    </row>
    <row r="173" spans="2:2" x14ac:dyDescent="0.35">
      <c r="B173" s="198"/>
    </row>
    <row r="174" spans="2:2" x14ac:dyDescent="0.35">
      <c r="B174" s="198"/>
    </row>
    <row r="175" spans="2:2" x14ac:dyDescent="0.35">
      <c r="B175" s="198"/>
    </row>
    <row r="176" spans="2:2" x14ac:dyDescent="0.35">
      <c r="B176" s="198"/>
    </row>
    <row r="177" spans="2:2" x14ac:dyDescent="0.35">
      <c r="B177" s="198"/>
    </row>
    <row r="178" spans="2:2" x14ac:dyDescent="0.35">
      <c r="B178" s="198"/>
    </row>
    <row r="179" spans="2:2" x14ac:dyDescent="0.35">
      <c r="B179" s="198"/>
    </row>
    <row r="180" spans="2:2" x14ac:dyDescent="0.35">
      <c r="B180" s="198"/>
    </row>
    <row r="181" spans="2:2" x14ac:dyDescent="0.35">
      <c r="B181" s="198"/>
    </row>
    <row r="182" spans="2:2" x14ac:dyDescent="0.35">
      <c r="B182" s="198"/>
    </row>
    <row r="183" spans="2:2" x14ac:dyDescent="0.35">
      <c r="B183" s="198"/>
    </row>
    <row r="184" spans="2:2" x14ac:dyDescent="0.35">
      <c r="B184" s="198"/>
    </row>
    <row r="185" spans="2:2" x14ac:dyDescent="0.35">
      <c r="B185" s="198"/>
    </row>
    <row r="186" spans="2:2" x14ac:dyDescent="0.35">
      <c r="B186" s="198"/>
    </row>
    <row r="187" spans="2:2" x14ac:dyDescent="0.35">
      <c r="B187" s="198"/>
    </row>
    <row r="188" spans="2:2" x14ac:dyDescent="0.35">
      <c r="B188" s="198"/>
    </row>
    <row r="189" spans="2:2" x14ac:dyDescent="0.35">
      <c r="B189" s="198"/>
    </row>
    <row r="190" spans="2:2" x14ac:dyDescent="0.35">
      <c r="B190" s="198"/>
    </row>
    <row r="191" spans="2:2" x14ac:dyDescent="0.35">
      <c r="B191" s="198"/>
    </row>
    <row r="192" spans="2:2" x14ac:dyDescent="0.35">
      <c r="B192" s="198"/>
    </row>
    <row r="193" spans="2:2" x14ac:dyDescent="0.35">
      <c r="B193" s="198"/>
    </row>
    <row r="194" spans="2:2" x14ac:dyDescent="0.35">
      <c r="B194" s="198"/>
    </row>
    <row r="195" spans="2:2" x14ac:dyDescent="0.35">
      <c r="B195" s="198"/>
    </row>
    <row r="196" spans="2:2" x14ac:dyDescent="0.35">
      <c r="B196" s="198"/>
    </row>
    <row r="197" spans="2:2" x14ac:dyDescent="0.35">
      <c r="B197" s="198"/>
    </row>
    <row r="198" spans="2:2" x14ac:dyDescent="0.35">
      <c r="B198" s="198"/>
    </row>
    <row r="199" spans="2:2" x14ac:dyDescent="0.35">
      <c r="B199" s="198"/>
    </row>
    <row r="200" spans="2:2" x14ac:dyDescent="0.35">
      <c r="B200" s="198"/>
    </row>
    <row r="201" spans="2:2" x14ac:dyDescent="0.35">
      <c r="B201" s="198"/>
    </row>
    <row r="202" spans="2:2" x14ac:dyDescent="0.35">
      <c r="B202" s="198"/>
    </row>
    <row r="203" spans="2:2" x14ac:dyDescent="0.35">
      <c r="B203" s="198"/>
    </row>
    <row r="204" spans="2:2" x14ac:dyDescent="0.35">
      <c r="B204" s="198"/>
    </row>
    <row r="205" spans="2:2" x14ac:dyDescent="0.35">
      <c r="B205" s="198"/>
    </row>
    <row r="206" spans="2:2" x14ac:dyDescent="0.35">
      <c r="B206" s="198"/>
    </row>
    <row r="207" spans="2:2" x14ac:dyDescent="0.35">
      <c r="B207" s="198"/>
    </row>
    <row r="208" spans="2:2" x14ac:dyDescent="0.35">
      <c r="B208" s="198"/>
    </row>
    <row r="209" spans="2:2" x14ac:dyDescent="0.35">
      <c r="B209" s="198"/>
    </row>
    <row r="210" spans="2:2" x14ac:dyDescent="0.35">
      <c r="B210" s="198"/>
    </row>
    <row r="211" spans="2:2" x14ac:dyDescent="0.35">
      <c r="B211" s="198"/>
    </row>
    <row r="212" spans="2:2" x14ac:dyDescent="0.35">
      <c r="B212" s="198"/>
    </row>
    <row r="213" spans="2:2" x14ac:dyDescent="0.35">
      <c r="B213" s="198"/>
    </row>
    <row r="214" spans="2:2" x14ac:dyDescent="0.35">
      <c r="B214" s="198"/>
    </row>
    <row r="215" spans="2:2" x14ac:dyDescent="0.35">
      <c r="B215" s="198"/>
    </row>
    <row r="216" spans="2:2" x14ac:dyDescent="0.35">
      <c r="B216" s="198"/>
    </row>
    <row r="217" spans="2:2" x14ac:dyDescent="0.35">
      <c r="B217" s="198"/>
    </row>
    <row r="218" spans="2:2" x14ac:dyDescent="0.35">
      <c r="B218" s="198"/>
    </row>
    <row r="219" spans="2:2" x14ac:dyDescent="0.35">
      <c r="B219" s="198"/>
    </row>
    <row r="220" spans="2:2" x14ac:dyDescent="0.35">
      <c r="B220" s="198"/>
    </row>
    <row r="221" spans="2:2" x14ac:dyDescent="0.35">
      <c r="B221" s="198"/>
    </row>
    <row r="222" spans="2:2" x14ac:dyDescent="0.35">
      <c r="B222" s="198"/>
    </row>
    <row r="223" spans="2:2" x14ac:dyDescent="0.35">
      <c r="B223" s="198"/>
    </row>
    <row r="224" spans="2:2" x14ac:dyDescent="0.35">
      <c r="B224" s="198"/>
    </row>
    <row r="225" spans="2:2" x14ac:dyDescent="0.35">
      <c r="B225" s="198"/>
    </row>
    <row r="226" spans="2:2" x14ac:dyDescent="0.35">
      <c r="B226" s="198"/>
    </row>
    <row r="227" spans="2:2" x14ac:dyDescent="0.35">
      <c r="B227" s="198"/>
    </row>
    <row r="228" spans="2:2" x14ac:dyDescent="0.35">
      <c r="B228" s="198"/>
    </row>
    <row r="229" spans="2:2" x14ac:dyDescent="0.35">
      <c r="B229" s="198"/>
    </row>
    <row r="230" spans="2:2" x14ac:dyDescent="0.35">
      <c r="B230" s="198"/>
    </row>
    <row r="231" spans="2:2" x14ac:dyDescent="0.35">
      <c r="B231" s="198"/>
    </row>
    <row r="232" spans="2:2" x14ac:dyDescent="0.35">
      <c r="B232" s="198"/>
    </row>
    <row r="233" spans="2:2" x14ac:dyDescent="0.35">
      <c r="B233" s="198"/>
    </row>
    <row r="234" spans="2:2" x14ac:dyDescent="0.35">
      <c r="B234" s="198"/>
    </row>
    <row r="235" spans="2:2" x14ac:dyDescent="0.35">
      <c r="B235" s="198"/>
    </row>
    <row r="236" spans="2:2" x14ac:dyDescent="0.35">
      <c r="B236" s="198"/>
    </row>
    <row r="237" spans="2:2" x14ac:dyDescent="0.35">
      <c r="B237" s="198"/>
    </row>
    <row r="238" spans="2:2" x14ac:dyDescent="0.35">
      <c r="B238" s="198"/>
    </row>
    <row r="239" spans="2:2" x14ac:dyDescent="0.35">
      <c r="B239" s="198"/>
    </row>
    <row r="240" spans="2:2" x14ac:dyDescent="0.35">
      <c r="B240" s="198"/>
    </row>
    <row r="241" spans="2:2" x14ac:dyDescent="0.35">
      <c r="B241" s="198"/>
    </row>
    <row r="242" spans="2:2" x14ac:dyDescent="0.35">
      <c r="B242" s="198"/>
    </row>
    <row r="243" spans="2:2" x14ac:dyDescent="0.35">
      <c r="B243" s="198"/>
    </row>
    <row r="244" spans="2:2" x14ac:dyDescent="0.35">
      <c r="B244" s="198"/>
    </row>
    <row r="245" spans="2:2" x14ac:dyDescent="0.35">
      <c r="B245" s="198"/>
    </row>
    <row r="246" spans="2:2" x14ac:dyDescent="0.35">
      <c r="B246" s="198"/>
    </row>
    <row r="247" spans="2:2" x14ac:dyDescent="0.35">
      <c r="B247" s="198"/>
    </row>
    <row r="248" spans="2:2" x14ac:dyDescent="0.35">
      <c r="B248" s="198"/>
    </row>
    <row r="249" spans="2:2" x14ac:dyDescent="0.35">
      <c r="B249" s="198"/>
    </row>
    <row r="250" spans="2:2" x14ac:dyDescent="0.35">
      <c r="B250" s="198"/>
    </row>
    <row r="251" spans="2:2" x14ac:dyDescent="0.35">
      <c r="B251" s="198"/>
    </row>
    <row r="252" spans="2:2" x14ac:dyDescent="0.35">
      <c r="B252" s="198"/>
    </row>
    <row r="253" spans="2:2" x14ac:dyDescent="0.35">
      <c r="B253" s="198"/>
    </row>
    <row r="254" spans="2:2" x14ac:dyDescent="0.35">
      <c r="B254" s="198"/>
    </row>
    <row r="255" spans="2:2" x14ac:dyDescent="0.35">
      <c r="B255" s="198"/>
    </row>
    <row r="256" spans="2:2" x14ac:dyDescent="0.35">
      <c r="B256" s="198"/>
    </row>
    <row r="257" spans="2:2" x14ac:dyDescent="0.35">
      <c r="B257" s="198"/>
    </row>
    <row r="258" spans="2:2" x14ac:dyDescent="0.35">
      <c r="B258" s="198"/>
    </row>
    <row r="259" spans="2:2" x14ac:dyDescent="0.35">
      <c r="B259" s="198"/>
    </row>
    <row r="260" spans="2:2" x14ac:dyDescent="0.35">
      <c r="B260" s="198"/>
    </row>
    <row r="261" spans="2:2" x14ac:dyDescent="0.35">
      <c r="B261" s="198"/>
    </row>
    <row r="262" spans="2:2" x14ac:dyDescent="0.35">
      <c r="B262" s="198"/>
    </row>
    <row r="263" spans="2:2" x14ac:dyDescent="0.35">
      <c r="B263" s="198"/>
    </row>
    <row r="264" spans="2:2" x14ac:dyDescent="0.35">
      <c r="B264" s="198"/>
    </row>
    <row r="265" spans="2:2" x14ac:dyDescent="0.35">
      <c r="B265" s="198"/>
    </row>
    <row r="266" spans="2:2" x14ac:dyDescent="0.35">
      <c r="B266" s="198"/>
    </row>
    <row r="267" spans="2:2" x14ac:dyDescent="0.35">
      <c r="B267" s="198"/>
    </row>
    <row r="268" spans="2:2" x14ac:dyDescent="0.35">
      <c r="B268" s="198"/>
    </row>
    <row r="269" spans="2:2" x14ac:dyDescent="0.35">
      <c r="B269" s="198"/>
    </row>
    <row r="270" spans="2:2" x14ac:dyDescent="0.35">
      <c r="B270" s="198"/>
    </row>
    <row r="271" spans="2:2" x14ac:dyDescent="0.35">
      <c r="B271" s="198"/>
    </row>
    <row r="272" spans="2:2" x14ac:dyDescent="0.35">
      <c r="B272" s="198"/>
    </row>
    <row r="273" spans="2:2" x14ac:dyDescent="0.35">
      <c r="B273" s="198"/>
    </row>
    <row r="274" spans="2:2" x14ac:dyDescent="0.35">
      <c r="B274" s="198"/>
    </row>
    <row r="275" spans="2:2" x14ac:dyDescent="0.35">
      <c r="B275" s="198"/>
    </row>
    <row r="276" spans="2:2" x14ac:dyDescent="0.35">
      <c r="B276" s="198"/>
    </row>
    <row r="277" spans="2:2" x14ac:dyDescent="0.35">
      <c r="B277" s="198"/>
    </row>
    <row r="278" spans="2:2" x14ac:dyDescent="0.35">
      <c r="B278" s="198"/>
    </row>
    <row r="279" spans="2:2" x14ac:dyDescent="0.35">
      <c r="B279" s="198"/>
    </row>
    <row r="280" spans="2:2" x14ac:dyDescent="0.35">
      <c r="B280" s="198"/>
    </row>
    <row r="281" spans="2:2" x14ac:dyDescent="0.35">
      <c r="B281" s="198"/>
    </row>
    <row r="282" spans="2:2" x14ac:dyDescent="0.35">
      <c r="B282" s="198"/>
    </row>
    <row r="283" spans="2:2" x14ac:dyDescent="0.35">
      <c r="B283" s="198"/>
    </row>
    <row r="284" spans="2:2" x14ac:dyDescent="0.35">
      <c r="B284" s="198"/>
    </row>
    <row r="285" spans="2:2" x14ac:dyDescent="0.35">
      <c r="B285" s="198"/>
    </row>
    <row r="286" spans="2:2" x14ac:dyDescent="0.35">
      <c r="B286" s="198"/>
    </row>
    <row r="287" spans="2:2" x14ac:dyDescent="0.35">
      <c r="B287" s="198"/>
    </row>
    <row r="288" spans="2:2" x14ac:dyDescent="0.35">
      <c r="B288" s="198"/>
    </row>
    <row r="289" spans="2:2" x14ac:dyDescent="0.35">
      <c r="B289" s="198"/>
    </row>
    <row r="290" spans="2:2" x14ac:dyDescent="0.35">
      <c r="B290" s="198"/>
    </row>
    <row r="291" spans="2:2" x14ac:dyDescent="0.35">
      <c r="B291" s="198"/>
    </row>
    <row r="292" spans="2:2" x14ac:dyDescent="0.35">
      <c r="B292" s="198"/>
    </row>
    <row r="293" spans="2:2" x14ac:dyDescent="0.35">
      <c r="B293" s="198"/>
    </row>
    <row r="294" spans="2:2" x14ac:dyDescent="0.35">
      <c r="B294" s="198"/>
    </row>
    <row r="295" spans="2:2" x14ac:dyDescent="0.35">
      <c r="B295" s="198"/>
    </row>
    <row r="296" spans="2:2" x14ac:dyDescent="0.35">
      <c r="B296" s="198"/>
    </row>
    <row r="297" spans="2:2" x14ac:dyDescent="0.35">
      <c r="B297" s="198"/>
    </row>
    <row r="298" spans="2:2" x14ac:dyDescent="0.35">
      <c r="B298" s="198"/>
    </row>
    <row r="299" spans="2:2" x14ac:dyDescent="0.35">
      <c r="B299" s="198"/>
    </row>
    <row r="300" spans="2:2" x14ac:dyDescent="0.35">
      <c r="B300" s="198"/>
    </row>
    <row r="301" spans="2:2" x14ac:dyDescent="0.35">
      <c r="B301" s="198"/>
    </row>
    <row r="302" spans="2:2" x14ac:dyDescent="0.35">
      <c r="B302" s="198"/>
    </row>
    <row r="303" spans="2:2" x14ac:dyDescent="0.35">
      <c r="B303" s="198"/>
    </row>
    <row r="304" spans="2:2" x14ac:dyDescent="0.35">
      <c r="B304" s="198"/>
    </row>
    <row r="305" spans="2:2" x14ac:dyDescent="0.35">
      <c r="B305" s="198"/>
    </row>
    <row r="306" spans="2:2" x14ac:dyDescent="0.35">
      <c r="B306" s="198"/>
    </row>
    <row r="307" spans="2:2" x14ac:dyDescent="0.35">
      <c r="B307" s="198"/>
    </row>
    <row r="308" spans="2:2" x14ac:dyDescent="0.35">
      <c r="B308" s="198"/>
    </row>
    <row r="309" spans="2:2" x14ac:dyDescent="0.35">
      <c r="B309" s="198"/>
    </row>
    <row r="310" spans="2:2" x14ac:dyDescent="0.35">
      <c r="B310" s="198"/>
    </row>
    <row r="311" spans="2:2" x14ac:dyDescent="0.35">
      <c r="B311" s="198"/>
    </row>
    <row r="312" spans="2:2" x14ac:dyDescent="0.35">
      <c r="B312" s="198"/>
    </row>
    <row r="313" spans="2:2" x14ac:dyDescent="0.35">
      <c r="B313" s="198"/>
    </row>
    <row r="314" spans="2:2" x14ac:dyDescent="0.35">
      <c r="B314" s="198"/>
    </row>
    <row r="315" spans="2:2" x14ac:dyDescent="0.35">
      <c r="B315" s="198"/>
    </row>
    <row r="316" spans="2:2" x14ac:dyDescent="0.35">
      <c r="B316" s="198"/>
    </row>
    <row r="317" spans="2:2" x14ac:dyDescent="0.35">
      <c r="B317" s="198"/>
    </row>
    <row r="318" spans="2:2" x14ac:dyDescent="0.35">
      <c r="B318" s="198"/>
    </row>
    <row r="319" spans="2:2" x14ac:dyDescent="0.35">
      <c r="B319" s="198"/>
    </row>
    <row r="320" spans="2:2" x14ac:dyDescent="0.35">
      <c r="B320" s="198"/>
    </row>
    <row r="321" spans="2:2" x14ac:dyDescent="0.35">
      <c r="B321" s="198"/>
    </row>
    <row r="322" spans="2:2" x14ac:dyDescent="0.35">
      <c r="B322" s="198"/>
    </row>
    <row r="323" spans="2:2" x14ac:dyDescent="0.35">
      <c r="B323" s="198"/>
    </row>
    <row r="324" spans="2:2" x14ac:dyDescent="0.35">
      <c r="B324" s="198"/>
    </row>
    <row r="325" spans="2:2" x14ac:dyDescent="0.35">
      <c r="B325" s="198"/>
    </row>
    <row r="326" spans="2:2" x14ac:dyDescent="0.35">
      <c r="B326" s="198"/>
    </row>
    <row r="327" spans="2:2" x14ac:dyDescent="0.35">
      <c r="B327" s="198"/>
    </row>
    <row r="328" spans="2:2" x14ac:dyDescent="0.35">
      <c r="B328" s="198"/>
    </row>
    <row r="329" spans="2:2" x14ac:dyDescent="0.35">
      <c r="B329" s="198"/>
    </row>
    <row r="330" spans="2:2" x14ac:dyDescent="0.35">
      <c r="B330" s="198"/>
    </row>
    <row r="331" spans="2:2" x14ac:dyDescent="0.35">
      <c r="B331" s="198"/>
    </row>
    <row r="332" spans="2:2" x14ac:dyDescent="0.35">
      <c r="B332" s="198"/>
    </row>
    <row r="333" spans="2:2" x14ac:dyDescent="0.35">
      <c r="B333" s="198"/>
    </row>
    <row r="334" spans="2:2" x14ac:dyDescent="0.35">
      <c r="B334" s="198"/>
    </row>
    <row r="335" spans="2:2" x14ac:dyDescent="0.35">
      <c r="B335" s="198"/>
    </row>
    <row r="336" spans="2:2" x14ac:dyDescent="0.35">
      <c r="B336" s="198"/>
    </row>
    <row r="337" spans="2:2" x14ac:dyDescent="0.35">
      <c r="B337" s="198"/>
    </row>
    <row r="338" spans="2:2" x14ac:dyDescent="0.35">
      <c r="B338" s="198"/>
    </row>
    <row r="339" spans="2:2" x14ac:dyDescent="0.35">
      <c r="B339" s="198"/>
    </row>
    <row r="340" spans="2:2" x14ac:dyDescent="0.35">
      <c r="B340" s="198"/>
    </row>
    <row r="341" spans="2:2" x14ac:dyDescent="0.35">
      <c r="B341" s="198"/>
    </row>
    <row r="342" spans="2:2" x14ac:dyDescent="0.35">
      <c r="B342" s="198"/>
    </row>
    <row r="343" spans="2:2" x14ac:dyDescent="0.35">
      <c r="B343" s="198"/>
    </row>
    <row r="344" spans="2:2" x14ac:dyDescent="0.35">
      <c r="B344" s="198"/>
    </row>
    <row r="345" spans="2:2" x14ac:dyDescent="0.35">
      <c r="B345" s="198"/>
    </row>
    <row r="346" spans="2:2" x14ac:dyDescent="0.35">
      <c r="B346" s="198"/>
    </row>
    <row r="347" spans="2:2" x14ac:dyDescent="0.35">
      <c r="B347" s="198"/>
    </row>
    <row r="348" spans="2:2" x14ac:dyDescent="0.35">
      <c r="B348" s="198"/>
    </row>
    <row r="349" spans="2:2" x14ac:dyDescent="0.35">
      <c r="B349" s="198"/>
    </row>
    <row r="350" spans="2:2" x14ac:dyDescent="0.35">
      <c r="B350" s="198"/>
    </row>
    <row r="351" spans="2:2" x14ac:dyDescent="0.35">
      <c r="B351" s="198"/>
    </row>
    <row r="352" spans="2:2" x14ac:dyDescent="0.35">
      <c r="B352" s="198"/>
    </row>
    <row r="353" spans="2:2" x14ac:dyDescent="0.35">
      <c r="B353" s="198"/>
    </row>
    <row r="354" spans="2:2" x14ac:dyDescent="0.35">
      <c r="B354" s="198"/>
    </row>
    <row r="355" spans="2:2" x14ac:dyDescent="0.35">
      <c r="B355" s="198"/>
    </row>
    <row r="356" spans="2:2" x14ac:dyDescent="0.35">
      <c r="B356" s="198"/>
    </row>
    <row r="357" spans="2:2" x14ac:dyDescent="0.35">
      <c r="B357" s="198"/>
    </row>
    <row r="358" spans="2:2" x14ac:dyDescent="0.35">
      <c r="B358" s="198"/>
    </row>
    <row r="359" spans="2:2" x14ac:dyDescent="0.35">
      <c r="B359" s="198"/>
    </row>
    <row r="360" spans="2:2" x14ac:dyDescent="0.35">
      <c r="B360" s="198"/>
    </row>
    <row r="361" spans="2:2" x14ac:dyDescent="0.35">
      <c r="B361" s="198"/>
    </row>
    <row r="362" spans="2:2" x14ac:dyDescent="0.35">
      <c r="B362" s="198"/>
    </row>
    <row r="363" spans="2:2" x14ac:dyDescent="0.35">
      <c r="B363" s="198"/>
    </row>
    <row r="364" spans="2:2" x14ac:dyDescent="0.35">
      <c r="B364" s="198"/>
    </row>
    <row r="365" spans="2:2" x14ac:dyDescent="0.35">
      <c r="B365" s="198"/>
    </row>
    <row r="366" spans="2:2" x14ac:dyDescent="0.35">
      <c r="B366" s="198"/>
    </row>
    <row r="367" spans="2:2" x14ac:dyDescent="0.35">
      <c r="B367" s="198"/>
    </row>
    <row r="368" spans="2:2" x14ac:dyDescent="0.35">
      <c r="B368" s="198"/>
    </row>
    <row r="369" spans="2:2" x14ac:dyDescent="0.35">
      <c r="B369" s="198"/>
    </row>
    <row r="370" spans="2:2" x14ac:dyDescent="0.35">
      <c r="B370" s="198"/>
    </row>
    <row r="371" spans="2:2" x14ac:dyDescent="0.35">
      <c r="B371" s="198"/>
    </row>
    <row r="372" spans="2:2" x14ac:dyDescent="0.35">
      <c r="B372" s="198"/>
    </row>
    <row r="373" spans="2:2" x14ac:dyDescent="0.35">
      <c r="B373" s="198"/>
    </row>
    <row r="374" spans="2:2" x14ac:dyDescent="0.35">
      <c r="B374" s="198"/>
    </row>
    <row r="375" spans="2:2" x14ac:dyDescent="0.35">
      <c r="B375" s="198"/>
    </row>
    <row r="376" spans="2:2" x14ac:dyDescent="0.35">
      <c r="B376" s="198"/>
    </row>
    <row r="377" spans="2:2" x14ac:dyDescent="0.35">
      <c r="B377" s="198"/>
    </row>
    <row r="378" spans="2:2" x14ac:dyDescent="0.35">
      <c r="B378" s="198"/>
    </row>
    <row r="379" spans="2:2" x14ac:dyDescent="0.35">
      <c r="B379" s="198"/>
    </row>
    <row r="380" spans="2:2" x14ac:dyDescent="0.35">
      <c r="B380" s="198"/>
    </row>
    <row r="381" spans="2:2" x14ac:dyDescent="0.35">
      <c r="B381" s="198"/>
    </row>
    <row r="382" spans="2:2" x14ac:dyDescent="0.35">
      <c r="B382" s="198"/>
    </row>
    <row r="383" spans="2:2" x14ac:dyDescent="0.35">
      <c r="B383" s="198"/>
    </row>
    <row r="384" spans="2:2" x14ac:dyDescent="0.35">
      <c r="B384" s="198"/>
    </row>
    <row r="385" spans="2:2" x14ac:dyDescent="0.35">
      <c r="B385" s="198"/>
    </row>
    <row r="386" spans="2:2" x14ac:dyDescent="0.35">
      <c r="B386" s="198"/>
    </row>
    <row r="387" spans="2:2" x14ac:dyDescent="0.35">
      <c r="B387" s="198"/>
    </row>
    <row r="388" spans="2:2" x14ac:dyDescent="0.35">
      <c r="B388" s="198"/>
    </row>
    <row r="389" spans="2:2" x14ac:dyDescent="0.35">
      <c r="B389" s="198"/>
    </row>
    <row r="390" spans="2:2" x14ac:dyDescent="0.35">
      <c r="B390" s="198"/>
    </row>
    <row r="391" spans="2:2" x14ac:dyDescent="0.35">
      <c r="B391" s="198"/>
    </row>
    <row r="392" spans="2:2" x14ac:dyDescent="0.35">
      <c r="B392" s="198"/>
    </row>
    <row r="393" spans="2:2" x14ac:dyDescent="0.35">
      <c r="B393" s="198"/>
    </row>
    <row r="394" spans="2:2" x14ac:dyDescent="0.35">
      <c r="B394" s="198"/>
    </row>
    <row r="395" spans="2:2" x14ac:dyDescent="0.35">
      <c r="B395" s="198"/>
    </row>
    <row r="396" spans="2:2" x14ac:dyDescent="0.35">
      <c r="B396" s="198"/>
    </row>
    <row r="397" spans="2:2" x14ac:dyDescent="0.35">
      <c r="B397" s="198"/>
    </row>
    <row r="398" spans="2:2" x14ac:dyDescent="0.35">
      <c r="B398" s="198"/>
    </row>
    <row r="399" spans="2:2" x14ac:dyDescent="0.35">
      <c r="B399" s="198"/>
    </row>
    <row r="400" spans="2:2" x14ac:dyDescent="0.35">
      <c r="B400" s="198"/>
    </row>
    <row r="401" spans="2:2" x14ac:dyDescent="0.35">
      <c r="B401" s="198"/>
    </row>
    <row r="402" spans="2:2" x14ac:dyDescent="0.35">
      <c r="B402" s="198"/>
    </row>
    <row r="403" spans="2:2" x14ac:dyDescent="0.35">
      <c r="B403" s="198"/>
    </row>
    <row r="404" spans="2:2" x14ac:dyDescent="0.35">
      <c r="B404" s="198"/>
    </row>
    <row r="405" spans="2:2" x14ac:dyDescent="0.35">
      <c r="B405" s="198"/>
    </row>
    <row r="406" spans="2:2" x14ac:dyDescent="0.35">
      <c r="B406" s="198"/>
    </row>
    <row r="407" spans="2:2" x14ac:dyDescent="0.35">
      <c r="B407" s="198"/>
    </row>
    <row r="408" spans="2:2" x14ac:dyDescent="0.35">
      <c r="B408" s="198"/>
    </row>
    <row r="409" spans="2:2" x14ac:dyDescent="0.35">
      <c r="B409" s="198"/>
    </row>
    <row r="410" spans="2:2" x14ac:dyDescent="0.35">
      <c r="B410" s="198"/>
    </row>
    <row r="411" spans="2:2" x14ac:dyDescent="0.35">
      <c r="B411" s="198"/>
    </row>
    <row r="412" spans="2:2" x14ac:dyDescent="0.35">
      <c r="B412" s="198"/>
    </row>
    <row r="413" spans="2:2" x14ac:dyDescent="0.35">
      <c r="B413" s="198"/>
    </row>
    <row r="414" spans="2:2" x14ac:dyDescent="0.35">
      <c r="B414" s="198"/>
    </row>
    <row r="415" spans="2:2" x14ac:dyDescent="0.35">
      <c r="B415" s="198"/>
    </row>
    <row r="416" spans="2:2" x14ac:dyDescent="0.35">
      <c r="B416" s="198"/>
    </row>
    <row r="417" spans="2:2" x14ac:dyDescent="0.35">
      <c r="B417" s="198"/>
    </row>
    <row r="418" spans="2:2" x14ac:dyDescent="0.35">
      <c r="B418" s="198"/>
    </row>
    <row r="419" spans="2:2" x14ac:dyDescent="0.35">
      <c r="B419" s="198"/>
    </row>
    <row r="420" spans="2:2" x14ac:dyDescent="0.35">
      <c r="B420" s="198"/>
    </row>
    <row r="421" spans="2:2" x14ac:dyDescent="0.35">
      <c r="B421" s="198"/>
    </row>
    <row r="422" spans="2:2" x14ac:dyDescent="0.35">
      <c r="B422" s="198"/>
    </row>
    <row r="423" spans="2:2" x14ac:dyDescent="0.35">
      <c r="B423" s="198"/>
    </row>
    <row r="424" spans="2:2" x14ac:dyDescent="0.35">
      <c r="B424" s="198"/>
    </row>
    <row r="425" spans="2:2" x14ac:dyDescent="0.35">
      <c r="B425" s="198"/>
    </row>
    <row r="426" spans="2:2" x14ac:dyDescent="0.35">
      <c r="B426" s="198"/>
    </row>
    <row r="427" spans="2:2" x14ac:dyDescent="0.35">
      <c r="B427" s="198"/>
    </row>
    <row r="428" spans="2:2" x14ac:dyDescent="0.35">
      <c r="B428" s="198"/>
    </row>
    <row r="429" spans="2:2" x14ac:dyDescent="0.35">
      <c r="B429" s="198"/>
    </row>
    <row r="430" spans="2:2" x14ac:dyDescent="0.35">
      <c r="B430" s="198"/>
    </row>
    <row r="431" spans="2:2" x14ac:dyDescent="0.35">
      <c r="B431" s="198"/>
    </row>
    <row r="432" spans="2:2" x14ac:dyDescent="0.35">
      <c r="B432" s="198"/>
    </row>
    <row r="433" spans="2:2" x14ac:dyDescent="0.35">
      <c r="B433" s="198"/>
    </row>
    <row r="434" spans="2:2" x14ac:dyDescent="0.35">
      <c r="B434" s="198"/>
    </row>
    <row r="435" spans="2:2" x14ac:dyDescent="0.35">
      <c r="B435" s="198"/>
    </row>
    <row r="436" spans="2:2" x14ac:dyDescent="0.35">
      <c r="B436" s="198"/>
    </row>
    <row r="437" spans="2:2" x14ac:dyDescent="0.35">
      <c r="B437" s="198"/>
    </row>
    <row r="438" spans="2:2" x14ac:dyDescent="0.35">
      <c r="B438" s="198"/>
    </row>
    <row r="439" spans="2:2" x14ac:dyDescent="0.35">
      <c r="B439" s="198"/>
    </row>
    <row r="440" spans="2:2" x14ac:dyDescent="0.35">
      <c r="B440" s="198"/>
    </row>
    <row r="441" spans="2:2" x14ac:dyDescent="0.35">
      <c r="B441" s="198"/>
    </row>
    <row r="442" spans="2:2" x14ac:dyDescent="0.35">
      <c r="B442" s="198"/>
    </row>
    <row r="443" spans="2:2" x14ac:dyDescent="0.35">
      <c r="B443" s="198"/>
    </row>
    <row r="444" spans="2:2" x14ac:dyDescent="0.35">
      <c r="B444" s="198"/>
    </row>
    <row r="445" spans="2:2" x14ac:dyDescent="0.35">
      <c r="B445" s="198"/>
    </row>
    <row r="446" spans="2:2" x14ac:dyDescent="0.35">
      <c r="B446" s="198"/>
    </row>
    <row r="447" spans="2:2" x14ac:dyDescent="0.35">
      <c r="B447" s="198"/>
    </row>
    <row r="448" spans="2:2" x14ac:dyDescent="0.35">
      <c r="B448" s="198"/>
    </row>
    <row r="449" spans="2:2" x14ac:dyDescent="0.35">
      <c r="B449" s="198"/>
    </row>
    <row r="450" spans="2:2" x14ac:dyDescent="0.35">
      <c r="B450" s="198"/>
    </row>
    <row r="451" spans="2:2" x14ac:dyDescent="0.35">
      <c r="B451" s="198"/>
    </row>
    <row r="452" spans="2:2" x14ac:dyDescent="0.35">
      <c r="B452" s="198"/>
    </row>
    <row r="453" spans="2:2" x14ac:dyDescent="0.35">
      <c r="B453" s="198"/>
    </row>
    <row r="454" spans="2:2" x14ac:dyDescent="0.35">
      <c r="B454" s="198"/>
    </row>
    <row r="455" spans="2:2" x14ac:dyDescent="0.35">
      <c r="B455" s="198"/>
    </row>
    <row r="456" spans="2:2" x14ac:dyDescent="0.35">
      <c r="B456" s="198"/>
    </row>
    <row r="457" spans="2:2" x14ac:dyDescent="0.35">
      <c r="B457" s="198"/>
    </row>
    <row r="458" spans="2:2" x14ac:dyDescent="0.35">
      <c r="B458" s="198"/>
    </row>
    <row r="459" spans="2:2" x14ac:dyDescent="0.35">
      <c r="B459" s="198"/>
    </row>
    <row r="460" spans="2:2" x14ac:dyDescent="0.35">
      <c r="B460" s="198"/>
    </row>
    <row r="461" spans="2:2" x14ac:dyDescent="0.35">
      <c r="B461" s="198"/>
    </row>
    <row r="462" spans="2:2" x14ac:dyDescent="0.35">
      <c r="B462" s="198"/>
    </row>
    <row r="463" spans="2:2" x14ac:dyDescent="0.35">
      <c r="B463" s="198"/>
    </row>
    <row r="464" spans="2:2" x14ac:dyDescent="0.35">
      <c r="B464" s="198"/>
    </row>
    <row r="465" spans="2:2" x14ac:dyDescent="0.35">
      <c r="B465" s="198"/>
    </row>
    <row r="466" spans="2:2" x14ac:dyDescent="0.35">
      <c r="B466" s="198"/>
    </row>
    <row r="467" spans="2:2" x14ac:dyDescent="0.35">
      <c r="B467" s="198"/>
    </row>
    <row r="468" spans="2:2" x14ac:dyDescent="0.35">
      <c r="B468" s="198"/>
    </row>
    <row r="469" spans="2:2" x14ac:dyDescent="0.35">
      <c r="B469" s="198"/>
    </row>
    <row r="470" spans="2:2" x14ac:dyDescent="0.35">
      <c r="B470" s="198"/>
    </row>
    <row r="471" spans="2:2" x14ac:dyDescent="0.35">
      <c r="B471" s="198"/>
    </row>
    <row r="472" spans="2:2" x14ac:dyDescent="0.35">
      <c r="B472" s="198"/>
    </row>
    <row r="473" spans="2:2" x14ac:dyDescent="0.35">
      <c r="B473" s="198"/>
    </row>
    <row r="474" spans="2:2" x14ac:dyDescent="0.35">
      <c r="B474" s="198"/>
    </row>
    <row r="475" spans="2:2" x14ac:dyDescent="0.35">
      <c r="B475" s="198"/>
    </row>
    <row r="476" spans="2:2" x14ac:dyDescent="0.35">
      <c r="B476" s="198"/>
    </row>
    <row r="477" spans="2:2" x14ac:dyDescent="0.35">
      <c r="B477" s="198"/>
    </row>
    <row r="478" spans="2:2" x14ac:dyDescent="0.35">
      <c r="B478" s="198"/>
    </row>
    <row r="479" spans="2:2" x14ac:dyDescent="0.35">
      <c r="B479" s="198"/>
    </row>
    <row r="480" spans="2:2" x14ac:dyDescent="0.35">
      <c r="B480" s="198"/>
    </row>
    <row r="481" spans="2:2" x14ac:dyDescent="0.35">
      <c r="B481" s="198"/>
    </row>
    <row r="482" spans="2:2" x14ac:dyDescent="0.35">
      <c r="B482" s="198"/>
    </row>
    <row r="483" spans="2:2" x14ac:dyDescent="0.35">
      <c r="B483" s="198"/>
    </row>
    <row r="484" spans="2:2" x14ac:dyDescent="0.35">
      <c r="B484" s="198"/>
    </row>
    <row r="485" spans="2:2" x14ac:dyDescent="0.35">
      <c r="B485" s="198"/>
    </row>
    <row r="486" spans="2:2" x14ac:dyDescent="0.35">
      <c r="B486" s="198"/>
    </row>
    <row r="487" spans="2:2" x14ac:dyDescent="0.35">
      <c r="B487" s="198"/>
    </row>
    <row r="488" spans="2:2" x14ac:dyDescent="0.35">
      <c r="B488" s="198"/>
    </row>
    <row r="489" spans="2:2" x14ac:dyDescent="0.35">
      <c r="B489" s="198"/>
    </row>
    <row r="490" spans="2:2" x14ac:dyDescent="0.35">
      <c r="B490" s="198"/>
    </row>
    <row r="491" spans="2:2" x14ac:dyDescent="0.35">
      <c r="B491" s="198"/>
    </row>
    <row r="492" spans="2:2" x14ac:dyDescent="0.35">
      <c r="B492" s="198"/>
    </row>
    <row r="493" spans="2:2" x14ac:dyDescent="0.35">
      <c r="B493" s="198"/>
    </row>
    <row r="494" spans="2:2" x14ac:dyDescent="0.35">
      <c r="B494" s="198"/>
    </row>
    <row r="495" spans="2:2" x14ac:dyDescent="0.35">
      <c r="B495" s="198"/>
    </row>
    <row r="496" spans="2:2" x14ac:dyDescent="0.35">
      <c r="B496" s="198"/>
    </row>
    <row r="497" spans="2:2" x14ac:dyDescent="0.35">
      <c r="B497" s="198"/>
    </row>
    <row r="498" spans="2:2" x14ac:dyDescent="0.35">
      <c r="B498" s="198"/>
    </row>
    <row r="499" spans="2:2" x14ac:dyDescent="0.35">
      <c r="B499" s="198"/>
    </row>
    <row r="500" spans="2:2" x14ac:dyDescent="0.35">
      <c r="B500" s="198"/>
    </row>
    <row r="501" spans="2:2" x14ac:dyDescent="0.35">
      <c r="B501" s="198"/>
    </row>
    <row r="502" spans="2:2" x14ac:dyDescent="0.35">
      <c r="B502" s="198"/>
    </row>
    <row r="503" spans="2:2" x14ac:dyDescent="0.35">
      <c r="B503" s="198"/>
    </row>
    <row r="504" spans="2:2" x14ac:dyDescent="0.35">
      <c r="B504" s="198"/>
    </row>
    <row r="505" spans="2:2" x14ac:dyDescent="0.35">
      <c r="B505" s="198"/>
    </row>
    <row r="506" spans="2:2" x14ac:dyDescent="0.35">
      <c r="B506" s="198"/>
    </row>
    <row r="507" spans="2:2" x14ac:dyDescent="0.35">
      <c r="B507" s="198"/>
    </row>
    <row r="508" spans="2:2" x14ac:dyDescent="0.35">
      <c r="B508" s="198"/>
    </row>
    <row r="509" spans="2:2" x14ac:dyDescent="0.35">
      <c r="B509" s="198"/>
    </row>
    <row r="510" spans="2:2" x14ac:dyDescent="0.35">
      <c r="B510" s="198"/>
    </row>
    <row r="511" spans="2:2" x14ac:dyDescent="0.35">
      <c r="B511" s="198"/>
    </row>
    <row r="512" spans="2:2" x14ac:dyDescent="0.35">
      <c r="B512" s="198"/>
    </row>
    <row r="513" spans="2:2" x14ac:dyDescent="0.35">
      <c r="B513" s="198"/>
    </row>
    <row r="514" spans="2:2" x14ac:dyDescent="0.35">
      <c r="B514" s="198"/>
    </row>
    <row r="515" spans="2:2" x14ac:dyDescent="0.35">
      <c r="B515" s="198"/>
    </row>
    <row r="516" spans="2:2" x14ac:dyDescent="0.35">
      <c r="B516" s="198"/>
    </row>
    <row r="517" spans="2:2" x14ac:dyDescent="0.35">
      <c r="B517" s="198"/>
    </row>
    <row r="518" spans="2:2" x14ac:dyDescent="0.35">
      <c r="B518" s="198"/>
    </row>
    <row r="519" spans="2:2" x14ac:dyDescent="0.35">
      <c r="B519" s="198"/>
    </row>
    <row r="520" spans="2:2" x14ac:dyDescent="0.35">
      <c r="B520" s="198"/>
    </row>
    <row r="521" spans="2:2" x14ac:dyDescent="0.35">
      <c r="B521" s="198"/>
    </row>
    <row r="522" spans="2:2" x14ac:dyDescent="0.35">
      <c r="B522" s="198"/>
    </row>
    <row r="523" spans="2:2" x14ac:dyDescent="0.35">
      <c r="B523" s="198"/>
    </row>
    <row r="524" spans="2:2" x14ac:dyDescent="0.35">
      <c r="B524" s="198"/>
    </row>
    <row r="525" spans="2:2" x14ac:dyDescent="0.35">
      <c r="B525" s="198"/>
    </row>
    <row r="526" spans="2:2" x14ac:dyDescent="0.35">
      <c r="B526" s="198"/>
    </row>
    <row r="527" spans="2:2" x14ac:dyDescent="0.35">
      <c r="B527" s="198"/>
    </row>
    <row r="528" spans="2:2" x14ac:dyDescent="0.35">
      <c r="B528" s="198"/>
    </row>
    <row r="529" spans="2:2" x14ac:dyDescent="0.35">
      <c r="B529" s="198"/>
    </row>
    <row r="530" spans="2:2" x14ac:dyDescent="0.35">
      <c r="B530" s="198"/>
    </row>
    <row r="531" spans="2:2" x14ac:dyDescent="0.35">
      <c r="B531" s="198"/>
    </row>
    <row r="532" spans="2:2" x14ac:dyDescent="0.35">
      <c r="B532" s="198"/>
    </row>
    <row r="533" spans="2:2" x14ac:dyDescent="0.35">
      <c r="B533" s="198"/>
    </row>
    <row r="534" spans="2:2" x14ac:dyDescent="0.35">
      <c r="B534" s="198"/>
    </row>
    <row r="535" spans="2:2" x14ac:dyDescent="0.35">
      <c r="B535" s="198"/>
    </row>
    <row r="536" spans="2:2" x14ac:dyDescent="0.35">
      <c r="B536" s="198"/>
    </row>
    <row r="537" spans="2:2" x14ac:dyDescent="0.35">
      <c r="B537" s="198"/>
    </row>
    <row r="538" spans="2:2" x14ac:dyDescent="0.35">
      <c r="B538" s="198"/>
    </row>
    <row r="539" spans="2:2" x14ac:dyDescent="0.35">
      <c r="B539" s="198"/>
    </row>
    <row r="540" spans="2:2" x14ac:dyDescent="0.35">
      <c r="B540" s="198"/>
    </row>
    <row r="541" spans="2:2" x14ac:dyDescent="0.35">
      <c r="B541" s="198"/>
    </row>
    <row r="542" spans="2:2" x14ac:dyDescent="0.35">
      <c r="B542" s="198"/>
    </row>
    <row r="543" spans="2:2" x14ac:dyDescent="0.35">
      <c r="B543" s="198"/>
    </row>
    <row r="544" spans="2:2" x14ac:dyDescent="0.35">
      <c r="B544" s="198"/>
    </row>
    <row r="545" spans="2:2" x14ac:dyDescent="0.35">
      <c r="B545" s="198"/>
    </row>
    <row r="546" spans="2:2" x14ac:dyDescent="0.35">
      <c r="B546" s="198"/>
    </row>
    <row r="547" spans="2:2" x14ac:dyDescent="0.35">
      <c r="B547" s="198"/>
    </row>
    <row r="548" spans="2:2" x14ac:dyDescent="0.35">
      <c r="B548" s="198"/>
    </row>
    <row r="549" spans="2:2" x14ac:dyDescent="0.35">
      <c r="B549" s="198"/>
    </row>
    <row r="550" spans="2:2" x14ac:dyDescent="0.35">
      <c r="B550" s="198"/>
    </row>
    <row r="551" spans="2:2" x14ac:dyDescent="0.35">
      <c r="B551" s="198"/>
    </row>
    <row r="552" spans="2:2" x14ac:dyDescent="0.35">
      <c r="B552" s="198"/>
    </row>
    <row r="553" spans="2:2" x14ac:dyDescent="0.35">
      <c r="B553" s="198"/>
    </row>
    <row r="554" spans="2:2" x14ac:dyDescent="0.35">
      <c r="B554" s="198"/>
    </row>
    <row r="555" spans="2:2" x14ac:dyDescent="0.35">
      <c r="B555" s="198"/>
    </row>
    <row r="556" spans="2:2" x14ac:dyDescent="0.35">
      <c r="B556" s="198"/>
    </row>
    <row r="557" spans="2:2" x14ac:dyDescent="0.35">
      <c r="B557" s="198"/>
    </row>
    <row r="558" spans="2:2" x14ac:dyDescent="0.35">
      <c r="B558" s="198"/>
    </row>
    <row r="559" spans="2:2" x14ac:dyDescent="0.35">
      <c r="B559" s="198"/>
    </row>
    <row r="560" spans="2:2" x14ac:dyDescent="0.35">
      <c r="B560" s="198"/>
    </row>
    <row r="561" spans="2:2" x14ac:dyDescent="0.35">
      <c r="B561" s="198"/>
    </row>
    <row r="562" spans="2:2" x14ac:dyDescent="0.35">
      <c r="B562" s="198"/>
    </row>
    <row r="563" spans="2:2" x14ac:dyDescent="0.35">
      <c r="B563" s="198"/>
    </row>
    <row r="564" spans="2:2" x14ac:dyDescent="0.35">
      <c r="B564" s="198"/>
    </row>
    <row r="565" spans="2:2" x14ac:dyDescent="0.35">
      <c r="B565" s="198"/>
    </row>
    <row r="566" spans="2:2" x14ac:dyDescent="0.35">
      <c r="B566" s="198"/>
    </row>
    <row r="567" spans="2:2" x14ac:dyDescent="0.35">
      <c r="B567" s="198"/>
    </row>
    <row r="568" spans="2:2" x14ac:dyDescent="0.35">
      <c r="B568" s="198"/>
    </row>
    <row r="569" spans="2:2" x14ac:dyDescent="0.35">
      <c r="B569" s="198"/>
    </row>
    <row r="570" spans="2:2" x14ac:dyDescent="0.35">
      <c r="B570" s="198"/>
    </row>
    <row r="571" spans="2:2" x14ac:dyDescent="0.35">
      <c r="B571" s="198"/>
    </row>
    <row r="572" spans="2:2" x14ac:dyDescent="0.35">
      <c r="B572" s="198"/>
    </row>
    <row r="573" spans="2:2" x14ac:dyDescent="0.35">
      <c r="B573" s="198"/>
    </row>
    <row r="574" spans="2:2" x14ac:dyDescent="0.35">
      <c r="B574" s="198"/>
    </row>
    <row r="575" spans="2:2" x14ac:dyDescent="0.35">
      <c r="B575" s="198"/>
    </row>
    <row r="576" spans="2:2" x14ac:dyDescent="0.35">
      <c r="B576" s="198"/>
    </row>
    <row r="577" spans="2:2" x14ac:dyDescent="0.35">
      <c r="B577" s="198"/>
    </row>
    <row r="578" spans="2:2" x14ac:dyDescent="0.35">
      <c r="B578" s="198"/>
    </row>
    <row r="579" spans="2:2" x14ac:dyDescent="0.35">
      <c r="B579" s="198"/>
    </row>
    <row r="580" spans="2:2" x14ac:dyDescent="0.35">
      <c r="B580" s="198"/>
    </row>
    <row r="581" spans="2:2" x14ac:dyDescent="0.35">
      <c r="B581" s="198"/>
    </row>
    <row r="582" spans="2:2" x14ac:dyDescent="0.35">
      <c r="B582" s="198"/>
    </row>
    <row r="583" spans="2:2" x14ac:dyDescent="0.35">
      <c r="B583" s="198"/>
    </row>
    <row r="584" spans="2:2" x14ac:dyDescent="0.35">
      <c r="B584" s="198"/>
    </row>
    <row r="585" spans="2:2" x14ac:dyDescent="0.35">
      <c r="B585" s="198"/>
    </row>
    <row r="586" spans="2:2" x14ac:dyDescent="0.35">
      <c r="B586" s="198"/>
    </row>
    <row r="587" spans="2:2" x14ac:dyDescent="0.35">
      <c r="B587" s="198"/>
    </row>
    <row r="588" spans="2:2" x14ac:dyDescent="0.35">
      <c r="B588" s="198"/>
    </row>
    <row r="589" spans="2:2" x14ac:dyDescent="0.35">
      <c r="B589" s="198"/>
    </row>
    <row r="590" spans="2:2" x14ac:dyDescent="0.35">
      <c r="B590" s="198"/>
    </row>
    <row r="591" spans="2:2" x14ac:dyDescent="0.35">
      <c r="B591" s="198"/>
    </row>
    <row r="592" spans="2:2" x14ac:dyDescent="0.35">
      <c r="B592" s="198"/>
    </row>
    <row r="593" spans="2:2" x14ac:dyDescent="0.35">
      <c r="B593" s="198"/>
    </row>
    <row r="594" spans="2:2" x14ac:dyDescent="0.35">
      <c r="B594" s="198"/>
    </row>
    <row r="595" spans="2:2" x14ac:dyDescent="0.35">
      <c r="B595" s="198"/>
    </row>
    <row r="596" spans="2:2" x14ac:dyDescent="0.35">
      <c r="B596" s="198"/>
    </row>
    <row r="597" spans="2:2" x14ac:dyDescent="0.35">
      <c r="B597" s="198"/>
    </row>
    <row r="598" spans="2:2" x14ac:dyDescent="0.35">
      <c r="B598" s="198"/>
    </row>
    <row r="599" spans="2:2" x14ac:dyDescent="0.35">
      <c r="B599" s="198"/>
    </row>
    <row r="600" spans="2:2" x14ac:dyDescent="0.35">
      <c r="B600" s="198"/>
    </row>
    <row r="601" spans="2:2" x14ac:dyDescent="0.35">
      <c r="B601" s="198"/>
    </row>
    <row r="602" spans="2:2" x14ac:dyDescent="0.35">
      <c r="B602" s="198"/>
    </row>
    <row r="603" spans="2:2" x14ac:dyDescent="0.35">
      <c r="B603" s="198"/>
    </row>
    <row r="604" spans="2:2" x14ac:dyDescent="0.35">
      <c r="B604" s="198"/>
    </row>
    <row r="605" spans="2:2" x14ac:dyDescent="0.35">
      <c r="B605" s="198"/>
    </row>
    <row r="606" spans="2:2" x14ac:dyDescent="0.35">
      <c r="B606" s="198"/>
    </row>
    <row r="607" spans="2:2" x14ac:dyDescent="0.35">
      <c r="B607" s="198"/>
    </row>
    <row r="608" spans="2:2" x14ac:dyDescent="0.35">
      <c r="B608" s="198"/>
    </row>
    <row r="609" spans="2:2" x14ac:dyDescent="0.35">
      <c r="B609" s="198"/>
    </row>
    <row r="610" spans="2:2" x14ac:dyDescent="0.35">
      <c r="B610" s="198"/>
    </row>
    <row r="611" spans="2:2" x14ac:dyDescent="0.35">
      <c r="B611" s="198"/>
    </row>
    <row r="612" spans="2:2" x14ac:dyDescent="0.35">
      <c r="B612" s="198"/>
    </row>
    <row r="613" spans="2:2" x14ac:dyDescent="0.35">
      <c r="B613" s="198"/>
    </row>
    <row r="614" spans="2:2" x14ac:dyDescent="0.35">
      <c r="B614" s="198"/>
    </row>
    <row r="615" spans="2:2" x14ac:dyDescent="0.35">
      <c r="B615" s="198"/>
    </row>
    <row r="616" spans="2:2" x14ac:dyDescent="0.35">
      <c r="B616" s="198"/>
    </row>
    <row r="617" spans="2:2" x14ac:dyDescent="0.35">
      <c r="B617" s="198"/>
    </row>
    <row r="618" spans="2:2" x14ac:dyDescent="0.35">
      <c r="B618" s="198"/>
    </row>
    <row r="619" spans="2:2" x14ac:dyDescent="0.35">
      <c r="B619" s="198"/>
    </row>
    <row r="620" spans="2:2" x14ac:dyDescent="0.35">
      <c r="B620" s="198"/>
    </row>
    <row r="621" spans="2:2" x14ac:dyDescent="0.35">
      <c r="B621" s="198"/>
    </row>
    <row r="622" spans="2:2" x14ac:dyDescent="0.35">
      <c r="B622" s="198"/>
    </row>
    <row r="623" spans="2:2" x14ac:dyDescent="0.35">
      <c r="B623" s="198"/>
    </row>
    <row r="624" spans="2:2" x14ac:dyDescent="0.35">
      <c r="B624" s="198"/>
    </row>
    <row r="625" spans="2:2" x14ac:dyDescent="0.35">
      <c r="B625" s="198"/>
    </row>
    <row r="626" spans="2:2" x14ac:dyDescent="0.35">
      <c r="B626" s="198"/>
    </row>
    <row r="627" spans="2:2" x14ac:dyDescent="0.35">
      <c r="B627" s="198"/>
    </row>
    <row r="628" spans="2:2" x14ac:dyDescent="0.35">
      <c r="B628" s="198"/>
    </row>
    <row r="629" spans="2:2" x14ac:dyDescent="0.35">
      <c r="B629" s="198"/>
    </row>
    <row r="630" spans="2:2" x14ac:dyDescent="0.35">
      <c r="B630" s="198"/>
    </row>
    <row r="631" spans="2:2" x14ac:dyDescent="0.35">
      <c r="B631" s="198"/>
    </row>
    <row r="632" spans="2:2" x14ac:dyDescent="0.35">
      <c r="B632" s="198"/>
    </row>
    <row r="633" spans="2:2" x14ac:dyDescent="0.35">
      <c r="B633" s="198"/>
    </row>
    <row r="634" spans="2:2" x14ac:dyDescent="0.35">
      <c r="B634" s="198"/>
    </row>
    <row r="635" spans="2:2" x14ac:dyDescent="0.35">
      <c r="B635" s="198"/>
    </row>
    <row r="636" spans="2:2" x14ac:dyDescent="0.35">
      <c r="B636" s="198"/>
    </row>
    <row r="637" spans="2:2" x14ac:dyDescent="0.35">
      <c r="B637" s="198"/>
    </row>
    <row r="638" spans="2:2" x14ac:dyDescent="0.35">
      <c r="B638" s="198"/>
    </row>
    <row r="639" spans="2:2" x14ac:dyDescent="0.35">
      <c r="B639" s="198"/>
    </row>
    <row r="640" spans="2:2" x14ac:dyDescent="0.35">
      <c r="B640" s="198"/>
    </row>
    <row r="641" spans="2:2" x14ac:dyDescent="0.35">
      <c r="B641" s="198"/>
    </row>
    <row r="642" spans="2:2" x14ac:dyDescent="0.35">
      <c r="B642" s="198"/>
    </row>
    <row r="643" spans="2:2" x14ac:dyDescent="0.35">
      <c r="B643" s="198"/>
    </row>
    <row r="644" spans="2:2" x14ac:dyDescent="0.35">
      <c r="B644" s="198"/>
    </row>
    <row r="645" spans="2:2" x14ac:dyDescent="0.35">
      <c r="B645" s="198"/>
    </row>
    <row r="646" spans="2:2" x14ac:dyDescent="0.35">
      <c r="B646" s="198"/>
    </row>
    <row r="647" spans="2:2" x14ac:dyDescent="0.35">
      <c r="B647" s="198"/>
    </row>
    <row r="648" spans="2:2" x14ac:dyDescent="0.35">
      <c r="B648" s="198"/>
    </row>
    <row r="649" spans="2:2" x14ac:dyDescent="0.35">
      <c r="B649" s="198"/>
    </row>
    <row r="650" spans="2:2" x14ac:dyDescent="0.35">
      <c r="B650" s="198"/>
    </row>
    <row r="651" spans="2:2" x14ac:dyDescent="0.35">
      <c r="B651" s="198"/>
    </row>
    <row r="652" spans="2:2" x14ac:dyDescent="0.35">
      <c r="B652" s="198"/>
    </row>
    <row r="653" spans="2:2" x14ac:dyDescent="0.35">
      <c r="B653" s="198"/>
    </row>
    <row r="654" spans="2:2" x14ac:dyDescent="0.35">
      <c r="B654" s="198"/>
    </row>
    <row r="655" spans="2:2" x14ac:dyDescent="0.35">
      <c r="B655" s="198"/>
    </row>
    <row r="656" spans="2:2" x14ac:dyDescent="0.35">
      <c r="B656" s="198"/>
    </row>
    <row r="657" spans="2:2" x14ac:dyDescent="0.35">
      <c r="B657" s="198"/>
    </row>
    <row r="658" spans="2:2" x14ac:dyDescent="0.35">
      <c r="B658" s="198"/>
    </row>
    <row r="659" spans="2:2" x14ac:dyDescent="0.35">
      <c r="B659" s="198"/>
    </row>
    <row r="660" spans="2:2" x14ac:dyDescent="0.35">
      <c r="B660" s="198"/>
    </row>
    <row r="661" spans="2:2" x14ac:dyDescent="0.35">
      <c r="B661" s="198"/>
    </row>
    <row r="662" spans="2:2" x14ac:dyDescent="0.35">
      <c r="B662" s="198"/>
    </row>
    <row r="663" spans="2:2" x14ac:dyDescent="0.35">
      <c r="B663" s="198"/>
    </row>
    <row r="664" spans="2:2" x14ac:dyDescent="0.35">
      <c r="B664" s="198"/>
    </row>
    <row r="665" spans="2:2" x14ac:dyDescent="0.35">
      <c r="B665" s="198"/>
    </row>
    <row r="666" spans="2:2" x14ac:dyDescent="0.35">
      <c r="B666" s="198"/>
    </row>
    <row r="667" spans="2:2" x14ac:dyDescent="0.35">
      <c r="B667" s="198"/>
    </row>
    <row r="668" spans="2:2" x14ac:dyDescent="0.35">
      <c r="B668" s="198"/>
    </row>
    <row r="669" spans="2:2" x14ac:dyDescent="0.35">
      <c r="B669" s="198"/>
    </row>
    <row r="670" spans="2:2" x14ac:dyDescent="0.35">
      <c r="B670" s="198"/>
    </row>
    <row r="671" spans="2:2" x14ac:dyDescent="0.35">
      <c r="B671" s="198"/>
    </row>
    <row r="672" spans="2:2" x14ac:dyDescent="0.35">
      <c r="B672" s="198"/>
    </row>
    <row r="673" spans="2:2" x14ac:dyDescent="0.35">
      <c r="B673" s="198"/>
    </row>
    <row r="674" spans="2:2" x14ac:dyDescent="0.35">
      <c r="B674" s="198"/>
    </row>
    <row r="675" spans="2:2" x14ac:dyDescent="0.35">
      <c r="B675" s="198"/>
    </row>
    <row r="676" spans="2:2" x14ac:dyDescent="0.35">
      <c r="B676" s="198"/>
    </row>
    <row r="677" spans="2:2" x14ac:dyDescent="0.35">
      <c r="B677" s="198"/>
    </row>
    <row r="678" spans="2:2" x14ac:dyDescent="0.35">
      <c r="B678" s="198"/>
    </row>
    <row r="679" spans="2:2" x14ac:dyDescent="0.35">
      <c r="B679" s="198"/>
    </row>
    <row r="680" spans="2:2" x14ac:dyDescent="0.35">
      <c r="B680" s="198"/>
    </row>
    <row r="681" spans="2:2" x14ac:dyDescent="0.35">
      <c r="B681" s="198"/>
    </row>
    <row r="682" spans="2:2" x14ac:dyDescent="0.35">
      <c r="B682" s="198"/>
    </row>
    <row r="683" spans="2:2" x14ac:dyDescent="0.35">
      <c r="B683" s="198"/>
    </row>
    <row r="684" spans="2:2" x14ac:dyDescent="0.35">
      <c r="B684" s="198"/>
    </row>
    <row r="685" spans="2:2" x14ac:dyDescent="0.35">
      <c r="B685" s="198"/>
    </row>
    <row r="686" spans="2:2" x14ac:dyDescent="0.35">
      <c r="B686" s="198"/>
    </row>
    <row r="687" spans="2:2" x14ac:dyDescent="0.35">
      <c r="B687" s="198"/>
    </row>
    <row r="688" spans="2:2" x14ac:dyDescent="0.35">
      <c r="B688" s="198"/>
    </row>
    <row r="689" spans="2:2" x14ac:dyDescent="0.35">
      <c r="B689" s="198"/>
    </row>
    <row r="690" spans="2:2" x14ac:dyDescent="0.35">
      <c r="B690" s="198"/>
    </row>
    <row r="691" spans="2:2" x14ac:dyDescent="0.35">
      <c r="B691" s="198"/>
    </row>
    <row r="692" spans="2:2" x14ac:dyDescent="0.35">
      <c r="B692" s="198"/>
    </row>
    <row r="693" spans="2:2" x14ac:dyDescent="0.35">
      <c r="B693" s="198"/>
    </row>
    <row r="694" spans="2:2" x14ac:dyDescent="0.35">
      <c r="B694" s="198"/>
    </row>
    <row r="695" spans="2:2" x14ac:dyDescent="0.35">
      <c r="B695" s="198"/>
    </row>
    <row r="696" spans="2:2" x14ac:dyDescent="0.35">
      <c r="B696" s="198"/>
    </row>
    <row r="697" spans="2:2" x14ac:dyDescent="0.35">
      <c r="B697" s="198"/>
    </row>
    <row r="698" spans="2:2" x14ac:dyDescent="0.35">
      <c r="B698" s="198"/>
    </row>
    <row r="699" spans="2:2" x14ac:dyDescent="0.35">
      <c r="B699" s="198"/>
    </row>
    <row r="700" spans="2:2" x14ac:dyDescent="0.35">
      <c r="B700" s="198"/>
    </row>
    <row r="701" spans="2:2" x14ac:dyDescent="0.35">
      <c r="B701" s="198"/>
    </row>
    <row r="702" spans="2:2" x14ac:dyDescent="0.35">
      <c r="B702" s="198"/>
    </row>
    <row r="703" spans="2:2" x14ac:dyDescent="0.35">
      <c r="B703" s="198"/>
    </row>
    <row r="704" spans="2:2" x14ac:dyDescent="0.35">
      <c r="B704" s="198"/>
    </row>
    <row r="705" spans="2:2" x14ac:dyDescent="0.35">
      <c r="B705" s="198"/>
    </row>
    <row r="706" spans="2:2" x14ac:dyDescent="0.35">
      <c r="B706" s="198"/>
    </row>
    <row r="707" spans="2:2" x14ac:dyDescent="0.35">
      <c r="B707" s="198"/>
    </row>
    <row r="708" spans="2:2" x14ac:dyDescent="0.35">
      <c r="B708" s="198"/>
    </row>
    <row r="709" spans="2:2" x14ac:dyDescent="0.35">
      <c r="B709" s="198"/>
    </row>
    <row r="710" spans="2:2" x14ac:dyDescent="0.35">
      <c r="B710" s="198"/>
    </row>
    <row r="711" spans="2:2" x14ac:dyDescent="0.35">
      <c r="B711" s="198"/>
    </row>
    <row r="712" spans="2:2" x14ac:dyDescent="0.35">
      <c r="B712" s="198"/>
    </row>
    <row r="713" spans="2:2" x14ac:dyDescent="0.35">
      <c r="B713" s="198"/>
    </row>
    <row r="714" spans="2:2" x14ac:dyDescent="0.35">
      <c r="B714" s="198"/>
    </row>
    <row r="715" spans="2:2" x14ac:dyDescent="0.35">
      <c r="B715" s="198"/>
    </row>
    <row r="716" spans="2:2" x14ac:dyDescent="0.35">
      <c r="B716" s="198"/>
    </row>
    <row r="717" spans="2:2" x14ac:dyDescent="0.35">
      <c r="B717" s="198"/>
    </row>
    <row r="718" spans="2:2" x14ac:dyDescent="0.35">
      <c r="B718" s="198"/>
    </row>
    <row r="719" spans="2:2" x14ac:dyDescent="0.35">
      <c r="B719" s="198"/>
    </row>
    <row r="720" spans="2:2" x14ac:dyDescent="0.35">
      <c r="B720" s="198"/>
    </row>
    <row r="721" spans="2:2" x14ac:dyDescent="0.35">
      <c r="B721" s="198"/>
    </row>
    <row r="722" spans="2:2" x14ac:dyDescent="0.35">
      <c r="B722" s="198"/>
    </row>
    <row r="723" spans="2:2" x14ac:dyDescent="0.35">
      <c r="B723" s="198"/>
    </row>
    <row r="724" spans="2:2" x14ac:dyDescent="0.35">
      <c r="B724" s="198"/>
    </row>
    <row r="725" spans="2:2" x14ac:dyDescent="0.35">
      <c r="B725" s="198"/>
    </row>
    <row r="726" spans="2:2" x14ac:dyDescent="0.35">
      <c r="B726" s="198"/>
    </row>
    <row r="727" spans="2:2" x14ac:dyDescent="0.35">
      <c r="B727" s="198"/>
    </row>
    <row r="728" spans="2:2" x14ac:dyDescent="0.35">
      <c r="B728" s="198"/>
    </row>
    <row r="729" spans="2:2" x14ac:dyDescent="0.35">
      <c r="B729" s="198"/>
    </row>
    <row r="730" spans="2:2" x14ac:dyDescent="0.35">
      <c r="B730" s="198"/>
    </row>
    <row r="731" spans="2:2" x14ac:dyDescent="0.35">
      <c r="B731" s="198"/>
    </row>
    <row r="732" spans="2:2" x14ac:dyDescent="0.35">
      <c r="B732" s="198"/>
    </row>
    <row r="733" spans="2:2" x14ac:dyDescent="0.35">
      <c r="B733" s="198"/>
    </row>
    <row r="734" spans="2:2" x14ac:dyDescent="0.35">
      <c r="B734" s="198"/>
    </row>
    <row r="735" spans="2:2" x14ac:dyDescent="0.35">
      <c r="B735" s="198"/>
    </row>
    <row r="736" spans="2:2" x14ac:dyDescent="0.35">
      <c r="B736" s="198"/>
    </row>
    <row r="737" spans="2:2" x14ac:dyDescent="0.35">
      <c r="B737" s="198"/>
    </row>
    <row r="738" spans="2:2" x14ac:dyDescent="0.35">
      <c r="B738" s="198"/>
    </row>
    <row r="739" spans="2:2" x14ac:dyDescent="0.35">
      <c r="B739" s="198"/>
    </row>
    <row r="740" spans="2:2" x14ac:dyDescent="0.35">
      <c r="B740" s="198"/>
    </row>
    <row r="741" spans="2:2" x14ac:dyDescent="0.35">
      <c r="B741" s="198"/>
    </row>
    <row r="742" spans="2:2" x14ac:dyDescent="0.35">
      <c r="B742" s="198"/>
    </row>
    <row r="743" spans="2:2" x14ac:dyDescent="0.35">
      <c r="B743" s="198"/>
    </row>
    <row r="744" spans="2:2" x14ac:dyDescent="0.35">
      <c r="B744" s="198"/>
    </row>
    <row r="745" spans="2:2" x14ac:dyDescent="0.35">
      <c r="B745" s="198"/>
    </row>
    <row r="746" spans="2:2" x14ac:dyDescent="0.35">
      <c r="B746" s="198"/>
    </row>
    <row r="747" spans="2:2" x14ac:dyDescent="0.35">
      <c r="B747" s="198"/>
    </row>
    <row r="748" spans="2:2" x14ac:dyDescent="0.35">
      <c r="B748" s="198"/>
    </row>
    <row r="749" spans="2:2" x14ac:dyDescent="0.35">
      <c r="B749" s="198"/>
    </row>
    <row r="750" spans="2:2" x14ac:dyDescent="0.35">
      <c r="B750" s="198"/>
    </row>
    <row r="751" spans="2:2" x14ac:dyDescent="0.35">
      <c r="B751" s="198"/>
    </row>
    <row r="752" spans="2:2" x14ac:dyDescent="0.35">
      <c r="B752" s="198"/>
    </row>
    <row r="753" spans="2:2" x14ac:dyDescent="0.35">
      <c r="B753" s="198"/>
    </row>
    <row r="754" spans="2:2" x14ac:dyDescent="0.35">
      <c r="B754" s="198"/>
    </row>
    <row r="755" spans="2:2" x14ac:dyDescent="0.35">
      <c r="B755" s="198"/>
    </row>
    <row r="756" spans="2:2" x14ac:dyDescent="0.35">
      <c r="B756" s="198"/>
    </row>
    <row r="757" spans="2:2" x14ac:dyDescent="0.35">
      <c r="B757" s="198"/>
    </row>
    <row r="758" spans="2:2" x14ac:dyDescent="0.35">
      <c r="B758" s="198"/>
    </row>
    <row r="759" spans="2:2" x14ac:dyDescent="0.35">
      <c r="B759" s="198"/>
    </row>
    <row r="760" spans="2:2" x14ac:dyDescent="0.35">
      <c r="B760" s="198"/>
    </row>
    <row r="761" spans="2:2" x14ac:dyDescent="0.35">
      <c r="B761" s="198"/>
    </row>
    <row r="762" spans="2:2" x14ac:dyDescent="0.35">
      <c r="B762" s="198"/>
    </row>
    <row r="763" spans="2:2" x14ac:dyDescent="0.35">
      <c r="B763" s="198"/>
    </row>
    <row r="764" spans="2:2" x14ac:dyDescent="0.35">
      <c r="B764" s="198"/>
    </row>
    <row r="765" spans="2:2" x14ac:dyDescent="0.35">
      <c r="B765" s="198"/>
    </row>
    <row r="766" spans="2:2" x14ac:dyDescent="0.35">
      <c r="B766" s="198"/>
    </row>
    <row r="767" spans="2:2" x14ac:dyDescent="0.35">
      <c r="B767" s="198"/>
    </row>
    <row r="768" spans="2:2" x14ac:dyDescent="0.35">
      <c r="B768" s="198"/>
    </row>
    <row r="769" spans="2:2" x14ac:dyDescent="0.35">
      <c r="B769" s="198"/>
    </row>
    <row r="770" spans="2:2" x14ac:dyDescent="0.35">
      <c r="B770" s="198"/>
    </row>
    <row r="771" spans="2:2" x14ac:dyDescent="0.35">
      <c r="B771" s="198"/>
    </row>
    <row r="772" spans="2:2" x14ac:dyDescent="0.35">
      <c r="B772" s="198"/>
    </row>
    <row r="773" spans="2:2" x14ac:dyDescent="0.35">
      <c r="B773" s="198"/>
    </row>
    <row r="774" spans="2:2" x14ac:dyDescent="0.35">
      <c r="B774" s="198"/>
    </row>
    <row r="775" spans="2:2" x14ac:dyDescent="0.35">
      <c r="B775" s="198"/>
    </row>
    <row r="776" spans="2:2" x14ac:dyDescent="0.35">
      <c r="B776" s="198"/>
    </row>
    <row r="777" spans="2:2" x14ac:dyDescent="0.35">
      <c r="B777" s="198"/>
    </row>
    <row r="778" spans="2:2" x14ac:dyDescent="0.35">
      <c r="B778" s="198"/>
    </row>
    <row r="779" spans="2:2" x14ac:dyDescent="0.35">
      <c r="B779" s="198"/>
    </row>
    <row r="780" spans="2:2" x14ac:dyDescent="0.35">
      <c r="B780" s="198"/>
    </row>
    <row r="781" spans="2:2" x14ac:dyDescent="0.35">
      <c r="B781" s="198"/>
    </row>
    <row r="782" spans="2:2" x14ac:dyDescent="0.35">
      <c r="B782" s="198"/>
    </row>
    <row r="783" spans="2:2" x14ac:dyDescent="0.35">
      <c r="B783" s="198"/>
    </row>
    <row r="784" spans="2:2" x14ac:dyDescent="0.35">
      <c r="B784" s="198"/>
    </row>
    <row r="785" spans="2:2" x14ac:dyDescent="0.35">
      <c r="B785" s="198"/>
    </row>
    <row r="786" spans="2:2" x14ac:dyDescent="0.35">
      <c r="B786" s="198"/>
    </row>
    <row r="787" spans="2:2" x14ac:dyDescent="0.35">
      <c r="B787" s="198"/>
    </row>
    <row r="788" spans="2:2" x14ac:dyDescent="0.35">
      <c r="B788" s="198"/>
    </row>
    <row r="789" spans="2:2" x14ac:dyDescent="0.35">
      <c r="B789" s="198"/>
    </row>
    <row r="790" spans="2:2" x14ac:dyDescent="0.35">
      <c r="B790" s="198"/>
    </row>
    <row r="791" spans="2:2" x14ac:dyDescent="0.35">
      <c r="B791" s="198"/>
    </row>
    <row r="792" spans="2:2" x14ac:dyDescent="0.35">
      <c r="B792" s="198"/>
    </row>
    <row r="793" spans="2:2" x14ac:dyDescent="0.35">
      <c r="B793" s="198"/>
    </row>
    <row r="794" spans="2:2" x14ac:dyDescent="0.35">
      <c r="B794" s="198"/>
    </row>
    <row r="795" spans="2:2" x14ac:dyDescent="0.35">
      <c r="B795" s="198"/>
    </row>
    <row r="796" spans="2:2" x14ac:dyDescent="0.35">
      <c r="B796" s="198"/>
    </row>
    <row r="797" spans="2:2" x14ac:dyDescent="0.35">
      <c r="B797" s="198"/>
    </row>
    <row r="798" spans="2:2" x14ac:dyDescent="0.35">
      <c r="B798" s="198"/>
    </row>
    <row r="799" spans="2:2" x14ac:dyDescent="0.35">
      <c r="B799" s="198"/>
    </row>
    <row r="800" spans="2:2" x14ac:dyDescent="0.35">
      <c r="B800" s="198"/>
    </row>
    <row r="801" spans="2:2" x14ac:dyDescent="0.35">
      <c r="B801" s="198"/>
    </row>
    <row r="802" spans="2:2" x14ac:dyDescent="0.35">
      <c r="B802" s="198"/>
    </row>
    <row r="803" spans="2:2" x14ac:dyDescent="0.35">
      <c r="B803" s="198"/>
    </row>
    <row r="804" spans="2:2" x14ac:dyDescent="0.35">
      <c r="B804" s="198"/>
    </row>
    <row r="805" spans="2:2" x14ac:dyDescent="0.35">
      <c r="B805" s="198"/>
    </row>
    <row r="806" spans="2:2" x14ac:dyDescent="0.35">
      <c r="B806" s="198"/>
    </row>
    <row r="807" spans="2:2" x14ac:dyDescent="0.35">
      <c r="B807" s="198"/>
    </row>
    <row r="808" spans="2:2" x14ac:dyDescent="0.35">
      <c r="B808" s="198"/>
    </row>
    <row r="809" spans="2:2" x14ac:dyDescent="0.35">
      <c r="B809" s="198"/>
    </row>
    <row r="810" spans="2:2" x14ac:dyDescent="0.35">
      <c r="B810" s="198"/>
    </row>
    <row r="811" spans="2:2" x14ac:dyDescent="0.35">
      <c r="B811" s="198"/>
    </row>
    <row r="812" spans="2:2" x14ac:dyDescent="0.35">
      <c r="B812" s="198"/>
    </row>
    <row r="813" spans="2:2" x14ac:dyDescent="0.35">
      <c r="B813" s="198"/>
    </row>
    <row r="814" spans="2:2" x14ac:dyDescent="0.35">
      <c r="B814" s="198"/>
    </row>
    <row r="815" spans="2:2" x14ac:dyDescent="0.35">
      <c r="B815" s="198"/>
    </row>
    <row r="816" spans="2:2" x14ac:dyDescent="0.35">
      <c r="B816" s="198"/>
    </row>
    <row r="817" spans="2:2" x14ac:dyDescent="0.35">
      <c r="B817" s="198"/>
    </row>
    <row r="818" spans="2:2" x14ac:dyDescent="0.35">
      <c r="B818" s="198"/>
    </row>
    <row r="819" spans="2:2" x14ac:dyDescent="0.35">
      <c r="B819" s="198"/>
    </row>
    <row r="820" spans="2:2" x14ac:dyDescent="0.35">
      <c r="B820" s="198"/>
    </row>
    <row r="821" spans="2:2" x14ac:dyDescent="0.35">
      <c r="B821" s="198"/>
    </row>
    <row r="822" spans="2:2" x14ac:dyDescent="0.35">
      <c r="B822" s="198"/>
    </row>
    <row r="823" spans="2:2" x14ac:dyDescent="0.35">
      <c r="B823" s="198"/>
    </row>
    <row r="824" spans="2:2" x14ac:dyDescent="0.35">
      <c r="B824" s="198"/>
    </row>
    <row r="825" spans="2:2" x14ac:dyDescent="0.35">
      <c r="B825" s="198"/>
    </row>
    <row r="826" spans="2:2" x14ac:dyDescent="0.35">
      <c r="B826" s="198"/>
    </row>
    <row r="827" spans="2:2" x14ac:dyDescent="0.35">
      <c r="B827" s="198"/>
    </row>
    <row r="828" spans="2:2" x14ac:dyDescent="0.35">
      <c r="B828" s="198"/>
    </row>
    <row r="829" spans="2:2" x14ac:dyDescent="0.35">
      <c r="B829" s="198"/>
    </row>
    <row r="830" spans="2:2" x14ac:dyDescent="0.35">
      <c r="B830" s="198"/>
    </row>
    <row r="831" spans="2:2" x14ac:dyDescent="0.35">
      <c r="B831" s="198"/>
    </row>
    <row r="832" spans="2:2" x14ac:dyDescent="0.35">
      <c r="B832" s="198"/>
    </row>
    <row r="833" spans="2:2" x14ac:dyDescent="0.35">
      <c r="B833" s="198"/>
    </row>
    <row r="834" spans="2:2" x14ac:dyDescent="0.35">
      <c r="B834" s="198"/>
    </row>
    <row r="835" spans="2:2" x14ac:dyDescent="0.35">
      <c r="B835" s="198"/>
    </row>
    <row r="836" spans="2:2" x14ac:dyDescent="0.35">
      <c r="B836" s="198"/>
    </row>
    <row r="837" spans="2:2" x14ac:dyDescent="0.35">
      <c r="B837" s="198"/>
    </row>
    <row r="838" spans="2:2" x14ac:dyDescent="0.35">
      <c r="B838" s="198"/>
    </row>
    <row r="839" spans="2:2" x14ac:dyDescent="0.35">
      <c r="B839" s="198"/>
    </row>
    <row r="840" spans="2:2" x14ac:dyDescent="0.35">
      <c r="B840" s="198"/>
    </row>
    <row r="841" spans="2:2" x14ac:dyDescent="0.35">
      <c r="B841" s="198"/>
    </row>
    <row r="842" spans="2:2" x14ac:dyDescent="0.35">
      <c r="B842" s="198"/>
    </row>
    <row r="843" spans="2:2" x14ac:dyDescent="0.35">
      <c r="B843" s="198"/>
    </row>
    <row r="844" spans="2:2" x14ac:dyDescent="0.35">
      <c r="B844" s="198"/>
    </row>
    <row r="845" spans="2:2" x14ac:dyDescent="0.35">
      <c r="B845" s="198"/>
    </row>
    <row r="846" spans="2:2" x14ac:dyDescent="0.35">
      <c r="B846" s="198"/>
    </row>
    <row r="847" spans="2:2" x14ac:dyDescent="0.35">
      <c r="B847" s="198"/>
    </row>
    <row r="848" spans="2:2" x14ac:dyDescent="0.35">
      <c r="B848" s="198"/>
    </row>
    <row r="849" spans="2:2" x14ac:dyDescent="0.35">
      <c r="B849" s="198"/>
    </row>
    <row r="850" spans="2:2" x14ac:dyDescent="0.35">
      <c r="B850" s="198"/>
    </row>
    <row r="851" spans="2:2" x14ac:dyDescent="0.35">
      <c r="B851" s="198"/>
    </row>
    <row r="852" spans="2:2" x14ac:dyDescent="0.35">
      <c r="B852" s="198"/>
    </row>
    <row r="853" spans="2:2" x14ac:dyDescent="0.35">
      <c r="B853" s="198"/>
    </row>
    <row r="854" spans="2:2" x14ac:dyDescent="0.35">
      <c r="B854" s="198"/>
    </row>
    <row r="855" spans="2:2" x14ac:dyDescent="0.35">
      <c r="B855" s="198"/>
    </row>
    <row r="856" spans="2:2" x14ac:dyDescent="0.35">
      <c r="B856" s="198"/>
    </row>
    <row r="857" spans="2:2" x14ac:dyDescent="0.35">
      <c r="B857" s="198"/>
    </row>
    <row r="858" spans="2:2" x14ac:dyDescent="0.35">
      <c r="B858" s="198"/>
    </row>
    <row r="859" spans="2:2" x14ac:dyDescent="0.35">
      <c r="B859" s="198"/>
    </row>
    <row r="860" spans="2:2" x14ac:dyDescent="0.35">
      <c r="B860" s="198"/>
    </row>
    <row r="861" spans="2:2" x14ac:dyDescent="0.35">
      <c r="B861" s="198"/>
    </row>
    <row r="862" spans="2:2" x14ac:dyDescent="0.35">
      <c r="B862" s="198"/>
    </row>
    <row r="863" spans="2:2" x14ac:dyDescent="0.35">
      <c r="B863" s="198"/>
    </row>
    <row r="864" spans="2:2" x14ac:dyDescent="0.35">
      <c r="B864" s="198"/>
    </row>
    <row r="865" spans="2:2" x14ac:dyDescent="0.35">
      <c r="B865" s="198"/>
    </row>
    <row r="866" spans="2:2" x14ac:dyDescent="0.35">
      <c r="B866" s="198"/>
    </row>
    <row r="867" spans="2:2" x14ac:dyDescent="0.35">
      <c r="B867" s="198"/>
    </row>
    <row r="868" spans="2:2" x14ac:dyDescent="0.35">
      <c r="B868" s="198"/>
    </row>
    <row r="869" spans="2:2" x14ac:dyDescent="0.35">
      <c r="B869" s="198"/>
    </row>
    <row r="870" spans="2:2" x14ac:dyDescent="0.35">
      <c r="B870" s="198"/>
    </row>
    <row r="871" spans="2:2" x14ac:dyDescent="0.35">
      <c r="B871" s="198"/>
    </row>
    <row r="872" spans="2:2" x14ac:dyDescent="0.35">
      <c r="B872" s="198"/>
    </row>
    <row r="873" spans="2:2" x14ac:dyDescent="0.35">
      <c r="B873" s="198"/>
    </row>
    <row r="874" spans="2:2" x14ac:dyDescent="0.35">
      <c r="B874" s="198"/>
    </row>
    <row r="875" spans="2:2" x14ac:dyDescent="0.35">
      <c r="B875" s="198"/>
    </row>
    <row r="876" spans="2:2" x14ac:dyDescent="0.35">
      <c r="B876" s="198"/>
    </row>
    <row r="877" spans="2:2" x14ac:dyDescent="0.35">
      <c r="B877" s="198"/>
    </row>
    <row r="878" spans="2:2" x14ac:dyDescent="0.35">
      <c r="B878" s="198"/>
    </row>
    <row r="879" spans="2:2" x14ac:dyDescent="0.35">
      <c r="B879" s="198"/>
    </row>
    <row r="880" spans="2:2" x14ac:dyDescent="0.35">
      <c r="B880" s="198"/>
    </row>
    <row r="881" spans="2:2" x14ac:dyDescent="0.35">
      <c r="B881" s="198"/>
    </row>
    <row r="882" spans="2:2" x14ac:dyDescent="0.35">
      <c r="B882" s="198"/>
    </row>
    <row r="883" spans="2:2" x14ac:dyDescent="0.35">
      <c r="B883" s="198"/>
    </row>
    <row r="884" spans="2:2" x14ac:dyDescent="0.35">
      <c r="B884" s="198"/>
    </row>
    <row r="885" spans="2:2" x14ac:dyDescent="0.35">
      <c r="B885" s="198"/>
    </row>
    <row r="886" spans="2:2" x14ac:dyDescent="0.35">
      <c r="B886" s="198"/>
    </row>
    <row r="887" spans="2:2" x14ac:dyDescent="0.35">
      <c r="B887" s="198"/>
    </row>
    <row r="888" spans="2:2" x14ac:dyDescent="0.35">
      <c r="B888" s="198"/>
    </row>
    <row r="889" spans="2:2" x14ac:dyDescent="0.35">
      <c r="B889" s="198"/>
    </row>
    <row r="890" spans="2:2" x14ac:dyDescent="0.35">
      <c r="B890" s="198"/>
    </row>
    <row r="891" spans="2:2" x14ac:dyDescent="0.35">
      <c r="B891" s="198"/>
    </row>
    <row r="892" spans="2:2" x14ac:dyDescent="0.35">
      <c r="B892" s="198"/>
    </row>
    <row r="893" spans="2:2" x14ac:dyDescent="0.35">
      <c r="B893" s="198"/>
    </row>
    <row r="894" spans="2:2" x14ac:dyDescent="0.35">
      <c r="B894" s="198"/>
    </row>
    <row r="895" spans="2:2" x14ac:dyDescent="0.35">
      <c r="B895" s="198"/>
    </row>
    <row r="896" spans="2:2" x14ac:dyDescent="0.35">
      <c r="B896" s="198"/>
    </row>
    <row r="897" spans="2:2" x14ac:dyDescent="0.35">
      <c r="B897" s="198"/>
    </row>
    <row r="898" spans="2:2" x14ac:dyDescent="0.35">
      <c r="B898" s="198"/>
    </row>
    <row r="899" spans="2:2" x14ac:dyDescent="0.35">
      <c r="B899" s="198"/>
    </row>
    <row r="900" spans="2:2" x14ac:dyDescent="0.35">
      <c r="B900" s="198"/>
    </row>
    <row r="901" spans="2:2" x14ac:dyDescent="0.35">
      <c r="B901" s="198"/>
    </row>
    <row r="902" spans="2:2" x14ac:dyDescent="0.35">
      <c r="B902" s="198"/>
    </row>
    <row r="903" spans="2:2" x14ac:dyDescent="0.35">
      <c r="B903" s="198"/>
    </row>
    <row r="904" spans="2:2" x14ac:dyDescent="0.35">
      <c r="B904" s="198"/>
    </row>
    <row r="905" spans="2:2" x14ac:dyDescent="0.35">
      <c r="B905" s="198"/>
    </row>
    <row r="906" spans="2:2" x14ac:dyDescent="0.35">
      <c r="B906" s="198"/>
    </row>
    <row r="907" spans="2:2" x14ac:dyDescent="0.35">
      <c r="B907" s="198"/>
    </row>
    <row r="908" spans="2:2" x14ac:dyDescent="0.35">
      <c r="B908" s="198"/>
    </row>
    <row r="909" spans="2:2" x14ac:dyDescent="0.35">
      <c r="B909" s="198"/>
    </row>
    <row r="910" spans="2:2" x14ac:dyDescent="0.35">
      <c r="B910" s="198"/>
    </row>
    <row r="911" spans="2:2" x14ac:dyDescent="0.35">
      <c r="B911" s="198"/>
    </row>
    <row r="912" spans="2:2" x14ac:dyDescent="0.35">
      <c r="B912" s="198"/>
    </row>
    <row r="913" spans="2:2" x14ac:dyDescent="0.35">
      <c r="B913" s="198"/>
    </row>
    <row r="914" spans="2:2" x14ac:dyDescent="0.35">
      <c r="B914" s="198"/>
    </row>
    <row r="915" spans="2:2" x14ac:dyDescent="0.35">
      <c r="B915" s="198"/>
    </row>
    <row r="916" spans="2:2" x14ac:dyDescent="0.35">
      <c r="B916" s="198"/>
    </row>
    <row r="917" spans="2:2" x14ac:dyDescent="0.35">
      <c r="B917" s="198"/>
    </row>
    <row r="918" spans="2:2" x14ac:dyDescent="0.35">
      <c r="B918" s="198"/>
    </row>
    <row r="919" spans="2:2" x14ac:dyDescent="0.35">
      <c r="B919" s="198"/>
    </row>
    <row r="920" spans="2:2" x14ac:dyDescent="0.35">
      <c r="B920" s="198"/>
    </row>
    <row r="921" spans="2:2" x14ac:dyDescent="0.35">
      <c r="B921" s="198"/>
    </row>
    <row r="922" spans="2:2" x14ac:dyDescent="0.35">
      <c r="B922" s="198"/>
    </row>
    <row r="923" spans="2:2" x14ac:dyDescent="0.35">
      <c r="B923" s="198"/>
    </row>
    <row r="924" spans="2:2" x14ac:dyDescent="0.35">
      <c r="B924" s="198"/>
    </row>
    <row r="925" spans="2:2" x14ac:dyDescent="0.35">
      <c r="B925" s="198"/>
    </row>
    <row r="926" spans="2:2" x14ac:dyDescent="0.35">
      <c r="B926" s="198"/>
    </row>
    <row r="927" spans="2:2" x14ac:dyDescent="0.35">
      <c r="B927" s="198"/>
    </row>
    <row r="928" spans="2:2" x14ac:dyDescent="0.35">
      <c r="B928" s="198"/>
    </row>
    <row r="929" spans="2:2" x14ac:dyDescent="0.35">
      <c r="B929" s="198"/>
    </row>
    <row r="930" spans="2:2" x14ac:dyDescent="0.35">
      <c r="B930" s="198"/>
    </row>
    <row r="931" spans="2:2" x14ac:dyDescent="0.35">
      <c r="B931" s="198"/>
    </row>
    <row r="932" spans="2:2" x14ac:dyDescent="0.35">
      <c r="B932" s="198"/>
    </row>
    <row r="933" spans="2:2" x14ac:dyDescent="0.35">
      <c r="B933" s="198"/>
    </row>
    <row r="934" spans="2:2" x14ac:dyDescent="0.35">
      <c r="B934" s="198"/>
    </row>
    <row r="935" spans="2:2" x14ac:dyDescent="0.35">
      <c r="B935" s="198"/>
    </row>
    <row r="936" spans="2:2" x14ac:dyDescent="0.35">
      <c r="B936" s="198"/>
    </row>
    <row r="937" spans="2:2" x14ac:dyDescent="0.35">
      <c r="B937" s="198"/>
    </row>
    <row r="938" spans="2:2" x14ac:dyDescent="0.35">
      <c r="B938" s="198"/>
    </row>
    <row r="939" spans="2:2" x14ac:dyDescent="0.35">
      <c r="B939" s="198"/>
    </row>
    <row r="940" spans="2:2" x14ac:dyDescent="0.35">
      <c r="B940" s="198"/>
    </row>
    <row r="941" spans="2:2" x14ac:dyDescent="0.35">
      <c r="B941" s="198"/>
    </row>
    <row r="942" spans="2:2" x14ac:dyDescent="0.35">
      <c r="B942" s="198"/>
    </row>
    <row r="943" spans="2:2" x14ac:dyDescent="0.35">
      <c r="B943" s="198"/>
    </row>
    <row r="944" spans="2:2" x14ac:dyDescent="0.35">
      <c r="B944" s="198"/>
    </row>
    <row r="945" spans="2:2" x14ac:dyDescent="0.35">
      <c r="B945" s="198"/>
    </row>
    <row r="946" spans="2:2" x14ac:dyDescent="0.35">
      <c r="B946" s="198"/>
    </row>
    <row r="947" spans="2:2" x14ac:dyDescent="0.35">
      <c r="B947" s="198"/>
    </row>
    <row r="948" spans="2:2" x14ac:dyDescent="0.35">
      <c r="B948" s="198"/>
    </row>
    <row r="949" spans="2:2" x14ac:dyDescent="0.35">
      <c r="B949" s="198"/>
    </row>
    <row r="950" spans="2:2" x14ac:dyDescent="0.35">
      <c r="B950" s="198"/>
    </row>
    <row r="951" spans="2:2" x14ac:dyDescent="0.35">
      <c r="B951" s="198"/>
    </row>
    <row r="952" spans="2:2" x14ac:dyDescent="0.35">
      <c r="B952" s="198"/>
    </row>
    <row r="953" spans="2:2" x14ac:dyDescent="0.35">
      <c r="B953" s="198"/>
    </row>
    <row r="954" spans="2:2" x14ac:dyDescent="0.35">
      <c r="B954" s="198"/>
    </row>
    <row r="955" spans="2:2" x14ac:dyDescent="0.35">
      <c r="B955" s="198"/>
    </row>
    <row r="956" spans="2:2" x14ac:dyDescent="0.35">
      <c r="B956" s="198"/>
    </row>
    <row r="957" spans="2:2" x14ac:dyDescent="0.35">
      <c r="B957" s="198"/>
    </row>
    <row r="958" spans="2:2" x14ac:dyDescent="0.35">
      <c r="B958" s="198"/>
    </row>
    <row r="959" spans="2:2" x14ac:dyDescent="0.35">
      <c r="B959" s="198"/>
    </row>
    <row r="960" spans="2:2" x14ac:dyDescent="0.35">
      <c r="B960" s="198"/>
    </row>
    <row r="961" spans="2:2" x14ac:dyDescent="0.35">
      <c r="B961" s="198"/>
    </row>
    <row r="962" spans="2:2" x14ac:dyDescent="0.35">
      <c r="B962" s="198"/>
    </row>
    <row r="963" spans="2:2" x14ac:dyDescent="0.35">
      <c r="B963" s="198"/>
    </row>
    <row r="964" spans="2:2" x14ac:dyDescent="0.35">
      <c r="B964" s="198"/>
    </row>
    <row r="965" spans="2:2" x14ac:dyDescent="0.35">
      <c r="B965" s="198"/>
    </row>
    <row r="966" spans="2:2" x14ac:dyDescent="0.35">
      <c r="B966" s="198"/>
    </row>
    <row r="967" spans="2:2" x14ac:dyDescent="0.35">
      <c r="B967" s="198"/>
    </row>
    <row r="968" spans="2:2" x14ac:dyDescent="0.35">
      <c r="B968" s="198"/>
    </row>
    <row r="969" spans="2:2" x14ac:dyDescent="0.35">
      <c r="B969" s="198"/>
    </row>
    <row r="970" spans="2:2" x14ac:dyDescent="0.35">
      <c r="B970" s="198"/>
    </row>
    <row r="971" spans="2:2" x14ac:dyDescent="0.35">
      <c r="B971" s="198"/>
    </row>
    <row r="972" spans="2:2" x14ac:dyDescent="0.35">
      <c r="B972" s="198"/>
    </row>
    <row r="973" spans="2:2" x14ac:dyDescent="0.35">
      <c r="B973" s="198"/>
    </row>
    <row r="974" spans="2:2" x14ac:dyDescent="0.35">
      <c r="B974" s="198"/>
    </row>
    <row r="975" spans="2:2" x14ac:dyDescent="0.35">
      <c r="B975" s="198"/>
    </row>
    <row r="976" spans="2:2" x14ac:dyDescent="0.35">
      <c r="B976" s="198"/>
    </row>
    <row r="977" spans="2:2" x14ac:dyDescent="0.35">
      <c r="B977" s="198"/>
    </row>
    <row r="978" spans="2:2" x14ac:dyDescent="0.35">
      <c r="B978" s="198"/>
    </row>
    <row r="979" spans="2:2" x14ac:dyDescent="0.35">
      <c r="B979" s="198"/>
    </row>
    <row r="980" spans="2:2" x14ac:dyDescent="0.35">
      <c r="B980" s="198"/>
    </row>
    <row r="981" spans="2:2" x14ac:dyDescent="0.35">
      <c r="B981" s="198"/>
    </row>
    <row r="982" spans="2:2" x14ac:dyDescent="0.35">
      <c r="B982" s="198"/>
    </row>
    <row r="983" spans="2:2" x14ac:dyDescent="0.35">
      <c r="B983" s="198"/>
    </row>
    <row r="984" spans="2:2" x14ac:dyDescent="0.35">
      <c r="B984" s="198"/>
    </row>
    <row r="985" spans="2:2" x14ac:dyDescent="0.35">
      <c r="B985" s="198"/>
    </row>
    <row r="986" spans="2:2" x14ac:dyDescent="0.35">
      <c r="B986" s="198"/>
    </row>
    <row r="987" spans="2:2" x14ac:dyDescent="0.35">
      <c r="B987" s="198"/>
    </row>
    <row r="988" spans="2:2" x14ac:dyDescent="0.35">
      <c r="B988" s="198"/>
    </row>
    <row r="989" spans="2:2" x14ac:dyDescent="0.35">
      <c r="B989" s="198"/>
    </row>
    <row r="990" spans="2:2" x14ac:dyDescent="0.35">
      <c r="B990" s="198"/>
    </row>
    <row r="991" spans="2:2" x14ac:dyDescent="0.35">
      <c r="B991" s="198"/>
    </row>
    <row r="992" spans="2:2" x14ac:dyDescent="0.35">
      <c r="B992" s="198"/>
    </row>
    <row r="993" spans="2:2" x14ac:dyDescent="0.35">
      <c r="B993" s="198"/>
    </row>
    <row r="994" spans="2:2" x14ac:dyDescent="0.35">
      <c r="B994" s="198"/>
    </row>
    <row r="995" spans="2:2" x14ac:dyDescent="0.35">
      <c r="B995" s="198"/>
    </row>
    <row r="996" spans="2:2" x14ac:dyDescent="0.35">
      <c r="B996" s="198"/>
    </row>
    <row r="997" spans="2:2" x14ac:dyDescent="0.35">
      <c r="B997" s="198"/>
    </row>
    <row r="998" spans="2:2" x14ac:dyDescent="0.35">
      <c r="B998" s="198"/>
    </row>
    <row r="999" spans="2:2" x14ac:dyDescent="0.35">
      <c r="B999" s="198"/>
    </row>
    <row r="1000" spans="2:2" x14ac:dyDescent="0.35">
      <c r="B1000" s="198"/>
    </row>
    <row r="1001" spans="2:2" x14ac:dyDescent="0.35">
      <c r="B1001" s="198"/>
    </row>
    <row r="1002" spans="2:2" x14ac:dyDescent="0.35">
      <c r="B1002" s="198"/>
    </row>
    <row r="1003" spans="2:2" x14ac:dyDescent="0.35">
      <c r="B1003" s="198"/>
    </row>
    <row r="1004" spans="2:2" x14ac:dyDescent="0.35">
      <c r="B1004" s="198"/>
    </row>
    <row r="1005" spans="2:2" x14ac:dyDescent="0.35">
      <c r="B1005" s="198"/>
    </row>
    <row r="1006" spans="2:2" x14ac:dyDescent="0.35">
      <c r="B1006" s="198"/>
    </row>
    <row r="1007" spans="2:2" x14ac:dyDescent="0.35">
      <c r="B1007" s="198"/>
    </row>
    <row r="1008" spans="2:2" x14ac:dyDescent="0.35">
      <c r="B1008" s="198"/>
    </row>
    <row r="1009" spans="2:2" x14ac:dyDescent="0.35">
      <c r="B1009" s="198"/>
    </row>
    <row r="1010" spans="2:2" x14ac:dyDescent="0.35">
      <c r="B1010" s="198"/>
    </row>
    <row r="1011" spans="2:2" x14ac:dyDescent="0.35">
      <c r="B1011" s="198"/>
    </row>
    <row r="1012" spans="2:2" x14ac:dyDescent="0.35">
      <c r="B1012" s="198"/>
    </row>
    <row r="1013" spans="2:2" x14ac:dyDescent="0.35">
      <c r="B1013" s="198"/>
    </row>
    <row r="1014" spans="2:2" x14ac:dyDescent="0.35">
      <c r="B1014" s="198"/>
    </row>
    <row r="1015" spans="2:2" x14ac:dyDescent="0.35">
      <c r="B1015" s="198"/>
    </row>
    <row r="1016" spans="2:2" x14ac:dyDescent="0.35">
      <c r="B1016" s="198"/>
    </row>
    <row r="1017" spans="2:2" x14ac:dyDescent="0.35">
      <c r="B1017" s="198"/>
    </row>
    <row r="1018" spans="2:2" x14ac:dyDescent="0.35">
      <c r="B1018" s="198"/>
    </row>
    <row r="1019" spans="2:2" x14ac:dyDescent="0.35">
      <c r="B1019" s="198"/>
    </row>
    <row r="1020" spans="2:2" x14ac:dyDescent="0.35">
      <c r="B1020" s="198"/>
    </row>
    <row r="1021" spans="2:2" x14ac:dyDescent="0.35">
      <c r="B1021" s="198"/>
    </row>
    <row r="1022" spans="2:2" x14ac:dyDescent="0.35">
      <c r="B1022" s="198"/>
    </row>
    <row r="1023" spans="2:2" x14ac:dyDescent="0.35">
      <c r="B1023" s="198"/>
    </row>
    <row r="1024" spans="2:2" x14ac:dyDescent="0.35">
      <c r="B1024" s="198"/>
    </row>
    <row r="1025" spans="2:2" x14ac:dyDescent="0.35">
      <c r="B1025" s="198"/>
    </row>
    <row r="1026" spans="2:2" x14ac:dyDescent="0.35">
      <c r="B1026" s="198"/>
    </row>
    <row r="1027" spans="2:2" x14ac:dyDescent="0.35">
      <c r="B1027" s="198"/>
    </row>
    <row r="1028" spans="2:2" x14ac:dyDescent="0.35">
      <c r="B1028" s="198"/>
    </row>
    <row r="1029" spans="2:2" x14ac:dyDescent="0.35">
      <c r="B1029" s="198"/>
    </row>
    <row r="1030" spans="2:2" x14ac:dyDescent="0.35">
      <c r="B1030" s="198"/>
    </row>
    <row r="1031" spans="2:2" x14ac:dyDescent="0.35">
      <c r="B1031" s="198"/>
    </row>
    <row r="1032" spans="2:2" x14ac:dyDescent="0.35">
      <c r="B1032" s="198"/>
    </row>
    <row r="1033" spans="2:2" x14ac:dyDescent="0.35">
      <c r="B1033" s="198"/>
    </row>
    <row r="1034" spans="2:2" x14ac:dyDescent="0.35">
      <c r="B1034" s="198"/>
    </row>
    <row r="1035" spans="2:2" x14ac:dyDescent="0.35">
      <c r="B1035" s="198"/>
    </row>
    <row r="1036" spans="2:2" x14ac:dyDescent="0.35">
      <c r="B1036" s="198"/>
    </row>
    <row r="1037" spans="2:2" x14ac:dyDescent="0.35">
      <c r="B1037" s="198"/>
    </row>
    <row r="1038" spans="2:2" x14ac:dyDescent="0.35">
      <c r="B1038" s="198"/>
    </row>
    <row r="1039" spans="2:2" x14ac:dyDescent="0.35">
      <c r="B1039" s="198"/>
    </row>
    <row r="1040" spans="2:2" x14ac:dyDescent="0.35">
      <c r="B1040" s="198"/>
    </row>
    <row r="1041" spans="2:2" x14ac:dyDescent="0.35">
      <c r="B1041" s="198"/>
    </row>
    <row r="1042" spans="2:2" x14ac:dyDescent="0.35">
      <c r="B1042" s="198"/>
    </row>
    <row r="1043" spans="2:2" x14ac:dyDescent="0.35">
      <c r="B1043" s="198"/>
    </row>
    <row r="1044" spans="2:2" x14ac:dyDescent="0.35">
      <c r="B1044" s="198"/>
    </row>
    <row r="1045" spans="2:2" x14ac:dyDescent="0.35">
      <c r="B1045" s="198"/>
    </row>
    <row r="1046" spans="2:2" x14ac:dyDescent="0.35">
      <c r="B1046" s="198"/>
    </row>
    <row r="1047" spans="2:2" x14ac:dyDescent="0.35">
      <c r="B1047" s="198"/>
    </row>
    <row r="1048" spans="2:2" x14ac:dyDescent="0.35">
      <c r="B1048" s="198"/>
    </row>
    <row r="1049" spans="2:2" x14ac:dyDescent="0.35">
      <c r="B1049" s="198"/>
    </row>
    <row r="1050" spans="2:2" x14ac:dyDescent="0.35">
      <c r="B1050" s="198"/>
    </row>
    <row r="1051" spans="2:2" x14ac:dyDescent="0.35">
      <c r="B1051" s="198"/>
    </row>
    <row r="1052" spans="2:2" x14ac:dyDescent="0.35">
      <c r="B1052" s="198"/>
    </row>
    <row r="1053" spans="2:2" x14ac:dyDescent="0.35">
      <c r="B1053" s="198"/>
    </row>
    <row r="1054" spans="2:2" x14ac:dyDescent="0.35">
      <c r="B1054" s="198"/>
    </row>
    <row r="1055" spans="2:2" x14ac:dyDescent="0.35">
      <c r="B1055" s="198"/>
    </row>
    <row r="1056" spans="2:2" x14ac:dyDescent="0.35">
      <c r="B1056" s="198"/>
    </row>
    <row r="1057" spans="2:2" x14ac:dyDescent="0.35">
      <c r="B1057" s="198"/>
    </row>
    <row r="1058" spans="2:2" x14ac:dyDescent="0.35">
      <c r="B1058" s="198"/>
    </row>
    <row r="1059" spans="2:2" x14ac:dyDescent="0.35">
      <c r="B1059" s="198"/>
    </row>
    <row r="1060" spans="2:2" x14ac:dyDescent="0.35">
      <c r="B1060" s="198"/>
    </row>
    <row r="1061" spans="2:2" x14ac:dyDescent="0.35">
      <c r="B1061" s="198"/>
    </row>
    <row r="1062" spans="2:2" x14ac:dyDescent="0.35">
      <c r="B1062" s="198"/>
    </row>
    <row r="1063" spans="2:2" x14ac:dyDescent="0.35">
      <c r="B1063" s="198"/>
    </row>
    <row r="1064" spans="2:2" x14ac:dyDescent="0.35">
      <c r="B1064" s="198"/>
    </row>
    <row r="1065" spans="2:2" x14ac:dyDescent="0.35">
      <c r="B1065" s="198"/>
    </row>
    <row r="1066" spans="2:2" x14ac:dyDescent="0.35">
      <c r="B1066" s="198"/>
    </row>
    <row r="1067" spans="2:2" x14ac:dyDescent="0.35">
      <c r="B1067" s="198"/>
    </row>
    <row r="1068" spans="2:2" x14ac:dyDescent="0.35">
      <c r="B1068" s="198"/>
    </row>
    <row r="1069" spans="2:2" x14ac:dyDescent="0.35">
      <c r="B1069" s="198"/>
    </row>
    <row r="1070" spans="2:2" x14ac:dyDescent="0.35">
      <c r="B1070" s="198"/>
    </row>
    <row r="1071" spans="2:2" x14ac:dyDescent="0.35">
      <c r="B1071" s="198"/>
    </row>
    <row r="1072" spans="2:2" x14ac:dyDescent="0.35">
      <c r="B1072" s="198"/>
    </row>
    <row r="1073" spans="2:2" x14ac:dyDescent="0.35">
      <c r="B1073" s="198"/>
    </row>
    <row r="1074" spans="2:2" x14ac:dyDescent="0.35">
      <c r="B1074" s="198"/>
    </row>
    <row r="1075" spans="2:2" x14ac:dyDescent="0.35">
      <c r="B1075" s="198"/>
    </row>
    <row r="1076" spans="2:2" x14ac:dyDescent="0.35">
      <c r="B1076" s="198"/>
    </row>
    <row r="1077" spans="2:2" x14ac:dyDescent="0.35">
      <c r="B1077" s="198"/>
    </row>
    <row r="1078" spans="2:2" x14ac:dyDescent="0.35">
      <c r="B1078" s="198"/>
    </row>
    <row r="1079" spans="2:2" x14ac:dyDescent="0.35">
      <c r="B1079" s="198"/>
    </row>
    <row r="1080" spans="2:2" x14ac:dyDescent="0.35">
      <c r="B1080" s="198"/>
    </row>
    <row r="1081" spans="2:2" x14ac:dyDescent="0.35">
      <c r="B1081" s="198"/>
    </row>
    <row r="1082" spans="2:2" x14ac:dyDescent="0.35">
      <c r="B1082" s="198"/>
    </row>
    <row r="1083" spans="2:2" x14ac:dyDescent="0.35">
      <c r="B1083" s="198"/>
    </row>
    <row r="1084" spans="2:2" x14ac:dyDescent="0.35">
      <c r="B1084" s="198"/>
    </row>
    <row r="1085" spans="2:2" x14ac:dyDescent="0.35">
      <c r="B1085" s="198"/>
    </row>
    <row r="1086" spans="2:2" x14ac:dyDescent="0.35">
      <c r="B1086" s="198"/>
    </row>
    <row r="1087" spans="2:2" x14ac:dyDescent="0.35">
      <c r="B1087" s="198"/>
    </row>
    <row r="1088" spans="2:2" x14ac:dyDescent="0.35">
      <c r="B1088" s="198"/>
    </row>
    <row r="1089" spans="2:2" x14ac:dyDescent="0.35">
      <c r="B1089" s="198"/>
    </row>
    <row r="1090" spans="2:2" x14ac:dyDescent="0.35">
      <c r="B1090" s="198"/>
    </row>
    <row r="1091" spans="2:2" x14ac:dyDescent="0.35">
      <c r="B1091" s="198"/>
    </row>
    <row r="1092" spans="2:2" x14ac:dyDescent="0.35">
      <c r="B1092" s="198"/>
    </row>
    <row r="1093" spans="2:2" x14ac:dyDescent="0.35">
      <c r="B1093" s="198"/>
    </row>
    <row r="1094" spans="2:2" x14ac:dyDescent="0.35">
      <c r="B1094" s="198"/>
    </row>
    <row r="1095" spans="2:2" x14ac:dyDescent="0.35">
      <c r="B1095" s="198"/>
    </row>
    <row r="1096" spans="2:2" x14ac:dyDescent="0.35">
      <c r="B1096" s="198"/>
    </row>
    <row r="1097" spans="2:2" x14ac:dyDescent="0.35">
      <c r="B1097" s="198"/>
    </row>
    <row r="1098" spans="2:2" x14ac:dyDescent="0.35">
      <c r="B1098" s="198"/>
    </row>
    <row r="1099" spans="2:2" x14ac:dyDescent="0.35">
      <c r="B1099" s="198"/>
    </row>
    <row r="1100" spans="2:2" x14ac:dyDescent="0.35">
      <c r="B1100" s="198"/>
    </row>
    <row r="1101" spans="2:2" x14ac:dyDescent="0.35">
      <c r="B1101" s="198"/>
    </row>
    <row r="1102" spans="2:2" x14ac:dyDescent="0.35">
      <c r="B1102" s="198"/>
    </row>
    <row r="1103" spans="2:2" x14ac:dyDescent="0.35">
      <c r="B1103" s="198"/>
    </row>
    <row r="1104" spans="2:2" x14ac:dyDescent="0.35">
      <c r="B1104" s="198"/>
    </row>
    <row r="1105" spans="2:2" x14ac:dyDescent="0.35">
      <c r="B1105" s="198"/>
    </row>
    <row r="1106" spans="2:2" x14ac:dyDescent="0.35">
      <c r="B1106" s="198"/>
    </row>
    <row r="1107" spans="2:2" x14ac:dyDescent="0.35">
      <c r="B1107" s="198"/>
    </row>
    <row r="1108" spans="2:2" x14ac:dyDescent="0.35">
      <c r="B1108" s="198"/>
    </row>
    <row r="1109" spans="2:2" x14ac:dyDescent="0.35">
      <c r="B1109" s="198"/>
    </row>
    <row r="1110" spans="2:2" x14ac:dyDescent="0.35">
      <c r="B1110" s="198"/>
    </row>
    <row r="1111" spans="2:2" x14ac:dyDescent="0.35">
      <c r="B1111" s="198"/>
    </row>
    <row r="1112" spans="2:2" x14ac:dyDescent="0.35">
      <c r="B1112" s="198"/>
    </row>
    <row r="1113" spans="2:2" x14ac:dyDescent="0.35">
      <c r="B1113" s="198"/>
    </row>
    <row r="1114" spans="2:2" x14ac:dyDescent="0.35">
      <c r="B1114" s="198"/>
    </row>
    <row r="1115" spans="2:2" x14ac:dyDescent="0.35">
      <c r="B1115" s="198"/>
    </row>
    <row r="1116" spans="2:2" x14ac:dyDescent="0.35">
      <c r="B1116" s="198"/>
    </row>
    <row r="1117" spans="2:2" x14ac:dyDescent="0.35">
      <c r="B1117" s="198"/>
    </row>
    <row r="1118" spans="2:2" x14ac:dyDescent="0.35">
      <c r="B1118" s="198"/>
    </row>
    <row r="1119" spans="2:2" x14ac:dyDescent="0.35">
      <c r="B1119" s="198"/>
    </row>
    <row r="1120" spans="2:2" x14ac:dyDescent="0.35">
      <c r="B1120" s="198"/>
    </row>
    <row r="1121" spans="2:2" x14ac:dyDescent="0.35">
      <c r="B1121" s="198"/>
    </row>
    <row r="1122" spans="2:2" x14ac:dyDescent="0.35">
      <c r="B1122" s="198"/>
    </row>
    <row r="1123" spans="2:2" x14ac:dyDescent="0.35">
      <c r="B1123" s="198"/>
    </row>
    <row r="1124" spans="2:2" x14ac:dyDescent="0.35">
      <c r="B1124" s="198"/>
    </row>
    <row r="1125" spans="2:2" x14ac:dyDescent="0.35">
      <c r="B1125" s="198"/>
    </row>
    <row r="1126" spans="2:2" x14ac:dyDescent="0.35">
      <c r="B1126" s="198"/>
    </row>
    <row r="1127" spans="2:2" x14ac:dyDescent="0.35">
      <c r="B1127" s="198"/>
    </row>
    <row r="1128" spans="2:2" x14ac:dyDescent="0.35">
      <c r="B1128" s="198"/>
    </row>
    <row r="1129" spans="2:2" x14ac:dyDescent="0.35">
      <c r="B1129" s="198"/>
    </row>
    <row r="1130" spans="2:2" x14ac:dyDescent="0.35">
      <c r="B1130" s="198"/>
    </row>
    <row r="1131" spans="2:2" x14ac:dyDescent="0.35">
      <c r="B1131" s="198"/>
    </row>
    <row r="1132" spans="2:2" x14ac:dyDescent="0.35">
      <c r="B1132" s="198"/>
    </row>
    <row r="1133" spans="2:2" x14ac:dyDescent="0.35">
      <c r="B1133" s="198"/>
    </row>
    <row r="1134" spans="2:2" x14ac:dyDescent="0.35">
      <c r="B1134" s="198"/>
    </row>
    <row r="1135" spans="2:2" x14ac:dyDescent="0.35">
      <c r="B1135" s="198"/>
    </row>
    <row r="1136" spans="2:2" x14ac:dyDescent="0.35">
      <c r="B1136" s="198"/>
    </row>
    <row r="1137" spans="2:2" x14ac:dyDescent="0.35">
      <c r="B1137" s="198"/>
    </row>
    <row r="1138" spans="2:2" x14ac:dyDescent="0.35">
      <c r="B1138" s="198"/>
    </row>
    <row r="1139" spans="2:2" x14ac:dyDescent="0.35">
      <c r="B1139" s="198"/>
    </row>
    <row r="1140" spans="2:2" x14ac:dyDescent="0.35">
      <c r="B1140" s="198"/>
    </row>
    <row r="1141" spans="2:2" x14ac:dyDescent="0.35">
      <c r="B1141" s="198"/>
    </row>
    <row r="1142" spans="2:2" x14ac:dyDescent="0.35">
      <c r="B1142" s="198"/>
    </row>
    <row r="1143" spans="2:2" x14ac:dyDescent="0.35">
      <c r="B1143" s="198"/>
    </row>
    <row r="1144" spans="2:2" x14ac:dyDescent="0.35">
      <c r="B1144" s="198"/>
    </row>
    <row r="1145" spans="2:2" x14ac:dyDescent="0.35">
      <c r="B1145" s="198"/>
    </row>
    <row r="1146" spans="2:2" x14ac:dyDescent="0.35">
      <c r="B1146" s="198"/>
    </row>
    <row r="1147" spans="2:2" x14ac:dyDescent="0.35">
      <c r="B1147" s="198"/>
    </row>
    <row r="1148" spans="2:2" x14ac:dyDescent="0.35">
      <c r="B1148" s="198"/>
    </row>
    <row r="1149" spans="2:2" x14ac:dyDescent="0.35">
      <c r="B1149" s="198"/>
    </row>
    <row r="1150" spans="2:2" x14ac:dyDescent="0.35">
      <c r="B1150" s="198"/>
    </row>
    <row r="1151" spans="2:2" x14ac:dyDescent="0.35">
      <c r="B1151" s="198"/>
    </row>
    <row r="1152" spans="2:2" x14ac:dyDescent="0.35">
      <c r="B1152" s="198"/>
    </row>
    <row r="1153" spans="2:2" x14ac:dyDescent="0.35">
      <c r="B1153" s="198"/>
    </row>
    <row r="1154" spans="2:2" x14ac:dyDescent="0.35">
      <c r="B1154" s="198"/>
    </row>
    <row r="1155" spans="2:2" x14ac:dyDescent="0.35">
      <c r="B1155" s="198"/>
    </row>
    <row r="1156" spans="2:2" x14ac:dyDescent="0.35">
      <c r="B1156" s="198"/>
    </row>
    <row r="1157" spans="2:2" x14ac:dyDescent="0.35">
      <c r="B1157" s="198"/>
    </row>
    <row r="1158" spans="2:2" x14ac:dyDescent="0.35">
      <c r="B1158" s="198"/>
    </row>
    <row r="1159" spans="2:2" x14ac:dyDescent="0.35">
      <c r="B1159" s="198"/>
    </row>
    <row r="1160" spans="2:2" x14ac:dyDescent="0.35">
      <c r="B1160" s="198"/>
    </row>
    <row r="1161" spans="2:2" x14ac:dyDescent="0.35">
      <c r="B1161" s="198"/>
    </row>
    <row r="1162" spans="2:2" x14ac:dyDescent="0.35">
      <c r="B1162" s="198"/>
    </row>
    <row r="1163" spans="2:2" x14ac:dyDescent="0.35">
      <c r="B1163" s="198"/>
    </row>
    <row r="1164" spans="2:2" x14ac:dyDescent="0.35">
      <c r="B1164" s="198"/>
    </row>
    <row r="1165" spans="2:2" x14ac:dyDescent="0.35">
      <c r="B1165" s="198"/>
    </row>
    <row r="1166" spans="2:2" x14ac:dyDescent="0.35">
      <c r="B1166" s="198"/>
    </row>
    <row r="1167" spans="2:2" x14ac:dyDescent="0.35">
      <c r="B1167" s="198"/>
    </row>
    <row r="1168" spans="2:2" x14ac:dyDescent="0.35">
      <c r="B1168" s="198"/>
    </row>
    <row r="1169" spans="2:2" x14ac:dyDescent="0.35">
      <c r="B1169" s="198"/>
    </row>
    <row r="1170" spans="2:2" x14ac:dyDescent="0.35">
      <c r="B1170" s="198"/>
    </row>
    <row r="1171" spans="2:2" x14ac:dyDescent="0.35">
      <c r="B1171" s="198"/>
    </row>
    <row r="1172" spans="2:2" x14ac:dyDescent="0.35">
      <c r="B1172" s="198"/>
    </row>
    <row r="1173" spans="2:2" x14ac:dyDescent="0.35">
      <c r="B1173" s="198"/>
    </row>
    <row r="1174" spans="2:2" x14ac:dyDescent="0.35">
      <c r="B1174" s="198"/>
    </row>
    <row r="1175" spans="2:2" x14ac:dyDescent="0.35">
      <c r="B1175" s="198"/>
    </row>
    <row r="1176" spans="2:2" x14ac:dyDescent="0.35">
      <c r="B1176" s="198"/>
    </row>
    <row r="1177" spans="2:2" x14ac:dyDescent="0.35">
      <c r="B1177" s="198"/>
    </row>
    <row r="1178" spans="2:2" x14ac:dyDescent="0.35">
      <c r="B1178" s="198"/>
    </row>
    <row r="1179" spans="2:2" x14ac:dyDescent="0.35">
      <c r="B1179" s="198"/>
    </row>
    <row r="1180" spans="2:2" x14ac:dyDescent="0.35">
      <c r="B1180" s="198"/>
    </row>
    <row r="1181" spans="2:2" x14ac:dyDescent="0.35">
      <c r="B1181" s="198"/>
    </row>
    <row r="1182" spans="2:2" x14ac:dyDescent="0.35">
      <c r="B1182" s="198"/>
    </row>
    <row r="1183" spans="2:2" x14ac:dyDescent="0.35">
      <c r="B1183" s="198"/>
    </row>
    <row r="1184" spans="2:2" x14ac:dyDescent="0.35">
      <c r="B1184" s="198"/>
    </row>
    <row r="1185" spans="2:2" x14ac:dyDescent="0.35">
      <c r="B1185" s="198"/>
    </row>
    <row r="1186" spans="2:2" x14ac:dyDescent="0.35">
      <c r="B1186" s="198"/>
    </row>
    <row r="1187" spans="2:2" x14ac:dyDescent="0.35">
      <c r="B1187" s="198"/>
    </row>
    <row r="1188" spans="2:2" x14ac:dyDescent="0.35">
      <c r="B1188" s="198"/>
    </row>
    <row r="1189" spans="2:2" x14ac:dyDescent="0.35">
      <c r="B1189" s="198"/>
    </row>
    <row r="1190" spans="2:2" x14ac:dyDescent="0.35">
      <c r="B1190" s="198"/>
    </row>
    <row r="1191" spans="2:2" x14ac:dyDescent="0.35">
      <c r="B1191" s="198"/>
    </row>
    <row r="1192" spans="2:2" x14ac:dyDescent="0.35">
      <c r="B1192" s="198"/>
    </row>
    <row r="1193" spans="2:2" x14ac:dyDescent="0.35">
      <c r="B1193" s="198"/>
    </row>
    <row r="1194" spans="2:2" x14ac:dyDescent="0.35">
      <c r="B1194" s="198"/>
    </row>
    <row r="1195" spans="2:2" x14ac:dyDescent="0.35">
      <c r="B1195" s="198"/>
    </row>
    <row r="1196" spans="2:2" x14ac:dyDescent="0.35">
      <c r="B1196" s="198"/>
    </row>
    <row r="1197" spans="2:2" x14ac:dyDescent="0.35">
      <c r="B1197" s="198"/>
    </row>
    <row r="1198" spans="2:2" x14ac:dyDescent="0.35">
      <c r="B1198" s="198"/>
    </row>
    <row r="1199" spans="2:2" x14ac:dyDescent="0.35">
      <c r="B1199" s="198"/>
    </row>
    <row r="1200" spans="2:2" x14ac:dyDescent="0.35">
      <c r="B1200" s="198"/>
    </row>
    <row r="1201" spans="2:2" x14ac:dyDescent="0.35">
      <c r="B1201" s="198"/>
    </row>
    <row r="1202" spans="2:2" x14ac:dyDescent="0.35">
      <c r="B1202" s="198"/>
    </row>
    <row r="1203" spans="2:2" x14ac:dyDescent="0.35">
      <c r="B1203" s="198"/>
    </row>
    <row r="1204" spans="2:2" x14ac:dyDescent="0.35">
      <c r="B1204" s="198"/>
    </row>
    <row r="1205" spans="2:2" x14ac:dyDescent="0.35">
      <c r="B1205" s="198"/>
    </row>
    <row r="1206" spans="2:2" x14ac:dyDescent="0.35">
      <c r="B1206" s="198"/>
    </row>
    <row r="1207" spans="2:2" x14ac:dyDescent="0.35">
      <c r="B1207" s="198"/>
    </row>
    <row r="1208" spans="2:2" x14ac:dyDescent="0.35">
      <c r="B1208" s="198"/>
    </row>
    <row r="1209" spans="2:2" x14ac:dyDescent="0.35">
      <c r="B1209" s="198"/>
    </row>
    <row r="1210" spans="2:2" x14ac:dyDescent="0.35">
      <c r="B1210" s="198"/>
    </row>
    <row r="1211" spans="2:2" x14ac:dyDescent="0.35">
      <c r="B1211" s="198"/>
    </row>
    <row r="1212" spans="2:2" x14ac:dyDescent="0.35">
      <c r="B1212" s="198"/>
    </row>
    <row r="1213" spans="2:2" x14ac:dyDescent="0.35">
      <c r="B1213" s="198"/>
    </row>
    <row r="1214" spans="2:2" x14ac:dyDescent="0.35">
      <c r="B1214" s="198"/>
    </row>
    <row r="1215" spans="2:2" x14ac:dyDescent="0.35">
      <c r="B1215" s="198"/>
    </row>
    <row r="1216" spans="2:2" x14ac:dyDescent="0.35">
      <c r="B1216" s="198"/>
    </row>
    <row r="1217" spans="2:2" x14ac:dyDescent="0.35">
      <c r="B1217" s="198"/>
    </row>
    <row r="1218" spans="2:2" x14ac:dyDescent="0.35">
      <c r="B1218" s="198"/>
    </row>
    <row r="1219" spans="2:2" x14ac:dyDescent="0.35">
      <c r="B1219" s="198"/>
    </row>
    <row r="1220" spans="2:2" x14ac:dyDescent="0.35">
      <c r="B1220" s="198"/>
    </row>
    <row r="1221" spans="2:2" x14ac:dyDescent="0.35">
      <c r="B1221" s="198"/>
    </row>
    <row r="1222" spans="2:2" x14ac:dyDescent="0.35">
      <c r="B1222" s="198"/>
    </row>
    <row r="1223" spans="2:2" x14ac:dyDescent="0.35">
      <c r="B1223" s="198"/>
    </row>
  </sheetData>
  <mergeCells count="19">
    <mergeCell ref="AL4:AO4"/>
    <mergeCell ref="N4:O4"/>
    <mergeCell ref="Q4:S4"/>
    <mergeCell ref="T4:W4"/>
    <mergeCell ref="X4:AA4"/>
    <mergeCell ref="AB4:AF4"/>
    <mergeCell ref="AG4:AK4"/>
    <mergeCell ref="A4:A5"/>
    <mergeCell ref="B4:B5"/>
    <mergeCell ref="C4:E4"/>
    <mergeCell ref="F4:G4"/>
    <mergeCell ref="H4:J4"/>
    <mergeCell ref="K4:M4"/>
    <mergeCell ref="H1:I1"/>
    <mergeCell ref="A2:B2"/>
    <mergeCell ref="H2:X2"/>
    <mergeCell ref="A3:B3"/>
    <mergeCell ref="C3:E3"/>
    <mergeCell ref="F3:P3"/>
  </mergeCells>
  <pageMargins left="0.70866141732283472" right="0.70866141732283472" top="0.74803149606299213" bottom="0.74803149606299213" header="0.31496062992125984" footer="0.31496062992125984"/>
  <pageSetup paperSize="8" scale="35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6155303-2A0E-48E4-8F0C-387D4375E26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syntetyczne</vt:lpstr>
      <vt:lpstr>'Zestawienie syntetyczne'!Obszar_wydruku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Głażewska Magdalena</dc:creator>
  <cp:lastModifiedBy>Głażewska Magdalena</cp:lastModifiedBy>
  <dcterms:created xsi:type="dcterms:W3CDTF">2026-06-25T10:37:00Z</dcterms:created>
  <dcterms:modified xsi:type="dcterms:W3CDTF">2026-06-25T10:37:47Z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5ad62582-0871-4de1-8f3c-048ed0716f97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