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<sst xmlns="http://schemas.openxmlformats.org/spreadsheetml/2006/main" count="5140" uniqueCount="381">
  <si>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</si>
  <si>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</si>
  <si>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</si>
  <si>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</si>
  <si>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</si>
  <si>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</si>
  <si>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</si>
  <si>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</si>
  <si>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</si>
  <si>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</si>
  <si>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</si>
  <si>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</si>
  <si>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</si>
  <si>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</si>
  <si>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</si>
  <si>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</si>
  <si>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</si>
  <si>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</si>
  <si>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</si>
  <si>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</si>
  <si>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</si>
  <si>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</si>
  <si>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</si>
  <si>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</si>
  <si>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</si>
  <si>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</si>
  <si>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</si>
  <si>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</si>
  <si>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</si>
  <si>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</si>
  <si>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</si>
  <si>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</si>
  <si>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</si>
  <si>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</si>
  <si>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</si>
  <si>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</si>
  <si>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</si>
  <si>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</si>
  <si>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</si>
  <si>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</si>
  <si>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</si>
  <si>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</si>
  <si>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</si>
  <si>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</si>
  <si>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</si>
  <si>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</si>
  <si>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</si>
  <si>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</si>
  <si>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</si>
  <si>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</si>
  <si>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</si>
  <si>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</si>
  <si>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</si>
  <si>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</si>
  <si>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</si>
  <si>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</si>
  <si>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</si>
  <si>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</si>
  <si>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</si>
  <si>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</si>
  <si>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</si>
  <si>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</si>
  <si>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</si>
  <si>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</si>
  <si>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</si>
  <si>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</si>
  <si>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</si>
  <si>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</si>
  <si>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</si>
  <si>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</si>
  <si>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</si>
  <si>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</si>
  <si>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</si>
  <si>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</si>
  <si>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</si>
  <si>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</si>
  <si>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</si>
  <si>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</si>
  <si>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</si>
  <si>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</si>
  <si>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</si>
  <si>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</si>
  <si>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</si>
  <si>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</si>
  <si>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</si>
  <si>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</si>
  <si>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</si>
  <si>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</si>
  <si>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</si>
  <si>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</si>
  <si>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</si>
  <si>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</si>
  <si>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</si>
  <si>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</si>
  <si>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</si>
  <si>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</si>
  <si>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</si>
  <si>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</si>
  <si>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</si>
  <si>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</si>
  <si>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</si>
  <si>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</si>
  <si>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</si>
  <si>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</si>
  <si>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</si>
  <si>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</si>
  <si>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</si>
  <si>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</si>
  <si>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</si>
  <si>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</si>
  <si>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</si>
  <si>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</si>
  <si>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</si>
  <si>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</si>
  <si>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</si>
  <si>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</si>
  <si>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</si>
  <si>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</si>
  <si>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</si>
  <si>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</si>
  <si>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</si>
  <si>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</si>
  <si>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</si>
  <si>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</si>
  <si>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</si>
  <si>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</si>
  <si>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</si>
  <si>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</si>
  <si>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</si>
  <si>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</si>
  <si>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</si>
  <si>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</si>
  <si>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</si>
  <si>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</si>
  <si>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</si>
  <si>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</si>
  <si>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</si>
  <si>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</si>
  <si>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</si>
  <si>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</si>
  <si>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</si>
  <si>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</si>
  <si>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</si>
  <si>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</si>
  <si>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</si>
  <si>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</si>
  <si>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</si>
  <si>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</si>
  <si>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</si>
  <si>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</si>
  <si>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</si>
  <si>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</si>
  <si>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</si>
  <si>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</si>
  <si>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</si>
  <si>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</si>
  <si>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</si>
  <si>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</si>
  <si>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</si>
  <si>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</si>
  <si>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</si>
  <si>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</si>
  <si>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</si>
  <si>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</si>
  <si>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</si>
  <si>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</si>
  <si>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</si>
  <si>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</si>
  <si>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</si>
  <si>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</si>
  <si>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</si>
  <si>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</si>
  <si>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</si>
  <si>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</si>
  <si>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</si>
  <si>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</si>
  <si>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</si>
  <si>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</si>
  <si>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</si>
  <si>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</si>
  <si>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</si>
  <si>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</si>
  <si>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</si>
  <si>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</si>
  <si>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</si>
  <si>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</si>
  <si>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</si>
  <si>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</si>
  <si>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</si>
  <si>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</si>
  <si>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</si>
  <si>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</si>
  <si>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</si>
  <si>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</si>
  <si>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</si>
  <si>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</si>
  <si>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</si>
  <si>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</si>
  <si>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</si>
  <si>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</si>
  <si>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</si>
  <si>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</si>
  <si>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</si>
  <si>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</si>
  <si>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</si>
  <si>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</si>
  <si>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</si>
  <si>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</si>
  <si>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</si>
  <si>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</si>
  <si>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</si>
  <si>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</si>
  <si>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</si>
  <si>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</si>
  <si>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</si>
  <si>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</si>
  <si>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</si>
  <si>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</si>
  <si>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</si>
  <si>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</si>
  <si>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</si>
  <si>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</si>
  <si>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</si>
  <si>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</si>
  <si>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</si>
  <si>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</si>
  <si>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</si>
  <si>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</si>
  <si>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</si>
  <si>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</si>
  <si>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</si>
  <si>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</si>
  <si>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</si>
  <si>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</si>
  <si>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</si>
  <si>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</si>
  <si>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</si>
  <si>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</si>
  <si>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</si>
  <si>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</si>
  <si>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</si>
  <si>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</si>
  <si>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</si>
  <si>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</si>
  <si>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</si>
  <si>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</si>
  <si>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</si>
  <si>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</si>
  <si>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</si>
  <si>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</si>
  <si>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</si>
  <si>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</si>
  <si>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</si>
  <si>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</si>
  <si>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</si>
  <si>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</si>
  <si>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</si>
  <si>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</si>
  <si>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</si>
  <si>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</si>
  <si>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</si>
  <si>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</si>
  <si>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</si>
  <si>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</si>
  <si>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</si>
  <si>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</si>
  <si>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</si>
  <si>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</si>
  <si>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</si>
  <si>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</si>
  <si>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</si>
  <si>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</si>
  <si>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</si>
  <si>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</si>
  <si>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</si>
  <si>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</si>
  <si>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</si>
  <si>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</si>
  <si>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</si>
  <si>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</si>
  <si>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</si>
  <si>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</si>
  <si>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</si>
  <si>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</si>
  <si>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</si>
  <si>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</si>
  <si>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</si>
  <si>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</si>
  <si>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</si>
  <si>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</si>
  <si>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</si>
  <si>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</si>
  <si>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</si>
  <si>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</si>
  <si>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</si>
  <si>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</si>
  <si>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</si>
  <si>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</si>
  <si>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</si>
  <si>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</si>
  <si>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</si>
  <si>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</si>
  <si>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</si>
  <si>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</si>
  <si>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</si>
  <si>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</si>
  <si>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</si>
  <si>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</si>
  <si>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</si>
  <si>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</si>
  <si>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</si>
  <si>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</si>
  <si>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</si>
  <si>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</si>
  <si>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</si>
  <si>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</si>
  <si>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</si>
  <si>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</si>
  <si>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</si>
  <si>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</si>
  <si>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</si>
  <si>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</si>
  <si>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</si>
  <si>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</si>
  <si>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</si>
  <si>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</si>
  <si>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</si>
  <si>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</si>
  <si>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</si>
  <si>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</si>
  <si>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</si>
  <si>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</si>
  <si>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</si>
  <si>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</si>
  <si>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</si>
  <si>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</si>
  <si>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</si>
  <si>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</si>
  <si>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</si>
  <si>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</si>
  <si>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</si>
  <si>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</si>
  <si>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</si>
  <si>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</si>
  <si>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</si>
  <si>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</si>
  <si>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</si>
  <si>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</si>
  <si>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</si>
  <si>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</si>
  <si>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</si>
  <si>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</si>
  <si>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</si>
  <si>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</si>
  <si>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</si>
  <si>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</si>
  <si>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</si>
  <si>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</si>
  <si>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</si>
  <si>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</si>
  <si>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</si>
  <si>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</si>
  <si>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</si>
  <si>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</si>
  <si>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</si>
  <si>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2019-05-12</t>
  </si>
  <si>
    <t>2019-05-06 - 2019-05-12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</si>
  <si>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13.05 -19.05.2019</t>
    </r>
  </si>
  <si>
    <t>23.05.2019 r.</t>
  </si>
  <si>
    <t>NR 20/2019</t>
  </si>
  <si>
    <t>Notowania z okresu: 13.05 - 19.05.2019r.</t>
  </si>
  <si>
    <t>2019-05-19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</si>
  <si>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I-III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</si>
  <si>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I-III 2019 r. (wstępne)</t>
  </si>
  <si>
    <t>I-III 2018 r.</t>
  </si>
  <si>
    <t>zmiana I-III 2019 /I-III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</si>
  <si>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I-III  2019 r. (dane wstępne) </t>
    </r>
    <r>
      <rPr>
        <b/>
        <sz val="11"/>
        <rFont val="Times New Roman"/>
        <family val="1"/>
        <charset val="238"/>
      </rPr>
      <t>w porównaniu do  I-III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</si>
  <si>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III 2019 r. (dane wstępne)</t>
  </si>
  <si>
    <t>OKRES: I -  III 2019 r. (wstępne) - ważniejsze państwa</t>
  </si>
  <si>
    <t>Kierunki, wartość, wolumen oraz średnia cena uzyskana w imporcie bydła żywego i mięsa wołowego w okresie I - III 2019 r. (dane wstępne)</t>
  </si>
  <si>
    <t>OKRES: I - III 2019 r. (wstępne) - ważniejsze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</si>
</sst>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14" fontId="5" fillId="0" borderId="47" xfId="0" applyNumberFormat="1" applyFont="1" applyBorder="1" applyAlignment="1">
      <alignment horizontal="center" vertical="center" wrapText="1"/>
    </xf>
    <xf numFmtId="164" fontId="14" fillId="0" borderId="47" xfId="0" quotePrefix="1" applyNumberFormat="1" applyFont="1" applyFill="1" applyBorder="1"/>
    <xf numFmtId="164" fontId="14" fillId="0" borderId="29" xfId="0" quotePrefix="1" applyNumberFormat="1" applyFont="1" applyFill="1" applyBorder="1"/>
    <xf numFmtId="3" fontId="14" fillId="0" borderId="46" xfId="0" quotePrefix="1" applyNumberFormat="1" applyFont="1" applyBorder="1"/>
    <xf numFmtId="3" fontId="14" fillId="0" borderId="1" xfId="0" quotePrefix="1" applyNumberFormat="1" applyFont="1" applyBorder="1"/>
    <xf numFmtId="0" fontId="37" fillId="0" borderId="22" xfId="188" applyFont="1" applyFill="1" applyBorder="1"/>
    <xf numFmtId="3" fontId="37" fillId="0" borderId="51" xfId="188" applyNumberFormat="1" applyFont="1" applyFill="1" applyBorder="1" applyAlignment="1"/>
    <xf numFmtId="2" fontId="36" fillId="0" borderId="30" xfId="188" applyNumberFormat="1" applyFont="1" applyFill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114300</xdr:colOff>
      <xdr:row>21</xdr:row>
      <xdr:rowOff>90805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10300" cy="33293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66675</xdr:colOff>
      <xdr:row>43</xdr:row>
      <xdr:rowOff>16510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"/>
          <a:ext cx="6162675" cy="3245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526415</xdr:colOff>
      <xdr:row>21</xdr:row>
      <xdr:rowOff>54610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526415</xdr:colOff>
      <xdr:row>43</xdr:row>
      <xdr:rowOff>64135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9570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368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353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369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370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5"/>
      <c r="C15" s="1143"/>
      <c r="D15" s="1143"/>
      <c r="E15" s="1144"/>
      <c r="F15" s="1144"/>
      <c r="G15" s="1144"/>
      <c r="H15" s="1144"/>
      <c r="I15" s="1143"/>
      <c r="J15" s="1143"/>
      <c r="K15" s="1143"/>
      <c r="L15" s="1144"/>
      <c r="M15" s="1144"/>
      <c r="N15" s="1144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4"/>
      <c r="C16" s="974"/>
      <c r="D16" s="975"/>
      <c r="E16" s="975"/>
      <c r="F16" s="975"/>
      <c r="G16" s="975"/>
      <c r="H16" s="975"/>
      <c r="I16" s="975"/>
      <c r="J16" s="975"/>
      <c r="K16" s="976"/>
      <c r="L16" s="976"/>
      <c r="M16" s="976"/>
      <c r="N16" s="976"/>
      <c r="O16" s="976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352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7.570312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19" t="s">
        <v>372</v>
      </c>
      <c r="C5" s="1219"/>
      <c r="D5" s="1219"/>
      <c r="E5" s="1219"/>
      <c r="F5" s="1219"/>
      <c r="G5" s="1219"/>
      <c r="I5" s="685" t="s">
        <v>337</v>
      </c>
    </row>
    <row r="6" spans="2:11" ht="15.75" customHeight="1" thickBot="1">
      <c r="B6" s="1220" t="s">
        <v>172</v>
      </c>
      <c r="C6" s="1222" t="s">
        <v>373</v>
      </c>
      <c r="D6" s="1223"/>
      <c r="E6" s="1224"/>
      <c r="F6" s="1225" t="s">
        <v>374</v>
      </c>
      <c r="G6" s="1220" t="s">
        <v>375</v>
      </c>
    </row>
    <row r="7" spans="2:11" ht="31.5" customHeight="1" thickBot="1">
      <c r="B7" s="1221"/>
      <c r="C7" s="919" t="s">
        <v>317</v>
      </c>
      <c r="D7" s="919" t="s">
        <v>326</v>
      </c>
      <c r="E7" s="919" t="s">
        <v>327</v>
      </c>
      <c r="F7" s="1226"/>
      <c r="G7" s="1221"/>
    </row>
    <row r="8" spans="2:11" ht="17.25" customHeight="1" thickBot="1">
      <c r="B8" s="920" t="s">
        <v>173</v>
      </c>
      <c r="C8" s="789">
        <v>2633.3429999999998</v>
      </c>
      <c r="D8" s="789">
        <v>822.572</v>
      </c>
      <c r="E8" s="986">
        <f>(D8/C8)*100</f>
        <v>31.236796725682908</v>
      </c>
      <c r="F8" s="789">
        <v>2404.1959999999999</v>
      </c>
      <c r="G8" s="986">
        <f>((C8-F8)/F8)*100</f>
        <v>9.531128077744075</v>
      </c>
      <c r="I8" s="720" t="s">
        <v>174</v>
      </c>
    </row>
    <row r="9" spans="2:11" ht="18" customHeight="1" thickBot="1">
      <c r="B9" s="921" t="s">
        <v>175</v>
      </c>
      <c r="C9" s="790">
        <v>9240</v>
      </c>
      <c r="D9" s="790">
        <v>1868</v>
      </c>
      <c r="E9" s="987">
        <f t="shared" ref="E9:E13" si="0">(D9/C9)*100</f>
        <v>20.216450216450216</v>
      </c>
      <c r="F9" s="790">
        <v>12611</v>
      </c>
      <c r="G9" s="987">
        <f t="shared" ref="G9:G13" si="1">((C9-F9)/F9)*100</f>
        <v>-26.730631987947028</v>
      </c>
      <c r="I9" s="684">
        <f>C9-F9</f>
        <v>-3371</v>
      </c>
    </row>
    <row r="10" spans="2:11" ht="15" customHeight="1" thickBot="1">
      <c r="B10" s="922" t="s">
        <v>309</v>
      </c>
      <c r="C10" s="791">
        <v>3251</v>
      </c>
      <c r="D10" s="792">
        <v>0</v>
      </c>
      <c r="E10" s="987">
        <f t="shared" si="0"/>
        <v>0</v>
      </c>
      <c r="F10" s="793">
        <v>6849</v>
      </c>
      <c r="G10" s="987">
        <f t="shared" si="1"/>
        <v>-52.533216527960292</v>
      </c>
    </row>
    <row r="11" spans="2:11" ht="17.25" customHeight="1" thickBot="1">
      <c r="B11" s="923" t="s">
        <v>176</v>
      </c>
      <c r="C11" s="794">
        <v>60248.76</v>
      </c>
      <c r="D11" s="795">
        <v>3445.1750000000002</v>
      </c>
      <c r="E11" s="988">
        <f t="shared" si="0"/>
        <v>5.718250466897576</v>
      </c>
      <c r="F11" s="795">
        <v>75932.398000000001</v>
      </c>
      <c r="G11" s="988">
        <f t="shared" si="1"/>
        <v>-20.654738179083978</v>
      </c>
      <c r="K11" s="917"/>
    </row>
    <row r="12" spans="2:11" ht="15" customHeight="1" thickBot="1">
      <c r="B12" s="920" t="s">
        <v>177</v>
      </c>
      <c r="C12" s="789">
        <v>23993.739000000001</v>
      </c>
      <c r="D12" s="789">
        <v>4821.59</v>
      </c>
      <c r="E12" s="987">
        <f t="shared" si="0"/>
        <v>20.095200668807809</v>
      </c>
      <c r="F12" s="789">
        <v>21113.715</v>
      </c>
      <c r="G12" s="987">
        <f t="shared" si="1"/>
        <v>13.640536494880228</v>
      </c>
    </row>
    <row r="13" spans="2:11" ht="15" customHeight="1" thickBot="1">
      <c r="B13" s="920" t="s">
        <v>178</v>
      </c>
      <c r="C13" s="789">
        <f t="shared" ref="C13:D13" si="2">C11+C12</f>
        <v>84242.499000000011</v>
      </c>
      <c r="D13" s="789">
        <f t="shared" si="2"/>
        <v>8266.7649999999994</v>
      </c>
      <c r="E13" s="989">
        <f t="shared" si="0"/>
        <v>9.81305765870027</v>
      </c>
      <c r="F13" s="789">
        <f t="shared" ref="F13" si="3">F11+F12</f>
        <v>97046.112999999998</v>
      </c>
      <c r="G13" s="989">
        <f t="shared" si="1"/>
        <v>-13.193330061555365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19" t="s">
        <v>376</v>
      </c>
      <c r="C18" s="1219"/>
      <c r="D18" s="1219"/>
      <c r="E18" s="1219"/>
      <c r="F18" s="1219"/>
      <c r="G18" s="1219"/>
      <c r="L18" s="122"/>
      <c r="M18" s="122"/>
    </row>
    <row r="19" spans="1:13" ht="24.75" customHeight="1" thickBot="1">
      <c r="B19" s="1215" t="s">
        <v>179</v>
      </c>
      <c r="C19" s="1228" t="s">
        <v>373</v>
      </c>
      <c r="D19" s="1229"/>
      <c r="E19" s="1230"/>
      <c r="F19" s="1231" t="s">
        <v>374</v>
      </c>
      <c r="G19" s="1215" t="s">
        <v>375</v>
      </c>
      <c r="K19" s="122"/>
      <c r="L19" s="122"/>
      <c r="M19" s="122"/>
    </row>
    <row r="20" spans="1:13" ht="21" customHeight="1" thickBot="1">
      <c r="B20" s="1227"/>
      <c r="C20" s="973" t="s">
        <v>317</v>
      </c>
      <c r="D20" s="973" t="s">
        <v>326</v>
      </c>
      <c r="E20" s="973" t="s">
        <v>327</v>
      </c>
      <c r="F20" s="1232"/>
      <c r="G20" s="1216"/>
      <c r="K20" s="122"/>
      <c r="L20" s="122"/>
      <c r="M20" s="990"/>
    </row>
    <row r="21" spans="1:13" ht="15.75" thickBot="1">
      <c r="B21" s="589" t="s">
        <v>173</v>
      </c>
      <c r="C21" s="789">
        <v>8678.8109999999997</v>
      </c>
      <c r="D21" s="796">
        <v>0</v>
      </c>
      <c r="E21" s="986">
        <f>(D21/C21)*100</f>
        <v>0</v>
      </c>
      <c r="F21" s="789">
        <v>12021.754999999999</v>
      </c>
      <c r="G21" s="986">
        <f>((C21-F21)/F21)*100</f>
        <v>-27.807454069726091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38346</v>
      </c>
      <c r="D22" s="796">
        <v>0</v>
      </c>
      <c r="E22" s="987">
        <f t="shared" ref="E22:E26" si="4">(D22/C22)*100</f>
        <v>0</v>
      </c>
      <c r="F22" s="789">
        <v>49651</v>
      </c>
      <c r="G22" s="987">
        <f t="shared" ref="G22:G26" si="5">((C22-F22)/F22)*100</f>
        <v>-22.76892711123643</v>
      </c>
      <c r="I22" s="684">
        <f>C22-F22</f>
        <v>-11305</v>
      </c>
      <c r="L22" s="122"/>
      <c r="M22" s="122"/>
    </row>
    <row r="23" spans="1:13" ht="15.75" thickBot="1">
      <c r="B23" s="590" t="s">
        <v>309</v>
      </c>
      <c r="C23" s="793">
        <v>11585</v>
      </c>
      <c r="D23" s="797">
        <v>0</v>
      </c>
      <c r="E23" s="987">
        <f t="shared" si="4"/>
        <v>0</v>
      </c>
      <c r="F23" s="793">
        <v>16542</v>
      </c>
      <c r="G23" s="987">
        <f t="shared" si="5"/>
        <v>-29.966146777898683</v>
      </c>
    </row>
    <row r="24" spans="1:13" ht="15.75" thickBot="1">
      <c r="B24" s="589" t="s">
        <v>176</v>
      </c>
      <c r="C24" s="789">
        <v>4303.1880000000001</v>
      </c>
      <c r="D24" s="798">
        <v>6.4969999999999999</v>
      </c>
      <c r="E24" s="988">
        <f t="shared" si="4"/>
        <v>0.1509810865804608</v>
      </c>
      <c r="F24" s="789">
        <v>4186.0140000000001</v>
      </c>
      <c r="G24" s="988">
        <f t="shared" si="5"/>
        <v>2.7991784069522936</v>
      </c>
    </row>
    <row r="25" spans="1:13" ht="15.75" thickBot="1">
      <c r="B25" s="589" t="s">
        <v>177</v>
      </c>
      <c r="C25" s="789">
        <v>1035</v>
      </c>
      <c r="D25" s="798">
        <v>9.9000000000000005E-2</v>
      </c>
      <c r="E25" s="987">
        <f t="shared" si="4"/>
        <v>9.5652173913043492E-3</v>
      </c>
      <c r="F25" s="789">
        <v>1315.729</v>
      </c>
      <c r="G25" s="987">
        <f t="shared" si="5"/>
        <v>-21.336384620237148</v>
      </c>
    </row>
    <row r="26" spans="1:13" ht="15.75" thickBot="1">
      <c r="B26" s="589" t="s">
        <v>178</v>
      </c>
      <c r="C26" s="789">
        <f t="shared" ref="C26:D26" si="6">C24+C25</f>
        <v>5338.1880000000001</v>
      </c>
      <c r="D26" s="799">
        <f t="shared" si="6"/>
        <v>6.5960000000000001</v>
      </c>
      <c r="E26" s="989">
        <f t="shared" si="4"/>
        <v>0.12356252720960746</v>
      </c>
      <c r="F26" s="789">
        <f>F24+F25</f>
        <v>5501.7430000000004</v>
      </c>
      <c r="G26" s="989">
        <f t="shared" si="5"/>
        <v>-2.9727851700815591</v>
      </c>
    </row>
    <row r="27" spans="1:13" ht="16.5" customHeight="1">
      <c r="B27" s="1217"/>
      <c r="C27" s="1217"/>
      <c r="D27" s="1217"/>
      <c r="E27" s="1217"/>
      <c r="F27" s="1217"/>
      <c r="G27" s="1217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0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18"/>
      <c r="E32" s="1218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0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18"/>
      <c r="D43" s="1218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3" t="s">
        <v>377</v>
      </c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</row>
    <row r="3" spans="2:25" ht="15.75" customHeight="1">
      <c r="B3" s="1234" t="s">
        <v>378</v>
      </c>
      <c r="C3" s="1234"/>
      <c r="D3" s="1234"/>
      <c r="E3" s="1234"/>
      <c r="F3" s="1234"/>
      <c r="G3" s="1234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5" t="s">
        <v>182</v>
      </c>
      <c r="D5" s="1235"/>
      <c r="E5" s="613"/>
      <c r="F5" s="613"/>
      <c r="G5" s="612" t="s">
        <v>183</v>
      </c>
      <c r="H5" s="614" t="s">
        <v>184</v>
      </c>
      <c r="I5" s="1044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5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2197.9520000000002</v>
      </c>
      <c r="D7" s="624">
        <v>2984</v>
      </c>
      <c r="E7" s="956">
        <v>2.5731418068579592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69601.554999999993</v>
      </c>
      <c r="N7" s="624">
        <v>18728.626</v>
      </c>
      <c r="O7" s="785">
        <v>3.7163193391762959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1476.1320000000001</v>
      </c>
      <c r="D8" s="628">
        <v>957</v>
      </c>
      <c r="E8" s="924">
        <v>2.3725121789318542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33908.959000000003</v>
      </c>
      <c r="N8" s="628">
        <v>9459.0580000000009</v>
      </c>
      <c r="O8" s="686">
        <v>3.5848135194857669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1360.3440000000001</v>
      </c>
      <c r="D9" s="628">
        <v>995</v>
      </c>
      <c r="E9" s="924">
        <v>2.3799879631055187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20181.377</v>
      </c>
      <c r="N9" s="628">
        <v>5025.1809999999996</v>
      </c>
      <c r="O9" s="686">
        <v>4.0160497701475828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525.57799999999997</v>
      </c>
      <c r="D10" s="628">
        <v>849</v>
      </c>
      <c r="E10" s="924">
        <v>2.8782550122396673</v>
      </c>
      <c r="G10" s="1048" t="s">
        <v>328</v>
      </c>
      <c r="H10" s="631">
        <v>756.77599999999995</v>
      </c>
      <c r="I10" s="631">
        <v>3251</v>
      </c>
      <c r="J10" s="1049">
        <v>3.1767412183491168</v>
      </c>
      <c r="L10" s="627" t="s">
        <v>311</v>
      </c>
      <c r="M10" s="628">
        <v>18057.093000000001</v>
      </c>
      <c r="N10" s="628">
        <v>5720.4579999999996</v>
      </c>
      <c r="O10" s="686">
        <v>3.1565816932839996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200</v>
      </c>
      <c r="C11" s="628">
        <v>437.19400000000002</v>
      </c>
      <c r="D11" s="628">
        <v>848</v>
      </c>
      <c r="E11" s="924">
        <v>2.6343177011466548</v>
      </c>
      <c r="L11" s="627" t="s">
        <v>203</v>
      </c>
      <c r="M11" s="628">
        <v>13820.887000000001</v>
      </c>
      <c r="N11" s="628">
        <v>3057.4209999999998</v>
      </c>
      <c r="O11" s="686">
        <v>4.5204396123399428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6" t="s">
        <v>196</v>
      </c>
      <c r="C12" s="1047">
        <v>404.11599999999999</v>
      </c>
      <c r="D12" s="1047">
        <v>1857</v>
      </c>
      <c r="E12" s="1057">
        <v>3.0223093088825896</v>
      </c>
      <c r="I12" s="699"/>
      <c r="L12" s="627" t="s">
        <v>201</v>
      </c>
      <c r="M12" s="628">
        <v>13016.579</v>
      </c>
      <c r="N12" s="628">
        <v>2055.2489999999998</v>
      </c>
      <c r="O12" s="686">
        <v>6.3333343064514329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8" t="s">
        <v>328</v>
      </c>
      <c r="C13" s="631">
        <v>6733.97</v>
      </c>
      <c r="D13" s="631">
        <v>9240</v>
      </c>
      <c r="E13" s="1049">
        <v>2.5571944102990005</v>
      </c>
      <c r="L13" s="627" t="s">
        <v>204</v>
      </c>
      <c r="M13" s="628">
        <v>8555.616</v>
      </c>
      <c r="N13" s="628">
        <v>2434.5430000000001</v>
      </c>
      <c r="O13" s="686">
        <v>3.514259555078715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195</v>
      </c>
      <c r="M14" s="628">
        <v>8551.9560000000001</v>
      </c>
      <c r="N14" s="628">
        <v>2131.9929999999999</v>
      </c>
      <c r="O14" s="686">
        <v>4.0112495678925777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6204.83</v>
      </c>
      <c r="N15" s="628">
        <v>1717.2850000000001</v>
      </c>
      <c r="O15" s="686">
        <v>3.613162637535412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5738.2640000000001</v>
      </c>
      <c r="N16" s="628">
        <v>982.774</v>
      </c>
      <c r="O16" s="686">
        <v>5.8388439254599733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L17" s="627" t="s">
        <v>208</v>
      </c>
      <c r="M17" s="628">
        <v>4836.4290000000001</v>
      </c>
      <c r="N17" s="628">
        <v>1379.76</v>
      </c>
      <c r="O17" s="686">
        <v>3.5052683075317446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B18" s="122"/>
      <c r="C18" s="122"/>
      <c r="D18" s="122"/>
      <c r="E18" s="122"/>
      <c r="L18" s="627" t="s">
        <v>212</v>
      </c>
      <c r="M18" s="628">
        <v>4688.2790000000005</v>
      </c>
      <c r="N18" s="628">
        <v>1373.4349999999999</v>
      </c>
      <c r="O18" s="686">
        <v>3.413542686767121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3404.2950000000001</v>
      </c>
      <c r="N19" s="628">
        <v>946.63</v>
      </c>
      <c r="O19" s="686">
        <v>3.5962255580321774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202</v>
      </c>
      <c r="M20" s="628">
        <v>2795.2190000000001</v>
      </c>
      <c r="N20" s="628">
        <v>1014.172</v>
      </c>
      <c r="O20" s="686">
        <v>2.7561587186394418</v>
      </c>
      <c r="Q20" s="627" t="s">
        <v>349</v>
      </c>
      <c r="R20" s="628">
        <v>1404.125</v>
      </c>
      <c r="S20" s="628">
        <v>331.274</v>
      </c>
      <c r="T20" s="688">
        <v>4.2385608288003285</v>
      </c>
    </row>
    <row r="21" spans="2:20" ht="15.75">
      <c r="B21" s="122"/>
      <c r="C21" s="122"/>
      <c r="D21" s="122"/>
      <c r="E21" s="122"/>
      <c r="L21" s="627" t="s">
        <v>198</v>
      </c>
      <c r="M21" s="628">
        <v>2767.6970000000001</v>
      </c>
      <c r="N21" s="628">
        <v>621.36699999999996</v>
      </c>
      <c r="O21" s="686">
        <v>4.4542066121953701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50"/>
      <c r="L22" s="627" t="s">
        <v>345</v>
      </c>
      <c r="M22" s="628">
        <v>2454.098</v>
      </c>
      <c r="N22" s="628">
        <v>749.14300000000003</v>
      </c>
      <c r="O22" s="686">
        <v>3.2758738985747713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50"/>
      <c r="L23" s="1048" t="s">
        <v>328</v>
      </c>
      <c r="M23" s="631">
        <v>227954.83100000001</v>
      </c>
      <c r="N23" s="631">
        <v>60248.76</v>
      </c>
      <c r="O23" s="784">
        <v>3.7835605413289835</v>
      </c>
      <c r="Q23" s="1048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50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50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50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050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58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58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58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85"/>
  <sheetViews>
    <sheetView zoomScaleNormal="100" workbookViewId="0">
      <selection activeCell="H25" sqref="H25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3.2851562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3" t="s">
        <v>379</v>
      </c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  <c r="Z2" s="1233"/>
      <c r="AA2" s="1233"/>
      <c r="AB2" s="1233"/>
    </row>
    <row r="3" spans="2:28" ht="18" customHeight="1">
      <c r="B3" s="1236" t="s">
        <v>380</v>
      </c>
      <c r="C3" s="1236"/>
      <c r="D3" s="1236"/>
      <c r="E3" s="1236"/>
      <c r="F3" s="1236"/>
      <c r="G3" s="1236"/>
      <c r="H3" s="1236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4481.66</v>
      </c>
      <c r="D8" s="991">
        <v>7217</v>
      </c>
      <c r="E8" s="992">
        <v>2.3022434963878955</v>
      </c>
      <c r="F8" s="897"/>
      <c r="G8" s="896" t="s">
        <v>213</v>
      </c>
      <c r="H8" s="624">
        <v>696.26499999999999</v>
      </c>
      <c r="I8" s="991">
        <v>2604</v>
      </c>
      <c r="J8" s="992">
        <v>3.7720766697005157</v>
      </c>
      <c r="K8" s="700"/>
      <c r="L8" s="800" t="s">
        <v>197</v>
      </c>
      <c r="M8" s="624">
        <v>2406.52</v>
      </c>
      <c r="N8" s="624">
        <v>636.47799999999995</v>
      </c>
      <c r="O8" s="785">
        <v>3.7809947869368621</v>
      </c>
      <c r="P8" s="700"/>
      <c r="Q8" s="800" t="s">
        <v>311</v>
      </c>
      <c r="R8" s="624">
        <v>1318.27</v>
      </c>
      <c r="S8" s="624">
        <v>271.18900000000002</v>
      </c>
      <c r="T8" s="785">
        <v>4.8610747486070593</v>
      </c>
    </row>
    <row r="9" spans="2:28" ht="15.75">
      <c r="B9" s="629" t="s">
        <v>213</v>
      </c>
      <c r="C9" s="628">
        <v>3578.0479999999998</v>
      </c>
      <c r="D9" s="630">
        <v>10839</v>
      </c>
      <c r="E9" s="687">
        <v>2.2924096502872837</v>
      </c>
      <c r="F9" s="898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0"/>
      <c r="L9" s="627" t="s">
        <v>203</v>
      </c>
      <c r="M9" s="628">
        <v>2301.3609999999999</v>
      </c>
      <c r="N9" s="628">
        <v>746.2</v>
      </c>
      <c r="O9" s="686">
        <v>3.0841074778879651</v>
      </c>
      <c r="P9" s="700"/>
      <c r="Q9" s="627" t="s">
        <v>199</v>
      </c>
      <c r="R9" s="628">
        <v>1030.1110000000001</v>
      </c>
      <c r="S9" s="628">
        <v>319.101</v>
      </c>
      <c r="T9" s="686">
        <v>3.2281660038671145</v>
      </c>
    </row>
    <row r="10" spans="2:28" ht="16.5" thickBot="1">
      <c r="B10" s="629" t="s">
        <v>208</v>
      </c>
      <c r="C10" s="628">
        <v>3009.3670000000002</v>
      </c>
      <c r="D10" s="628">
        <v>1955</v>
      </c>
      <c r="E10" s="686">
        <v>3.0177987296506439</v>
      </c>
      <c r="F10" s="897"/>
      <c r="G10" s="1059" t="s">
        <v>209</v>
      </c>
      <c r="H10" s="1047">
        <v>20.103999999999999</v>
      </c>
      <c r="I10" s="1060">
        <v>152</v>
      </c>
      <c r="J10" s="1061">
        <v>2.5933952528379773</v>
      </c>
      <c r="K10" s="700"/>
      <c r="L10" s="627" t="s">
        <v>199</v>
      </c>
      <c r="M10" s="628">
        <v>1787.886</v>
      </c>
      <c r="N10" s="628">
        <v>542.21699999999998</v>
      </c>
      <c r="O10" s="686">
        <v>3.2973624950896046</v>
      </c>
      <c r="P10" s="700"/>
      <c r="Q10" s="627" t="s">
        <v>197</v>
      </c>
      <c r="R10" s="628">
        <v>498.67200000000003</v>
      </c>
      <c r="S10" s="628">
        <v>123.752</v>
      </c>
      <c r="T10" s="686">
        <v>4.0296076023013772</v>
      </c>
    </row>
    <row r="11" spans="2:28" ht="16.5" thickBot="1">
      <c r="B11" s="629" t="s">
        <v>217</v>
      </c>
      <c r="C11" s="628">
        <v>1929.0340000000001</v>
      </c>
      <c r="D11" s="630">
        <v>4505</v>
      </c>
      <c r="E11" s="687">
        <v>1.8712171330238301</v>
      </c>
      <c r="F11" s="898"/>
      <c r="G11" s="1048" t="s">
        <v>328</v>
      </c>
      <c r="H11" s="631">
        <v>764.11199999999997</v>
      </c>
      <c r="I11" s="631">
        <v>3078</v>
      </c>
      <c r="J11" s="784">
        <v>3.5551998808903447</v>
      </c>
      <c r="K11" s="700"/>
      <c r="L11" s="627" t="s">
        <v>216</v>
      </c>
      <c r="M11" s="628">
        <v>1648.21</v>
      </c>
      <c r="N11" s="628">
        <v>649.22900000000004</v>
      </c>
      <c r="O11" s="686">
        <v>2.5387190036181377</v>
      </c>
      <c r="P11" s="700"/>
      <c r="Q11" s="627" t="s">
        <v>208</v>
      </c>
      <c r="R11" s="628">
        <v>381.399</v>
      </c>
      <c r="S11" s="628">
        <v>129.142</v>
      </c>
      <c r="T11" s="686">
        <v>2.953330442458689</v>
      </c>
    </row>
    <row r="12" spans="2:28" ht="15.75">
      <c r="B12" s="629" t="s">
        <v>311</v>
      </c>
      <c r="C12" s="628">
        <v>1657.0550000000001</v>
      </c>
      <c r="D12" s="630">
        <v>3666</v>
      </c>
      <c r="E12" s="687">
        <v>3.3404326089585936</v>
      </c>
      <c r="F12" s="898"/>
      <c r="G12" s="122"/>
      <c r="H12" s="122"/>
      <c r="I12" s="122"/>
      <c r="J12" s="122"/>
      <c r="K12" s="700"/>
      <c r="L12" s="627" t="s">
        <v>194</v>
      </c>
      <c r="M12" s="628">
        <v>1299.9839999999999</v>
      </c>
      <c r="N12" s="628">
        <v>516.13699999999994</v>
      </c>
      <c r="O12" s="686">
        <v>2.5186801178756806</v>
      </c>
      <c r="P12" s="700"/>
      <c r="Q12" s="627" t="s">
        <v>203</v>
      </c>
      <c r="R12" s="628">
        <v>306.262</v>
      </c>
      <c r="S12" s="628">
        <v>93.941999999999993</v>
      </c>
      <c r="T12" s="686">
        <v>3.2601179451150712</v>
      </c>
    </row>
    <row r="13" spans="2:28" ht="15.75">
      <c r="B13" s="629" t="s">
        <v>199</v>
      </c>
      <c r="C13" s="628">
        <v>1512.586</v>
      </c>
      <c r="D13" s="628">
        <v>1517</v>
      </c>
      <c r="E13" s="686">
        <v>1.610146379266113</v>
      </c>
      <c r="F13" s="898"/>
      <c r="G13" s="122"/>
      <c r="H13" s="122"/>
      <c r="I13" s="122"/>
      <c r="J13" s="122"/>
      <c r="K13" s="700"/>
      <c r="L13" s="627" t="s">
        <v>311</v>
      </c>
      <c r="M13" s="628">
        <v>1129.671</v>
      </c>
      <c r="N13" s="628">
        <v>147.99799999999999</v>
      </c>
      <c r="O13" s="686">
        <v>7.6330153110177177</v>
      </c>
      <c r="P13" s="700"/>
      <c r="Q13" s="627" t="s">
        <v>215</v>
      </c>
      <c r="R13" s="628">
        <v>242.93199999999999</v>
      </c>
      <c r="S13" s="628">
        <v>47.125999999999998</v>
      </c>
      <c r="T13" s="686">
        <v>5.1549463141365699</v>
      </c>
    </row>
    <row r="14" spans="2:28" ht="16.5" thickBot="1">
      <c r="B14" s="629" t="s">
        <v>214</v>
      </c>
      <c r="C14" s="628">
        <v>1006.782</v>
      </c>
      <c r="D14" s="630">
        <v>1745</v>
      </c>
      <c r="E14" s="687">
        <v>2.0082541759587649</v>
      </c>
      <c r="F14" s="898"/>
      <c r="G14" s="122"/>
      <c r="H14" s="122"/>
      <c r="I14" s="122"/>
      <c r="J14" s="122"/>
      <c r="K14" s="700"/>
      <c r="L14" s="627" t="s">
        <v>215</v>
      </c>
      <c r="M14" s="628">
        <v>987.50900000000001</v>
      </c>
      <c r="N14" s="628">
        <v>238.73500000000001</v>
      </c>
      <c r="O14" s="686">
        <v>4.1364232307788971</v>
      </c>
      <c r="P14" s="700"/>
      <c r="Q14" s="627" t="s">
        <v>212</v>
      </c>
      <c r="R14" s="628">
        <v>117.8</v>
      </c>
      <c r="S14" s="628">
        <v>30.815000000000001</v>
      </c>
      <c r="T14" s="686">
        <v>3.8228135648223267</v>
      </c>
    </row>
    <row r="15" spans="2:28" ht="16.5" thickBot="1">
      <c r="B15" s="1048" t="s">
        <v>328</v>
      </c>
      <c r="C15" s="631">
        <v>20523.404999999999</v>
      </c>
      <c r="D15" s="631">
        <v>38346</v>
      </c>
      <c r="E15" s="784">
        <v>2.3647715107518761</v>
      </c>
      <c r="F15" s="898"/>
      <c r="G15" s="122"/>
      <c r="H15" s="122"/>
      <c r="I15" s="122"/>
      <c r="J15" s="122"/>
      <c r="K15" s="700"/>
      <c r="L15" s="627" t="s">
        <v>217</v>
      </c>
      <c r="M15" s="628">
        <v>660.42499999999995</v>
      </c>
      <c r="N15" s="628">
        <v>256.21300000000002</v>
      </c>
      <c r="O15" s="686">
        <v>2.577640478820356</v>
      </c>
      <c r="P15" s="700"/>
      <c r="Q15" s="1152" t="s">
        <v>328</v>
      </c>
      <c r="R15" s="1153">
        <v>3994.7190000000001</v>
      </c>
      <c r="S15" s="1153">
        <v>1034.617</v>
      </c>
      <c r="T15" s="1154">
        <v>3.8610606630279611</v>
      </c>
    </row>
    <row r="16" spans="2:28" ht="15.75">
      <c r="B16" s="122"/>
      <c r="C16" s="122"/>
      <c r="D16" s="122"/>
      <c r="E16" s="122"/>
      <c r="F16" s="898"/>
      <c r="K16" s="700"/>
      <c r="L16" s="627" t="s">
        <v>207</v>
      </c>
      <c r="M16" s="628">
        <v>515.80499999999995</v>
      </c>
      <c r="N16" s="628">
        <v>210.04400000000001</v>
      </c>
      <c r="O16" s="686">
        <v>2.4556997581459119</v>
      </c>
      <c r="P16" s="700"/>
      <c r="Q16" s="122"/>
      <c r="R16" s="122"/>
      <c r="S16" s="122"/>
      <c r="T16" s="122"/>
    </row>
    <row r="17" spans="2:21" ht="15.75">
      <c r="B17" s="122"/>
      <c r="C17" s="122"/>
      <c r="D17" s="122"/>
      <c r="E17" s="122"/>
      <c r="F17" s="897"/>
      <c r="K17" s="700"/>
      <c r="L17" s="627" t="s">
        <v>208</v>
      </c>
      <c r="M17" s="628">
        <v>486.83199999999999</v>
      </c>
      <c r="N17" s="628">
        <v>116.294</v>
      </c>
      <c r="O17" s="686">
        <v>4.1862176896486494</v>
      </c>
      <c r="P17" s="700"/>
      <c r="Q17" s="122"/>
      <c r="R17" s="122"/>
      <c r="S17" s="122"/>
      <c r="T17" s="122"/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627" t="s">
        <v>212</v>
      </c>
      <c r="M18" s="628">
        <v>377.80799999999999</v>
      </c>
      <c r="N18" s="628">
        <v>99.201999999999998</v>
      </c>
      <c r="O18" s="686">
        <v>3.8084716033950929</v>
      </c>
      <c r="P18" s="700"/>
      <c r="Q18" s="122"/>
      <c r="R18" s="122"/>
      <c r="S18" s="122"/>
      <c r="T18" s="122"/>
      <c r="U18" s="122"/>
    </row>
    <row r="19" spans="2:21" ht="15.75">
      <c r="B19" s="122"/>
      <c r="C19" s="122"/>
      <c r="D19" s="122"/>
      <c r="E19" s="122"/>
      <c r="F19" s="900"/>
      <c r="K19" s="700"/>
      <c r="L19" s="627" t="s">
        <v>213</v>
      </c>
      <c r="M19" s="628">
        <v>264.87400000000002</v>
      </c>
      <c r="N19" s="628">
        <v>125.51300000000001</v>
      </c>
      <c r="O19" s="686">
        <v>2.1103312007521136</v>
      </c>
      <c r="P19" s="700"/>
      <c r="Q19" s="122"/>
      <c r="R19" s="122"/>
      <c r="S19" s="122"/>
      <c r="T19" s="122"/>
      <c r="U19" s="122"/>
    </row>
    <row r="20" spans="2:21" ht="15" customHeight="1" thickBot="1">
      <c r="B20" s="122"/>
      <c r="C20" s="122"/>
      <c r="D20" s="122"/>
      <c r="E20" s="122"/>
      <c r="F20" s="900"/>
      <c r="K20" s="700"/>
      <c r="L20" s="1152" t="s">
        <v>328</v>
      </c>
      <c r="M20" s="1153">
        <v>14133.003000000001</v>
      </c>
      <c r="N20" s="1153">
        <v>4303.1880000000001</v>
      </c>
      <c r="O20" s="1154">
        <v>3.2843099116283092</v>
      </c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22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  <row r="57" spans="2:10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0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0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0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0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0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0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0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Q561" sqref="Q561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62" t="s">
        <v>261</v>
      </c>
      <c r="C5" s="1262"/>
      <c r="D5" s="1262"/>
      <c r="E5" s="1262"/>
      <c r="F5" s="1262"/>
      <c r="G5" s="1262"/>
      <c r="H5" s="1262"/>
      <c r="I5" s="1262"/>
      <c r="J5" s="1262"/>
      <c r="K5" s="1262"/>
      <c r="L5" s="1262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263" t="s">
        <v>263</v>
      </c>
      <c r="C7" s="1265" t="s">
        <v>22</v>
      </c>
      <c r="D7" s="1265" t="s">
        <v>264</v>
      </c>
      <c r="E7" s="1267" t="s">
        <v>265</v>
      </c>
      <c r="F7" s="1268"/>
      <c r="G7" s="1269"/>
      <c r="H7" s="1270" t="s">
        <v>266</v>
      </c>
      <c r="I7" s="1272" t="s">
        <v>267</v>
      </c>
      <c r="J7" s="1273"/>
      <c r="K7" s="1273"/>
      <c r="L7" s="1263"/>
    </row>
    <row r="8" spans="2:13">
      <c r="B8" s="1264"/>
      <c r="C8" s="1266"/>
      <c r="D8" s="1266"/>
      <c r="E8" s="1274" t="s">
        <v>268</v>
      </c>
      <c r="F8" s="1265" t="s">
        <v>269</v>
      </c>
      <c r="G8" s="1265" t="s">
        <v>270</v>
      </c>
      <c r="H8" s="1271"/>
      <c r="I8" s="1274" t="s">
        <v>271</v>
      </c>
      <c r="J8" s="1274" t="s">
        <v>24</v>
      </c>
      <c r="K8" s="1265" t="s">
        <v>272</v>
      </c>
      <c r="L8" s="1274" t="s">
        <v>273</v>
      </c>
    </row>
    <row r="9" spans="2:13">
      <c r="B9" s="1264"/>
      <c r="C9" s="1266"/>
      <c r="D9" s="1266"/>
      <c r="E9" s="1275"/>
      <c r="F9" s="1266"/>
      <c r="G9" s="1266"/>
      <c r="H9" s="1271"/>
      <c r="I9" s="1275"/>
      <c r="J9" s="1275"/>
      <c r="K9" s="1290"/>
      <c r="L9" s="1275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261"/>
      <c r="O105" s="1261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61"/>
      <c r="O121" s="1261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61"/>
      <c r="O145" s="1261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61"/>
      <c r="O171" s="1261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95" t="s">
        <v>299</v>
      </c>
      <c r="D177" s="1295"/>
      <c r="E177" s="1295"/>
      <c r="F177" s="1295"/>
      <c r="G177" s="1295"/>
      <c r="H177" s="1295"/>
      <c r="I177" s="1295"/>
      <c r="J177" s="1295"/>
      <c r="K177" s="1295"/>
      <c r="L177" s="1296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76" t="s">
        <v>263</v>
      </c>
      <c r="C194" s="1278" t="s">
        <v>22</v>
      </c>
      <c r="D194" s="1278" t="s">
        <v>264</v>
      </c>
      <c r="E194" s="1280" t="s">
        <v>265</v>
      </c>
      <c r="F194" s="1281"/>
      <c r="G194" s="1282"/>
      <c r="H194" s="1283" t="s">
        <v>266</v>
      </c>
      <c r="I194" s="1285" t="s">
        <v>267</v>
      </c>
      <c r="J194" s="1286"/>
      <c r="K194" s="1286"/>
      <c r="L194" s="1287"/>
    </row>
    <row r="195" spans="2:12" ht="12.75" customHeight="1">
      <c r="B195" s="1277"/>
      <c r="C195" s="1279"/>
      <c r="D195" s="1279"/>
      <c r="E195" s="1288" t="s">
        <v>268</v>
      </c>
      <c r="F195" s="1278" t="s">
        <v>269</v>
      </c>
      <c r="G195" s="1278" t="s">
        <v>270</v>
      </c>
      <c r="H195" s="1284"/>
      <c r="I195" s="1288" t="s">
        <v>271</v>
      </c>
      <c r="J195" s="1288" t="s">
        <v>24</v>
      </c>
      <c r="K195" s="1278" t="s">
        <v>272</v>
      </c>
      <c r="L195" s="1293" t="s">
        <v>273</v>
      </c>
    </row>
    <row r="196" spans="2:12" ht="12.75" customHeight="1">
      <c r="B196" s="1277"/>
      <c r="C196" s="1279"/>
      <c r="D196" s="1279"/>
      <c r="E196" s="1289"/>
      <c r="F196" s="1279"/>
      <c r="G196" s="1279"/>
      <c r="H196" s="1284"/>
      <c r="I196" s="1291"/>
      <c r="J196" s="1291"/>
      <c r="K196" s="1292"/>
      <c r="L196" s="1294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95" t="s">
        <v>300</v>
      </c>
      <c r="D199" s="1295"/>
      <c r="E199" s="1295"/>
      <c r="F199" s="1295"/>
      <c r="G199" s="1295"/>
      <c r="H199" s="1295"/>
      <c r="I199" s="1295"/>
      <c r="J199" s="1295"/>
      <c r="K199" s="1295"/>
      <c r="L199" s="1296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99" t="s">
        <v>263</v>
      </c>
      <c r="C234" s="1278" t="s">
        <v>22</v>
      </c>
      <c r="D234" s="1278" t="s">
        <v>264</v>
      </c>
      <c r="E234" s="1280" t="s">
        <v>265</v>
      </c>
      <c r="F234" s="1281"/>
      <c r="G234" s="1282"/>
      <c r="H234" s="1283" t="s">
        <v>266</v>
      </c>
      <c r="I234" s="1280" t="s">
        <v>267</v>
      </c>
      <c r="J234" s="1281"/>
      <c r="K234" s="1281"/>
      <c r="L234" s="1281"/>
    </row>
    <row r="235" spans="2:12">
      <c r="B235" s="1300"/>
      <c r="C235" s="1279"/>
      <c r="D235" s="1279"/>
      <c r="E235" s="1288" t="s">
        <v>268</v>
      </c>
      <c r="F235" s="1278" t="s">
        <v>269</v>
      </c>
      <c r="G235" s="1278" t="s">
        <v>270</v>
      </c>
      <c r="H235" s="1284"/>
      <c r="I235" s="1288" t="s">
        <v>271</v>
      </c>
      <c r="J235" s="1288" t="s">
        <v>24</v>
      </c>
      <c r="K235" s="1278" t="s">
        <v>272</v>
      </c>
      <c r="L235" s="1285" t="s">
        <v>273</v>
      </c>
    </row>
    <row r="236" spans="2:12">
      <c r="B236" s="1300"/>
      <c r="C236" s="1279"/>
      <c r="D236" s="1279"/>
      <c r="E236" s="1289"/>
      <c r="F236" s="1279"/>
      <c r="G236" s="1279"/>
      <c r="H236" s="1284"/>
      <c r="I236" s="1289"/>
      <c r="J236" s="1289"/>
      <c r="K236" s="1279"/>
      <c r="L236" s="1297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98" t="s">
        <v>274</v>
      </c>
      <c r="D239" s="1298"/>
      <c r="E239" s="1298"/>
      <c r="F239" s="1298"/>
      <c r="G239" s="1298"/>
      <c r="H239" s="1298"/>
      <c r="I239" s="1298"/>
      <c r="J239" s="1298"/>
      <c r="K239" s="1298"/>
      <c r="L239" s="1298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95" t="s">
        <v>299</v>
      </c>
      <c r="D256" s="1295"/>
      <c r="E256" s="1295"/>
      <c r="F256" s="1295"/>
      <c r="G256" s="1295"/>
      <c r="H256" s="1295"/>
      <c r="I256" s="1295"/>
      <c r="J256" s="1295"/>
      <c r="K256" s="1295"/>
      <c r="L256" s="1295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301" t="s">
        <v>263</v>
      </c>
      <c r="C273" s="1278" t="s">
        <v>22</v>
      </c>
      <c r="D273" s="1278" t="s">
        <v>264</v>
      </c>
      <c r="E273" s="1280" t="s">
        <v>265</v>
      </c>
      <c r="F273" s="1281"/>
      <c r="G273" s="1282"/>
      <c r="H273" s="1283" t="s">
        <v>266</v>
      </c>
      <c r="I273" s="1285" t="s">
        <v>267</v>
      </c>
      <c r="J273" s="1286"/>
      <c r="K273" s="1286"/>
      <c r="L273" s="1286"/>
    </row>
    <row r="274" spans="2:12" ht="11.25" customHeight="1">
      <c r="B274" s="1302"/>
      <c r="C274" s="1279"/>
      <c r="D274" s="1279"/>
      <c r="E274" s="1288" t="s">
        <v>268</v>
      </c>
      <c r="F274" s="1278" t="s">
        <v>269</v>
      </c>
      <c r="G274" s="1278" t="s">
        <v>270</v>
      </c>
      <c r="H274" s="1284"/>
      <c r="I274" s="1288" t="s">
        <v>271</v>
      </c>
      <c r="J274" s="1288" t="s">
        <v>24</v>
      </c>
      <c r="K274" s="1278" t="s">
        <v>272</v>
      </c>
      <c r="L274" s="1285" t="s">
        <v>273</v>
      </c>
    </row>
    <row r="275" spans="2:12" ht="11.25" customHeight="1">
      <c r="B275" s="1302"/>
      <c r="C275" s="1279"/>
      <c r="D275" s="1279"/>
      <c r="E275" s="1289"/>
      <c r="F275" s="1279"/>
      <c r="G275" s="1279"/>
      <c r="H275" s="1284"/>
      <c r="I275" s="1291"/>
      <c r="J275" s="1291"/>
      <c r="K275" s="1292"/>
      <c r="L275" s="1297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95" t="s">
        <v>300</v>
      </c>
      <c r="D278" s="1295"/>
      <c r="E278" s="1295"/>
      <c r="F278" s="1295"/>
      <c r="G278" s="1295"/>
      <c r="H278" s="1295"/>
      <c r="I278" s="1295"/>
      <c r="J278" s="1295"/>
      <c r="K278" s="1295"/>
      <c r="L278" s="1295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8" t="s">
        <v>263</v>
      </c>
      <c r="C313" s="1278" t="s">
        <v>22</v>
      </c>
      <c r="D313" s="1278" t="s">
        <v>264</v>
      </c>
      <c r="E313" s="1280" t="s">
        <v>265</v>
      </c>
      <c r="F313" s="1281"/>
      <c r="G313" s="1282"/>
      <c r="H313" s="1278" t="s">
        <v>266</v>
      </c>
      <c r="I313" s="1280" t="s">
        <v>267</v>
      </c>
      <c r="J313" s="1281"/>
      <c r="K313" s="1281"/>
      <c r="L313" s="1282"/>
    </row>
    <row r="314" spans="2:12" ht="11.25" customHeight="1">
      <c r="B314" s="1289"/>
      <c r="C314" s="1279"/>
      <c r="D314" s="1279"/>
      <c r="E314" s="1305" t="s">
        <v>304</v>
      </c>
      <c r="F314" s="1308" t="s">
        <v>305</v>
      </c>
      <c r="G314" s="1308" t="s">
        <v>306</v>
      </c>
      <c r="H314" s="1279"/>
      <c r="I314" s="1288" t="s">
        <v>271</v>
      </c>
      <c r="J314" s="1288" t="s">
        <v>24</v>
      </c>
      <c r="K314" s="1278" t="s">
        <v>272</v>
      </c>
      <c r="L314" s="1288" t="s">
        <v>273</v>
      </c>
    </row>
    <row r="315" spans="2:12" ht="11.25" customHeight="1">
      <c r="B315" s="1291"/>
      <c r="C315" s="1292"/>
      <c r="D315" s="1292"/>
      <c r="E315" s="1307"/>
      <c r="F315" s="1309"/>
      <c r="G315" s="1309"/>
      <c r="H315" s="1292"/>
      <c r="I315" s="1291"/>
      <c r="J315" s="1291"/>
      <c r="K315" s="1292"/>
      <c r="L315" s="1291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98" t="s">
        <v>274</v>
      </c>
      <c r="D318" s="1298"/>
      <c r="E318" s="1298"/>
      <c r="F318" s="1298"/>
      <c r="G318" s="1298"/>
      <c r="H318" s="1298"/>
      <c r="I318" s="1298"/>
      <c r="J318" s="1298"/>
      <c r="K318" s="1298"/>
      <c r="L318" s="1311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95" t="s">
        <v>299</v>
      </c>
      <c r="D335" s="1295"/>
      <c r="E335" s="1295"/>
      <c r="F335" s="1295"/>
      <c r="G335" s="1295"/>
      <c r="H335" s="1295"/>
      <c r="I335" s="1295"/>
      <c r="J335" s="1295"/>
      <c r="K335" s="1295"/>
      <c r="L335" s="1312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303" t="s">
        <v>263</v>
      </c>
      <c r="C352" s="1278" t="s">
        <v>22</v>
      </c>
      <c r="D352" s="1278" t="s">
        <v>264</v>
      </c>
      <c r="E352" s="1280" t="s">
        <v>265</v>
      </c>
      <c r="F352" s="1281"/>
      <c r="G352" s="1282"/>
      <c r="H352" s="1283" t="s">
        <v>266</v>
      </c>
      <c r="I352" s="1285" t="s">
        <v>267</v>
      </c>
      <c r="J352" s="1286"/>
      <c r="K352" s="1286"/>
      <c r="L352" s="1299"/>
    </row>
    <row r="353" spans="2:12" ht="11.25" customHeight="1">
      <c r="B353" s="1304"/>
      <c r="C353" s="1279"/>
      <c r="D353" s="1279"/>
      <c r="E353" s="1305" t="s">
        <v>304</v>
      </c>
      <c r="F353" s="1308" t="s">
        <v>305</v>
      </c>
      <c r="G353" s="1308" t="s">
        <v>306</v>
      </c>
      <c r="H353" s="1284"/>
      <c r="I353" s="1288" t="s">
        <v>271</v>
      </c>
      <c r="J353" s="1288" t="s">
        <v>24</v>
      </c>
      <c r="K353" s="1278" t="s">
        <v>272</v>
      </c>
      <c r="L353" s="1288" t="s">
        <v>273</v>
      </c>
    </row>
    <row r="354" spans="2:12" ht="11.25" customHeight="1">
      <c r="B354" s="1304"/>
      <c r="C354" s="1279"/>
      <c r="D354" s="1279"/>
      <c r="E354" s="1306"/>
      <c r="F354" s="1310"/>
      <c r="G354" s="1310"/>
      <c r="H354" s="1284"/>
      <c r="I354" s="1291"/>
      <c r="J354" s="1291"/>
      <c r="K354" s="1292"/>
      <c r="L354" s="1291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95" t="s">
        <v>300</v>
      </c>
      <c r="D357" s="1295"/>
      <c r="E357" s="1295"/>
      <c r="F357" s="1295"/>
      <c r="G357" s="1295"/>
      <c r="H357" s="1295"/>
      <c r="I357" s="1295"/>
      <c r="J357" s="1295"/>
      <c r="K357" s="1295"/>
      <c r="L357" s="1312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7" t="s">
        <v>263</v>
      </c>
      <c r="C393" s="1243" t="s">
        <v>22</v>
      </c>
      <c r="D393" s="1243" t="s">
        <v>264</v>
      </c>
      <c r="E393" s="1245" t="s">
        <v>265</v>
      </c>
      <c r="F393" s="1246"/>
      <c r="G393" s="1247"/>
      <c r="H393" s="1248" t="s">
        <v>266</v>
      </c>
      <c r="I393" s="1245" t="s">
        <v>267</v>
      </c>
      <c r="J393" s="1246"/>
      <c r="K393" s="1246"/>
      <c r="L393" s="1247"/>
    </row>
    <row r="394" spans="2:12" ht="11.25" customHeight="1">
      <c r="B394" s="1260"/>
      <c r="C394" s="1244"/>
      <c r="D394" s="1244"/>
      <c r="E394" s="1253" t="s">
        <v>304</v>
      </c>
      <c r="F394" s="1255" t="s">
        <v>305</v>
      </c>
      <c r="G394" s="1255" t="s">
        <v>306</v>
      </c>
      <c r="H394" s="1249"/>
      <c r="I394" s="1257" t="s">
        <v>271</v>
      </c>
      <c r="J394" s="1257" t="s">
        <v>24</v>
      </c>
      <c r="K394" s="1243" t="s">
        <v>272</v>
      </c>
      <c r="L394" s="1257" t="s">
        <v>273</v>
      </c>
    </row>
    <row r="395" spans="2:12" ht="11.25" customHeight="1">
      <c r="B395" s="1260"/>
      <c r="C395" s="1244"/>
      <c r="D395" s="1244"/>
      <c r="E395" s="1254"/>
      <c r="F395" s="1256"/>
      <c r="G395" s="1256"/>
      <c r="H395" s="1249"/>
      <c r="I395" s="1260"/>
      <c r="J395" s="1260"/>
      <c r="K395" s="1244"/>
      <c r="L395" s="1258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39" t="s">
        <v>274</v>
      </c>
      <c r="D398" s="1239"/>
      <c r="E398" s="1239"/>
      <c r="F398" s="1239"/>
      <c r="G398" s="1239"/>
      <c r="H398" s="1239"/>
      <c r="I398" s="1239"/>
      <c r="J398" s="1239"/>
      <c r="K398" s="1239"/>
      <c r="L398" s="1240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37" t="s">
        <v>299</v>
      </c>
      <c r="D415" s="1237"/>
      <c r="E415" s="1237"/>
      <c r="F415" s="1237"/>
      <c r="G415" s="1237"/>
      <c r="H415" s="1237"/>
      <c r="I415" s="1237"/>
      <c r="J415" s="1237"/>
      <c r="K415" s="1237"/>
      <c r="L415" s="1238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1" t="s">
        <v>263</v>
      </c>
      <c r="C432" s="1243" t="s">
        <v>22</v>
      </c>
      <c r="D432" s="1243" t="s">
        <v>264</v>
      </c>
      <c r="E432" s="1245" t="s">
        <v>265</v>
      </c>
      <c r="F432" s="1246"/>
      <c r="G432" s="1247"/>
      <c r="H432" s="1248" t="s">
        <v>266</v>
      </c>
      <c r="I432" s="1250" t="s">
        <v>267</v>
      </c>
      <c r="J432" s="1251"/>
      <c r="K432" s="1251"/>
      <c r="L432" s="1252"/>
    </row>
    <row r="433" spans="2:12" ht="11.25" customHeight="1">
      <c r="B433" s="1242"/>
      <c r="C433" s="1244"/>
      <c r="D433" s="1244"/>
      <c r="E433" s="1253" t="s">
        <v>304</v>
      </c>
      <c r="F433" s="1255" t="s">
        <v>305</v>
      </c>
      <c r="G433" s="1255" t="s">
        <v>306</v>
      </c>
      <c r="H433" s="1249"/>
      <c r="I433" s="1257" t="s">
        <v>271</v>
      </c>
      <c r="J433" s="1257" t="s">
        <v>24</v>
      </c>
      <c r="K433" s="1243" t="s">
        <v>272</v>
      </c>
      <c r="L433" s="1257" t="s">
        <v>273</v>
      </c>
    </row>
    <row r="434" spans="2:12" ht="11.25" customHeight="1">
      <c r="B434" s="1242"/>
      <c r="C434" s="1244"/>
      <c r="D434" s="1244"/>
      <c r="E434" s="1254"/>
      <c r="F434" s="1256"/>
      <c r="G434" s="1256"/>
      <c r="H434" s="1249"/>
      <c r="I434" s="1258"/>
      <c r="J434" s="1258"/>
      <c r="K434" s="1259"/>
      <c r="L434" s="1258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37" t="s">
        <v>300</v>
      </c>
      <c r="D437" s="1237"/>
      <c r="E437" s="1237"/>
      <c r="F437" s="1237"/>
      <c r="G437" s="1237"/>
      <c r="H437" s="1237"/>
      <c r="I437" s="1237"/>
      <c r="J437" s="1237"/>
      <c r="K437" s="1237"/>
      <c r="L437" s="1238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7" t="s">
        <v>263</v>
      </c>
      <c r="C475" s="1243" t="s">
        <v>22</v>
      </c>
      <c r="D475" s="1243" t="s">
        <v>264</v>
      </c>
      <c r="E475" s="1245" t="s">
        <v>265</v>
      </c>
      <c r="F475" s="1246"/>
      <c r="G475" s="1247"/>
      <c r="H475" s="1248" t="s">
        <v>266</v>
      </c>
      <c r="I475" s="1245" t="s">
        <v>267</v>
      </c>
      <c r="J475" s="1246"/>
      <c r="K475" s="1246"/>
      <c r="L475" s="1247"/>
    </row>
    <row r="476" spans="2:12" ht="11.25" customHeight="1">
      <c r="B476" s="1260"/>
      <c r="C476" s="1244"/>
      <c r="D476" s="1244"/>
      <c r="E476" s="1253" t="s">
        <v>304</v>
      </c>
      <c r="F476" s="1255" t="s">
        <v>305</v>
      </c>
      <c r="G476" s="1255" t="s">
        <v>306</v>
      </c>
      <c r="H476" s="1249"/>
      <c r="I476" s="1257" t="s">
        <v>271</v>
      </c>
      <c r="J476" s="1257" t="s">
        <v>24</v>
      </c>
      <c r="K476" s="1243" t="s">
        <v>272</v>
      </c>
      <c r="L476" s="1257" t="s">
        <v>273</v>
      </c>
    </row>
    <row r="477" spans="2:12" ht="11.25" customHeight="1">
      <c r="B477" s="1260"/>
      <c r="C477" s="1244"/>
      <c r="D477" s="1244"/>
      <c r="E477" s="1254"/>
      <c r="F477" s="1256"/>
      <c r="G477" s="1256"/>
      <c r="H477" s="1249"/>
      <c r="I477" s="1260"/>
      <c r="J477" s="1260"/>
      <c r="K477" s="1244"/>
      <c r="L477" s="1258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39" t="s">
        <v>274</v>
      </c>
      <c r="D480" s="1239"/>
      <c r="E480" s="1239"/>
      <c r="F480" s="1239"/>
      <c r="G480" s="1239"/>
      <c r="H480" s="1239"/>
      <c r="I480" s="1239"/>
      <c r="J480" s="1239"/>
      <c r="K480" s="1239"/>
      <c r="L480" s="1240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4">
        <v>176881</v>
      </c>
      <c r="D491" s="996">
        <v>4941</v>
      </c>
      <c r="E491" s="997">
        <v>1899</v>
      </c>
      <c r="F491" s="997">
        <v>2767</v>
      </c>
      <c r="G491" s="997">
        <v>275</v>
      </c>
      <c r="H491" s="995">
        <v>171940</v>
      </c>
      <c r="I491" s="997">
        <v>28983</v>
      </c>
      <c r="J491" s="997">
        <v>60425</v>
      </c>
      <c r="K491" s="997">
        <v>82532</v>
      </c>
      <c r="L491" s="735"/>
    </row>
    <row r="492" spans="2:12" ht="15">
      <c r="B492" s="884" t="s">
        <v>285</v>
      </c>
      <c r="C492" s="994">
        <v>157650</v>
      </c>
      <c r="D492" s="997">
        <v>4336</v>
      </c>
      <c r="E492" s="997">
        <v>1814</v>
      </c>
      <c r="F492" s="997">
        <v>2017</v>
      </c>
      <c r="G492" s="997">
        <v>505</v>
      </c>
      <c r="H492" s="997">
        <v>153314</v>
      </c>
      <c r="I492" s="997">
        <v>26176</v>
      </c>
      <c r="J492" s="997">
        <v>53316</v>
      </c>
      <c r="K492" s="997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37" t="s">
        <v>299</v>
      </c>
      <c r="D497" s="1237"/>
      <c r="E497" s="1237"/>
      <c r="F497" s="1237"/>
      <c r="G497" s="1237"/>
      <c r="H497" s="1237"/>
      <c r="I497" s="1237"/>
      <c r="J497" s="1237"/>
      <c r="K497" s="1237"/>
      <c r="L497" s="1238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8">
        <v>51567073</v>
      </c>
      <c r="D508" s="1000">
        <v>269087</v>
      </c>
      <c r="E508" s="1000">
        <v>66984</v>
      </c>
      <c r="F508" s="1000">
        <v>160926</v>
      </c>
      <c r="G508" s="1000">
        <v>41177</v>
      </c>
      <c r="H508" s="999">
        <v>51297986</v>
      </c>
      <c r="I508" s="1000">
        <v>7715024</v>
      </c>
      <c r="J508" s="1000">
        <v>16353050</v>
      </c>
      <c r="K508" s="1000">
        <v>27229912</v>
      </c>
      <c r="L508" s="735"/>
    </row>
    <row r="509" spans="2:12" ht="12.75">
      <c r="B509" s="754" t="s">
        <v>285</v>
      </c>
      <c r="C509" s="998">
        <v>46086574</v>
      </c>
      <c r="D509" s="1000">
        <v>232053</v>
      </c>
      <c r="E509" s="1000">
        <v>58546</v>
      </c>
      <c r="F509" s="1000">
        <v>113020</v>
      </c>
      <c r="G509" s="1000">
        <v>60487</v>
      </c>
      <c r="H509" s="1000">
        <v>45854521</v>
      </c>
      <c r="I509" s="1000">
        <v>6971766</v>
      </c>
      <c r="J509" s="1000">
        <v>14390917</v>
      </c>
      <c r="K509" s="1000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4"/>
      <c r="C513" s="740"/>
      <c r="D513" s="740"/>
      <c r="E513" s="740"/>
      <c r="F513" s="740"/>
      <c r="G513" s="740"/>
      <c r="H513" s="740"/>
      <c r="I513" s="740"/>
      <c r="J513" s="740"/>
      <c r="K513" s="740"/>
      <c r="L513" s="965"/>
    </row>
    <row r="514" spans="2:12" ht="12.75" customHeight="1">
      <c r="B514" s="1241" t="s">
        <v>263</v>
      </c>
      <c r="C514" s="1243" t="s">
        <v>22</v>
      </c>
      <c r="D514" s="1243" t="s">
        <v>264</v>
      </c>
      <c r="E514" s="1245" t="s">
        <v>265</v>
      </c>
      <c r="F514" s="1246"/>
      <c r="G514" s="1247"/>
      <c r="H514" s="1248" t="s">
        <v>266</v>
      </c>
      <c r="I514" s="1250" t="s">
        <v>267</v>
      </c>
      <c r="J514" s="1251"/>
      <c r="K514" s="1251"/>
      <c r="L514" s="1252"/>
    </row>
    <row r="515" spans="2:12" ht="11.25" customHeight="1">
      <c r="B515" s="1242"/>
      <c r="C515" s="1244"/>
      <c r="D515" s="1244"/>
      <c r="E515" s="1253" t="s">
        <v>304</v>
      </c>
      <c r="F515" s="1255" t="s">
        <v>305</v>
      </c>
      <c r="G515" s="1255" t="s">
        <v>306</v>
      </c>
      <c r="H515" s="1249"/>
      <c r="I515" s="1257" t="s">
        <v>271</v>
      </c>
      <c r="J515" s="1257" t="s">
        <v>24</v>
      </c>
      <c r="K515" s="1243" t="s">
        <v>272</v>
      </c>
      <c r="L515" s="1257" t="s">
        <v>273</v>
      </c>
    </row>
    <row r="516" spans="2:12" ht="11.25" customHeight="1">
      <c r="B516" s="1242"/>
      <c r="C516" s="1244"/>
      <c r="D516" s="1244"/>
      <c r="E516" s="1254"/>
      <c r="F516" s="1256"/>
      <c r="G516" s="1256"/>
      <c r="H516" s="1249"/>
      <c r="I516" s="1258"/>
      <c r="J516" s="1258"/>
      <c r="K516" s="1259"/>
      <c r="L516" s="1258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37" t="s">
        <v>300</v>
      </c>
      <c r="D519" s="1237"/>
      <c r="E519" s="1237"/>
      <c r="F519" s="1237"/>
      <c r="G519" s="1237"/>
      <c r="H519" s="1237"/>
      <c r="I519" s="1237"/>
      <c r="J519" s="1237"/>
      <c r="K519" s="1237"/>
      <c r="L519" s="1238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1">
        <v>103129786</v>
      </c>
      <c r="D530" s="1003">
        <v>466381</v>
      </c>
      <c r="E530" s="1003">
        <v>115783</v>
      </c>
      <c r="F530" s="1003">
        <v>279344</v>
      </c>
      <c r="G530" s="1003">
        <v>71254</v>
      </c>
      <c r="H530" s="1002">
        <v>102663405</v>
      </c>
      <c r="I530" s="1003">
        <v>15418876</v>
      </c>
      <c r="J530" s="1003">
        <v>33786806</v>
      </c>
      <c r="K530" s="1003">
        <v>53457723</v>
      </c>
      <c r="L530" s="735"/>
    </row>
    <row r="531" spans="2:12" ht="12.75">
      <c r="B531" s="754" t="s">
        <v>285</v>
      </c>
      <c r="C531" s="1001">
        <v>92254109</v>
      </c>
      <c r="D531" s="1003">
        <v>409307</v>
      </c>
      <c r="E531" s="1003">
        <v>101133</v>
      </c>
      <c r="F531" s="1003">
        <v>196225</v>
      </c>
      <c r="G531" s="1004">
        <v>111949</v>
      </c>
      <c r="H531" s="1005">
        <v>91844802</v>
      </c>
      <c r="I531" s="1003">
        <v>13938872</v>
      </c>
      <c r="J531" s="1003">
        <v>29955939</v>
      </c>
      <c r="K531" s="1003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364</v>
      </c>
    </row>
    <row r="555" spans="2:12" ht="18">
      <c r="B555" s="881"/>
      <c r="C555" s="881"/>
      <c r="D555" s="881"/>
      <c r="E555" s="881"/>
      <c r="F555" s="882" t="s">
        <v>262</v>
      </c>
      <c r="G555" s="881"/>
      <c r="H555" s="881"/>
      <c r="I555" s="881"/>
      <c r="J555" s="881"/>
      <c r="K555" s="881"/>
      <c r="L555" s="881"/>
    </row>
    <row r="556" spans="2:12" ht="12.75">
      <c r="B556" s="1257" t="s">
        <v>263</v>
      </c>
      <c r="C556" s="1243" t="s">
        <v>22</v>
      </c>
      <c r="D556" s="1243" t="s">
        <v>264</v>
      </c>
      <c r="E556" s="1245" t="s">
        <v>265</v>
      </c>
      <c r="F556" s="1246"/>
      <c r="G556" s="1247"/>
      <c r="H556" s="1248" t="s">
        <v>266</v>
      </c>
      <c r="I556" s="1245" t="s">
        <v>267</v>
      </c>
      <c r="J556" s="1246"/>
      <c r="K556" s="1246"/>
      <c r="L556" s="1247"/>
    </row>
    <row r="557" spans="2:12">
      <c r="B557" s="1260"/>
      <c r="C557" s="1244"/>
      <c r="D557" s="1244"/>
      <c r="E557" s="1253" t="s">
        <v>304</v>
      </c>
      <c r="F557" s="1255" t="s">
        <v>305</v>
      </c>
      <c r="G557" s="1255" t="s">
        <v>306</v>
      </c>
      <c r="H557" s="1249"/>
      <c r="I557" s="1257" t="s">
        <v>271</v>
      </c>
      <c r="J557" s="1257" t="s">
        <v>24</v>
      </c>
      <c r="K557" s="1243" t="s">
        <v>272</v>
      </c>
      <c r="L557" s="1257" t="s">
        <v>273</v>
      </c>
    </row>
    <row r="558" spans="2:12">
      <c r="B558" s="1260"/>
      <c r="C558" s="1244"/>
      <c r="D558" s="1244"/>
      <c r="E558" s="1254"/>
      <c r="F558" s="1256"/>
      <c r="G558" s="1256"/>
      <c r="H558" s="1249"/>
      <c r="I558" s="1260"/>
      <c r="J558" s="1260"/>
      <c r="K558" s="1244"/>
      <c r="L558" s="1258"/>
    </row>
    <row r="559" spans="2:12" ht="12.75">
      <c r="B559" s="730">
        <v>0</v>
      </c>
      <c r="C559" s="729">
        <v>1</v>
      </c>
      <c r="D559" s="729">
        <v>2</v>
      </c>
      <c r="E559" s="730">
        <v>3</v>
      </c>
      <c r="F559" s="730">
        <v>4</v>
      </c>
      <c r="G559" s="729">
        <v>5</v>
      </c>
      <c r="H559" s="729">
        <v>6</v>
      </c>
      <c r="I559" s="729">
        <v>7</v>
      </c>
      <c r="J559" s="729">
        <v>8</v>
      </c>
      <c r="K559" s="731">
        <v>9</v>
      </c>
      <c r="L559" s="729">
        <v>10</v>
      </c>
    </row>
    <row r="560" spans="2:12" ht="12.75">
      <c r="B560" s="752"/>
      <c r="C560" s="732"/>
      <c r="D560" s="732"/>
      <c r="E560" s="732"/>
      <c r="F560" s="732"/>
      <c r="G560" s="732"/>
      <c r="H560" s="732"/>
      <c r="I560" s="732"/>
      <c r="J560" s="732"/>
      <c r="K560" s="732"/>
      <c r="L560" s="757"/>
    </row>
    <row r="561" spans="2:12" ht="14.25">
      <c r="B561" s="753"/>
      <c r="C561" s="1239" t="s">
        <v>274</v>
      </c>
      <c r="D561" s="1239"/>
      <c r="E561" s="1239"/>
      <c r="F561" s="1239"/>
      <c r="G561" s="1239"/>
      <c r="H561" s="1239"/>
      <c r="I561" s="1239"/>
      <c r="J561" s="1239"/>
      <c r="K561" s="1239"/>
      <c r="L561" s="1240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32"/>
      <c r="L562" s="757"/>
    </row>
    <row r="563" spans="2:12" ht="15">
      <c r="B563" s="883" t="s">
        <v>275</v>
      </c>
      <c r="C563" s="1001">
        <f>SUM(D563+H563)</f>
        <v>160405</v>
      </c>
      <c r="D563" s="1001">
        <v>4252</v>
      </c>
      <c r="E563" s="1001">
        <v>1993</v>
      </c>
      <c r="F563" s="1001">
        <v>1899</v>
      </c>
      <c r="G563" s="1001">
        <v>360</v>
      </c>
      <c r="H563" s="1001">
        <v>156153</v>
      </c>
      <c r="I563" s="1001">
        <v>25576</v>
      </c>
      <c r="J563" s="1001">
        <v>49577</v>
      </c>
      <c r="K563" s="1001">
        <v>81000</v>
      </c>
      <c r="L563" s="522">
        <v>0</v>
      </c>
    </row>
    <row r="564" spans="2:12" ht="15">
      <c r="B564" s="883" t="s">
        <v>276</v>
      </c>
      <c r="C564" s="1001">
        <f t="shared" ref="C564" si="41">SUM(D564+H564)</f>
        <v>118397</v>
      </c>
      <c r="D564" s="1001">
        <v>3761</v>
      </c>
      <c r="E564" s="1001">
        <v>1965</v>
      </c>
      <c r="F564" s="1001">
        <v>1503</v>
      </c>
      <c r="G564" s="1001">
        <v>293</v>
      </c>
      <c r="H564" s="1001">
        <v>114636</v>
      </c>
      <c r="I564" s="1001">
        <v>20407</v>
      </c>
      <c r="J564" s="1001">
        <v>32761</v>
      </c>
      <c r="K564" s="1001">
        <v>61468</v>
      </c>
      <c r="L564" s="522">
        <v>0</v>
      </c>
    </row>
    <row r="565" spans="2:12" ht="15">
      <c r="B565" s="883" t="s">
        <v>277</v>
      </c>
      <c r="C565" s="1001"/>
      <c r="D565" s="1003"/>
      <c r="E565" s="1003"/>
      <c r="F565" s="1003"/>
      <c r="G565" s="1004"/>
      <c r="H565" s="1001"/>
      <c r="I565" s="1003"/>
      <c r="J565" s="1003"/>
      <c r="K565" s="1003"/>
      <c r="L565" s="1004"/>
    </row>
    <row r="566" spans="2:12" ht="15">
      <c r="B566" s="883" t="s">
        <v>278</v>
      </c>
      <c r="C566" s="1001"/>
      <c r="D566" s="1001"/>
      <c r="E566" s="1002"/>
      <c r="F566" s="1002"/>
      <c r="G566" s="1001"/>
      <c r="H566" s="1001"/>
      <c r="I566" s="1001"/>
      <c r="J566" s="1001"/>
      <c r="K566" s="1001"/>
      <c r="L566" s="1001"/>
    </row>
    <row r="567" spans="2:12" ht="15">
      <c r="B567" s="883" t="s">
        <v>279</v>
      </c>
      <c r="C567" s="1001"/>
      <c r="D567" s="758"/>
      <c r="E567" s="701"/>
      <c r="F567" s="703"/>
      <c r="G567" s="703"/>
      <c r="H567" s="758"/>
      <c r="I567" s="701"/>
      <c r="J567" s="701"/>
      <c r="K567" s="703"/>
      <c r="L567" s="1001"/>
    </row>
    <row r="568" spans="2:12" ht="15">
      <c r="B568" s="883" t="s">
        <v>280</v>
      </c>
      <c r="C568" s="1001"/>
      <c r="D568" s="1001"/>
      <c r="E568" s="1002"/>
      <c r="F568" s="1002"/>
      <c r="G568" s="1001"/>
      <c r="H568" s="1001"/>
      <c r="I568" s="1001"/>
      <c r="J568" s="1001"/>
      <c r="K568" s="1001"/>
      <c r="L568" s="1001"/>
    </row>
    <row r="569" spans="2:12" ht="15">
      <c r="B569" s="883" t="s">
        <v>281</v>
      </c>
      <c r="C569" s="1001"/>
      <c r="D569" s="759"/>
      <c r="E569" s="1003"/>
      <c r="F569" s="1004"/>
      <c r="G569" s="1004"/>
      <c r="H569" s="1001"/>
      <c r="I569" s="1003"/>
      <c r="J569" s="1003"/>
      <c r="K569" s="1003"/>
      <c r="L569" s="1004"/>
    </row>
    <row r="570" spans="2:12" ht="15">
      <c r="B570" s="883" t="s">
        <v>282</v>
      </c>
      <c r="C570" s="1001"/>
      <c r="D570" s="759"/>
      <c r="E570" s="1003"/>
      <c r="F570" s="1003"/>
      <c r="G570" s="1004"/>
      <c r="H570" s="1001"/>
      <c r="I570" s="1003"/>
      <c r="J570" s="1003"/>
      <c r="K570" s="1003"/>
      <c r="L570" s="1004"/>
    </row>
    <row r="571" spans="2:12" ht="15">
      <c r="B571" s="883" t="s">
        <v>283</v>
      </c>
      <c r="C571" s="1001"/>
      <c r="D571" s="1001"/>
      <c r="E571" s="1002"/>
      <c r="F571" s="1002"/>
      <c r="G571" s="1001"/>
      <c r="H571" s="1001"/>
      <c r="I571" s="1001"/>
      <c r="J571" s="1001"/>
      <c r="K571" s="1001"/>
      <c r="L571" s="1001"/>
    </row>
    <row r="572" spans="2:12" ht="15">
      <c r="B572" s="884" t="s">
        <v>284</v>
      </c>
      <c r="C572" s="1001"/>
      <c r="D572" s="996"/>
      <c r="E572" s="1003"/>
      <c r="F572" s="1003"/>
      <c r="G572" s="1003"/>
      <c r="H572" s="1002"/>
      <c r="I572" s="1003"/>
      <c r="J572" s="1003"/>
      <c r="K572" s="1003"/>
      <c r="L572" s="1004"/>
    </row>
    <row r="573" spans="2:12" ht="15">
      <c r="B573" s="884" t="s">
        <v>285</v>
      </c>
      <c r="C573" s="1001"/>
      <c r="D573" s="1003"/>
      <c r="E573" s="1003"/>
      <c r="F573" s="1003"/>
      <c r="G573" s="1003"/>
      <c r="H573" s="1003"/>
      <c r="I573" s="1003"/>
      <c r="J573" s="1003"/>
      <c r="K573" s="1003"/>
      <c r="L573" s="1004"/>
    </row>
    <row r="574" spans="2:12" ht="15">
      <c r="B574" s="884" t="s">
        <v>286</v>
      </c>
      <c r="C574" s="1001"/>
      <c r="D574" s="1003"/>
      <c r="E574" s="1003"/>
      <c r="F574" s="1003"/>
      <c r="G574" s="1003"/>
      <c r="H574" s="1003"/>
      <c r="I574" s="1003"/>
      <c r="J574" s="1003"/>
      <c r="K574" s="1003"/>
      <c r="L574" s="1004"/>
    </row>
    <row r="575" spans="2:12" ht="15">
      <c r="B575" s="756"/>
      <c r="C575" s="1002"/>
      <c r="D575" s="1002"/>
      <c r="E575" s="1002"/>
      <c r="F575" s="1002"/>
      <c r="G575" s="1002"/>
      <c r="H575" s="1002"/>
      <c r="I575" s="1002"/>
      <c r="J575" s="1002"/>
      <c r="K575" s="1002"/>
      <c r="L575" s="1001"/>
    </row>
    <row r="576" spans="2:12" ht="12.75">
      <c r="B576" s="755">
        <v>2018</v>
      </c>
      <c r="C576" s="737">
        <f t="shared" ref="C576" si="42">SUM(C563:C574)</f>
        <v>278802</v>
      </c>
      <c r="D576" s="737">
        <f>SUM(D563:D574)</f>
        <v>8013</v>
      </c>
      <c r="E576" s="737">
        <f t="shared" ref="E576:F576" si="43">SUM(E563:E574)</f>
        <v>3958</v>
      </c>
      <c r="F576" s="737">
        <f t="shared" si="43"/>
        <v>3402</v>
      </c>
      <c r="G576" s="737">
        <f>SUM(G563:G574)</f>
        <v>653</v>
      </c>
      <c r="H576" s="737">
        <f t="shared" ref="H576:K576" si="44">SUM(H563:H574)</f>
        <v>270789</v>
      </c>
      <c r="I576" s="737">
        <f t="shared" si="44"/>
        <v>45983</v>
      </c>
      <c r="J576" s="737">
        <f t="shared" si="44"/>
        <v>82338</v>
      </c>
      <c r="K576" s="737">
        <f t="shared" si="44"/>
        <v>142468</v>
      </c>
      <c r="L576" s="737"/>
    </row>
    <row r="577" spans="2:12" ht="12.75">
      <c r="B577" s="753"/>
      <c r="C577" s="738"/>
      <c r="D577" s="738"/>
      <c r="E577" s="738"/>
      <c r="F577" s="738"/>
      <c r="G577" s="738"/>
      <c r="H577" s="738"/>
      <c r="I577" s="738"/>
      <c r="J577" s="738"/>
      <c r="K577" s="738"/>
      <c r="L577" s="750"/>
    </row>
    <row r="578" spans="2:12" ht="12.75">
      <c r="B578" s="753"/>
      <c r="C578" s="1237" t="s">
        <v>299</v>
      </c>
      <c r="D578" s="1237"/>
      <c r="E578" s="1237"/>
      <c r="F578" s="1237"/>
      <c r="G578" s="1237"/>
      <c r="H578" s="1237"/>
      <c r="I578" s="1237"/>
      <c r="J578" s="1237"/>
      <c r="K578" s="1237"/>
      <c r="L578" s="1238"/>
    </row>
    <row r="579" spans="2:12" ht="12.75">
      <c r="B579" s="752"/>
      <c r="C579" s="738"/>
      <c r="D579" s="738"/>
      <c r="E579" s="738"/>
      <c r="F579" s="738"/>
      <c r="G579" s="738"/>
      <c r="H579" s="738"/>
      <c r="I579" s="738"/>
      <c r="J579" s="738"/>
      <c r="K579" s="738"/>
      <c r="L579" s="750"/>
    </row>
    <row r="580" spans="2:12" ht="12.75">
      <c r="B580" s="754" t="s">
        <v>275</v>
      </c>
      <c r="C580" s="1001">
        <v>49128195</v>
      </c>
      <c r="D580" s="1001">
        <v>226689</v>
      </c>
      <c r="E580" s="1001">
        <v>68974</v>
      </c>
      <c r="F580" s="1001">
        <v>109268</v>
      </c>
      <c r="G580" s="1001">
        <v>48447</v>
      </c>
      <c r="H580" s="1001">
        <v>48901506</v>
      </c>
      <c r="I580" s="1001">
        <v>7017848</v>
      </c>
      <c r="J580" s="1001">
        <v>13675018</v>
      </c>
      <c r="K580" s="1001">
        <v>28208640</v>
      </c>
      <c r="L580" s="522">
        <v>0</v>
      </c>
    </row>
    <row r="581" spans="2:12" ht="12.75">
      <c r="B581" s="754" t="s">
        <v>276</v>
      </c>
      <c r="C581" s="1001">
        <v>36008767</v>
      </c>
      <c r="D581" s="1001">
        <v>193480</v>
      </c>
      <c r="E581" s="1001">
        <v>70783</v>
      </c>
      <c r="F581" s="1001">
        <v>85595</v>
      </c>
      <c r="G581" s="1001">
        <v>37102</v>
      </c>
      <c r="H581" s="1001">
        <v>35815287</v>
      </c>
      <c r="I581" s="1001">
        <v>5626521</v>
      </c>
      <c r="J581" s="1001">
        <v>9142502</v>
      </c>
      <c r="K581" s="1001">
        <v>21046264</v>
      </c>
      <c r="L581" s="522">
        <v>0</v>
      </c>
    </row>
    <row r="582" spans="2:12" ht="12.75">
      <c r="B582" s="754" t="s">
        <v>277</v>
      </c>
      <c r="C582" s="1001"/>
      <c r="D582" s="1003"/>
      <c r="E582" s="1003"/>
      <c r="F582" s="1003"/>
      <c r="G582" s="1004"/>
      <c r="H582" s="1001"/>
      <c r="I582" s="1003"/>
      <c r="J582" s="1003"/>
      <c r="K582" s="1003"/>
      <c r="L582" s="1004"/>
    </row>
    <row r="583" spans="2:12" ht="12.75">
      <c r="B583" s="754" t="s">
        <v>278</v>
      </c>
      <c r="C583" s="1001"/>
      <c r="D583" s="1001"/>
      <c r="E583" s="1002"/>
      <c r="F583" s="1002"/>
      <c r="G583" s="1001"/>
      <c r="H583" s="1001"/>
      <c r="I583" s="1001"/>
      <c r="J583" s="1001"/>
      <c r="K583" s="1001"/>
      <c r="L583" s="1001"/>
    </row>
    <row r="584" spans="2:12" ht="12.75">
      <c r="B584" s="754" t="s">
        <v>279</v>
      </c>
      <c r="C584" s="1001"/>
      <c r="D584" s="701"/>
      <c r="E584" s="701"/>
      <c r="F584" s="701"/>
      <c r="G584" s="701"/>
      <c r="H584" s="701"/>
      <c r="I584" s="701"/>
      <c r="J584" s="701"/>
      <c r="K584" s="703"/>
      <c r="L584" s="1001"/>
    </row>
    <row r="585" spans="2:12" ht="12.75">
      <c r="B585" s="754" t="s">
        <v>280</v>
      </c>
      <c r="C585" s="1001"/>
      <c r="D585" s="1001"/>
      <c r="E585" s="1002"/>
      <c r="F585" s="1002"/>
      <c r="G585" s="1001"/>
      <c r="H585" s="1001"/>
      <c r="I585" s="1001"/>
      <c r="J585" s="1001"/>
      <c r="K585" s="1001"/>
      <c r="L585" s="1001"/>
    </row>
    <row r="586" spans="2:12" ht="12.75">
      <c r="B586" s="754" t="s">
        <v>281</v>
      </c>
      <c r="C586" s="1001"/>
      <c r="D586" s="1003"/>
      <c r="E586" s="1003"/>
      <c r="F586" s="1003"/>
      <c r="G586" s="1004"/>
      <c r="H586" s="1001"/>
      <c r="I586" s="1003"/>
      <c r="J586" s="1003"/>
      <c r="K586" s="1003"/>
      <c r="L586" s="1004"/>
    </row>
    <row r="587" spans="2:12" ht="12.75">
      <c r="B587" s="754" t="s">
        <v>282</v>
      </c>
      <c r="C587" s="1001"/>
      <c r="D587" s="1003"/>
      <c r="E587" s="1003"/>
      <c r="F587" s="1003"/>
      <c r="G587" s="1004"/>
      <c r="H587" s="1001"/>
      <c r="I587" s="1003"/>
      <c r="J587" s="1003"/>
      <c r="K587" s="1003"/>
      <c r="L587" s="1004"/>
    </row>
    <row r="588" spans="2:12" ht="12.75">
      <c r="B588" s="754" t="s">
        <v>283</v>
      </c>
      <c r="C588" s="1001"/>
      <c r="D588" s="1003"/>
      <c r="E588" s="1003"/>
      <c r="F588" s="1003"/>
      <c r="G588" s="1004"/>
      <c r="H588" s="1001"/>
      <c r="I588" s="1003"/>
      <c r="J588" s="1003"/>
      <c r="K588" s="1003"/>
      <c r="L588" s="1004"/>
    </row>
    <row r="589" spans="2:12" ht="12.75">
      <c r="B589" s="754" t="s">
        <v>284</v>
      </c>
      <c r="C589" s="1001"/>
      <c r="D589" s="1003"/>
      <c r="E589" s="1003"/>
      <c r="F589" s="1003"/>
      <c r="G589" s="1003"/>
      <c r="H589" s="1002"/>
      <c r="I589" s="1003"/>
      <c r="J589" s="1003"/>
      <c r="K589" s="1003"/>
      <c r="L589" s="1004"/>
    </row>
    <row r="590" spans="2:12" ht="12.75">
      <c r="B590" s="754" t="s">
        <v>285</v>
      </c>
      <c r="C590" s="1001"/>
      <c r="D590" s="1003"/>
      <c r="E590" s="1003"/>
      <c r="F590" s="1003"/>
      <c r="G590" s="1003"/>
      <c r="H590" s="1003"/>
      <c r="I590" s="1003"/>
      <c r="J590" s="1003"/>
      <c r="K590" s="1003"/>
      <c r="L590" s="1004"/>
    </row>
    <row r="591" spans="2:12" ht="12.75">
      <c r="B591" s="754" t="s">
        <v>286</v>
      </c>
      <c r="C591" s="1001"/>
      <c r="D591" s="1003"/>
      <c r="E591" s="1003"/>
      <c r="F591" s="1003"/>
      <c r="G591" s="1003"/>
      <c r="H591" s="1003"/>
      <c r="I591" s="1003"/>
      <c r="J591" s="1003"/>
      <c r="K591" s="1003"/>
      <c r="L591" s="1004"/>
    </row>
    <row r="592" spans="2:12" ht="12.75">
      <c r="B592" s="753"/>
      <c r="C592" s="1002"/>
      <c r="D592" s="1002"/>
      <c r="E592" s="1002"/>
      <c r="F592" s="1002"/>
      <c r="G592" s="1002"/>
      <c r="H592" s="1002"/>
      <c r="I592" s="1002"/>
      <c r="J592" s="1002"/>
      <c r="K592" s="1002"/>
      <c r="L592" s="1001"/>
    </row>
    <row r="593" spans="2:12" ht="12.75">
      <c r="B593" s="755">
        <v>2018</v>
      </c>
      <c r="C593" s="737">
        <f t="shared" ref="C593:K593" si="45">SUM(C580:C591)</f>
        <v>85136962</v>
      </c>
      <c r="D593" s="737">
        <f t="shared" si="45"/>
        <v>420169</v>
      </c>
      <c r="E593" s="737">
        <f t="shared" si="45"/>
        <v>139757</v>
      </c>
      <c r="F593" s="737">
        <f t="shared" si="45"/>
        <v>194863</v>
      </c>
      <c r="G593" s="737">
        <f t="shared" si="45"/>
        <v>85549</v>
      </c>
      <c r="H593" s="737">
        <f t="shared" si="45"/>
        <v>84716793</v>
      </c>
      <c r="I593" s="737">
        <f t="shared" si="45"/>
        <v>12644369</v>
      </c>
      <c r="J593" s="737">
        <f t="shared" si="45"/>
        <v>22817520</v>
      </c>
      <c r="K593" s="737">
        <f t="shared" si="45"/>
        <v>49254904</v>
      </c>
      <c r="L593" s="737"/>
    </row>
    <row r="594" spans="2:12" ht="12.75">
      <c r="B594" s="964"/>
      <c r="C594" s="740"/>
      <c r="D594" s="740"/>
      <c r="E594" s="740"/>
      <c r="F594" s="740"/>
      <c r="G594" s="740"/>
      <c r="H594" s="740"/>
      <c r="I594" s="740"/>
      <c r="J594" s="740"/>
      <c r="K594" s="740"/>
      <c r="L594" s="965"/>
    </row>
    <row r="595" spans="2:12" ht="12.75">
      <c r="B595" s="1241" t="s">
        <v>263</v>
      </c>
      <c r="C595" s="1243" t="s">
        <v>22</v>
      </c>
      <c r="D595" s="1243" t="s">
        <v>264</v>
      </c>
      <c r="E595" s="1245" t="s">
        <v>265</v>
      </c>
      <c r="F595" s="1246"/>
      <c r="G595" s="1247"/>
      <c r="H595" s="1248" t="s">
        <v>266</v>
      </c>
      <c r="I595" s="1250" t="s">
        <v>267</v>
      </c>
      <c r="J595" s="1251"/>
      <c r="K595" s="1251"/>
      <c r="L595" s="1252"/>
    </row>
    <row r="596" spans="2:12">
      <c r="B596" s="1242"/>
      <c r="C596" s="1244"/>
      <c r="D596" s="1244"/>
      <c r="E596" s="1253" t="s">
        <v>304</v>
      </c>
      <c r="F596" s="1255" t="s">
        <v>305</v>
      </c>
      <c r="G596" s="1255" t="s">
        <v>306</v>
      </c>
      <c r="H596" s="1249"/>
      <c r="I596" s="1257" t="s">
        <v>271</v>
      </c>
      <c r="J596" s="1257" t="s">
        <v>24</v>
      </c>
      <c r="K596" s="1243" t="s">
        <v>272</v>
      </c>
      <c r="L596" s="1257" t="s">
        <v>273</v>
      </c>
    </row>
    <row r="597" spans="2:12">
      <c r="B597" s="1242"/>
      <c r="C597" s="1244"/>
      <c r="D597" s="1244"/>
      <c r="E597" s="1254"/>
      <c r="F597" s="1256"/>
      <c r="G597" s="1256"/>
      <c r="H597" s="1249"/>
      <c r="I597" s="1258"/>
      <c r="J597" s="1258"/>
      <c r="K597" s="1259"/>
      <c r="L597" s="1258"/>
    </row>
    <row r="598" spans="2:12" ht="12.75">
      <c r="B598" s="730">
        <v>0</v>
      </c>
      <c r="C598" s="741">
        <v>1</v>
      </c>
      <c r="D598" s="741">
        <v>2</v>
      </c>
      <c r="E598" s="742">
        <v>3</v>
      </c>
      <c r="F598" s="742">
        <v>4</v>
      </c>
      <c r="G598" s="741">
        <v>5</v>
      </c>
      <c r="H598" s="741">
        <v>6</v>
      </c>
      <c r="I598" s="741">
        <v>7</v>
      </c>
      <c r="J598" s="741">
        <v>8</v>
      </c>
      <c r="K598" s="741">
        <v>9</v>
      </c>
      <c r="L598" s="741">
        <v>10</v>
      </c>
    </row>
    <row r="599" spans="2:12" ht="12.75">
      <c r="B599" s="752"/>
      <c r="C599" s="738"/>
      <c r="D599" s="738"/>
      <c r="E599" s="738"/>
      <c r="F599" s="738"/>
      <c r="G599" s="738"/>
      <c r="H599" s="738"/>
      <c r="I599" s="738"/>
      <c r="J599" s="738"/>
      <c r="K599" s="738"/>
      <c r="L599" s="750"/>
    </row>
    <row r="600" spans="2:12" ht="12.75">
      <c r="B600" s="753"/>
      <c r="C600" s="1237" t="s">
        <v>300</v>
      </c>
      <c r="D600" s="1237"/>
      <c r="E600" s="1237"/>
      <c r="F600" s="1237"/>
      <c r="G600" s="1237"/>
      <c r="H600" s="1237"/>
      <c r="I600" s="1237"/>
      <c r="J600" s="1237"/>
      <c r="K600" s="1237"/>
      <c r="L600" s="1238"/>
    </row>
    <row r="601" spans="2:12" ht="12.75">
      <c r="B601" s="753"/>
      <c r="C601" s="743"/>
      <c r="D601" s="743"/>
      <c r="E601" s="743"/>
      <c r="F601" s="743"/>
      <c r="G601" s="743"/>
      <c r="H601" s="743"/>
      <c r="I601" s="743"/>
      <c r="J601" s="743"/>
      <c r="K601" s="743"/>
      <c r="L601" s="751"/>
    </row>
    <row r="602" spans="2:12" ht="12.75">
      <c r="B602" s="754" t="s">
        <v>275</v>
      </c>
      <c r="C602" s="1001">
        <v>97042744</v>
      </c>
      <c r="D602" s="1001">
        <v>397525</v>
      </c>
      <c r="E602" s="1001">
        <v>123027</v>
      </c>
      <c r="F602" s="1001">
        <v>190820</v>
      </c>
      <c r="G602" s="1001">
        <v>83678</v>
      </c>
      <c r="H602" s="1001">
        <v>96645219</v>
      </c>
      <c r="I602" s="1001">
        <v>13890672</v>
      </c>
      <c r="J602" s="1001">
        <v>28529726</v>
      </c>
      <c r="K602" s="1001">
        <v>54224821</v>
      </c>
      <c r="L602" s="522">
        <v>0</v>
      </c>
    </row>
    <row r="603" spans="2:12" ht="12.75">
      <c r="B603" s="754" t="s">
        <v>276</v>
      </c>
      <c r="C603" s="1001">
        <v>71080437</v>
      </c>
      <c r="D603" s="1001">
        <v>338786</v>
      </c>
      <c r="E603" s="1001">
        <v>123131</v>
      </c>
      <c r="F603" s="1001">
        <v>150015</v>
      </c>
      <c r="G603" s="1001">
        <v>65640</v>
      </c>
      <c r="H603" s="1001">
        <v>70741651</v>
      </c>
      <c r="I603" s="1001">
        <v>11152641</v>
      </c>
      <c r="J603" s="1001">
        <v>19000308</v>
      </c>
      <c r="K603" s="1001">
        <v>40588702</v>
      </c>
      <c r="L603" s="522">
        <v>0</v>
      </c>
    </row>
    <row r="604" spans="2:12" ht="12.75">
      <c r="B604" s="754" t="s">
        <v>277</v>
      </c>
      <c r="C604" s="1001"/>
      <c r="D604" s="1003"/>
      <c r="E604" s="1003"/>
      <c r="F604" s="1003"/>
      <c r="G604" s="1004"/>
      <c r="H604" s="1001"/>
      <c r="I604" s="1003"/>
      <c r="J604" s="1003"/>
      <c r="K604" s="1003"/>
      <c r="L604" s="1004"/>
    </row>
    <row r="605" spans="2:12" ht="12.75">
      <c r="B605" s="754" t="s">
        <v>278</v>
      </c>
      <c r="C605" s="1001"/>
      <c r="D605" s="1001"/>
      <c r="E605" s="1002"/>
      <c r="F605" s="1002"/>
      <c r="G605" s="1002"/>
      <c r="H605" s="1001"/>
      <c r="I605" s="1002"/>
      <c r="J605" s="1002"/>
      <c r="K605" s="1002"/>
      <c r="L605" s="1002"/>
    </row>
    <row r="606" spans="2:12" ht="12.75">
      <c r="B606" s="754" t="s">
        <v>279</v>
      </c>
      <c r="C606" s="1001"/>
      <c r="D606" s="701"/>
      <c r="E606" s="701"/>
      <c r="F606" s="701"/>
      <c r="G606" s="701"/>
      <c r="H606" s="701"/>
      <c r="I606" s="701"/>
      <c r="J606" s="701"/>
      <c r="K606" s="701"/>
      <c r="L606" s="703"/>
    </row>
    <row r="607" spans="2:12" ht="12.75">
      <c r="B607" s="754" t="s">
        <v>280</v>
      </c>
      <c r="C607" s="1001"/>
      <c r="D607" s="1001"/>
      <c r="E607" s="1002"/>
      <c r="F607" s="1002"/>
      <c r="G607" s="1002"/>
      <c r="H607" s="1001"/>
      <c r="I607" s="1002"/>
      <c r="J607" s="1002"/>
      <c r="K607" s="1002"/>
      <c r="L607" s="1002"/>
    </row>
    <row r="608" spans="2:12" ht="12.75">
      <c r="B608" s="754" t="s">
        <v>281</v>
      </c>
      <c r="C608" s="1001"/>
      <c r="D608" s="1003"/>
      <c r="E608" s="1003"/>
      <c r="F608" s="1003"/>
      <c r="G608" s="1004"/>
      <c r="H608" s="1001"/>
      <c r="I608" s="1003"/>
      <c r="J608" s="1003"/>
      <c r="K608" s="1003"/>
      <c r="L608" s="1004"/>
    </row>
    <row r="609" spans="2:12" ht="12.75">
      <c r="B609" s="754" t="s">
        <v>282</v>
      </c>
      <c r="C609" s="1001"/>
      <c r="D609" s="1003"/>
      <c r="E609" s="1003"/>
      <c r="F609" s="1003"/>
      <c r="G609" s="1004"/>
      <c r="H609" s="1001"/>
      <c r="I609" s="1003"/>
      <c r="J609" s="1003"/>
      <c r="K609" s="1003"/>
      <c r="L609" s="1004"/>
    </row>
    <row r="610" spans="2:12" ht="12.75">
      <c r="B610" s="754" t="s">
        <v>283</v>
      </c>
      <c r="C610" s="1001"/>
      <c r="D610" s="1001"/>
      <c r="E610" s="1002"/>
      <c r="F610" s="1002"/>
      <c r="G610" s="1002"/>
      <c r="H610" s="1001"/>
      <c r="I610" s="1002"/>
      <c r="J610" s="1002"/>
      <c r="K610" s="1002"/>
      <c r="L610" s="1002"/>
    </row>
    <row r="611" spans="2:12" ht="12.75">
      <c r="B611" s="754" t="s">
        <v>284</v>
      </c>
      <c r="C611" s="1001"/>
      <c r="D611" s="1003"/>
      <c r="E611" s="1003"/>
      <c r="F611" s="1003"/>
      <c r="G611" s="1003"/>
      <c r="H611" s="1002"/>
      <c r="I611" s="1003"/>
      <c r="J611" s="1003"/>
      <c r="K611" s="1003"/>
      <c r="L611" s="1004"/>
    </row>
    <row r="612" spans="2:12" ht="12.75">
      <c r="B612" s="754" t="s">
        <v>285</v>
      </c>
      <c r="C612" s="1001"/>
      <c r="D612" s="1003"/>
      <c r="E612" s="1003"/>
      <c r="F612" s="1003"/>
      <c r="G612" s="1004"/>
      <c r="H612" s="1005"/>
      <c r="I612" s="1003"/>
      <c r="J612" s="1003"/>
      <c r="K612" s="1003"/>
      <c r="L612" s="1004"/>
    </row>
    <row r="613" spans="2:12" ht="12.75">
      <c r="B613" s="754" t="s">
        <v>286</v>
      </c>
      <c r="C613" s="1001"/>
      <c r="D613" s="1003"/>
      <c r="E613" s="1003"/>
      <c r="F613" s="1003"/>
      <c r="G613" s="1004"/>
      <c r="H613" s="1005"/>
      <c r="I613" s="1003"/>
      <c r="J613" s="1003"/>
      <c r="K613" s="1003"/>
      <c r="L613" s="1004"/>
    </row>
    <row r="614" spans="2:12" ht="12.75">
      <c r="B614" s="754"/>
      <c r="C614" s="745"/>
      <c r="D614" s="746"/>
      <c r="E614" s="747"/>
      <c r="F614" s="747"/>
      <c r="G614" s="747"/>
      <c r="H614" s="746"/>
      <c r="I614" s="747"/>
      <c r="J614" s="747"/>
      <c r="K614" s="747"/>
      <c r="L614" s="747"/>
    </row>
    <row r="615" spans="2:12" ht="12.75">
      <c r="B615" s="755">
        <v>2018</v>
      </c>
      <c r="C615" s="748">
        <f t="shared" ref="C615:K615" si="46">SUM(C602:C613)</f>
        <v>168123181</v>
      </c>
      <c r="D615" s="748">
        <f t="shared" si="46"/>
        <v>736311</v>
      </c>
      <c r="E615" s="748">
        <f t="shared" si="46"/>
        <v>246158</v>
      </c>
      <c r="F615" s="748">
        <f t="shared" si="46"/>
        <v>340835</v>
      </c>
      <c r="G615" s="748">
        <f t="shared" si="46"/>
        <v>149318</v>
      </c>
      <c r="H615" s="748">
        <f t="shared" si="46"/>
        <v>167386870</v>
      </c>
      <c r="I615" s="748">
        <f t="shared" si="46"/>
        <v>25043313</v>
      </c>
      <c r="J615" s="748">
        <f t="shared" si="46"/>
        <v>47530034</v>
      </c>
      <c r="K615" s="748">
        <f t="shared" si="46"/>
        <v>94813523</v>
      </c>
      <c r="L615" s="748"/>
    </row>
    <row r="618" spans="2:12" ht="20.25" thickBot="1">
      <c r="B618" s="579"/>
      <c r="C618" s="579"/>
      <c r="D618" s="579"/>
      <c r="E618" s="579"/>
      <c r="F618" s="580" t="s">
        <v>301</v>
      </c>
      <c r="G618" s="579"/>
      <c r="H618" s="579"/>
      <c r="I618" s="579"/>
      <c r="J618" s="579"/>
      <c r="K618" s="579"/>
      <c r="L618" s="579"/>
    </row>
    <row r="619" spans="2:12" ht="15.75">
      <c r="B619" s="559" t="s">
        <v>275</v>
      </c>
      <c r="C619" s="584">
        <f>C602/C563</f>
        <v>604.98577974502041</v>
      </c>
      <c r="D619" s="584">
        <f t="shared" ref="D619:K619" si="47">D602/D563</f>
        <v>93.491298212605827</v>
      </c>
      <c r="E619" s="584">
        <f t="shared" si="47"/>
        <v>61.729553437029601</v>
      </c>
      <c r="F619" s="584">
        <f t="shared" si="47"/>
        <v>100.48446550816219</v>
      </c>
      <c r="G619" s="584">
        <f t="shared" si="47"/>
        <v>232.4388888888889</v>
      </c>
      <c r="H619" s="584">
        <f t="shared" si="47"/>
        <v>618.91362317726851</v>
      </c>
      <c r="I619" s="584">
        <f t="shared" si="47"/>
        <v>543.11354394745069</v>
      </c>
      <c r="J619" s="584">
        <f t="shared" si="47"/>
        <v>575.46293644230184</v>
      </c>
      <c r="K619" s="584">
        <f t="shared" si="47"/>
        <v>669.44223456790121</v>
      </c>
      <c r="L619" s="561"/>
    </row>
    <row r="620" spans="2:12" ht="15.75">
      <c r="B620" s="555" t="s">
        <v>276</v>
      </c>
      <c r="C620" s="585">
        <f t="shared" ref="C620:G620" si="48">C603/C564</f>
        <v>600.35674045795076</v>
      </c>
      <c r="D620" s="585">
        <f t="shared" si="48"/>
        <v>90.078702472746613</v>
      </c>
      <c r="E620" s="585">
        <f t="shared" si="48"/>
        <v>62.662086513994907</v>
      </c>
      <c r="F620" s="585">
        <f t="shared" si="48"/>
        <v>99.810379241516969</v>
      </c>
      <c r="G620" s="585">
        <f t="shared" si="48"/>
        <v>224.0273037542662</v>
      </c>
      <c r="H620" s="585">
        <f>H603/H564</f>
        <v>617.09804075508566</v>
      </c>
      <c r="I620" s="585">
        <f t="shared" ref="I620:K620" si="49">I603/I564</f>
        <v>546.51056010192576</v>
      </c>
      <c r="J620" s="585">
        <f t="shared" si="49"/>
        <v>579.96727816611212</v>
      </c>
      <c r="K620" s="585">
        <f t="shared" si="49"/>
        <v>660.32247673586255</v>
      </c>
      <c r="L620" s="563"/>
    </row>
    <row r="621" spans="2:12" ht="15.75">
      <c r="B621" s="555" t="s">
        <v>277</v>
      </c>
      <c r="C621" s="585" t="e">
        <f t="shared" ref="C621:K621" si="50">C604/C565</f>
        <v>#DIV/0!</v>
      </c>
      <c r="D621" s="585" t="e">
        <f t="shared" si="50"/>
        <v>#DIV/0!</v>
      </c>
      <c r="E621" s="585" t="e">
        <f t="shared" si="50"/>
        <v>#DIV/0!</v>
      </c>
      <c r="F621" s="585" t="e">
        <f t="shared" si="50"/>
        <v>#DIV/0!</v>
      </c>
      <c r="G621" s="585" t="e">
        <f t="shared" si="50"/>
        <v>#DIV/0!</v>
      </c>
      <c r="H621" s="585" t="e">
        <f t="shared" si="50"/>
        <v>#DIV/0!</v>
      </c>
      <c r="I621" s="585" t="e">
        <f t="shared" si="50"/>
        <v>#DIV/0!</v>
      </c>
      <c r="J621" s="585" t="e">
        <f t="shared" si="50"/>
        <v>#DIV/0!</v>
      </c>
      <c r="K621" s="585" t="e">
        <f t="shared" si="50"/>
        <v>#DIV/0!</v>
      </c>
      <c r="L621" s="563"/>
    </row>
    <row r="622" spans="2:12" ht="15.75">
      <c r="B622" s="555" t="s">
        <v>278</v>
      </c>
      <c r="C622" s="585" t="e">
        <f t="shared" ref="C622:K622" si="51">C605/C566</f>
        <v>#DIV/0!</v>
      </c>
      <c r="D622" s="585" t="e">
        <f t="shared" si="51"/>
        <v>#DIV/0!</v>
      </c>
      <c r="E622" s="585" t="e">
        <f t="shared" si="51"/>
        <v>#DIV/0!</v>
      </c>
      <c r="F622" s="585" t="e">
        <f t="shared" si="51"/>
        <v>#DIV/0!</v>
      </c>
      <c r="G622" s="585" t="e">
        <f t="shared" si="51"/>
        <v>#DIV/0!</v>
      </c>
      <c r="H622" s="585" t="e">
        <f t="shared" si="51"/>
        <v>#DIV/0!</v>
      </c>
      <c r="I622" s="585" t="e">
        <f t="shared" si="51"/>
        <v>#DIV/0!</v>
      </c>
      <c r="J622" s="585" t="e">
        <f t="shared" si="51"/>
        <v>#DIV/0!</v>
      </c>
      <c r="K622" s="585" t="e">
        <f t="shared" si="51"/>
        <v>#DIV/0!</v>
      </c>
      <c r="L622" s="563"/>
    </row>
    <row r="623" spans="2:12" ht="15.75">
      <c r="B623" s="555" t="s">
        <v>279</v>
      </c>
      <c r="C623" s="585" t="e">
        <f t="shared" ref="C623:K623" si="52">C606/C567</f>
        <v>#DIV/0!</v>
      </c>
      <c r="D623" s="585" t="e">
        <f t="shared" si="52"/>
        <v>#DIV/0!</v>
      </c>
      <c r="E623" s="585" t="e">
        <f t="shared" si="52"/>
        <v>#DIV/0!</v>
      </c>
      <c r="F623" s="585" t="e">
        <f t="shared" si="52"/>
        <v>#DIV/0!</v>
      </c>
      <c r="G623" s="585" t="e">
        <f t="shared" si="52"/>
        <v>#DIV/0!</v>
      </c>
      <c r="H623" s="585" t="e">
        <f t="shared" si="52"/>
        <v>#DIV/0!</v>
      </c>
      <c r="I623" s="585" t="e">
        <f t="shared" si="52"/>
        <v>#DIV/0!</v>
      </c>
      <c r="J623" s="585" t="e">
        <f t="shared" si="52"/>
        <v>#DIV/0!</v>
      </c>
      <c r="K623" s="585" t="e">
        <f t="shared" si="52"/>
        <v>#DIV/0!</v>
      </c>
      <c r="L623" s="563"/>
    </row>
    <row r="624" spans="2:12" ht="15.75">
      <c r="B624" s="555" t="s">
        <v>280</v>
      </c>
      <c r="C624" s="585" t="e">
        <f t="shared" ref="C624:K624" si="53">C607/C568</f>
        <v>#DIV/0!</v>
      </c>
      <c r="D624" s="585" t="e">
        <f t="shared" si="53"/>
        <v>#DIV/0!</v>
      </c>
      <c r="E624" s="585" t="e">
        <f t="shared" si="53"/>
        <v>#DIV/0!</v>
      </c>
      <c r="F624" s="585" t="e">
        <f t="shared" si="53"/>
        <v>#DIV/0!</v>
      </c>
      <c r="G624" s="585" t="e">
        <f t="shared" si="53"/>
        <v>#DIV/0!</v>
      </c>
      <c r="H624" s="585" t="e">
        <f t="shared" si="53"/>
        <v>#DIV/0!</v>
      </c>
      <c r="I624" s="585" t="e">
        <f t="shared" si="53"/>
        <v>#DIV/0!</v>
      </c>
      <c r="J624" s="585" t="e">
        <f t="shared" si="53"/>
        <v>#DIV/0!</v>
      </c>
      <c r="K624" s="585" t="e">
        <f t="shared" si="53"/>
        <v>#DIV/0!</v>
      </c>
      <c r="L624" s="563"/>
    </row>
    <row r="625" spans="2:12" ht="15.75">
      <c r="B625" s="555" t="s">
        <v>281</v>
      </c>
      <c r="C625" s="585" t="e">
        <f t="shared" ref="C625:K625" si="54">C608/C569</f>
        <v>#DIV/0!</v>
      </c>
      <c r="D625" s="585" t="e">
        <f t="shared" si="54"/>
        <v>#DIV/0!</v>
      </c>
      <c r="E625" s="585" t="e">
        <f t="shared" si="54"/>
        <v>#DIV/0!</v>
      </c>
      <c r="F625" s="585" t="e">
        <f t="shared" si="54"/>
        <v>#DIV/0!</v>
      </c>
      <c r="G625" s="585" t="e">
        <f t="shared" si="54"/>
        <v>#DIV/0!</v>
      </c>
      <c r="H625" s="585" t="e">
        <f t="shared" si="54"/>
        <v>#DIV/0!</v>
      </c>
      <c r="I625" s="585" t="e">
        <f t="shared" si="54"/>
        <v>#DIV/0!</v>
      </c>
      <c r="J625" s="585" t="e">
        <f t="shared" si="54"/>
        <v>#DIV/0!</v>
      </c>
      <c r="K625" s="585" t="e">
        <f t="shared" si="54"/>
        <v>#DIV/0!</v>
      </c>
      <c r="L625" s="563"/>
    </row>
    <row r="626" spans="2:12" ht="15.75">
      <c r="B626" s="555" t="s">
        <v>282</v>
      </c>
      <c r="C626" s="585" t="e">
        <f t="shared" ref="C626:K626" si="55">C609/C570</f>
        <v>#DIV/0!</v>
      </c>
      <c r="D626" s="585" t="e">
        <f t="shared" si="55"/>
        <v>#DIV/0!</v>
      </c>
      <c r="E626" s="585" t="e">
        <f t="shared" si="55"/>
        <v>#DIV/0!</v>
      </c>
      <c r="F626" s="585" t="e">
        <f t="shared" si="55"/>
        <v>#DIV/0!</v>
      </c>
      <c r="G626" s="585" t="e">
        <f t="shared" si="55"/>
        <v>#DIV/0!</v>
      </c>
      <c r="H626" s="585" t="e">
        <f t="shared" si="55"/>
        <v>#DIV/0!</v>
      </c>
      <c r="I626" s="585" t="e">
        <f t="shared" si="55"/>
        <v>#DIV/0!</v>
      </c>
      <c r="J626" s="585" t="e">
        <f t="shared" si="55"/>
        <v>#DIV/0!</v>
      </c>
      <c r="K626" s="585" t="e">
        <f t="shared" si="55"/>
        <v>#DIV/0!</v>
      </c>
      <c r="L626" s="563"/>
    </row>
    <row r="627" spans="2:12" ht="15.75">
      <c r="B627" s="555" t="s">
        <v>283</v>
      </c>
      <c r="C627" s="585" t="e">
        <f t="shared" ref="C627:K627" si="56">C610/C571</f>
        <v>#DIV/0!</v>
      </c>
      <c r="D627" s="585" t="e">
        <f t="shared" si="56"/>
        <v>#DIV/0!</v>
      </c>
      <c r="E627" s="585" t="e">
        <f t="shared" si="56"/>
        <v>#DIV/0!</v>
      </c>
      <c r="F627" s="585" t="e">
        <f t="shared" si="56"/>
        <v>#DIV/0!</v>
      </c>
      <c r="G627" s="585" t="e">
        <f t="shared" si="56"/>
        <v>#DIV/0!</v>
      </c>
      <c r="H627" s="585" t="e">
        <f t="shared" si="56"/>
        <v>#DIV/0!</v>
      </c>
      <c r="I627" s="585" t="e">
        <f t="shared" si="56"/>
        <v>#DIV/0!</v>
      </c>
      <c r="J627" s="585" t="e">
        <f t="shared" si="56"/>
        <v>#DIV/0!</v>
      </c>
      <c r="K627" s="585" t="e">
        <f t="shared" si="56"/>
        <v>#DIV/0!</v>
      </c>
      <c r="L627" s="563"/>
    </row>
    <row r="628" spans="2:12" ht="15.75">
      <c r="B628" s="555" t="s">
        <v>284</v>
      </c>
      <c r="C628" s="585" t="e">
        <f t="shared" ref="C628:K628" si="57">C611/C572</f>
        <v>#DIV/0!</v>
      </c>
      <c r="D628" s="585" t="e">
        <f t="shared" si="57"/>
        <v>#DIV/0!</v>
      </c>
      <c r="E628" s="585" t="e">
        <f t="shared" si="57"/>
        <v>#DIV/0!</v>
      </c>
      <c r="F628" s="585" t="e">
        <f t="shared" si="57"/>
        <v>#DIV/0!</v>
      </c>
      <c r="G628" s="585" t="e">
        <f t="shared" si="57"/>
        <v>#DIV/0!</v>
      </c>
      <c r="H628" s="585" t="e">
        <f t="shared" si="57"/>
        <v>#DIV/0!</v>
      </c>
      <c r="I628" s="585" t="e">
        <f t="shared" si="57"/>
        <v>#DIV/0!</v>
      </c>
      <c r="J628" s="585" t="e">
        <f t="shared" si="57"/>
        <v>#DIV/0!</v>
      </c>
      <c r="K628" s="585" t="e">
        <f t="shared" si="57"/>
        <v>#DIV/0!</v>
      </c>
      <c r="L628" s="563"/>
    </row>
    <row r="629" spans="2:12" ht="15.75">
      <c r="B629" s="555" t="s">
        <v>285</v>
      </c>
      <c r="C629" s="585" t="e">
        <f t="shared" ref="C629:K630" si="58">C612/C573</f>
        <v>#DIV/0!</v>
      </c>
      <c r="D629" s="585" t="e">
        <f t="shared" si="58"/>
        <v>#DIV/0!</v>
      </c>
      <c r="E629" s="585" t="e">
        <f t="shared" si="58"/>
        <v>#DIV/0!</v>
      </c>
      <c r="F629" s="585" t="e">
        <f t="shared" si="58"/>
        <v>#DIV/0!</v>
      </c>
      <c r="G629" s="585" t="e">
        <f t="shared" si="58"/>
        <v>#DIV/0!</v>
      </c>
      <c r="H629" s="585" t="e">
        <f t="shared" si="58"/>
        <v>#DIV/0!</v>
      </c>
      <c r="I629" s="585" t="e">
        <f t="shared" si="58"/>
        <v>#DIV/0!</v>
      </c>
      <c r="J629" s="585" t="e">
        <f t="shared" si="58"/>
        <v>#DIV/0!</v>
      </c>
      <c r="K629" s="585" t="e">
        <f t="shared" si="58"/>
        <v>#DIV/0!</v>
      </c>
      <c r="L629" s="563"/>
    </row>
    <row r="630" spans="2:12" ht="16.5" thickBot="1">
      <c r="B630" s="564" t="s">
        <v>286</v>
      </c>
      <c r="C630" s="586" t="e">
        <f t="shared" si="58"/>
        <v>#DIV/0!</v>
      </c>
      <c r="D630" s="586" t="e">
        <f>D613/D574</f>
        <v>#DIV/0!</v>
      </c>
      <c r="E630" s="586" t="e">
        <f t="shared" ref="E630:K630" si="59">E613/E574</f>
        <v>#DIV/0!</v>
      </c>
      <c r="F630" s="586" t="e">
        <f t="shared" si="59"/>
        <v>#DIV/0!</v>
      </c>
      <c r="G630" s="586" t="e">
        <f t="shared" si="59"/>
        <v>#DIV/0!</v>
      </c>
      <c r="H630" s="586" t="e">
        <f t="shared" si="59"/>
        <v>#DIV/0!</v>
      </c>
      <c r="I630" s="586" t="e">
        <f t="shared" si="59"/>
        <v>#DIV/0!</v>
      </c>
      <c r="J630" s="586" t="e">
        <f t="shared" si="59"/>
        <v>#DIV/0!</v>
      </c>
      <c r="K630" s="586" t="e">
        <f t="shared" si="59"/>
        <v>#DIV/0!</v>
      </c>
      <c r="L630" s="566"/>
    </row>
  </sheetData>
  <mergeCells count="178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13" workbookViewId="0">
      <selection activeCell="S35" sqref="S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3" t="s">
        <v>357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</row>
    <row r="2" spans="1:14" ht="13.5" thickBot="1">
      <c r="B2" s="1020"/>
      <c r="C2" s="1020"/>
      <c r="D2" s="1020"/>
      <c r="E2" s="1020"/>
      <c r="F2" s="1020"/>
      <c r="G2" s="1021" t="s">
        <v>358</v>
      </c>
      <c r="H2" s="1020"/>
      <c r="I2" s="1020"/>
      <c r="J2" s="1020"/>
      <c r="K2" s="1020"/>
      <c r="L2" s="1020"/>
      <c r="M2" s="1020"/>
      <c r="N2" s="1020"/>
    </row>
    <row r="3" spans="1:14" ht="14.25" thickBot="1">
      <c r="A3" s="1022" t="s">
        <v>359</v>
      </c>
      <c r="B3" s="1023" t="s">
        <v>223</v>
      </c>
      <c r="C3" s="1023" t="s">
        <v>224</v>
      </c>
      <c r="D3" s="1023" t="s">
        <v>225</v>
      </c>
      <c r="E3" s="1023" t="s">
        <v>226</v>
      </c>
      <c r="F3" s="1023" t="s">
        <v>227</v>
      </c>
      <c r="G3" s="1023" t="s">
        <v>228</v>
      </c>
      <c r="H3" s="1023" t="s">
        <v>229</v>
      </c>
      <c r="I3" s="1023" t="s">
        <v>230</v>
      </c>
      <c r="J3" s="1023" t="s">
        <v>231</v>
      </c>
      <c r="K3" s="1023" t="s">
        <v>232</v>
      </c>
      <c r="L3" s="1023" t="s">
        <v>233</v>
      </c>
      <c r="M3" s="1023" t="s">
        <v>234</v>
      </c>
      <c r="N3" s="1023" t="s">
        <v>241</v>
      </c>
    </row>
    <row r="4" spans="1:14" ht="13.5">
      <c r="A4" s="1024">
        <v>2004</v>
      </c>
      <c r="B4" s="1025">
        <v>299.39999999999998</v>
      </c>
      <c r="C4" s="1025">
        <v>296.39999999999998</v>
      </c>
      <c r="D4" s="1025">
        <v>293.7</v>
      </c>
      <c r="E4" s="1025">
        <v>293.5</v>
      </c>
      <c r="F4" s="1025">
        <v>293.5</v>
      </c>
      <c r="G4" s="1025">
        <v>291.60000000000002</v>
      </c>
      <c r="H4" s="1025">
        <v>290.2</v>
      </c>
      <c r="I4" s="1025">
        <v>286.3</v>
      </c>
      <c r="J4" s="1025">
        <v>285.39999999999998</v>
      </c>
      <c r="K4" s="1025">
        <v>285.10000000000002</v>
      </c>
      <c r="L4" s="1025">
        <v>291.2</v>
      </c>
      <c r="M4" s="1025">
        <v>297.8</v>
      </c>
      <c r="N4" s="1026">
        <v>291.3</v>
      </c>
    </row>
    <row r="5" spans="1:14" ht="13.5">
      <c r="A5" s="1027">
        <v>2005</v>
      </c>
      <c r="B5" s="1028">
        <v>304.10000000000002</v>
      </c>
      <c r="C5" s="1028">
        <v>308.10000000000002</v>
      </c>
      <c r="D5" s="1028">
        <v>308.2</v>
      </c>
      <c r="E5" s="1028">
        <v>310.89999999999998</v>
      </c>
      <c r="F5" s="1028">
        <v>309.89999999999998</v>
      </c>
      <c r="G5" s="1028">
        <v>309.10000000000002</v>
      </c>
      <c r="H5" s="1028">
        <v>307</v>
      </c>
      <c r="I5" s="1028">
        <v>300.60000000000002</v>
      </c>
      <c r="J5" s="1028">
        <v>303.3</v>
      </c>
      <c r="K5" s="1028">
        <v>304.3</v>
      </c>
      <c r="L5" s="1028">
        <v>311.8</v>
      </c>
      <c r="M5" s="1028">
        <v>315.5</v>
      </c>
      <c r="N5" s="1029">
        <v>307.60000000000002</v>
      </c>
    </row>
    <row r="6" spans="1:14" ht="13.5">
      <c r="A6" s="1027">
        <v>2006</v>
      </c>
      <c r="B6" s="1028">
        <v>317.10000000000002</v>
      </c>
      <c r="C6" s="1028">
        <v>319.89999999999998</v>
      </c>
      <c r="D6" s="1028">
        <v>324</v>
      </c>
      <c r="E6" s="1028">
        <v>319.5</v>
      </c>
      <c r="F6" s="1028">
        <v>325.8</v>
      </c>
      <c r="G6" s="1028">
        <v>323.8</v>
      </c>
      <c r="H6" s="1028">
        <v>312.8</v>
      </c>
      <c r="I6" s="1028">
        <v>313</v>
      </c>
      <c r="J6" s="1028">
        <v>315.2</v>
      </c>
      <c r="K6" s="1028">
        <v>311.2</v>
      </c>
      <c r="L6" s="1028">
        <v>316.2</v>
      </c>
      <c r="M6" s="1028">
        <v>321.8</v>
      </c>
      <c r="N6" s="1029">
        <v>318.7</v>
      </c>
    </row>
    <row r="7" spans="1:14" ht="13.5">
      <c r="A7" s="1027">
        <v>2007</v>
      </c>
      <c r="B7" s="1028">
        <v>325.7</v>
      </c>
      <c r="C7" s="1028">
        <v>327.9</v>
      </c>
      <c r="D7" s="1028">
        <v>329.1</v>
      </c>
      <c r="E7" s="1028">
        <v>329.9</v>
      </c>
      <c r="F7" s="1028">
        <v>328.7</v>
      </c>
      <c r="G7" s="1028">
        <v>330</v>
      </c>
      <c r="H7" s="1028">
        <v>327.9</v>
      </c>
      <c r="I7" s="1028">
        <v>324</v>
      </c>
      <c r="J7" s="1028">
        <v>329.3</v>
      </c>
      <c r="K7" s="1028">
        <v>312.8</v>
      </c>
      <c r="L7" s="1028">
        <v>317.5</v>
      </c>
      <c r="M7" s="1028">
        <v>319</v>
      </c>
      <c r="N7" s="1029">
        <v>325.39999999999998</v>
      </c>
    </row>
    <row r="8" spans="1:14" ht="13.5">
      <c r="A8" s="1027">
        <v>2008</v>
      </c>
      <c r="B8" s="1028">
        <v>326.5</v>
      </c>
      <c r="C8" s="1028">
        <v>327</v>
      </c>
      <c r="D8" s="1028">
        <v>324.5</v>
      </c>
      <c r="E8" s="1028">
        <v>322.60000000000002</v>
      </c>
      <c r="F8" s="1028">
        <v>325.7</v>
      </c>
      <c r="G8" s="1028">
        <v>323.8</v>
      </c>
      <c r="H8" s="1028">
        <v>317</v>
      </c>
      <c r="I8" s="1028">
        <v>314.39999999999998</v>
      </c>
      <c r="J8" s="1028">
        <v>314.60000000000002</v>
      </c>
      <c r="K8" s="1028">
        <v>310.5</v>
      </c>
      <c r="L8" s="1028">
        <v>315.10000000000002</v>
      </c>
      <c r="M8" s="1028">
        <v>321.7</v>
      </c>
      <c r="N8" s="1029">
        <v>320.39999999999998</v>
      </c>
    </row>
    <row r="9" spans="1:14" ht="13.5">
      <c r="A9" s="1027">
        <v>2009</v>
      </c>
      <c r="B9" s="1028">
        <v>322.2</v>
      </c>
      <c r="C9" s="1028">
        <v>324.3</v>
      </c>
      <c r="D9" s="1028">
        <v>325.89999999999998</v>
      </c>
      <c r="E9" s="1028">
        <v>324.2</v>
      </c>
      <c r="F9" s="1028">
        <v>325.3</v>
      </c>
      <c r="G9" s="1028">
        <v>324.5</v>
      </c>
      <c r="H9" s="1028">
        <v>323.3</v>
      </c>
      <c r="I9" s="1028">
        <v>316.2</v>
      </c>
      <c r="J9" s="1028">
        <v>320.10000000000002</v>
      </c>
      <c r="K9" s="1028">
        <v>320</v>
      </c>
      <c r="L9" s="1028">
        <v>324.5</v>
      </c>
      <c r="M9" s="1028">
        <v>330</v>
      </c>
      <c r="N9" s="1030">
        <v>323.60000000000002</v>
      </c>
    </row>
    <row r="10" spans="1:14" ht="13.5">
      <c r="A10" s="1027">
        <v>2010</v>
      </c>
      <c r="B10" s="1028">
        <v>333.4</v>
      </c>
      <c r="C10" s="1028">
        <v>341.3</v>
      </c>
      <c r="D10" s="1028">
        <v>335.1</v>
      </c>
      <c r="E10" s="1028">
        <v>343.1</v>
      </c>
      <c r="F10" s="1028">
        <v>346.2</v>
      </c>
      <c r="G10" s="1028">
        <v>345.9</v>
      </c>
      <c r="H10" s="1028">
        <v>340.4</v>
      </c>
      <c r="I10" s="1028">
        <v>336.9</v>
      </c>
      <c r="J10" s="1028">
        <v>334.2</v>
      </c>
      <c r="K10" s="1028">
        <v>325.7</v>
      </c>
      <c r="L10" s="1028">
        <v>326.39999999999998</v>
      </c>
      <c r="M10" s="1028">
        <v>326.3</v>
      </c>
      <c r="N10" s="1030">
        <v>335.8</v>
      </c>
    </row>
    <row r="11" spans="1:14" ht="13.5">
      <c r="A11" s="1027">
        <v>2011</v>
      </c>
      <c r="B11" s="1028">
        <v>325.60000000000002</v>
      </c>
      <c r="C11" s="1028">
        <v>323.5</v>
      </c>
      <c r="D11" s="1028">
        <v>322.8</v>
      </c>
      <c r="E11" s="1028">
        <v>323</v>
      </c>
      <c r="F11" s="1028">
        <v>326.89999999999998</v>
      </c>
      <c r="G11" s="1028">
        <v>323.39999999999998</v>
      </c>
      <c r="H11" s="1028">
        <v>321.10000000000002</v>
      </c>
      <c r="I11" s="1028">
        <v>317.7</v>
      </c>
      <c r="J11" s="1028">
        <v>313</v>
      </c>
      <c r="K11" s="1028">
        <v>312.89999999999998</v>
      </c>
      <c r="L11" s="1028">
        <v>315.60000000000002</v>
      </c>
      <c r="M11" s="1028">
        <v>322.10000000000002</v>
      </c>
      <c r="N11" s="1030">
        <v>320.7</v>
      </c>
    </row>
    <row r="12" spans="1:14" ht="13.5">
      <c r="A12" s="1031">
        <v>2012</v>
      </c>
      <c r="B12" s="1032">
        <v>324.89999999999998</v>
      </c>
      <c r="C12" s="1032">
        <v>327.2</v>
      </c>
      <c r="D12" s="1032">
        <v>329</v>
      </c>
      <c r="E12" s="1032">
        <v>329.8</v>
      </c>
      <c r="F12" s="1032">
        <v>334.6</v>
      </c>
      <c r="G12" s="1032">
        <v>336.3</v>
      </c>
      <c r="H12" s="1032">
        <v>330.7</v>
      </c>
      <c r="I12" s="1032">
        <v>326.3</v>
      </c>
      <c r="J12" s="1032">
        <v>325.7</v>
      </c>
      <c r="K12" s="1032">
        <v>322</v>
      </c>
      <c r="L12" s="1032">
        <v>327.2</v>
      </c>
      <c r="M12" s="1032">
        <v>330.6</v>
      </c>
      <c r="N12" s="1033">
        <v>328.9</v>
      </c>
    </row>
    <row r="13" spans="1:14" ht="13.5">
      <c r="A13" s="1031">
        <v>2013</v>
      </c>
      <c r="B13" s="1032">
        <v>334</v>
      </c>
      <c r="C13" s="1032">
        <v>336.5</v>
      </c>
      <c r="D13" s="1032">
        <v>334.9</v>
      </c>
      <c r="E13" s="1032">
        <v>338</v>
      </c>
      <c r="F13" s="1032">
        <v>338.8</v>
      </c>
      <c r="G13" s="1032">
        <v>343</v>
      </c>
      <c r="H13" s="1032">
        <v>338.6</v>
      </c>
      <c r="I13" s="1032">
        <v>334</v>
      </c>
      <c r="J13" s="1032">
        <v>329.8</v>
      </c>
      <c r="K13" s="1032">
        <v>328.9</v>
      </c>
      <c r="L13" s="1032">
        <v>331</v>
      </c>
      <c r="M13" s="1032">
        <v>333.1</v>
      </c>
      <c r="N13" s="1033">
        <v>335.2</v>
      </c>
    </row>
    <row r="14" spans="1:14" ht="13.5">
      <c r="A14" s="1031">
        <v>2014</v>
      </c>
      <c r="B14" s="1032">
        <v>335.3</v>
      </c>
      <c r="C14" s="1032">
        <v>339.5</v>
      </c>
      <c r="D14" s="1032">
        <v>336</v>
      </c>
      <c r="E14" s="1032">
        <v>338.1</v>
      </c>
      <c r="F14" s="1032">
        <v>336</v>
      </c>
      <c r="G14" s="1032">
        <v>336.1</v>
      </c>
      <c r="H14" s="1032">
        <v>331.4</v>
      </c>
      <c r="I14" s="1032">
        <v>332.4</v>
      </c>
      <c r="J14" s="1032">
        <v>327.3</v>
      </c>
      <c r="K14" s="1032">
        <v>326.3</v>
      </c>
      <c r="L14" s="1032">
        <v>328.5</v>
      </c>
      <c r="M14" s="1032">
        <v>340.6</v>
      </c>
      <c r="N14" s="1033">
        <v>333.6</v>
      </c>
    </row>
    <row r="15" spans="1:14" ht="13.5">
      <c r="A15" s="1034">
        <v>2015</v>
      </c>
      <c r="B15" s="1035">
        <v>336</v>
      </c>
      <c r="C15" s="1035">
        <v>338.9</v>
      </c>
      <c r="D15" s="1035">
        <v>339.7</v>
      </c>
      <c r="E15" s="1035">
        <v>340.8</v>
      </c>
      <c r="F15" s="1035">
        <v>346.1</v>
      </c>
      <c r="G15" s="1035">
        <v>343.9</v>
      </c>
      <c r="H15" s="1035">
        <v>339.4</v>
      </c>
      <c r="I15" s="1035">
        <v>334</v>
      </c>
      <c r="J15" s="1035">
        <v>332.9</v>
      </c>
      <c r="K15" s="1035">
        <v>331.2</v>
      </c>
      <c r="L15" s="1035">
        <v>332.8</v>
      </c>
      <c r="M15" s="1035">
        <v>335.4</v>
      </c>
      <c r="N15" s="1036">
        <v>337.6</v>
      </c>
    </row>
    <row r="16" spans="1:14" ht="13.5">
      <c r="A16" s="1034">
        <v>2016</v>
      </c>
      <c r="B16" s="1035">
        <v>335.2</v>
      </c>
      <c r="C16" s="1035">
        <v>337.7</v>
      </c>
      <c r="D16" s="1035">
        <v>338.5</v>
      </c>
      <c r="E16" s="1035">
        <v>340.3</v>
      </c>
      <c r="F16" s="1035">
        <v>345.4</v>
      </c>
      <c r="G16" s="1035">
        <v>342.5</v>
      </c>
      <c r="H16" s="1035">
        <v>339.1</v>
      </c>
      <c r="I16" s="1035">
        <v>336.7</v>
      </c>
      <c r="J16" s="1035">
        <v>336</v>
      </c>
      <c r="K16" s="1035">
        <v>338.1</v>
      </c>
      <c r="L16" s="1035">
        <v>339.8</v>
      </c>
      <c r="M16" s="1035">
        <v>343.5</v>
      </c>
      <c r="N16" s="1036">
        <v>339.5</v>
      </c>
    </row>
    <row r="17" spans="1:14" ht="13.5">
      <c r="A17" s="1034">
        <v>2017</v>
      </c>
      <c r="B17" s="1035">
        <v>343.84877560849145</v>
      </c>
      <c r="C17" s="1035">
        <v>344.01260355448568</v>
      </c>
      <c r="D17" s="1035">
        <v>345.08323788722237</v>
      </c>
      <c r="E17" s="1035">
        <v>349.4260933003689</v>
      </c>
      <c r="F17" s="1035">
        <v>351.85998819252393</v>
      </c>
      <c r="G17" s="1035">
        <v>351.12109667545815</v>
      </c>
      <c r="H17" s="1035">
        <v>346.75726994620067</v>
      </c>
      <c r="I17" s="1035">
        <v>344.85589941972938</v>
      </c>
      <c r="J17" s="1035">
        <v>342.09908231074832</v>
      </c>
      <c r="K17" s="1035">
        <v>340.25607000681453</v>
      </c>
      <c r="L17" s="1035">
        <v>343.96423731809307</v>
      </c>
      <c r="M17" s="1035">
        <v>345.17611667491775</v>
      </c>
      <c r="N17" s="1036">
        <v>345.73613890143946</v>
      </c>
    </row>
    <row r="18" spans="1:14" ht="13.5">
      <c r="A18" s="1034">
        <v>2018</v>
      </c>
      <c r="B18" s="1035">
        <v>328.68883172082138</v>
      </c>
      <c r="C18" s="1035">
        <v>335.33083028686195</v>
      </c>
      <c r="D18" s="1035">
        <v>339.13477331184731</v>
      </c>
      <c r="E18" s="1035">
        <v>352.1288362407397</v>
      </c>
      <c r="F18" s="1035">
        <v>354.40806226015781</v>
      </c>
      <c r="G18" s="1035">
        <v>352.31798629918734</v>
      </c>
      <c r="H18" s="1035">
        <v>349.02563708344542</v>
      </c>
      <c r="I18" s="1035">
        <v>347.00933631012759</v>
      </c>
      <c r="J18" s="1035">
        <v>345.11329021489684</v>
      </c>
      <c r="K18" s="1035">
        <v>347.11988043981063</v>
      </c>
      <c r="L18" s="1035">
        <v>349.40972512323503</v>
      </c>
      <c r="M18" s="1035">
        <v>350.98601398601369</v>
      </c>
      <c r="N18" s="1036">
        <v>345.25543478260863</v>
      </c>
    </row>
    <row r="19" spans="1:14" ht="14.25" thickBot="1">
      <c r="A19" s="1037">
        <v>2019</v>
      </c>
      <c r="B19" s="1038">
        <v>354.37491656654714</v>
      </c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9"/>
    </row>
    <row r="20" spans="1:14" ht="13.5" thickBot="1">
      <c r="B20" s="1020"/>
      <c r="C20" s="1020"/>
      <c r="D20" s="1020"/>
      <c r="E20" s="1020"/>
      <c r="F20" s="1020"/>
      <c r="G20" s="1040" t="s">
        <v>360</v>
      </c>
      <c r="H20" s="1020"/>
      <c r="I20" s="1020"/>
      <c r="J20" s="1020"/>
      <c r="K20" s="1020"/>
      <c r="L20" s="1020"/>
      <c r="M20" s="1020"/>
      <c r="N20" s="1041"/>
    </row>
    <row r="21" spans="1:14" ht="14.25" thickBot="1">
      <c r="A21" s="1022" t="s">
        <v>359</v>
      </c>
      <c r="B21" s="1023" t="s">
        <v>223</v>
      </c>
      <c r="C21" s="1023" t="s">
        <v>224</v>
      </c>
      <c r="D21" s="1023" t="s">
        <v>225</v>
      </c>
      <c r="E21" s="1023" t="s">
        <v>226</v>
      </c>
      <c r="F21" s="1023" t="s">
        <v>227</v>
      </c>
      <c r="G21" s="1023" t="s">
        <v>228</v>
      </c>
      <c r="H21" s="1023" t="s">
        <v>229</v>
      </c>
      <c r="I21" s="1023" t="s">
        <v>230</v>
      </c>
      <c r="J21" s="1023" t="s">
        <v>231</v>
      </c>
      <c r="K21" s="1023" t="s">
        <v>232</v>
      </c>
      <c r="L21" s="1023" t="s">
        <v>233</v>
      </c>
      <c r="M21" s="1023" t="s">
        <v>234</v>
      </c>
      <c r="N21" s="1023" t="s">
        <v>241</v>
      </c>
    </row>
    <row r="22" spans="1:14" ht="13.5">
      <c r="A22" s="1024">
        <v>2004</v>
      </c>
      <c r="B22" s="1025">
        <v>272.2</v>
      </c>
      <c r="C22" s="1025">
        <v>271.5</v>
      </c>
      <c r="D22" s="1025">
        <v>272</v>
      </c>
      <c r="E22" s="1025">
        <v>273.10000000000002</v>
      </c>
      <c r="F22" s="1025">
        <v>267.2</v>
      </c>
      <c r="G22" s="1025">
        <v>269.60000000000002</v>
      </c>
      <c r="H22" s="1025">
        <v>261.5</v>
      </c>
      <c r="I22" s="1025">
        <v>261.39999999999998</v>
      </c>
      <c r="J22" s="1025">
        <v>264.8</v>
      </c>
      <c r="K22" s="1025">
        <v>267</v>
      </c>
      <c r="L22" s="1025">
        <v>266.39999999999998</v>
      </c>
      <c r="M22" s="1025">
        <v>271.3</v>
      </c>
      <c r="N22" s="1026">
        <v>267.3</v>
      </c>
    </row>
    <row r="23" spans="1:14" ht="13.5">
      <c r="A23" s="1027">
        <v>2005</v>
      </c>
      <c r="B23" s="1028">
        <v>272.10000000000002</v>
      </c>
      <c r="C23" s="1028">
        <v>274.8</v>
      </c>
      <c r="D23" s="1028">
        <v>271.8</v>
      </c>
      <c r="E23" s="1028">
        <v>273.39999999999998</v>
      </c>
      <c r="F23" s="1028">
        <v>271</v>
      </c>
      <c r="G23" s="1028">
        <v>266.39999999999998</v>
      </c>
      <c r="H23" s="1028">
        <v>264.60000000000002</v>
      </c>
      <c r="I23" s="1028">
        <v>261.10000000000002</v>
      </c>
      <c r="J23" s="1028">
        <v>266.60000000000002</v>
      </c>
      <c r="K23" s="1028">
        <v>272.5</v>
      </c>
      <c r="L23" s="1028">
        <v>270.60000000000002</v>
      </c>
      <c r="M23" s="1028">
        <v>272.39999999999998</v>
      </c>
      <c r="N23" s="1029">
        <v>269.2</v>
      </c>
    </row>
    <row r="24" spans="1:14" ht="13.5">
      <c r="A24" s="1027">
        <v>2006</v>
      </c>
      <c r="B24" s="1028">
        <v>275.10000000000002</v>
      </c>
      <c r="C24" s="1028">
        <v>273.39999999999998</v>
      </c>
      <c r="D24" s="1028">
        <v>273.39999999999998</v>
      </c>
      <c r="E24" s="1028">
        <v>272.89999999999998</v>
      </c>
      <c r="F24" s="1028">
        <v>270.39999999999998</v>
      </c>
      <c r="G24" s="1028">
        <v>264.2</v>
      </c>
      <c r="H24" s="1028">
        <v>260.2</v>
      </c>
      <c r="I24" s="1028">
        <v>258.10000000000002</v>
      </c>
      <c r="J24" s="1028">
        <v>263.5</v>
      </c>
      <c r="K24" s="1028">
        <v>263.89999999999998</v>
      </c>
      <c r="L24" s="1028">
        <v>264.89999999999998</v>
      </c>
      <c r="M24" s="1028">
        <v>266.89999999999998</v>
      </c>
      <c r="N24" s="1029">
        <v>267.5</v>
      </c>
    </row>
    <row r="25" spans="1:14" ht="13.5">
      <c r="A25" s="1027">
        <v>2007</v>
      </c>
      <c r="B25" s="1028">
        <v>274.10000000000002</v>
      </c>
      <c r="C25" s="1028">
        <v>274.89999999999998</v>
      </c>
      <c r="D25" s="1028">
        <v>274</v>
      </c>
      <c r="E25" s="1028">
        <v>272.3</v>
      </c>
      <c r="F25" s="1028">
        <v>271.89999999999998</v>
      </c>
      <c r="G25" s="1028">
        <v>269.2</v>
      </c>
      <c r="H25" s="1028">
        <v>267.89999999999998</v>
      </c>
      <c r="I25" s="1028">
        <v>264.60000000000002</v>
      </c>
      <c r="J25" s="1028">
        <v>266</v>
      </c>
      <c r="K25" s="1028">
        <v>268.8</v>
      </c>
      <c r="L25" s="1028">
        <v>269.10000000000002</v>
      </c>
      <c r="M25" s="1028">
        <v>271.60000000000002</v>
      </c>
      <c r="N25" s="1029">
        <v>270.2</v>
      </c>
    </row>
    <row r="26" spans="1:14" ht="13.5">
      <c r="A26" s="1027">
        <v>2008</v>
      </c>
      <c r="B26" s="1028">
        <v>273.89999999999998</v>
      </c>
      <c r="C26" s="1028">
        <v>274.89999999999998</v>
      </c>
      <c r="D26" s="1028">
        <v>273.8</v>
      </c>
      <c r="E26" s="1028">
        <v>270</v>
      </c>
      <c r="F26" s="1028">
        <v>271.89999999999998</v>
      </c>
      <c r="G26" s="1028">
        <v>270.5</v>
      </c>
      <c r="H26" s="1028">
        <v>268.60000000000002</v>
      </c>
      <c r="I26" s="1028">
        <v>265</v>
      </c>
      <c r="J26" s="1028">
        <v>266.5</v>
      </c>
      <c r="K26" s="1028">
        <v>266.60000000000002</v>
      </c>
      <c r="L26" s="1028">
        <v>269.7</v>
      </c>
      <c r="M26" s="1028">
        <v>274.60000000000002</v>
      </c>
      <c r="N26" s="1029">
        <v>270.3</v>
      </c>
    </row>
    <row r="27" spans="1:14" ht="13.5">
      <c r="A27" s="1027">
        <v>2009</v>
      </c>
      <c r="B27" s="1028">
        <v>276.8</v>
      </c>
      <c r="C27" s="1028">
        <v>274.3</v>
      </c>
      <c r="D27" s="1028">
        <v>276.39999999999998</v>
      </c>
      <c r="E27" s="1028">
        <v>273.60000000000002</v>
      </c>
      <c r="F27" s="1028">
        <v>273.8</v>
      </c>
      <c r="G27" s="1028">
        <v>272.10000000000002</v>
      </c>
      <c r="H27" s="1028">
        <v>268.60000000000002</v>
      </c>
      <c r="I27" s="1028">
        <v>266.8</v>
      </c>
      <c r="J27" s="1028">
        <v>269.5</v>
      </c>
      <c r="K27" s="1028">
        <v>271.39999999999998</v>
      </c>
      <c r="L27" s="1028">
        <v>275.60000000000002</v>
      </c>
      <c r="M27" s="1028">
        <v>277.10000000000002</v>
      </c>
      <c r="N27" s="1030">
        <v>272.8</v>
      </c>
    </row>
    <row r="28" spans="1:14" ht="13.5">
      <c r="A28" s="1027">
        <v>2010</v>
      </c>
      <c r="B28" s="1028">
        <v>278.5</v>
      </c>
      <c r="C28" s="1028">
        <v>282.10000000000002</v>
      </c>
      <c r="D28" s="1028">
        <v>281.7</v>
      </c>
      <c r="E28" s="1028">
        <v>280.5</v>
      </c>
      <c r="F28" s="1028">
        <v>280.89999999999998</v>
      </c>
      <c r="G28" s="1028">
        <v>279</v>
      </c>
      <c r="H28" s="1028">
        <v>275</v>
      </c>
      <c r="I28" s="1028">
        <v>272.89999999999998</v>
      </c>
      <c r="J28" s="1028">
        <v>275.5</v>
      </c>
      <c r="K28" s="1028">
        <v>275.10000000000002</v>
      </c>
      <c r="L28" s="1028">
        <v>275</v>
      </c>
      <c r="M28" s="1028">
        <v>277.5</v>
      </c>
      <c r="N28" s="1030">
        <v>277.8</v>
      </c>
    </row>
    <row r="29" spans="1:14" ht="13.5">
      <c r="A29" s="1027">
        <v>2011</v>
      </c>
      <c r="B29" s="1028">
        <v>280.2</v>
      </c>
      <c r="C29" s="1028">
        <v>279.3</v>
      </c>
      <c r="D29" s="1028">
        <v>279.5</v>
      </c>
      <c r="E29" s="1028">
        <v>281.39999999999998</v>
      </c>
      <c r="F29" s="1028">
        <v>279.7</v>
      </c>
      <c r="G29" s="1028">
        <v>275.89999999999998</v>
      </c>
      <c r="H29" s="1028">
        <v>274.2</v>
      </c>
      <c r="I29" s="1028">
        <v>268.2</v>
      </c>
      <c r="J29" s="1028">
        <v>259.3</v>
      </c>
      <c r="K29" s="1028">
        <v>260.89999999999998</v>
      </c>
      <c r="L29" s="1028">
        <v>262.89999999999998</v>
      </c>
      <c r="M29" s="1028">
        <v>267.2</v>
      </c>
      <c r="N29" s="1030">
        <v>271.2</v>
      </c>
    </row>
    <row r="30" spans="1:14" s="1020" customFormat="1" ht="13.5">
      <c r="A30" s="1031">
        <v>2012</v>
      </c>
      <c r="B30" s="1032">
        <v>270.2</v>
      </c>
      <c r="C30" s="1032">
        <v>267.8</v>
      </c>
      <c r="D30" s="1032">
        <v>269.60000000000002</v>
      </c>
      <c r="E30" s="1032">
        <v>266.2</v>
      </c>
      <c r="F30" s="1032">
        <v>265.3</v>
      </c>
      <c r="G30" s="1032">
        <v>265.10000000000002</v>
      </c>
      <c r="H30" s="1032">
        <v>259.10000000000002</v>
      </c>
      <c r="I30" s="1032">
        <v>258.3</v>
      </c>
      <c r="J30" s="1032">
        <v>258.89999999999998</v>
      </c>
      <c r="K30" s="1032">
        <v>261.60000000000002</v>
      </c>
      <c r="L30" s="1032">
        <v>263.2</v>
      </c>
      <c r="M30" s="1032">
        <v>267</v>
      </c>
      <c r="N30" s="1033">
        <v>264</v>
      </c>
    </row>
    <row r="31" spans="1:14" s="1020" customFormat="1" ht="13.5">
      <c r="A31" s="1031">
        <v>2013</v>
      </c>
      <c r="B31" s="1032">
        <v>269.39999999999998</v>
      </c>
      <c r="C31" s="1032">
        <v>271.89999999999998</v>
      </c>
      <c r="D31" s="1032">
        <v>270.60000000000002</v>
      </c>
      <c r="E31" s="1032">
        <v>270.89999999999998</v>
      </c>
      <c r="F31" s="1032">
        <v>266.89999999999998</v>
      </c>
      <c r="G31" s="1032">
        <v>265.89999999999998</v>
      </c>
      <c r="H31" s="1032">
        <v>262.5</v>
      </c>
      <c r="I31" s="1032">
        <v>259.3</v>
      </c>
      <c r="J31" s="1032">
        <v>261.2</v>
      </c>
      <c r="K31" s="1032">
        <v>263.10000000000002</v>
      </c>
      <c r="L31" s="1032">
        <v>265.5</v>
      </c>
      <c r="M31" s="1032">
        <v>270.2</v>
      </c>
      <c r="N31" s="1033">
        <v>266.10000000000002</v>
      </c>
    </row>
    <row r="32" spans="1:14" s="1020" customFormat="1" ht="13.5">
      <c r="A32" s="1031">
        <v>2014</v>
      </c>
      <c r="B32" s="1032">
        <v>273</v>
      </c>
      <c r="C32" s="1032">
        <v>274.60000000000002</v>
      </c>
      <c r="D32" s="1032">
        <v>271.8</v>
      </c>
      <c r="E32" s="1032">
        <v>270.39999999999998</v>
      </c>
      <c r="F32" s="1032">
        <v>268.39999999999998</v>
      </c>
      <c r="G32" s="1032">
        <v>268.60000000000002</v>
      </c>
      <c r="H32" s="1032">
        <v>264.5</v>
      </c>
      <c r="I32" s="1032">
        <v>259.7</v>
      </c>
      <c r="J32" s="1032">
        <v>261.60000000000002</v>
      </c>
      <c r="K32" s="1032">
        <v>263.39999999999998</v>
      </c>
      <c r="L32" s="1032">
        <v>264.39999999999998</v>
      </c>
      <c r="M32" s="1032">
        <v>264.8</v>
      </c>
      <c r="N32" s="1033">
        <v>267</v>
      </c>
    </row>
    <row r="33" spans="1:14" s="1020" customFormat="1" ht="13.5">
      <c r="A33" s="1034">
        <v>2015</v>
      </c>
      <c r="B33" s="1035">
        <v>270.5</v>
      </c>
      <c r="C33" s="1035">
        <v>271.5</v>
      </c>
      <c r="D33" s="1035">
        <v>272.60000000000002</v>
      </c>
      <c r="E33" s="1035">
        <v>270.89999999999998</v>
      </c>
      <c r="F33" s="1035">
        <v>273.3</v>
      </c>
      <c r="G33" s="1035">
        <v>272</v>
      </c>
      <c r="H33" s="1035">
        <v>267.8</v>
      </c>
      <c r="I33" s="1035">
        <v>262.10000000000002</v>
      </c>
      <c r="J33" s="1035">
        <v>261.39999999999998</v>
      </c>
      <c r="K33" s="1035">
        <v>264.5</v>
      </c>
      <c r="L33" s="1035">
        <v>266.60000000000002</v>
      </c>
      <c r="M33" s="1035">
        <v>268.10000000000002</v>
      </c>
      <c r="N33" s="1036">
        <v>267.89999999999998</v>
      </c>
    </row>
    <row r="34" spans="1:14" ht="13.5">
      <c r="A34" s="1034">
        <v>2016</v>
      </c>
      <c r="B34" s="1035">
        <v>270.10000000000002</v>
      </c>
      <c r="C34" s="1035">
        <v>272.10000000000002</v>
      </c>
      <c r="D34" s="1035">
        <v>268.7</v>
      </c>
      <c r="E34" s="1035">
        <v>267.7</v>
      </c>
      <c r="F34" s="1035">
        <v>266.10000000000002</v>
      </c>
      <c r="G34" s="1035">
        <v>263.60000000000002</v>
      </c>
      <c r="H34" s="1035">
        <v>259.10000000000002</v>
      </c>
      <c r="I34" s="1035">
        <v>256.7</v>
      </c>
      <c r="J34" s="1035">
        <v>259.60000000000002</v>
      </c>
      <c r="K34" s="1035">
        <v>263.8</v>
      </c>
      <c r="L34" s="1035">
        <v>267.10000000000002</v>
      </c>
      <c r="M34" s="1035">
        <v>271.10000000000002</v>
      </c>
      <c r="N34" s="1036">
        <v>265.2</v>
      </c>
    </row>
    <row r="35" spans="1:14" ht="13.5">
      <c r="A35" s="1034">
        <v>2017</v>
      </c>
      <c r="B35" s="1035">
        <v>272.88640213541373</v>
      </c>
      <c r="C35" s="1035">
        <v>276.25085307594861</v>
      </c>
      <c r="D35" s="1035">
        <v>274.85711246631678</v>
      </c>
      <c r="E35" s="1035">
        <v>274.82589285714283</v>
      </c>
      <c r="F35" s="1035">
        <v>275.79789937320038</v>
      </c>
      <c r="G35" s="1035">
        <v>275.68322171001125</v>
      </c>
      <c r="H35" s="1035">
        <v>271.12366069701773</v>
      </c>
      <c r="I35" s="1035">
        <v>265.89233861961111</v>
      </c>
      <c r="J35" s="1035">
        <v>268.51868601734992</v>
      </c>
      <c r="K35" s="1035">
        <v>269.27624185210152</v>
      </c>
      <c r="L35" s="1035">
        <v>272.87214014486779</v>
      </c>
      <c r="M35" s="1035">
        <v>275.60365369340764</v>
      </c>
      <c r="N35" s="1036">
        <v>272.59345923219968</v>
      </c>
    </row>
    <row r="36" spans="1:14" ht="13.5">
      <c r="A36" s="1034">
        <v>2018</v>
      </c>
      <c r="B36" s="1035">
        <v>271.81169536218374</v>
      </c>
      <c r="C36" s="1035">
        <v>271.62933094384721</v>
      </c>
      <c r="D36" s="1035">
        <v>275.82298136645966</v>
      </c>
      <c r="E36" s="1035">
        <v>276.47664184157117</v>
      </c>
      <c r="F36" s="1035">
        <v>276.53879641485253</v>
      </c>
      <c r="G36" s="1035">
        <v>273.5957050315024</v>
      </c>
      <c r="H36" s="1035">
        <v>267.18371383829231</v>
      </c>
      <c r="I36" s="1035">
        <v>262.45748745224398</v>
      </c>
      <c r="J36" s="1035">
        <v>265.66096423017115</v>
      </c>
      <c r="K36" s="1035">
        <v>270.12991512212</v>
      </c>
      <c r="L36" s="1035">
        <v>273.99583766909478</v>
      </c>
      <c r="M36" s="1035">
        <v>277.44326025733028</v>
      </c>
      <c r="N36" s="1036">
        <v>271.5347702055667</v>
      </c>
    </row>
    <row r="37" spans="1:14" ht="14.25" thickBot="1">
      <c r="A37" s="1037">
        <v>2019</v>
      </c>
      <c r="B37" s="1038">
        <v>281.27826336739287</v>
      </c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9"/>
    </row>
    <row r="38" spans="1:14" ht="13.5" thickBot="1">
      <c r="B38" s="1020"/>
      <c r="C38" s="1020"/>
      <c r="D38" s="1020"/>
      <c r="E38" s="1020"/>
      <c r="F38" s="1020"/>
      <c r="G38" s="1040" t="s">
        <v>361</v>
      </c>
      <c r="H38" s="1020"/>
      <c r="I38" s="1020"/>
      <c r="J38" s="1020"/>
      <c r="K38" s="1020"/>
      <c r="L38" s="1020"/>
      <c r="M38" s="1020"/>
      <c r="N38" s="1041"/>
    </row>
    <row r="39" spans="1:14" ht="14.25" thickBot="1">
      <c r="A39" s="1022" t="s">
        <v>359</v>
      </c>
      <c r="B39" s="1023" t="s">
        <v>223</v>
      </c>
      <c r="C39" s="1023" t="s">
        <v>224</v>
      </c>
      <c r="D39" s="1023" t="s">
        <v>225</v>
      </c>
      <c r="E39" s="1023" t="s">
        <v>226</v>
      </c>
      <c r="F39" s="1023" t="s">
        <v>227</v>
      </c>
      <c r="G39" s="1023" t="s">
        <v>228</v>
      </c>
      <c r="H39" s="1023" t="s">
        <v>229</v>
      </c>
      <c r="I39" s="1023" t="s">
        <v>230</v>
      </c>
      <c r="J39" s="1023" t="s">
        <v>231</v>
      </c>
      <c r="K39" s="1023" t="s">
        <v>232</v>
      </c>
      <c r="L39" s="1023" t="s">
        <v>233</v>
      </c>
      <c r="M39" s="1023" t="s">
        <v>234</v>
      </c>
      <c r="N39" s="1023" t="s">
        <v>241</v>
      </c>
    </row>
    <row r="40" spans="1:14" ht="13.5">
      <c r="A40" s="1024">
        <v>2004</v>
      </c>
      <c r="B40" s="1025">
        <v>240.7</v>
      </c>
      <c r="C40" s="1025">
        <v>241.7</v>
      </c>
      <c r="D40" s="1025">
        <v>243.7</v>
      </c>
      <c r="E40" s="1025">
        <v>237.7</v>
      </c>
      <c r="F40" s="1025">
        <v>240.8</v>
      </c>
      <c r="G40" s="1025">
        <v>241.5</v>
      </c>
      <c r="H40" s="1025">
        <v>243.3</v>
      </c>
      <c r="I40" s="1025">
        <v>237.1</v>
      </c>
      <c r="J40" s="1025">
        <v>241.6</v>
      </c>
      <c r="K40" s="1025">
        <v>238.8</v>
      </c>
      <c r="L40" s="1025">
        <v>245.7</v>
      </c>
      <c r="M40" s="1025">
        <v>249.9</v>
      </c>
      <c r="N40" s="1026">
        <v>242.4</v>
      </c>
    </row>
    <row r="41" spans="1:14" ht="13.5">
      <c r="A41" s="1027">
        <v>2005</v>
      </c>
      <c r="B41" s="1028">
        <v>253.1</v>
      </c>
      <c r="C41" s="1028">
        <v>256.89999999999998</v>
      </c>
      <c r="D41" s="1028">
        <v>255</v>
      </c>
      <c r="E41" s="1028">
        <v>253.3</v>
      </c>
      <c r="F41" s="1028">
        <v>253</v>
      </c>
      <c r="G41" s="1028">
        <v>252.2</v>
      </c>
      <c r="H41" s="1028">
        <v>251.1</v>
      </c>
      <c r="I41" s="1028">
        <v>247.9</v>
      </c>
      <c r="J41" s="1028">
        <v>246.7</v>
      </c>
      <c r="K41" s="1028">
        <v>249.2</v>
      </c>
      <c r="L41" s="1028">
        <v>250.4</v>
      </c>
      <c r="M41" s="1028">
        <v>256.2</v>
      </c>
      <c r="N41" s="1029">
        <v>251.9</v>
      </c>
    </row>
    <row r="42" spans="1:14" ht="13.5">
      <c r="A42" s="1027">
        <v>2006</v>
      </c>
      <c r="B42" s="1028">
        <v>257.8</v>
      </c>
      <c r="C42" s="1028">
        <v>258.60000000000002</v>
      </c>
      <c r="D42" s="1028">
        <v>259.39999999999998</v>
      </c>
      <c r="E42" s="1028">
        <v>256.39999999999998</v>
      </c>
      <c r="F42" s="1028">
        <v>257.60000000000002</v>
      </c>
      <c r="G42" s="1028">
        <v>256.10000000000002</v>
      </c>
      <c r="H42" s="1028">
        <v>250.4</v>
      </c>
      <c r="I42" s="1028">
        <v>248.4</v>
      </c>
      <c r="J42" s="1028">
        <v>249.2</v>
      </c>
      <c r="K42" s="1028">
        <v>246.2</v>
      </c>
      <c r="L42" s="1028">
        <v>246.3</v>
      </c>
      <c r="M42" s="1028">
        <v>251</v>
      </c>
      <c r="N42" s="1029">
        <v>253.1</v>
      </c>
    </row>
    <row r="43" spans="1:14" ht="13.5">
      <c r="A43" s="1027">
        <v>2007</v>
      </c>
      <c r="B43" s="1028">
        <v>257</v>
      </c>
      <c r="C43" s="1028">
        <v>258.60000000000002</v>
      </c>
      <c r="D43" s="1028">
        <v>258.5</v>
      </c>
      <c r="E43" s="1028">
        <v>260.5</v>
      </c>
      <c r="F43" s="1028">
        <v>258.8</v>
      </c>
      <c r="G43" s="1028">
        <v>257.5</v>
      </c>
      <c r="H43" s="1028">
        <v>254.5</v>
      </c>
      <c r="I43" s="1028">
        <v>250.9</v>
      </c>
      <c r="J43" s="1028">
        <v>249.3</v>
      </c>
      <c r="K43" s="1028">
        <v>246.9</v>
      </c>
      <c r="L43" s="1028">
        <v>251.1</v>
      </c>
      <c r="M43" s="1028">
        <v>253</v>
      </c>
      <c r="N43" s="1029">
        <v>254.3</v>
      </c>
    </row>
    <row r="44" spans="1:14" ht="13.5">
      <c r="A44" s="1027">
        <v>2008</v>
      </c>
      <c r="B44" s="1028">
        <v>260</v>
      </c>
      <c r="C44" s="1028">
        <v>259.7</v>
      </c>
      <c r="D44" s="1028">
        <v>256.5</v>
      </c>
      <c r="E44" s="1028">
        <v>253.2</v>
      </c>
      <c r="F44" s="1028">
        <v>257.89999999999998</v>
      </c>
      <c r="G44" s="1028">
        <v>255.5</v>
      </c>
      <c r="H44" s="1028">
        <v>249</v>
      </c>
      <c r="I44" s="1028">
        <v>247.1</v>
      </c>
      <c r="J44" s="1028">
        <v>246.8</v>
      </c>
      <c r="K44" s="1028">
        <v>243.8</v>
      </c>
      <c r="L44" s="1028">
        <v>247.6</v>
      </c>
      <c r="M44" s="1028">
        <v>252.5</v>
      </c>
      <c r="N44" s="1029">
        <v>252.2</v>
      </c>
    </row>
    <row r="45" spans="1:14" ht="13.5">
      <c r="A45" s="1027">
        <v>2009</v>
      </c>
      <c r="B45" s="1028">
        <v>254.8</v>
      </c>
      <c r="C45" s="1028">
        <v>256.39999999999998</v>
      </c>
      <c r="D45" s="1028">
        <v>258.2</v>
      </c>
      <c r="E45" s="1028">
        <v>257.39999999999998</v>
      </c>
      <c r="F45" s="1028">
        <v>257.39999999999998</v>
      </c>
      <c r="G45" s="1028">
        <v>255.2</v>
      </c>
      <c r="H45" s="1028">
        <v>253.6</v>
      </c>
      <c r="I45" s="1028">
        <v>250.6</v>
      </c>
      <c r="J45" s="1028">
        <v>251.8</v>
      </c>
      <c r="K45" s="1028">
        <v>252.9</v>
      </c>
      <c r="L45" s="1028">
        <v>255.6</v>
      </c>
      <c r="M45" s="1028">
        <v>260.8</v>
      </c>
      <c r="N45" s="1029">
        <v>255.4</v>
      </c>
    </row>
    <row r="46" spans="1:14" ht="13.5">
      <c r="A46" s="1027">
        <v>2010</v>
      </c>
      <c r="B46" s="1028">
        <v>261.8</v>
      </c>
      <c r="C46" s="1028">
        <v>267.39999999999998</v>
      </c>
      <c r="D46" s="1028">
        <v>265.7</v>
      </c>
      <c r="E46" s="1028">
        <v>267.89999999999998</v>
      </c>
      <c r="F46" s="1028">
        <v>268.8</v>
      </c>
      <c r="G46" s="1028">
        <v>266.89999999999998</v>
      </c>
      <c r="H46" s="1028">
        <v>264.39999999999998</v>
      </c>
      <c r="I46" s="1028">
        <v>259.89999999999998</v>
      </c>
      <c r="J46" s="1028">
        <v>258.10000000000002</v>
      </c>
      <c r="K46" s="1028">
        <v>254.5</v>
      </c>
      <c r="L46" s="1028">
        <v>258.10000000000002</v>
      </c>
      <c r="M46" s="1028">
        <v>262.5</v>
      </c>
      <c r="N46" s="1029">
        <v>262.8</v>
      </c>
    </row>
    <row r="47" spans="1:14" ht="13.5">
      <c r="A47" s="1027">
        <v>2011</v>
      </c>
      <c r="B47" s="1028">
        <v>262.7</v>
      </c>
      <c r="C47" s="1028">
        <v>262.60000000000002</v>
      </c>
      <c r="D47" s="1028">
        <v>262.2</v>
      </c>
      <c r="E47" s="1028">
        <v>261.5</v>
      </c>
      <c r="F47" s="1028">
        <v>261.2</v>
      </c>
      <c r="G47" s="1028">
        <v>258</v>
      </c>
      <c r="H47" s="1028">
        <v>256.2</v>
      </c>
      <c r="I47" s="1028">
        <v>251.1</v>
      </c>
      <c r="J47" s="1028">
        <v>250.5</v>
      </c>
      <c r="K47" s="1028">
        <v>251.1</v>
      </c>
      <c r="L47" s="1028">
        <v>253.3</v>
      </c>
      <c r="M47" s="1028">
        <v>259.5</v>
      </c>
      <c r="N47" s="1029">
        <v>257.2</v>
      </c>
    </row>
    <row r="48" spans="1:14" ht="13.5">
      <c r="A48" s="1027">
        <v>2012</v>
      </c>
      <c r="B48" s="1028">
        <v>263.39999999999998</v>
      </c>
      <c r="C48" s="1028">
        <v>263.8</v>
      </c>
      <c r="D48" s="1028">
        <v>264</v>
      </c>
      <c r="E48" s="1028">
        <v>262.5</v>
      </c>
      <c r="F48" s="1028">
        <v>265.3</v>
      </c>
      <c r="G48" s="1028">
        <v>262.2</v>
      </c>
      <c r="H48" s="1028">
        <v>260.3</v>
      </c>
      <c r="I48" s="1028">
        <v>256</v>
      </c>
      <c r="J48" s="1028">
        <v>256.2</v>
      </c>
      <c r="K48" s="1028">
        <v>257.60000000000002</v>
      </c>
      <c r="L48" s="1028">
        <v>260.7</v>
      </c>
      <c r="M48" s="1028">
        <v>263.5</v>
      </c>
      <c r="N48" s="1029">
        <v>261.3</v>
      </c>
    </row>
    <row r="49" spans="1:14" ht="13.5">
      <c r="A49" s="1027">
        <v>2013</v>
      </c>
      <c r="B49" s="1028">
        <v>263.7</v>
      </c>
      <c r="C49" s="1028">
        <v>268.2</v>
      </c>
      <c r="D49" s="1028">
        <v>266.3</v>
      </c>
      <c r="E49" s="1028">
        <v>267.2</v>
      </c>
      <c r="F49" s="1028">
        <v>267</v>
      </c>
      <c r="G49" s="1028">
        <v>269.39999999999998</v>
      </c>
      <c r="H49" s="1028">
        <v>265.3</v>
      </c>
      <c r="I49" s="1028">
        <v>261.7</v>
      </c>
      <c r="J49" s="1028">
        <v>261.2</v>
      </c>
      <c r="K49" s="1028">
        <v>259.89999999999998</v>
      </c>
      <c r="L49" s="1028">
        <v>263.3</v>
      </c>
      <c r="M49" s="1028">
        <v>265.8</v>
      </c>
      <c r="N49" s="1029">
        <v>264.8</v>
      </c>
    </row>
    <row r="50" spans="1:14" ht="13.5">
      <c r="A50" s="1031">
        <v>2014</v>
      </c>
      <c r="B50" s="1028">
        <v>267.7</v>
      </c>
      <c r="C50" s="1028">
        <v>270.8</v>
      </c>
      <c r="D50" s="1028">
        <v>267.3</v>
      </c>
      <c r="E50" s="1028">
        <v>267.2</v>
      </c>
      <c r="F50" s="1028">
        <v>267.7</v>
      </c>
      <c r="G50" s="1028">
        <v>267.39999999999998</v>
      </c>
      <c r="H50" s="1028">
        <v>264.89999999999998</v>
      </c>
      <c r="I50" s="1028">
        <v>263.3</v>
      </c>
      <c r="J50" s="1028">
        <v>260.39999999999998</v>
      </c>
      <c r="K50" s="1028">
        <v>262</v>
      </c>
      <c r="L50" s="1028">
        <v>263.3</v>
      </c>
      <c r="M50" s="1028">
        <v>267.89999999999998</v>
      </c>
      <c r="N50" s="1029">
        <v>265.7</v>
      </c>
    </row>
    <row r="51" spans="1:14" ht="13.5">
      <c r="A51" s="1034">
        <v>2015</v>
      </c>
      <c r="B51" s="1042">
        <v>270.89999999999998</v>
      </c>
      <c r="C51" s="1042">
        <v>271.7</v>
      </c>
      <c r="D51" s="1042">
        <v>270.89999999999998</v>
      </c>
      <c r="E51" s="1042">
        <v>272.5</v>
      </c>
      <c r="F51" s="1042">
        <v>274.8</v>
      </c>
      <c r="G51" s="1042">
        <v>275.7</v>
      </c>
      <c r="H51" s="1042">
        <v>272.39999999999998</v>
      </c>
      <c r="I51" s="1042">
        <v>268.60000000000002</v>
      </c>
      <c r="J51" s="1042">
        <v>266.3</v>
      </c>
      <c r="K51" s="1042">
        <v>266.10000000000002</v>
      </c>
      <c r="L51" s="1042">
        <v>268.7</v>
      </c>
      <c r="M51" s="1042">
        <v>270.39999999999998</v>
      </c>
      <c r="N51" s="1043">
        <v>270.5</v>
      </c>
    </row>
    <row r="52" spans="1:14" ht="13.5">
      <c r="A52" s="1034">
        <v>2016</v>
      </c>
      <c r="B52" s="1042">
        <v>271.7</v>
      </c>
      <c r="C52" s="1042">
        <v>271.89999999999998</v>
      </c>
      <c r="D52" s="1042">
        <v>270.2</v>
      </c>
      <c r="E52" s="1042">
        <v>272.2</v>
      </c>
      <c r="F52" s="1042">
        <v>275.5</v>
      </c>
      <c r="G52" s="1042">
        <v>274.2</v>
      </c>
      <c r="H52" s="1042">
        <v>270.5</v>
      </c>
      <c r="I52" s="1042">
        <v>268.7</v>
      </c>
      <c r="J52" s="1042">
        <v>268</v>
      </c>
      <c r="K52" s="1042">
        <v>270</v>
      </c>
      <c r="L52" s="1042">
        <v>273.2</v>
      </c>
      <c r="M52" s="1042">
        <v>276.5</v>
      </c>
      <c r="N52" s="1043">
        <v>271.8</v>
      </c>
    </row>
    <row r="53" spans="1:14" ht="13.5">
      <c r="A53" s="1034">
        <v>2017</v>
      </c>
      <c r="B53" s="1042">
        <v>276.69926282533487</v>
      </c>
      <c r="C53" s="1042">
        <v>276.47892871209154</v>
      </c>
      <c r="D53" s="1042">
        <v>278.22339935513622</v>
      </c>
      <c r="E53" s="1042">
        <v>279.34229084700496</v>
      </c>
      <c r="F53" s="1042">
        <v>281.69560720701139</v>
      </c>
      <c r="G53" s="1042">
        <v>282.87137778735314</v>
      </c>
      <c r="H53" s="1042">
        <v>277.47576558713354</v>
      </c>
      <c r="I53" s="1042">
        <v>274.10388337620998</v>
      </c>
      <c r="J53" s="1042">
        <v>273.58284883720944</v>
      </c>
      <c r="K53" s="1042">
        <v>274.03936753791561</v>
      </c>
      <c r="L53" s="1042">
        <v>275.29776603686923</v>
      </c>
      <c r="M53" s="1042">
        <v>280.80114332380572</v>
      </c>
      <c r="N53" s="1036">
        <v>277.62487398742144</v>
      </c>
    </row>
    <row r="54" spans="1:14" ht="13.5">
      <c r="A54" s="1034">
        <v>2018</v>
      </c>
      <c r="B54" s="1035">
        <v>279.54637865311327</v>
      </c>
      <c r="C54" s="1035">
        <v>282.17688062735988</v>
      </c>
      <c r="D54" s="1035">
        <v>283.66516998075673</v>
      </c>
      <c r="E54" s="1035">
        <v>284.39577732607717</v>
      </c>
      <c r="F54" s="1035">
        <v>286.91837000390598</v>
      </c>
      <c r="G54" s="1035">
        <v>286.16812790097981</v>
      </c>
      <c r="H54" s="1035">
        <v>281.7233466698047</v>
      </c>
      <c r="I54" s="1035">
        <v>279.00896414342645</v>
      </c>
      <c r="J54" s="1035">
        <v>276.36222177119254</v>
      </c>
      <c r="K54" s="1035">
        <v>278.71065267650755</v>
      </c>
      <c r="L54" s="1035">
        <v>284.00026838432649</v>
      </c>
      <c r="M54" s="1035">
        <v>284.93782985955824</v>
      </c>
      <c r="N54" s="1036">
        <v>282.28926615670917</v>
      </c>
    </row>
    <row r="55" spans="1:14" ht="14.25" thickBot="1">
      <c r="A55" s="1037">
        <v>2019</v>
      </c>
      <c r="B55" s="1038">
        <v>287.03444832750858</v>
      </c>
      <c r="C55" s="1038"/>
      <c r="D55" s="1038"/>
      <c r="E55" s="1038"/>
      <c r="F55" s="1038"/>
      <c r="G55" s="1038"/>
      <c r="H55" s="1038"/>
      <c r="I55" s="1038"/>
      <c r="J55" s="1038"/>
      <c r="K55" s="1038"/>
      <c r="L55" s="1038"/>
      <c r="M55" s="1038"/>
      <c r="N55" s="1039"/>
    </row>
    <row r="56" spans="1:14">
      <c r="I56" s="102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48" zoomScale="75" workbookViewId="0">
      <selection activeCell="M308" sqref="M308:M314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5" t="s">
        <v>362</v>
      </c>
      <c r="B2" s="1315"/>
      <c r="C2" s="1315"/>
      <c r="D2" s="1315"/>
      <c r="E2" s="1315"/>
      <c r="F2" s="1315"/>
      <c r="G2" s="1315"/>
      <c r="H2" s="1315"/>
      <c r="I2" s="1315"/>
      <c r="J2" s="1315"/>
      <c r="K2" s="1315"/>
      <c r="L2" s="1315"/>
      <c r="M2" s="1315"/>
    </row>
    <row r="3" spans="1:29" ht="12.75" hidden="1" customHeight="1">
      <c r="A3" s="1315"/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</row>
    <row r="4" spans="1:29" ht="12.75" hidden="1" customHeight="1">
      <c r="A4" s="1315"/>
      <c r="B4" s="1315"/>
      <c r="C4" s="1315"/>
      <c r="D4" s="1315"/>
      <c r="E4" s="1315"/>
      <c r="F4" s="1315"/>
      <c r="G4" s="1315"/>
      <c r="H4" s="1315"/>
      <c r="I4" s="1315"/>
      <c r="J4" s="1315"/>
      <c r="K4" s="1315"/>
      <c r="L4" s="1315"/>
      <c r="M4" s="1315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4" t="s">
        <v>220</v>
      </c>
      <c r="R7" s="1314"/>
      <c r="S7" s="1314"/>
      <c r="T7" s="160"/>
      <c r="U7" s="157">
        <v>2003</v>
      </c>
      <c r="V7" s="1314" t="s">
        <v>221</v>
      </c>
      <c r="W7" s="1316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4" t="s">
        <v>220</v>
      </c>
      <c r="Q16" s="1314"/>
      <c r="R16" s="1314"/>
      <c r="S16" s="1314"/>
      <c r="T16" s="158"/>
      <c r="U16" s="157">
        <v>2004</v>
      </c>
      <c r="V16" s="1314" t="s">
        <v>221</v>
      </c>
      <c r="W16" s="1314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4" t="s">
        <v>220</v>
      </c>
      <c r="Q25" s="1314"/>
      <c r="R25" s="1314"/>
      <c r="S25" s="1314"/>
      <c r="T25" s="158"/>
      <c r="U25" s="157">
        <v>2005</v>
      </c>
      <c r="V25" s="1314" t="s">
        <v>221</v>
      </c>
      <c r="W25" s="1314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4" t="s">
        <v>220</v>
      </c>
      <c r="Q34" s="1314"/>
      <c r="R34" s="1314"/>
      <c r="S34" s="1314"/>
      <c r="T34" s="158"/>
      <c r="U34" s="157">
        <v>2006</v>
      </c>
      <c r="V34" s="1314" t="s">
        <v>221</v>
      </c>
      <c r="W34" s="1314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4" t="s">
        <v>220</v>
      </c>
      <c r="Q43" s="1314"/>
      <c r="R43" s="1314"/>
      <c r="S43" s="1314"/>
      <c r="T43" s="158"/>
      <c r="U43" s="157">
        <v>2007</v>
      </c>
      <c r="V43" s="1314" t="s">
        <v>221</v>
      </c>
      <c r="W43" s="1314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4" t="s">
        <v>220</v>
      </c>
      <c r="Q52" s="1314"/>
      <c r="R52" s="1314"/>
      <c r="S52" s="1314"/>
      <c r="T52" s="158"/>
      <c r="U52" s="157">
        <v>2008</v>
      </c>
      <c r="V52" s="1314" t="s">
        <v>221</v>
      </c>
      <c r="W52" s="1314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4" t="s">
        <v>220</v>
      </c>
      <c r="Q61" s="1314"/>
      <c r="R61" s="1314"/>
      <c r="S61" s="1314"/>
      <c r="T61" s="158"/>
      <c r="U61" s="157">
        <v>2009</v>
      </c>
      <c r="V61" s="1314" t="s">
        <v>221</v>
      </c>
      <c r="W61" s="1314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4" t="s">
        <v>220</v>
      </c>
      <c r="Q70" s="1314"/>
      <c r="R70" s="1314"/>
      <c r="S70" s="1314"/>
      <c r="T70" s="158"/>
      <c r="U70" s="157">
        <v>2010</v>
      </c>
      <c r="V70" s="1314" t="s">
        <v>221</v>
      </c>
      <c r="W70" s="1314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4" t="s">
        <v>220</v>
      </c>
      <c r="Q79" s="1314"/>
      <c r="R79" s="1314"/>
      <c r="S79" s="1314"/>
      <c r="T79" s="158"/>
      <c r="U79" s="157">
        <v>2011</v>
      </c>
      <c r="V79" s="1314" t="s">
        <v>221</v>
      </c>
      <c r="W79" s="1314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4" t="s">
        <v>220</v>
      </c>
      <c r="Q88" s="1314"/>
      <c r="R88" s="1314"/>
      <c r="S88" s="1314"/>
      <c r="T88" s="158"/>
      <c r="U88" s="157">
        <v>2012</v>
      </c>
      <c r="V88" s="1314" t="s">
        <v>221</v>
      </c>
      <c r="W88" s="1314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4" t="s">
        <v>220</v>
      </c>
      <c r="Q97" s="1314"/>
      <c r="R97" s="1314"/>
      <c r="S97" s="1314"/>
      <c r="T97" s="158"/>
      <c r="U97" s="157">
        <v>2013</v>
      </c>
      <c r="V97" s="1314" t="s">
        <v>221</v>
      </c>
      <c r="W97" s="1314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4" t="s">
        <v>220</v>
      </c>
      <c r="Q106" s="1314"/>
      <c r="R106" s="1314"/>
      <c r="S106" s="1314"/>
      <c r="T106" s="158"/>
      <c r="U106" s="157">
        <v>2014</v>
      </c>
      <c r="V106" s="1314" t="s">
        <v>221</v>
      </c>
      <c r="W106" s="1314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4" t="s">
        <v>220</v>
      </c>
      <c r="Q116" s="1314"/>
      <c r="R116" s="1314"/>
      <c r="S116" s="1314"/>
      <c r="T116" s="158"/>
      <c r="U116" s="157">
        <v>2015</v>
      </c>
      <c r="V116" s="1314" t="s">
        <v>221</v>
      </c>
      <c r="W116" s="1314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4" t="s">
        <v>220</v>
      </c>
      <c r="Q126" s="1314"/>
      <c r="R126" s="1314"/>
      <c r="S126" s="1314"/>
      <c r="T126" s="158"/>
      <c r="U126" s="157">
        <v>2016</v>
      </c>
      <c r="V126" s="1314" t="s">
        <v>221</v>
      </c>
      <c r="W126" s="1314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4" t="s">
        <v>220</v>
      </c>
      <c r="Q136" s="1314"/>
      <c r="R136" s="1314"/>
      <c r="S136" s="1314"/>
      <c r="T136" s="158"/>
      <c r="U136" s="157">
        <v>2017</v>
      </c>
      <c r="V136" s="1314" t="s">
        <v>221</v>
      </c>
      <c r="W136" s="1314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1"/>
      <c r="AD145" s="1051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4" t="s">
        <v>220</v>
      </c>
      <c r="Q146" s="1314"/>
      <c r="R146" s="1314"/>
      <c r="S146" s="1314"/>
      <c r="T146" s="158"/>
      <c r="U146" s="157">
        <v>2018</v>
      </c>
      <c r="V146" s="1314" t="s">
        <v>221</v>
      </c>
      <c r="W146" s="1314"/>
      <c r="X146" s="158"/>
      <c r="Y146" s="244">
        <v>2018</v>
      </c>
      <c r="Z146" s="158"/>
      <c r="AA146" s="179"/>
      <c r="AB146"/>
      <c r="AC146" s="1051"/>
      <c r="AD146" s="1051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4" t="s">
        <v>220</v>
      </c>
      <c r="Q156" s="1314"/>
      <c r="R156" s="1314"/>
      <c r="S156" s="1314"/>
      <c r="T156" s="158"/>
      <c r="U156" s="157">
        <v>2019</v>
      </c>
      <c r="V156" s="1314" t="s">
        <v>221</v>
      </c>
      <c r="W156" s="1314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0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0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0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0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0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0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0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0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0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0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0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0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0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0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5" t="s">
        <v>88</v>
      </c>
      <c r="B1" s="1155"/>
      <c r="C1" s="1155"/>
      <c r="D1" s="1155"/>
      <c r="E1" s="1155"/>
      <c r="F1" s="1155"/>
      <c r="G1" s="1155"/>
      <c r="H1" s="1155"/>
      <c r="I1" s="1155"/>
      <c r="J1" s="1155"/>
      <c r="K1" s="1155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1" t="s">
        <v>99</v>
      </c>
      <c r="C3" s="1162"/>
      <c r="D3" s="1162"/>
      <c r="E3" s="1162"/>
      <c r="F3" s="1163"/>
      <c r="G3" s="1157" t="s">
        <v>71</v>
      </c>
      <c r="H3" s="1158"/>
      <c r="I3" s="1164" t="s">
        <v>318</v>
      </c>
      <c r="J3" s="1159" t="s">
        <v>72</v>
      </c>
      <c r="K3" s="1160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5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9" t="s">
        <v>371</v>
      </c>
      <c r="C5" s="979" t="s">
        <v>371</v>
      </c>
      <c r="D5" s="979" t="s">
        <v>371</v>
      </c>
      <c r="E5" s="1102" t="s">
        <v>127</v>
      </c>
      <c r="F5" s="1103" t="s">
        <v>79</v>
      </c>
      <c r="G5" s="979" t="s">
        <v>371</v>
      </c>
      <c r="H5" s="818" t="s">
        <v>90</v>
      </c>
      <c r="I5" s="918"/>
      <c r="J5" s="979" t="s">
        <v>371</v>
      </c>
      <c r="K5" s="1089" t="s">
        <v>80</v>
      </c>
      <c r="L5" s="5"/>
    </row>
    <row r="6" spans="1:12" s="122" customFormat="1" ht="28.5" customHeight="1" thickBot="1">
      <c r="A6" s="79" t="s">
        <v>22</v>
      </c>
      <c r="B6" s="801">
        <v>6.3000204486392306</v>
      </c>
      <c r="C6" s="802">
        <v>12162.201638299672</v>
      </c>
      <c r="D6" s="802">
        <v>12405.445671065665</v>
      </c>
      <c r="E6" s="1096">
        <v>2.3410666173012622E-2</v>
      </c>
      <c r="F6" s="1104">
        <v>-8.082690686410464</v>
      </c>
      <c r="G6" s="803">
        <v>326.52683351721731</v>
      </c>
      <c r="H6" s="1096">
        <v>0.85255881398978839</v>
      </c>
      <c r="I6" s="803">
        <v>-4.3755899827863844</v>
      </c>
      <c r="J6" s="804">
        <v>100</v>
      </c>
      <c r="K6" s="1090" t="s">
        <v>23</v>
      </c>
    </row>
    <row r="7" spans="1:12" s="122" customFormat="1" ht="25.5" customHeight="1">
      <c r="A7" s="905" t="s">
        <v>103</v>
      </c>
      <c r="B7" s="1009">
        <v>6.3793787837104077</v>
      </c>
      <c r="C7" s="1010">
        <v>11835.582159017453</v>
      </c>
      <c r="D7" s="1010">
        <v>12072.293802197803</v>
      </c>
      <c r="E7" s="1105">
        <v>-1.5682428226977094</v>
      </c>
      <c r="F7" s="1106">
        <v>-12.037582737109254</v>
      </c>
      <c r="G7" s="805">
        <v>248.18181818181819</v>
      </c>
      <c r="H7" s="1097">
        <v>-22.711544510852459</v>
      </c>
      <c r="I7" s="806">
        <v>-69.444444444444443</v>
      </c>
      <c r="J7" s="806">
        <v>6.3875500841995239E-2</v>
      </c>
      <c r="K7" s="1091">
        <v>-0.13602454913301726</v>
      </c>
    </row>
    <row r="8" spans="1:12" s="122" customFormat="1" ht="24" customHeight="1">
      <c r="A8" s="906" t="s">
        <v>104</v>
      </c>
      <c r="B8" s="1011">
        <v>6.6529748340665735</v>
      </c>
      <c r="C8" s="807">
        <v>12482.129144590193</v>
      </c>
      <c r="D8" s="807">
        <v>12731.771727481997</v>
      </c>
      <c r="E8" s="1107">
        <v>-0.8132692918600064</v>
      </c>
      <c r="F8" s="808">
        <v>-9.845730368203629</v>
      </c>
      <c r="G8" s="809">
        <v>359.12656371860862</v>
      </c>
      <c r="H8" s="1098">
        <v>-7.956001860401414E-2</v>
      </c>
      <c r="I8" s="810">
        <v>5.8270056124133376</v>
      </c>
      <c r="J8" s="810">
        <v>37.227803263457403</v>
      </c>
      <c r="K8" s="1092">
        <v>3.5890670759955796</v>
      </c>
    </row>
    <row r="9" spans="1:12" s="122" customFormat="1" ht="24" customHeight="1">
      <c r="A9" s="906" t="s">
        <v>105</v>
      </c>
      <c r="B9" s="1011">
        <v>6.4881088714857302</v>
      </c>
      <c r="C9" s="807">
        <v>12172.812141624259</v>
      </c>
      <c r="D9" s="807">
        <v>12416.268384456745</v>
      </c>
      <c r="E9" s="1107">
        <v>-1.0270985095326752</v>
      </c>
      <c r="F9" s="808">
        <v>-11.534796944588683</v>
      </c>
      <c r="G9" s="811">
        <v>393.46020942408376</v>
      </c>
      <c r="H9" s="1099">
        <v>1.22016262341839</v>
      </c>
      <c r="I9" s="812">
        <v>-1.1898603207449561</v>
      </c>
      <c r="J9" s="812">
        <v>11.091109691655538</v>
      </c>
      <c r="K9" s="1093">
        <v>0.35758756383056145</v>
      </c>
    </row>
    <row r="10" spans="1:12" s="122" customFormat="1" ht="24" customHeight="1">
      <c r="A10" s="906" t="s">
        <v>106</v>
      </c>
      <c r="B10" s="1055" t="s">
        <v>100</v>
      </c>
      <c r="C10" s="892" t="s">
        <v>100</v>
      </c>
      <c r="D10" s="892" t="s">
        <v>100</v>
      </c>
      <c r="E10" s="1100" t="s">
        <v>100</v>
      </c>
      <c r="F10" s="1108" t="s">
        <v>100</v>
      </c>
      <c r="G10" s="1008" t="s">
        <v>100</v>
      </c>
      <c r="H10" s="1100" t="s">
        <v>100</v>
      </c>
      <c r="I10" s="813" t="s">
        <v>100</v>
      </c>
      <c r="J10" s="885" t="s">
        <v>100</v>
      </c>
      <c r="K10" s="1094" t="s">
        <v>100</v>
      </c>
    </row>
    <row r="11" spans="1:12" s="122" customFormat="1" ht="24" customHeight="1">
      <c r="A11" s="906" t="s">
        <v>98</v>
      </c>
      <c r="B11" s="1011">
        <v>5.2217220178475836</v>
      </c>
      <c r="C11" s="807">
        <v>10722.221802561773</v>
      </c>
      <c r="D11" s="807">
        <v>10936.666238613008</v>
      </c>
      <c r="E11" s="1107">
        <v>-7.2848615379594764E-2</v>
      </c>
      <c r="F11" s="808">
        <v>-9.0927535648700726</v>
      </c>
      <c r="G11" s="811">
        <v>284.97346300022355</v>
      </c>
      <c r="H11" s="1099">
        <v>-0.37813247286358304</v>
      </c>
      <c r="I11" s="812">
        <v>-17.304492512479204</v>
      </c>
      <c r="J11" s="812">
        <v>25.974101387840427</v>
      </c>
      <c r="K11" s="1093">
        <v>-4.0608811209052007</v>
      </c>
    </row>
    <row r="12" spans="1:12" s="122" customFormat="1" ht="24" customHeight="1" thickBot="1">
      <c r="A12" s="907" t="s">
        <v>107</v>
      </c>
      <c r="B12" s="1012">
        <v>6.7378278583382114</v>
      </c>
      <c r="C12" s="814">
        <v>13007.389687911606</v>
      </c>
      <c r="D12" s="814">
        <v>13267.537481669839</v>
      </c>
      <c r="E12" s="1109">
        <v>-0.24792407020618368</v>
      </c>
      <c r="F12" s="815">
        <v>-2.1479567925666623</v>
      </c>
      <c r="G12" s="816">
        <v>292.53462409420285</v>
      </c>
      <c r="H12" s="1101">
        <v>-0.40256054490360632</v>
      </c>
      <c r="I12" s="817">
        <v>-3.4331948392739995</v>
      </c>
      <c r="J12" s="817">
        <v>25.643110156204635</v>
      </c>
      <c r="K12" s="1095">
        <v>0.25025103021207329</v>
      </c>
    </row>
    <row r="13" spans="1:12" s="122" customFormat="1" ht="15">
      <c r="A13" s="1006"/>
      <c r="B13" s="1007"/>
    </row>
    <row r="14" spans="1:12" s="122" customFormat="1" ht="46.5" customHeight="1">
      <c r="A14" s="1156" t="s">
        <v>126</v>
      </c>
      <c r="B14" s="1156"/>
      <c r="C14" s="1156"/>
      <c r="D14" s="1156"/>
      <c r="E14" s="1156"/>
      <c r="F14" s="1156"/>
      <c r="G14" s="1156"/>
      <c r="H14" s="1156"/>
      <c r="I14" s="1156"/>
      <c r="J14" s="1156"/>
      <c r="K14" s="1156"/>
    </row>
    <row r="15" spans="1:12" s="122" customFormat="1" ht="33.75" customHeight="1">
      <c r="A15" s="1156" t="s">
        <v>346</v>
      </c>
      <c r="B15" s="1156"/>
      <c r="C15" s="1156"/>
      <c r="D15" s="1156"/>
      <c r="E15" s="1156"/>
      <c r="F15" s="1156"/>
      <c r="G15" s="1156"/>
      <c r="H15" s="1156"/>
      <c r="I15" s="1156"/>
      <c r="J15" s="1156"/>
      <c r="K15" s="1156"/>
    </row>
    <row r="16" spans="1:12" s="122" customFormat="1">
      <c r="A16" s="1156" t="s">
        <v>171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5"/>
  <sheetViews>
    <sheetView showGridLines="0" workbookViewId="0">
      <selection activeCell="X30" sqref="X30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45" spans="1:1">
      <c r="A45" s="1054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42" sqref="A42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6" t="s">
        <v>87</v>
      </c>
      <c r="B1" s="1166"/>
      <c r="C1" s="1166"/>
      <c r="D1" s="1166"/>
      <c r="E1" s="1166"/>
      <c r="F1" s="1166"/>
      <c r="G1" s="1166"/>
      <c r="H1" s="1166"/>
      <c r="I1" s="1166"/>
      <c r="J1" s="1166"/>
      <c r="K1" s="147"/>
    </row>
    <row r="2" spans="1:11" ht="19.5" thickBot="1">
      <c r="A2" s="1180" t="s">
        <v>347</v>
      </c>
      <c r="B2" s="1181"/>
      <c r="C2" s="1181"/>
      <c r="D2" s="1181"/>
      <c r="E2" s="1181"/>
      <c r="F2" s="1181"/>
      <c r="G2" s="1181"/>
      <c r="H2" s="1181"/>
      <c r="I2" s="1181"/>
      <c r="J2" s="1182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3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9" t="s">
        <v>371</v>
      </c>
      <c r="C5" s="979" t="s">
        <v>371</v>
      </c>
      <c r="D5" s="979" t="s">
        <v>371</v>
      </c>
      <c r="E5" s="834" t="s">
        <v>70</v>
      </c>
      <c r="F5" s="979" t="s">
        <v>371</v>
      </c>
      <c r="G5" s="835" t="s">
        <v>94</v>
      </c>
      <c r="H5" s="836" t="s">
        <v>90</v>
      </c>
      <c r="I5" s="979" t="s">
        <v>371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6.3195776540996986</v>
      </c>
      <c r="C7" s="843">
        <v>12199.95686119633</v>
      </c>
      <c r="D7" s="844">
        <v>12443.955998420257</v>
      </c>
      <c r="E7" s="845">
        <v>-0.17833815653136731</v>
      </c>
      <c r="F7" s="846">
        <v>327.11519516217703</v>
      </c>
      <c r="G7" s="845">
        <v>1.0277978403593577</v>
      </c>
      <c r="H7" s="845">
        <v>-6.4396667009566926</v>
      </c>
      <c r="I7" s="845">
        <v>100</v>
      </c>
      <c r="J7" s="847" t="s">
        <v>23</v>
      </c>
    </row>
    <row r="8" spans="1:11" ht="15">
      <c r="A8" s="848" t="s">
        <v>103</v>
      </c>
      <c r="B8" s="849">
        <v>6.4244847415260686</v>
      </c>
      <c r="C8" s="850">
        <v>11919.266681866546</v>
      </c>
      <c r="D8" s="851">
        <v>12157.652015503876</v>
      </c>
      <c r="E8" s="852">
        <v>-1.7651781557118031</v>
      </c>
      <c r="F8" s="853">
        <v>257.98</v>
      </c>
      <c r="G8" s="854">
        <v>5.297959183673477</v>
      </c>
      <c r="H8" s="854">
        <v>25</v>
      </c>
      <c r="I8" s="854">
        <v>5.4975261132490384E-2</v>
      </c>
      <c r="J8" s="855">
        <v>1.3827231094428453E-2</v>
      </c>
    </row>
    <row r="9" spans="1:11" ht="15">
      <c r="A9" s="856" t="s">
        <v>104</v>
      </c>
      <c r="B9" s="857">
        <v>6.646841048886813</v>
      </c>
      <c r="C9" s="858">
        <v>12470.621104853308</v>
      </c>
      <c r="D9" s="859">
        <v>12720.033526950374</v>
      </c>
      <c r="E9" s="860">
        <v>-0.66847068583159619</v>
      </c>
      <c r="F9" s="861">
        <v>357.29866542520176</v>
      </c>
      <c r="G9" s="862">
        <v>0.54795672793283512</v>
      </c>
      <c r="H9" s="862">
        <v>2.3506988564167726</v>
      </c>
      <c r="I9" s="862">
        <v>35.426058273776803</v>
      </c>
      <c r="J9" s="863">
        <v>3.0425586338220683</v>
      </c>
    </row>
    <row r="10" spans="1:11" ht="15">
      <c r="A10" s="856" t="s">
        <v>105</v>
      </c>
      <c r="B10" s="857">
        <v>6.4928346771411336</v>
      </c>
      <c r="C10" s="858">
        <v>12181.67856874509</v>
      </c>
      <c r="D10" s="859">
        <v>12425.312140119991</v>
      </c>
      <c r="E10" s="860">
        <v>-0.8948768428818431</v>
      </c>
      <c r="F10" s="861">
        <v>395.09787595581986</v>
      </c>
      <c r="G10" s="862">
        <v>1.2273938953819445</v>
      </c>
      <c r="H10" s="862">
        <v>-5.9904153354632586</v>
      </c>
      <c r="I10" s="862">
        <v>12.941176470588237</v>
      </c>
      <c r="J10" s="863">
        <v>6.184306867485212E-2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5.2303201314669083</v>
      </c>
      <c r="C12" s="858">
        <v>10739.877066667164</v>
      </c>
      <c r="D12" s="859">
        <v>10954.674608000509</v>
      </c>
      <c r="E12" s="860">
        <v>-0.59040101267800926</v>
      </c>
      <c r="F12" s="861">
        <v>283.40711711711714</v>
      </c>
      <c r="G12" s="862">
        <v>1.2739276689322187E-2</v>
      </c>
      <c r="H12" s="862">
        <v>-18.141592920353983</v>
      </c>
      <c r="I12" s="862">
        <v>24.409015942825729</v>
      </c>
      <c r="J12" s="863">
        <v>-3.4893484229802603</v>
      </c>
    </row>
    <row r="13" spans="1:11" ht="15.75" thickBot="1">
      <c r="A13" s="865" t="s">
        <v>107</v>
      </c>
      <c r="B13" s="866">
        <v>6.7575952979086393</v>
      </c>
      <c r="C13" s="867">
        <v>13045.550768163397</v>
      </c>
      <c r="D13" s="868">
        <v>13306.461783526665</v>
      </c>
      <c r="E13" s="869">
        <v>-0.47939153057301842</v>
      </c>
      <c r="F13" s="870">
        <v>294.7845002023472</v>
      </c>
      <c r="G13" s="871">
        <v>-0.36711025669714026</v>
      </c>
      <c r="H13" s="871">
        <v>-5.1439539347408827</v>
      </c>
      <c r="I13" s="871">
        <v>27.168774051676749</v>
      </c>
      <c r="J13" s="872">
        <v>0.37111948938891715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6.3061299799218382</v>
      </c>
      <c r="C15" s="874">
        <v>12173.99610023521</v>
      </c>
      <c r="D15" s="875">
        <v>12417.476022239915</v>
      </c>
      <c r="E15" s="845">
        <v>-0.51884196205306843</v>
      </c>
      <c r="F15" s="845">
        <v>325.80228017476787</v>
      </c>
      <c r="G15" s="845">
        <v>0.44698052059814963</v>
      </c>
      <c r="H15" s="845">
        <v>2.6489138051857042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6.3389712971132903</v>
      </c>
      <c r="C16" s="850">
        <v>11760.614651416123</v>
      </c>
      <c r="D16" s="851">
        <v>11995.826944444445</v>
      </c>
      <c r="E16" s="852">
        <v>-9.3857904321185064</v>
      </c>
      <c r="F16" s="853">
        <v>240</v>
      </c>
      <c r="G16" s="854">
        <v>-4.6357615894039705</v>
      </c>
      <c r="H16" s="854">
        <v>0</v>
      </c>
      <c r="I16" s="854">
        <v>8.1922446750409605E-2</v>
      </c>
      <c r="J16" s="855">
        <v>-2.1700550015175124E-3</v>
      </c>
    </row>
    <row r="17" spans="1:10" ht="15">
      <c r="A17" s="856" t="s">
        <v>104</v>
      </c>
      <c r="B17" s="857">
        <v>6.6679070898950021</v>
      </c>
      <c r="C17" s="858">
        <v>12510.144633949347</v>
      </c>
      <c r="D17" s="859">
        <v>12760.347526628333</v>
      </c>
      <c r="E17" s="860">
        <v>-1.0828372605614538</v>
      </c>
      <c r="F17" s="861">
        <v>360.33980978260865</v>
      </c>
      <c r="G17" s="862">
        <v>-0.59450906498743905</v>
      </c>
      <c r="H17" s="862">
        <v>10.13842124953236</v>
      </c>
      <c r="I17" s="862">
        <v>40.196613872200984</v>
      </c>
      <c r="J17" s="863">
        <v>2.7334043417174527</v>
      </c>
    </row>
    <row r="18" spans="1:10" ht="15">
      <c r="A18" s="856" t="s">
        <v>105</v>
      </c>
      <c r="B18" s="857">
        <v>6.4735829881362221</v>
      </c>
      <c r="C18" s="858">
        <v>12145.559077178654</v>
      </c>
      <c r="D18" s="859">
        <v>12388.470258722227</v>
      </c>
      <c r="E18" s="860">
        <v>-1.1288059282632006</v>
      </c>
      <c r="F18" s="861">
        <v>387.09245283018868</v>
      </c>
      <c r="G18" s="862">
        <v>1.1193384110386619</v>
      </c>
      <c r="H18" s="862">
        <v>4.2622950819672125</v>
      </c>
      <c r="I18" s="862">
        <v>8.68377935554342</v>
      </c>
      <c r="J18" s="863">
        <v>0.13437501076416325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5.2684404036759735</v>
      </c>
      <c r="C20" s="858">
        <v>10818.152779622122</v>
      </c>
      <c r="D20" s="859">
        <v>11034.515835214565</v>
      </c>
      <c r="E20" s="860">
        <v>-0.4675766945906849</v>
      </c>
      <c r="F20" s="861">
        <v>287.59683417085427</v>
      </c>
      <c r="G20" s="862">
        <v>0.12482012146318353</v>
      </c>
      <c r="H20" s="862">
        <v>-4.6021093000958775</v>
      </c>
      <c r="I20" s="862">
        <v>27.170944838885852</v>
      </c>
      <c r="J20" s="863">
        <v>-2.065214936867477</v>
      </c>
    </row>
    <row r="21" spans="1:10" ht="15.75" thickBot="1">
      <c r="A21" s="865" t="s">
        <v>107</v>
      </c>
      <c r="B21" s="866">
        <v>6.7437445741257021</v>
      </c>
      <c r="C21" s="867">
        <v>13018.811919161588</v>
      </c>
      <c r="D21" s="868">
        <v>13279.188157544821</v>
      </c>
      <c r="E21" s="869">
        <v>-0.1764356021652744</v>
      </c>
      <c r="F21" s="870">
        <v>289.12299771167051</v>
      </c>
      <c r="G21" s="871">
        <v>-0.43983647717050856</v>
      </c>
      <c r="H21" s="871">
        <v>-0.68181818181818177</v>
      </c>
      <c r="I21" s="871">
        <v>23.866739486619334</v>
      </c>
      <c r="J21" s="872">
        <v>-0.80039436061262137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6.013148191222351</v>
      </c>
      <c r="C23" s="874">
        <v>11608.394191548939</v>
      </c>
      <c r="D23" s="875">
        <v>11840.562075379918</v>
      </c>
      <c r="E23" s="845">
        <v>4.2033354753968331</v>
      </c>
      <c r="F23" s="845">
        <v>325.78476658476649</v>
      </c>
      <c r="G23" s="845">
        <v>1.8120656943519819</v>
      </c>
      <c r="H23" s="845">
        <v>-29.948364888123923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6.5557282560378436</v>
      </c>
      <c r="C25" s="858">
        <v>12299.677778682633</v>
      </c>
      <c r="D25" s="859">
        <v>12545.671334256285</v>
      </c>
      <c r="E25" s="860">
        <v>0.14698268498451109</v>
      </c>
      <c r="F25" s="861">
        <v>368.52816326530609</v>
      </c>
      <c r="G25" s="862">
        <v>-2.7273889951369519</v>
      </c>
      <c r="H25" s="862">
        <v>3.3755274261603372</v>
      </c>
      <c r="I25" s="862">
        <v>30.0982800982801</v>
      </c>
      <c r="J25" s="863">
        <v>9.7024109072301847</v>
      </c>
    </row>
    <row r="26" spans="1:10" ht="15">
      <c r="A26" s="856" t="s">
        <v>105</v>
      </c>
      <c r="B26" s="857">
        <v>6.5222872993447858</v>
      </c>
      <c r="C26" s="858">
        <v>12236.936771753819</v>
      </c>
      <c r="D26" s="859">
        <v>12481.675507188895</v>
      </c>
      <c r="E26" s="860">
        <v>-2.4436703433696985</v>
      </c>
      <c r="F26" s="861">
        <v>415.85154639175255</v>
      </c>
      <c r="G26" s="862">
        <v>1.1897875949401777</v>
      </c>
      <c r="H26" s="862">
        <v>36.619718309859159</v>
      </c>
      <c r="I26" s="862">
        <v>11.916461916461916</v>
      </c>
      <c r="J26" s="863">
        <v>5.8063070111262878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57">
        <v>4.7823650920490017</v>
      </c>
      <c r="C28" s="858">
        <v>9820.0515237145828</v>
      </c>
      <c r="D28" s="859">
        <v>10016.452554188874</v>
      </c>
      <c r="E28" s="860">
        <v>-1.3225854794236747</v>
      </c>
      <c r="F28" s="861">
        <v>278.22091254752848</v>
      </c>
      <c r="G28" s="862">
        <v>-5.366825824044092</v>
      </c>
      <c r="H28" s="862">
        <v>-56.955810147299516</v>
      </c>
      <c r="I28" s="862">
        <v>32.309582309582311</v>
      </c>
      <c r="J28" s="863">
        <v>-20.272173284221481</v>
      </c>
    </row>
    <row r="29" spans="1:10" ht="15.75" thickBot="1">
      <c r="A29" s="865" t="s">
        <v>107</v>
      </c>
      <c r="B29" s="866">
        <v>6.3766647975607578</v>
      </c>
      <c r="C29" s="867">
        <v>12310.163701854744</v>
      </c>
      <c r="D29" s="868">
        <v>12556.36697589184</v>
      </c>
      <c r="E29" s="869">
        <v>1.4743575954314931</v>
      </c>
      <c r="F29" s="870">
        <v>293.73062200956929</v>
      </c>
      <c r="G29" s="871">
        <v>-0.64107544087285639</v>
      </c>
      <c r="H29" s="871">
        <v>-3.6866359447004609</v>
      </c>
      <c r="I29" s="871">
        <v>25.675675675675674</v>
      </c>
      <c r="J29" s="872">
        <v>7.000976880494953</v>
      </c>
    </row>
    <row r="30" spans="1:10" ht="15">
      <c r="A30" s="980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8" t="s">
        <v>60</v>
      </c>
      <c r="C33" s="1169"/>
      <c r="D33" s="1169"/>
      <c r="E33" s="1169"/>
      <c r="F33" s="1169"/>
      <c r="G33" s="1169"/>
      <c r="H33" s="1170"/>
    </row>
    <row r="34" spans="1:8" ht="15.75">
      <c r="A34" s="655" t="s">
        <v>63</v>
      </c>
      <c r="B34" s="1174" t="s">
        <v>64</v>
      </c>
      <c r="C34" s="1175"/>
      <c r="D34" s="1175"/>
      <c r="E34" s="1175"/>
      <c r="F34" s="1175"/>
      <c r="G34" s="1175"/>
      <c r="H34" s="1176"/>
    </row>
    <row r="35" spans="1:8" ht="15.75">
      <c r="A35" s="652" t="s">
        <v>65</v>
      </c>
      <c r="B35" s="1171" t="s">
        <v>66</v>
      </c>
      <c r="C35" s="1172"/>
      <c r="D35" s="1172"/>
      <c r="E35" s="1172"/>
      <c r="F35" s="1172"/>
      <c r="G35" s="1172"/>
      <c r="H35" s="1173"/>
    </row>
    <row r="36" spans="1:8" ht="16.5" thickBot="1">
      <c r="A36" s="653" t="s">
        <v>67</v>
      </c>
      <c r="B36" s="1177" t="s">
        <v>62</v>
      </c>
      <c r="C36" s="1178"/>
      <c r="D36" s="1178"/>
      <c r="E36" s="1178"/>
      <c r="F36" s="1178"/>
      <c r="G36" s="1178"/>
      <c r="H36" s="1179"/>
    </row>
    <row r="37" spans="1:8">
      <c r="A37" s="1167"/>
      <c r="B37" s="1167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zoomScale="90" zoomScaleNormal="90" workbookViewId="0">
      <selection activeCell="T302" sqref="T302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366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7" t="s">
        <v>8</v>
      </c>
      <c r="B3" s="1077"/>
      <c r="C3" s="1077"/>
      <c r="D3" s="1077"/>
      <c r="E3" s="1077"/>
      <c r="F3" s="1077"/>
      <c r="G3" s="1077"/>
      <c r="H3" s="1077"/>
      <c r="I3" s="1077"/>
      <c r="J3" s="1077"/>
      <c r="K3" s="1077"/>
      <c r="L3" s="1088"/>
    </row>
    <row r="4" spans="1:12">
      <c r="A4" s="27"/>
      <c r="B4" s="28"/>
      <c r="C4" s="3" t="s">
        <v>9</v>
      </c>
      <c r="D4" s="3"/>
      <c r="E4" s="3"/>
      <c r="F4" s="3"/>
      <c r="G4" s="1079"/>
      <c r="H4" s="1185" t="s">
        <v>10</v>
      </c>
      <c r="I4" s="1186"/>
      <c r="J4" s="1112" t="s">
        <v>11</v>
      </c>
      <c r="K4" s="1080" t="s">
        <v>12</v>
      </c>
      <c r="L4" s="1081"/>
    </row>
    <row r="5" spans="1:12" ht="15.75">
      <c r="A5" s="29" t="s">
        <v>13</v>
      </c>
      <c r="B5" s="30" t="s">
        <v>14</v>
      </c>
      <c r="C5" s="1082" t="s">
        <v>40</v>
      </c>
      <c r="D5" s="1082"/>
      <c r="E5" s="1083" t="s">
        <v>41</v>
      </c>
      <c r="F5" s="1084"/>
      <c r="G5" s="1113"/>
      <c r="H5" s="1183" t="s">
        <v>15</v>
      </c>
      <c r="I5" s="1184"/>
      <c r="J5" s="1114" t="s">
        <v>16</v>
      </c>
      <c r="K5" s="1085" t="s">
        <v>17</v>
      </c>
      <c r="L5" s="1086"/>
    </row>
    <row r="6" spans="1:12" ht="26.25" thickBot="1">
      <c r="A6" s="31" t="s">
        <v>18</v>
      </c>
      <c r="B6" s="32" t="s">
        <v>19</v>
      </c>
      <c r="C6" s="979" t="s">
        <v>371</v>
      </c>
      <c r="D6" s="1147" t="s">
        <v>365</v>
      </c>
      <c r="E6" s="1072" t="s">
        <v>371</v>
      </c>
      <c r="F6" s="1073" t="s">
        <v>365</v>
      </c>
      <c r="G6" s="1111" t="s">
        <v>20</v>
      </c>
      <c r="H6" s="81" t="s">
        <v>371</v>
      </c>
      <c r="I6" s="993" t="s">
        <v>20</v>
      </c>
      <c r="J6" s="1115" t="s">
        <v>20</v>
      </c>
      <c r="K6" s="1074" t="s">
        <v>371</v>
      </c>
      <c r="L6" s="1116" t="s">
        <v>21</v>
      </c>
    </row>
    <row r="7" spans="1:12" ht="15" thickBot="1">
      <c r="A7" s="33" t="s">
        <v>22</v>
      </c>
      <c r="B7" s="34" t="s">
        <v>23</v>
      </c>
      <c r="C7" s="82">
        <v>12162.201638299672</v>
      </c>
      <c r="D7" s="82">
        <v>12159.35505227959</v>
      </c>
      <c r="E7" s="83">
        <v>12405.445671065665</v>
      </c>
      <c r="F7" s="704">
        <v>12402.542153325183</v>
      </c>
      <c r="G7" s="1117">
        <v>2.3410666173012622E-2</v>
      </c>
      <c r="H7" s="84">
        <v>326.52683351721731</v>
      </c>
      <c r="I7" s="84">
        <v>0.85255881398978839</v>
      </c>
      <c r="J7" s="85">
        <v>-4.3755899827863844</v>
      </c>
      <c r="K7" s="84">
        <v>100</v>
      </c>
      <c r="L7" s="1118" t="s">
        <v>23</v>
      </c>
    </row>
    <row r="8" spans="1:12" ht="15" thickBot="1">
      <c r="A8" s="35"/>
      <c r="B8" s="36"/>
      <c r="C8" s="86"/>
      <c r="D8" s="86"/>
      <c r="E8" s="86"/>
      <c r="F8" s="86"/>
      <c r="G8" s="1119"/>
      <c r="H8" s="85"/>
      <c r="I8" s="85"/>
      <c r="J8" s="85"/>
      <c r="K8" s="85"/>
      <c r="L8" s="1120"/>
    </row>
    <row r="9" spans="1:12" ht="15">
      <c r="A9" s="37" t="s">
        <v>108</v>
      </c>
      <c r="B9" s="38" t="s">
        <v>23</v>
      </c>
      <c r="C9" s="87">
        <v>11835.582159017453</v>
      </c>
      <c r="D9" s="87">
        <v>12024.150028835063</v>
      </c>
      <c r="E9" s="88">
        <v>12072.293802197803</v>
      </c>
      <c r="F9" s="88">
        <v>12264.633029411765</v>
      </c>
      <c r="G9" s="1121">
        <v>-1.5682428226977094</v>
      </c>
      <c r="H9" s="89">
        <v>248.18181818181819</v>
      </c>
      <c r="I9" s="89">
        <v>-22.711544510852459</v>
      </c>
      <c r="J9" s="89">
        <v>-69.444444444444443</v>
      </c>
      <c r="K9" s="89">
        <v>6.3875500841995239E-2</v>
      </c>
      <c r="L9" s="1122">
        <v>-0.13602454913301726</v>
      </c>
    </row>
    <row r="10" spans="1:12" ht="15">
      <c r="A10" s="46" t="s">
        <v>109</v>
      </c>
      <c r="B10" s="90" t="s">
        <v>23</v>
      </c>
      <c r="C10" s="91">
        <v>12482.129144590193</v>
      </c>
      <c r="D10" s="91">
        <v>12584.474813792625</v>
      </c>
      <c r="E10" s="92">
        <v>12731.771727481997</v>
      </c>
      <c r="F10" s="92">
        <v>12836.164310068478</v>
      </c>
      <c r="G10" s="1123">
        <v>-0.8132692918600064</v>
      </c>
      <c r="H10" s="93">
        <v>359.12656371860862</v>
      </c>
      <c r="I10" s="93">
        <v>-7.956001860401414E-2</v>
      </c>
      <c r="J10" s="93">
        <v>5.8270056124133376</v>
      </c>
      <c r="K10" s="93">
        <v>37.227803263457403</v>
      </c>
      <c r="L10" s="1124">
        <v>3.5890670759955796</v>
      </c>
    </row>
    <row r="11" spans="1:12" ht="15">
      <c r="A11" s="39" t="s">
        <v>110</v>
      </c>
      <c r="B11" s="40" t="s">
        <v>23</v>
      </c>
      <c r="C11" s="94">
        <v>12172.812141624259</v>
      </c>
      <c r="D11" s="94">
        <v>12299.136388152363</v>
      </c>
      <c r="E11" s="95">
        <v>12416.268384456745</v>
      </c>
      <c r="F11" s="95">
        <v>12545.119115915411</v>
      </c>
      <c r="G11" s="1125">
        <v>-1.0270985095326752</v>
      </c>
      <c r="H11" s="96">
        <v>393.46020942408376</v>
      </c>
      <c r="I11" s="96">
        <v>1.22016262341839</v>
      </c>
      <c r="J11" s="96">
        <v>-1.1898603207449561</v>
      </c>
      <c r="K11" s="96">
        <v>11.091109691655538</v>
      </c>
      <c r="L11" s="1126">
        <v>0.35758756383056145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5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6" t="s">
        <v>100</v>
      </c>
    </row>
    <row r="13" spans="1:12" ht="15">
      <c r="A13" s="39" t="s">
        <v>98</v>
      </c>
      <c r="B13" s="40" t="s">
        <v>23</v>
      </c>
      <c r="C13" s="94">
        <v>10722.221802561773</v>
      </c>
      <c r="D13" s="94">
        <v>10730.038487029271</v>
      </c>
      <c r="E13" s="95">
        <v>10936.666238613008</v>
      </c>
      <c r="F13" s="95">
        <v>10944.639256769857</v>
      </c>
      <c r="G13" s="1125">
        <v>-7.2848615379594764E-2</v>
      </c>
      <c r="H13" s="96">
        <v>284.97346300022355</v>
      </c>
      <c r="I13" s="96">
        <v>-0.37813247286358304</v>
      </c>
      <c r="J13" s="96">
        <v>-17.304492512479204</v>
      </c>
      <c r="K13" s="96">
        <v>25.974101387840427</v>
      </c>
      <c r="L13" s="1126">
        <v>-4.0608811209052007</v>
      </c>
    </row>
    <row r="14" spans="1:12" ht="15.75" thickBot="1">
      <c r="A14" s="41" t="s">
        <v>112</v>
      </c>
      <c r="B14" s="42" t="s">
        <v>23</v>
      </c>
      <c r="C14" s="97">
        <v>13007.389687911606</v>
      </c>
      <c r="D14" s="97">
        <v>13039.718288235219</v>
      </c>
      <c r="E14" s="98">
        <v>13267.537481669839</v>
      </c>
      <c r="F14" s="98">
        <v>13300.512653999924</v>
      </c>
      <c r="G14" s="1127">
        <v>-0.24792407020618368</v>
      </c>
      <c r="H14" s="99">
        <v>292.53462409420285</v>
      </c>
      <c r="I14" s="99">
        <v>-0.40256054490360632</v>
      </c>
      <c r="J14" s="99">
        <v>-3.4331948392739995</v>
      </c>
      <c r="K14" s="99">
        <v>25.643110156204635</v>
      </c>
      <c r="L14" s="1128">
        <v>0.25025103021207329</v>
      </c>
    </row>
    <row r="15" spans="1:12" ht="15" thickBot="1">
      <c r="A15" s="35"/>
      <c r="B15" s="43"/>
      <c r="C15" s="86"/>
      <c r="D15" s="86"/>
      <c r="E15" s="86"/>
      <c r="F15" s="86"/>
      <c r="G15" s="1119"/>
      <c r="H15" s="85"/>
      <c r="I15" s="85"/>
      <c r="J15" s="85"/>
      <c r="K15" s="85"/>
      <c r="L15" s="1120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9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30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5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1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5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1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 t="s">
        <v>257</v>
      </c>
      <c r="E19" s="106" t="s">
        <v>257</v>
      </c>
      <c r="F19" s="106" t="s">
        <v>257</v>
      </c>
      <c r="G19" s="1132" t="s">
        <v>100</v>
      </c>
      <c r="H19" s="107" t="s">
        <v>257</v>
      </c>
      <c r="I19" s="107" t="s">
        <v>100</v>
      </c>
      <c r="J19" s="108" t="s">
        <v>100</v>
      </c>
      <c r="K19" s="108" t="s">
        <v>100</v>
      </c>
      <c r="L19" s="1133" t="s">
        <v>100</v>
      </c>
    </row>
    <row r="20" spans="1:12" ht="15">
      <c r="A20" s="46" t="s">
        <v>113</v>
      </c>
      <c r="B20" s="47" t="s">
        <v>29</v>
      </c>
      <c r="C20" s="94" t="s">
        <v>100</v>
      </c>
      <c r="D20" s="94" t="s">
        <v>257</v>
      </c>
      <c r="E20" s="95" t="s">
        <v>100</v>
      </c>
      <c r="F20" s="95" t="s">
        <v>257</v>
      </c>
      <c r="G20" s="1125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131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257</v>
      </c>
      <c r="E21" s="95" t="s">
        <v>257</v>
      </c>
      <c r="F21" s="95" t="s">
        <v>257</v>
      </c>
      <c r="G21" s="1125" t="s">
        <v>100</v>
      </c>
      <c r="H21" s="96" t="s">
        <v>257</v>
      </c>
      <c r="I21" s="96" t="s">
        <v>100</v>
      </c>
      <c r="J21" s="104" t="s">
        <v>100</v>
      </c>
      <c r="K21" s="104" t="s">
        <v>100</v>
      </c>
      <c r="L21" s="1131" t="s">
        <v>100</v>
      </c>
    </row>
    <row r="22" spans="1:12" ht="14.25">
      <c r="A22" s="44" t="s">
        <v>113</v>
      </c>
      <c r="B22" s="48" t="s">
        <v>31</v>
      </c>
      <c r="C22" s="105">
        <v>11670.326470588236</v>
      </c>
      <c r="D22" s="105">
        <v>12015.328076262762</v>
      </c>
      <c r="E22" s="106">
        <v>11903.733</v>
      </c>
      <c r="F22" s="106">
        <v>12255.634637788018</v>
      </c>
      <c r="G22" s="1132">
        <v>-2.8713456968029494</v>
      </c>
      <c r="H22" s="107">
        <v>246</v>
      </c>
      <c r="I22" s="107">
        <v>-25.179723502304153</v>
      </c>
      <c r="J22" s="108">
        <v>-69.696969696969703</v>
      </c>
      <c r="K22" s="108">
        <v>5.8068637129086588E-2</v>
      </c>
      <c r="L22" s="1133">
        <v>-0.1251730753480082</v>
      </c>
    </row>
    <row r="23" spans="1:12" ht="15">
      <c r="A23" s="46" t="s">
        <v>113</v>
      </c>
      <c r="B23" s="47" t="s">
        <v>32</v>
      </c>
      <c r="C23" s="94">
        <v>11471.675490196079</v>
      </c>
      <c r="D23" s="94">
        <v>11838.122549019608</v>
      </c>
      <c r="E23" s="95">
        <v>11701.109</v>
      </c>
      <c r="F23" s="95">
        <v>12074.885</v>
      </c>
      <c r="G23" s="1125">
        <v>-3.0954828969385617</v>
      </c>
      <c r="H23" s="96">
        <v>250</v>
      </c>
      <c r="I23" s="96">
        <v>-26.47058823529412</v>
      </c>
      <c r="J23" s="104">
        <v>-79.310344827586206</v>
      </c>
      <c r="K23" s="104">
        <v>3.4841182277451949E-2</v>
      </c>
      <c r="L23" s="1131">
        <v>-0.12618941353575255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 t="s">
        <v>257</v>
      </c>
      <c r="E24" s="110" t="s">
        <v>257</v>
      </c>
      <c r="F24" s="110" t="s">
        <v>257</v>
      </c>
      <c r="G24" s="1134" t="s">
        <v>100</v>
      </c>
      <c r="H24" s="104" t="s">
        <v>257</v>
      </c>
      <c r="I24" s="104" t="s">
        <v>100</v>
      </c>
      <c r="J24" s="104" t="s">
        <v>100</v>
      </c>
      <c r="K24" s="104" t="s">
        <v>100</v>
      </c>
      <c r="L24" s="1131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9"/>
      <c r="H25" s="85"/>
      <c r="I25" s="85"/>
      <c r="J25" s="85"/>
      <c r="K25" s="85"/>
      <c r="L25" s="1120"/>
    </row>
    <row r="26" spans="1:12" ht="14.25">
      <c r="A26" s="44" t="s">
        <v>114</v>
      </c>
      <c r="B26" s="45" t="s">
        <v>25</v>
      </c>
      <c r="C26" s="100">
        <v>13133.618479088977</v>
      </c>
      <c r="D26" s="100">
        <v>13121.295821707934</v>
      </c>
      <c r="E26" s="101">
        <v>13396.290848670757</v>
      </c>
      <c r="F26" s="101">
        <v>13383.721738142092</v>
      </c>
      <c r="G26" s="1129">
        <v>9.3913417916061614E-2</v>
      </c>
      <c r="H26" s="102">
        <v>429.36048780487801</v>
      </c>
      <c r="I26" s="102">
        <v>0.22182325327894814</v>
      </c>
      <c r="J26" s="103">
        <v>19.186046511627907</v>
      </c>
      <c r="K26" s="103">
        <v>2.3808141222925499</v>
      </c>
      <c r="L26" s="1130">
        <v>0.47065808919798591</v>
      </c>
    </row>
    <row r="27" spans="1:12" ht="15">
      <c r="A27" s="46" t="s">
        <v>114</v>
      </c>
      <c r="B27" s="47" t="s">
        <v>26</v>
      </c>
      <c r="C27" s="94">
        <v>13264.106862745097</v>
      </c>
      <c r="D27" s="94">
        <v>13197.245098039217</v>
      </c>
      <c r="E27" s="95">
        <v>13529.388999999999</v>
      </c>
      <c r="F27" s="95">
        <v>13461.19</v>
      </c>
      <c r="G27" s="1125">
        <v>0.50663425744676882</v>
      </c>
      <c r="H27" s="96">
        <v>420.2</v>
      </c>
      <c r="I27" s="96">
        <v>1.9160805238903658</v>
      </c>
      <c r="J27" s="104">
        <v>17.766497461928935</v>
      </c>
      <c r="K27" s="104">
        <v>1.3471923813948086</v>
      </c>
      <c r="L27" s="1131">
        <v>0.25329488569821246</v>
      </c>
    </row>
    <row r="28" spans="1:12" ht="15">
      <c r="A28" s="46" t="s">
        <v>114</v>
      </c>
      <c r="B28" s="47" t="s">
        <v>27</v>
      </c>
      <c r="C28" s="94">
        <v>12971.703921568627</v>
      </c>
      <c r="D28" s="94">
        <v>13028.044117647058</v>
      </c>
      <c r="E28" s="95">
        <v>13231.138000000001</v>
      </c>
      <c r="F28" s="95">
        <v>13288.605</v>
      </c>
      <c r="G28" s="1125">
        <v>-0.43245321837769074</v>
      </c>
      <c r="H28" s="96">
        <v>441.3</v>
      </c>
      <c r="I28" s="96">
        <v>-1.9333333333333307</v>
      </c>
      <c r="J28" s="104">
        <v>21.088435374149661</v>
      </c>
      <c r="K28" s="104">
        <v>1.0336217408977411</v>
      </c>
      <c r="L28" s="1131">
        <v>0.21736320349977334</v>
      </c>
    </row>
    <row r="29" spans="1:12" ht="14.25">
      <c r="A29" s="44" t="s">
        <v>114</v>
      </c>
      <c r="B29" s="48" t="s">
        <v>28</v>
      </c>
      <c r="C29" s="105">
        <v>12731.021213189631</v>
      </c>
      <c r="D29" s="105">
        <v>12824.699558679151</v>
      </c>
      <c r="E29" s="106">
        <v>12985.641637453424</v>
      </c>
      <c r="F29" s="106">
        <v>13081.193549852735</v>
      </c>
      <c r="G29" s="1132">
        <v>-0.73045255415845844</v>
      </c>
      <c r="H29" s="107">
        <v>382.15536299765807</v>
      </c>
      <c r="I29" s="107">
        <v>-0.8822830262073863</v>
      </c>
      <c r="J29" s="108">
        <v>2.2999520843315762</v>
      </c>
      <c r="K29" s="108">
        <v>12.397654027059984</v>
      </c>
      <c r="L29" s="1133">
        <v>0.80900390767523156</v>
      </c>
    </row>
    <row r="30" spans="1:12" ht="15">
      <c r="A30" s="46" t="s">
        <v>114</v>
      </c>
      <c r="B30" s="47" t="s">
        <v>29</v>
      </c>
      <c r="C30" s="94">
        <v>12783.601960784314</v>
      </c>
      <c r="D30" s="94">
        <v>12826.047058823529</v>
      </c>
      <c r="E30" s="95">
        <v>13039.273999999999</v>
      </c>
      <c r="F30" s="95">
        <v>13082.567999999999</v>
      </c>
      <c r="G30" s="1125">
        <v>-0.33092891242758971</v>
      </c>
      <c r="H30" s="96">
        <v>371.3</v>
      </c>
      <c r="I30" s="96">
        <v>0.13484358144552319</v>
      </c>
      <c r="J30" s="104">
        <v>2.6341463414634148</v>
      </c>
      <c r="K30" s="104">
        <v>6.1088206259799085</v>
      </c>
      <c r="L30" s="1131">
        <v>0.41722198085802464</v>
      </c>
    </row>
    <row r="31" spans="1:12" ht="15">
      <c r="A31" s="46" t="s">
        <v>114</v>
      </c>
      <c r="B31" s="47" t="s">
        <v>30</v>
      </c>
      <c r="C31" s="94">
        <v>12682.728431372549</v>
      </c>
      <c r="D31" s="94">
        <v>12823.493137254902</v>
      </c>
      <c r="E31" s="95">
        <v>12936.383</v>
      </c>
      <c r="F31" s="95">
        <v>13079.963</v>
      </c>
      <c r="G31" s="1125">
        <v>-1.097709527159977</v>
      </c>
      <c r="H31" s="96">
        <v>392.7</v>
      </c>
      <c r="I31" s="96">
        <v>-1.7758879439719915</v>
      </c>
      <c r="J31" s="104">
        <v>1.977401129943503</v>
      </c>
      <c r="K31" s="104">
        <v>6.288833401080077</v>
      </c>
      <c r="L31" s="1131">
        <v>0.39178192681720869</v>
      </c>
    </row>
    <row r="32" spans="1:12" ht="14.25">
      <c r="A32" s="44" t="s">
        <v>114</v>
      </c>
      <c r="B32" s="48" t="s">
        <v>31</v>
      </c>
      <c r="C32" s="105">
        <v>12239.6687953408</v>
      </c>
      <c r="D32" s="105">
        <v>12362.160407782652</v>
      </c>
      <c r="E32" s="106">
        <v>12484.462171247616</v>
      </c>
      <c r="F32" s="106">
        <v>12609.403615938305</v>
      </c>
      <c r="G32" s="1132">
        <v>-0.99085927055869905</v>
      </c>
      <c r="H32" s="107">
        <v>338.96039834454211</v>
      </c>
      <c r="I32" s="107">
        <v>0.33617052184731189</v>
      </c>
      <c r="J32" s="108">
        <v>6.58946787979046</v>
      </c>
      <c r="K32" s="108">
        <v>22.449335114104869</v>
      </c>
      <c r="L32" s="1133">
        <v>2.3094050791223601</v>
      </c>
    </row>
    <row r="33" spans="1:12" ht="15">
      <c r="A33" s="46" t="s">
        <v>114</v>
      </c>
      <c r="B33" s="47" t="s">
        <v>32</v>
      </c>
      <c r="C33" s="94">
        <v>12232.84019607843</v>
      </c>
      <c r="D33" s="94">
        <v>12356.216666666667</v>
      </c>
      <c r="E33" s="95">
        <v>12477.496999999999</v>
      </c>
      <c r="F33" s="95">
        <v>12603.341</v>
      </c>
      <c r="G33" s="1125">
        <v>-0.99849714452700244</v>
      </c>
      <c r="H33" s="96">
        <v>331.7</v>
      </c>
      <c r="I33" s="96">
        <v>0.39346246973365967</v>
      </c>
      <c r="J33" s="104">
        <v>5.2983081032947466</v>
      </c>
      <c r="K33" s="104">
        <v>13.733232681028976</v>
      </c>
      <c r="L33" s="1131">
        <v>1.2616906742545861</v>
      </c>
    </row>
    <row r="34" spans="1:12" ht="15.75" thickBot="1">
      <c r="A34" s="49" t="s">
        <v>114</v>
      </c>
      <c r="B34" s="50" t="s">
        <v>33</v>
      </c>
      <c r="C34" s="109">
        <v>12249.853921568627</v>
      </c>
      <c r="D34" s="109">
        <v>12371.287254901961</v>
      </c>
      <c r="E34" s="110">
        <v>12494.851000000001</v>
      </c>
      <c r="F34" s="110">
        <v>12618.713</v>
      </c>
      <c r="G34" s="1134">
        <v>-0.98157395290628424</v>
      </c>
      <c r="H34" s="104">
        <v>350.4</v>
      </c>
      <c r="I34" s="104">
        <v>0.14289797084881395</v>
      </c>
      <c r="J34" s="104">
        <v>8.689355539464156</v>
      </c>
      <c r="K34" s="104">
        <v>8.7161024330758945</v>
      </c>
      <c r="L34" s="1131">
        <v>1.0477144048677758</v>
      </c>
    </row>
    <row r="35" spans="1:12" ht="15.75" thickBot="1">
      <c r="A35" s="51"/>
      <c r="B35" s="52"/>
      <c r="C35" s="111"/>
      <c r="D35" s="111"/>
      <c r="E35" s="111"/>
      <c r="F35" s="111"/>
      <c r="G35" s="1135"/>
      <c r="H35" s="112"/>
      <c r="I35" s="112"/>
      <c r="J35" s="112"/>
      <c r="K35" s="112"/>
      <c r="L35" s="1136"/>
    </row>
    <row r="36" spans="1:12" ht="15">
      <c r="A36" s="46" t="s">
        <v>115</v>
      </c>
      <c r="B36" s="53" t="s">
        <v>30</v>
      </c>
      <c r="C36" s="113">
        <v>12362.409803921568</v>
      </c>
      <c r="D36" s="113">
        <v>12533.283333333333</v>
      </c>
      <c r="E36" s="114">
        <v>12609.657999999999</v>
      </c>
      <c r="F36" s="114">
        <v>12783.949000000001</v>
      </c>
      <c r="G36" s="1137">
        <v>-1.3633580672138248</v>
      </c>
      <c r="H36" s="115">
        <v>408.6</v>
      </c>
      <c r="I36" s="115">
        <v>-0.41433097733365548</v>
      </c>
      <c r="J36" s="115">
        <v>-1.7721518987341773</v>
      </c>
      <c r="K36" s="115">
        <v>4.5061262412171184</v>
      </c>
      <c r="L36" s="1138">
        <v>0.11943070009878909</v>
      </c>
    </row>
    <row r="37" spans="1:12" ht="15.75" thickBot="1">
      <c r="A37" s="49" t="s">
        <v>115</v>
      </c>
      <c r="B37" s="50" t="s">
        <v>33</v>
      </c>
      <c r="C37" s="109">
        <v>12034.444117647059</v>
      </c>
      <c r="D37" s="109">
        <v>12121.534313725489</v>
      </c>
      <c r="E37" s="110">
        <v>12275.133</v>
      </c>
      <c r="F37" s="110">
        <v>12363.965</v>
      </c>
      <c r="G37" s="1134">
        <v>-0.71847501994708285</v>
      </c>
      <c r="H37" s="104">
        <v>383.1</v>
      </c>
      <c r="I37" s="104">
        <v>2.4879614767255247</v>
      </c>
      <c r="J37" s="104">
        <v>-0.78740157480314954</v>
      </c>
      <c r="K37" s="104">
        <v>6.5849834504384184</v>
      </c>
      <c r="L37" s="1131">
        <v>0.23815686373177147</v>
      </c>
    </row>
    <row r="38" spans="1:12" ht="15.75" thickBot="1">
      <c r="A38" s="51"/>
      <c r="B38" s="52"/>
      <c r="C38" s="111"/>
      <c r="D38" s="111"/>
      <c r="E38" s="111"/>
      <c r="F38" s="111"/>
      <c r="G38" s="1135"/>
      <c r="H38" s="112"/>
      <c r="I38" s="112"/>
      <c r="J38" s="112"/>
      <c r="K38" s="112"/>
      <c r="L38" s="1136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9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30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5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1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5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31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5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1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2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3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5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31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5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1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2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3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5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1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4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1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5"/>
      <c r="H49" s="112"/>
      <c r="I49" s="112"/>
      <c r="J49" s="112"/>
      <c r="K49" s="112"/>
      <c r="L49" s="1136"/>
    </row>
    <row r="50" spans="1:12" ht="14.25">
      <c r="A50" s="44" t="s">
        <v>24</v>
      </c>
      <c r="B50" s="45" t="s">
        <v>28</v>
      </c>
      <c r="C50" s="100">
        <v>11654.862257050863</v>
      </c>
      <c r="D50" s="100">
        <v>11634.805505552045</v>
      </c>
      <c r="E50" s="101">
        <v>11887.959502191881</v>
      </c>
      <c r="F50" s="101">
        <v>11867.501615663086</v>
      </c>
      <c r="G50" s="1129">
        <v>0.172385790972162</v>
      </c>
      <c r="H50" s="102">
        <v>354.95969387755105</v>
      </c>
      <c r="I50" s="102">
        <v>2.369341141454774</v>
      </c>
      <c r="J50" s="103">
        <v>-17.99163179916318</v>
      </c>
      <c r="K50" s="103">
        <v>2.2762905754601941</v>
      </c>
      <c r="L50" s="1130">
        <v>-0.37793786587469436</v>
      </c>
    </row>
    <row r="51" spans="1:12" ht="15">
      <c r="A51" s="46" t="s">
        <v>24</v>
      </c>
      <c r="B51" s="47" t="s">
        <v>29</v>
      </c>
      <c r="C51" s="94">
        <v>11371.517647058823</v>
      </c>
      <c r="D51" s="94">
        <v>11468.37156862745</v>
      </c>
      <c r="E51" s="95">
        <v>11598.948</v>
      </c>
      <c r="F51" s="95">
        <v>11697.739</v>
      </c>
      <c r="G51" s="1125">
        <v>-0.84453072512559269</v>
      </c>
      <c r="H51" s="96">
        <v>314</v>
      </c>
      <c r="I51" s="96">
        <v>-1.2268008807801125</v>
      </c>
      <c r="J51" s="104">
        <v>-47.058823529411761</v>
      </c>
      <c r="K51" s="104">
        <v>0.26130886708088963</v>
      </c>
      <c r="L51" s="1131">
        <v>-0.21067736202677873</v>
      </c>
    </row>
    <row r="52" spans="1:12" ht="15">
      <c r="A52" s="46" t="s">
        <v>24</v>
      </c>
      <c r="B52" s="47" t="s">
        <v>30</v>
      </c>
      <c r="C52" s="94">
        <v>11650.904901960785</v>
      </c>
      <c r="D52" s="94">
        <v>11637.22156862745</v>
      </c>
      <c r="E52" s="95">
        <v>11883.923000000001</v>
      </c>
      <c r="F52" s="95">
        <v>11869.966</v>
      </c>
      <c r="G52" s="1125">
        <v>0.11758247664736643</v>
      </c>
      <c r="H52" s="96">
        <v>347.7</v>
      </c>
      <c r="I52" s="96">
        <v>1.4590020426028596</v>
      </c>
      <c r="J52" s="104">
        <v>-6.8965517241379306</v>
      </c>
      <c r="K52" s="104">
        <v>1.25428256198827</v>
      </c>
      <c r="L52" s="1131">
        <v>-3.3962204517365979E-2</v>
      </c>
    </row>
    <row r="53" spans="1:12" ht="15">
      <c r="A53" s="46" t="s">
        <v>24</v>
      </c>
      <c r="B53" s="47" t="s">
        <v>35</v>
      </c>
      <c r="C53" s="94">
        <v>11741.035294117646</v>
      </c>
      <c r="D53" s="94">
        <v>11707.5</v>
      </c>
      <c r="E53" s="95">
        <v>11975.856</v>
      </c>
      <c r="F53" s="95">
        <v>11941.65</v>
      </c>
      <c r="G53" s="1125">
        <v>0.28644282825237832</v>
      </c>
      <c r="H53" s="96">
        <v>381</v>
      </c>
      <c r="I53" s="96">
        <v>3.5889070146818893</v>
      </c>
      <c r="J53" s="104">
        <v>-18.633540372670808</v>
      </c>
      <c r="K53" s="104">
        <v>0.7606991463910342</v>
      </c>
      <c r="L53" s="1131">
        <v>-0.13329829933054937</v>
      </c>
    </row>
    <row r="54" spans="1:12" ht="14.25">
      <c r="A54" s="44" t="s">
        <v>24</v>
      </c>
      <c r="B54" s="48" t="s">
        <v>31</v>
      </c>
      <c r="C54" s="105">
        <v>11115.787673678591</v>
      </c>
      <c r="D54" s="105">
        <v>11082.323100516016</v>
      </c>
      <c r="E54" s="106">
        <v>11338.103427152164</v>
      </c>
      <c r="F54" s="106">
        <v>11303.969562526336</v>
      </c>
      <c r="G54" s="1132">
        <v>0.30196352207975685</v>
      </c>
      <c r="H54" s="107">
        <v>298.52382467302937</v>
      </c>
      <c r="I54" s="107">
        <v>-0.74180486878273477</v>
      </c>
      <c r="J54" s="108">
        <v>-18.519585253456221</v>
      </c>
      <c r="K54" s="108">
        <v>16.427617443818594</v>
      </c>
      <c r="L54" s="1133">
        <v>-2.8516318204381648</v>
      </c>
    </row>
    <row r="55" spans="1:12" ht="15">
      <c r="A55" s="46" t="s">
        <v>24</v>
      </c>
      <c r="B55" s="47" t="s">
        <v>32</v>
      </c>
      <c r="C55" s="94">
        <v>10784.403921568628</v>
      </c>
      <c r="D55" s="94">
        <v>10902.963725490195</v>
      </c>
      <c r="E55" s="95">
        <v>11000.092000000001</v>
      </c>
      <c r="F55" s="95">
        <v>11121.022999999999</v>
      </c>
      <c r="G55" s="1125">
        <v>-1.0874089550934181</v>
      </c>
      <c r="H55" s="96">
        <v>270.3</v>
      </c>
      <c r="I55" s="96">
        <v>-2.2069464544138806</v>
      </c>
      <c r="J55" s="104">
        <v>-27.84090909090909</v>
      </c>
      <c r="K55" s="104">
        <v>5.1623018407757977</v>
      </c>
      <c r="L55" s="1131">
        <v>-1.6787220917024079</v>
      </c>
    </row>
    <row r="56" spans="1:12" ht="15">
      <c r="A56" s="46" t="s">
        <v>24</v>
      </c>
      <c r="B56" s="47" t="s">
        <v>33</v>
      </c>
      <c r="C56" s="94">
        <v>11201.158823529413</v>
      </c>
      <c r="D56" s="94">
        <v>11143.335294117645</v>
      </c>
      <c r="E56" s="95">
        <v>11425.182000000001</v>
      </c>
      <c r="F56" s="95">
        <v>11366.201999999999</v>
      </c>
      <c r="G56" s="1125">
        <v>0.51890684328856185</v>
      </c>
      <c r="H56" s="96">
        <v>303.39999999999998</v>
      </c>
      <c r="I56" s="96">
        <v>-1.621271076523995</v>
      </c>
      <c r="J56" s="104">
        <v>-17.303370786516854</v>
      </c>
      <c r="K56" s="104">
        <v>8.5477033854015456</v>
      </c>
      <c r="L56" s="1131">
        <v>-1.3362435300296269</v>
      </c>
    </row>
    <row r="57" spans="1:12" ht="15">
      <c r="A57" s="46" t="s">
        <v>24</v>
      </c>
      <c r="B57" s="47" t="s">
        <v>36</v>
      </c>
      <c r="C57" s="94">
        <v>11379.210784313726</v>
      </c>
      <c r="D57" s="94">
        <v>11260.52549019608</v>
      </c>
      <c r="E57" s="95">
        <v>11606.795</v>
      </c>
      <c r="F57" s="95">
        <v>11485.736000000001</v>
      </c>
      <c r="G57" s="1125">
        <v>1.0539942760307155</v>
      </c>
      <c r="H57" s="96">
        <v>336.8</v>
      </c>
      <c r="I57" s="96">
        <v>0.11890606420928482</v>
      </c>
      <c r="J57" s="104">
        <v>1.7391304347826086</v>
      </c>
      <c r="K57" s="104">
        <v>2.717612217641252</v>
      </c>
      <c r="L57" s="1131">
        <v>0.1633338012938701</v>
      </c>
    </row>
    <row r="58" spans="1:12" ht="14.25">
      <c r="A58" s="44" t="s">
        <v>24</v>
      </c>
      <c r="B58" s="48" t="s">
        <v>37</v>
      </c>
      <c r="C58" s="105">
        <v>9134.3733318512095</v>
      </c>
      <c r="D58" s="105">
        <v>9195.1449636334237</v>
      </c>
      <c r="E58" s="106">
        <v>9317.0607984882336</v>
      </c>
      <c r="F58" s="106">
        <v>9379.0478629060926</v>
      </c>
      <c r="G58" s="1132">
        <v>-0.66090999133309059</v>
      </c>
      <c r="H58" s="107">
        <v>232.44265175718851</v>
      </c>
      <c r="I58" s="107">
        <v>0.54138370210287046</v>
      </c>
      <c r="J58" s="108">
        <v>-14.187799862919809</v>
      </c>
      <c r="K58" s="108">
        <v>7.2701933685616389</v>
      </c>
      <c r="L58" s="1133">
        <v>-0.83131143459234025</v>
      </c>
    </row>
    <row r="59" spans="1:12" ht="15">
      <c r="A59" s="46" t="s">
        <v>24</v>
      </c>
      <c r="B59" s="47" t="s">
        <v>102</v>
      </c>
      <c r="C59" s="116">
        <v>8492.0901960784322</v>
      </c>
      <c r="D59" s="116">
        <v>8626.6784313725493</v>
      </c>
      <c r="E59" s="117">
        <v>8661.9320000000007</v>
      </c>
      <c r="F59" s="117">
        <v>8799.2119999999995</v>
      </c>
      <c r="G59" s="1139">
        <v>-1.560139703418884</v>
      </c>
      <c r="H59" s="118">
        <v>214.1</v>
      </c>
      <c r="I59" s="118">
        <v>-9.3327111525906226E-2</v>
      </c>
      <c r="J59" s="119">
        <v>-22.888616891064871</v>
      </c>
      <c r="K59" s="119">
        <v>3.6583241391324544</v>
      </c>
      <c r="L59" s="1140">
        <v>-0.87829643946713531</v>
      </c>
    </row>
    <row r="60" spans="1:12" ht="15">
      <c r="A60" s="46" t="s">
        <v>24</v>
      </c>
      <c r="B60" s="47" t="s">
        <v>38</v>
      </c>
      <c r="C60" s="94">
        <v>9397.1411764705881</v>
      </c>
      <c r="D60" s="94">
        <v>9526.5137254901965</v>
      </c>
      <c r="E60" s="95">
        <v>9585.0840000000007</v>
      </c>
      <c r="F60" s="95">
        <v>9717.0439999999999</v>
      </c>
      <c r="G60" s="1125">
        <v>-1.3580261651588603</v>
      </c>
      <c r="H60" s="96">
        <v>240</v>
      </c>
      <c r="I60" s="96">
        <v>-0.70335126189490638</v>
      </c>
      <c r="J60" s="104">
        <v>-6.1475409836065573</v>
      </c>
      <c r="K60" s="104">
        <v>2.6595435805121652</v>
      </c>
      <c r="L60" s="1131">
        <v>-5.0212652482448661E-2</v>
      </c>
    </row>
    <row r="61" spans="1:12" ht="15.75" thickBot="1">
      <c r="A61" s="46" t="s">
        <v>24</v>
      </c>
      <c r="B61" s="47" t="s">
        <v>39</v>
      </c>
      <c r="C61" s="94">
        <v>10384.003921568627</v>
      </c>
      <c r="D61" s="94">
        <v>10560.816666666666</v>
      </c>
      <c r="E61" s="95">
        <v>10591.683999999999</v>
      </c>
      <c r="F61" s="95">
        <v>10772.032999999999</v>
      </c>
      <c r="G61" s="1125">
        <v>-1.6742336381628258</v>
      </c>
      <c r="H61" s="96">
        <v>281.8</v>
      </c>
      <c r="I61" s="96">
        <v>-1.9826086956521698</v>
      </c>
      <c r="J61" s="104">
        <v>6.4935064935064926</v>
      </c>
      <c r="K61" s="104">
        <v>0.95232564891701998</v>
      </c>
      <c r="L61" s="1131">
        <v>9.7197657357244283E-2</v>
      </c>
    </row>
    <row r="62" spans="1:12" ht="15.75" thickBot="1">
      <c r="A62" s="51"/>
      <c r="B62" s="52"/>
      <c r="C62" s="111"/>
      <c r="D62" s="111"/>
      <c r="E62" s="111"/>
      <c r="F62" s="111"/>
      <c r="G62" s="1135"/>
      <c r="H62" s="112"/>
      <c r="I62" s="112"/>
      <c r="J62" s="112"/>
      <c r="K62" s="112"/>
      <c r="L62" s="1136"/>
    </row>
    <row r="63" spans="1:12" ht="14.25">
      <c r="A63" s="44" t="s">
        <v>117</v>
      </c>
      <c r="B63" s="48" t="s">
        <v>25</v>
      </c>
      <c r="C63" s="105">
        <v>13685.714608870994</v>
      </c>
      <c r="D63" s="105">
        <v>13766.373764843089</v>
      </c>
      <c r="E63" s="106">
        <v>13959.428901048414</v>
      </c>
      <c r="F63" s="106">
        <v>14041.701240139952</v>
      </c>
      <c r="G63" s="1132">
        <v>-0.58591432536929566</v>
      </c>
      <c r="H63" s="107">
        <v>335.5292490118577</v>
      </c>
      <c r="I63" s="107">
        <v>-3.2351564422009615</v>
      </c>
      <c r="J63" s="108">
        <v>-6.9852941176470589</v>
      </c>
      <c r="K63" s="108">
        <v>1.4691365193658905</v>
      </c>
      <c r="L63" s="1133">
        <v>-4.1219413778648351E-2</v>
      </c>
    </row>
    <row r="64" spans="1:12" ht="15">
      <c r="A64" s="46" t="s">
        <v>117</v>
      </c>
      <c r="B64" s="47" t="s">
        <v>26</v>
      </c>
      <c r="C64" s="94">
        <v>13933.178431372549</v>
      </c>
      <c r="D64" s="94">
        <v>13316.27156862745</v>
      </c>
      <c r="E64" s="95">
        <v>14211.842000000001</v>
      </c>
      <c r="F64" s="95">
        <v>13582.597</v>
      </c>
      <c r="G64" s="1125">
        <v>4.632729661345329</v>
      </c>
      <c r="H64" s="96">
        <v>304.39999999999998</v>
      </c>
      <c r="I64" s="96">
        <v>-6.7687595712098076</v>
      </c>
      <c r="J64" s="104">
        <v>-12.280701754385964</v>
      </c>
      <c r="K64" s="104">
        <v>0.29034318564543293</v>
      </c>
      <c r="L64" s="1131">
        <v>-2.6165226815003495E-2</v>
      </c>
    </row>
    <row r="65" spans="1:12" ht="15">
      <c r="A65" s="46" t="s">
        <v>117</v>
      </c>
      <c r="B65" s="47" t="s">
        <v>27</v>
      </c>
      <c r="C65" s="94">
        <v>13551.280392156863</v>
      </c>
      <c r="D65" s="94">
        <v>13846.184313725491</v>
      </c>
      <c r="E65" s="95">
        <v>13822.306</v>
      </c>
      <c r="F65" s="95">
        <v>14123.108</v>
      </c>
      <c r="G65" s="1125">
        <v>-2.1298569691600435</v>
      </c>
      <c r="H65" s="96">
        <v>333.7</v>
      </c>
      <c r="I65" s="96">
        <v>-3.3593976252534095</v>
      </c>
      <c r="J65" s="104">
        <v>5.6737588652482271</v>
      </c>
      <c r="K65" s="104">
        <v>0.86522269322338996</v>
      </c>
      <c r="L65" s="1131">
        <v>8.2280830821257811E-2</v>
      </c>
    </row>
    <row r="66" spans="1:12" ht="15">
      <c r="A66" s="46" t="s">
        <v>117</v>
      </c>
      <c r="B66" s="47" t="s">
        <v>34</v>
      </c>
      <c r="C66" s="94">
        <v>13831.963725490195</v>
      </c>
      <c r="D66" s="94">
        <v>13932.562745098039</v>
      </c>
      <c r="E66" s="95">
        <v>14108.602999999999</v>
      </c>
      <c r="F66" s="95">
        <v>14211.214</v>
      </c>
      <c r="G66" s="1125">
        <v>-0.72204246590052601</v>
      </c>
      <c r="H66" s="96">
        <v>369.4</v>
      </c>
      <c r="I66" s="96">
        <v>1.1777595179402778</v>
      </c>
      <c r="J66" s="104">
        <v>-27.027027027027028</v>
      </c>
      <c r="K66" s="104">
        <v>0.31357064049706751</v>
      </c>
      <c r="L66" s="1131">
        <v>-9.7335017784902611E-2</v>
      </c>
    </row>
    <row r="67" spans="1:12" ht="14.25">
      <c r="A67" s="44" t="s">
        <v>117</v>
      </c>
      <c r="B67" s="48" t="s">
        <v>28</v>
      </c>
      <c r="C67" s="105">
        <v>13442.727034517788</v>
      </c>
      <c r="D67" s="105">
        <v>13411.366822882441</v>
      </c>
      <c r="E67" s="106">
        <v>13711.581575208143</v>
      </c>
      <c r="F67" s="106">
        <v>13679.594159340089</v>
      </c>
      <c r="G67" s="1132">
        <v>0.23383307644557474</v>
      </c>
      <c r="H67" s="107">
        <v>309.57544150110374</v>
      </c>
      <c r="I67" s="107">
        <v>0.26480025727113121</v>
      </c>
      <c r="J67" s="108">
        <v>-3.565726450239489</v>
      </c>
      <c r="K67" s="108">
        <v>10.522037047790489</v>
      </c>
      <c r="L67" s="1133">
        <v>8.8364994928030072E-2</v>
      </c>
    </row>
    <row r="68" spans="1:12" ht="15">
      <c r="A68" s="46" t="s">
        <v>117</v>
      </c>
      <c r="B68" s="47" t="s">
        <v>29</v>
      </c>
      <c r="C68" s="94">
        <v>13398.004901960785</v>
      </c>
      <c r="D68" s="94">
        <v>13194.815686274509</v>
      </c>
      <c r="E68" s="95">
        <v>13665.965</v>
      </c>
      <c r="F68" s="95">
        <v>13458.712</v>
      </c>
      <c r="G68" s="1125">
        <v>1.5399170440678174</v>
      </c>
      <c r="H68" s="96">
        <v>281.60000000000002</v>
      </c>
      <c r="I68" s="96">
        <v>1.0043041606886698</v>
      </c>
      <c r="J68" s="104">
        <v>-33.333333333333329</v>
      </c>
      <c r="K68" s="104">
        <v>1.3007374716915394</v>
      </c>
      <c r="L68" s="1131">
        <v>-0.56499632807524391</v>
      </c>
    </row>
    <row r="69" spans="1:12" ht="15">
      <c r="A69" s="46" t="s">
        <v>117</v>
      </c>
      <c r="B69" s="47" t="s">
        <v>30</v>
      </c>
      <c r="C69" s="94">
        <v>13461.266666666666</v>
      </c>
      <c r="D69" s="94">
        <v>13461.692156862744</v>
      </c>
      <c r="E69" s="95">
        <v>13730.492</v>
      </c>
      <c r="F69" s="95">
        <v>13730.925999999999</v>
      </c>
      <c r="G69" s="1125">
        <v>-3.1607482262979709E-3</v>
      </c>
      <c r="H69" s="96">
        <v>304.3</v>
      </c>
      <c r="I69" s="96">
        <v>-1.0728218465539698</v>
      </c>
      <c r="J69" s="104">
        <v>4.1237113402061851</v>
      </c>
      <c r="K69" s="104">
        <v>6.4514255850415188</v>
      </c>
      <c r="L69" s="1131">
        <v>0.52661021494878746</v>
      </c>
    </row>
    <row r="70" spans="1:12" ht="15">
      <c r="A70" s="46" t="s">
        <v>117</v>
      </c>
      <c r="B70" s="47" t="s">
        <v>35</v>
      </c>
      <c r="C70" s="94">
        <v>13421.156862745098</v>
      </c>
      <c r="D70" s="94">
        <v>13435.187254901961</v>
      </c>
      <c r="E70" s="95">
        <v>13689.58</v>
      </c>
      <c r="F70" s="95">
        <v>13703.891</v>
      </c>
      <c r="G70" s="1125">
        <v>-0.1044301943148825</v>
      </c>
      <c r="H70" s="96">
        <v>335</v>
      </c>
      <c r="I70" s="96">
        <v>0.75187969924812026</v>
      </c>
      <c r="J70" s="104">
        <v>0.21008403361344538</v>
      </c>
      <c r="K70" s="104">
        <v>2.7698739910574299</v>
      </c>
      <c r="L70" s="1131">
        <v>0.12675110805448719</v>
      </c>
    </row>
    <row r="71" spans="1:12" ht="14.25">
      <c r="A71" s="44" t="s">
        <v>117</v>
      </c>
      <c r="B71" s="48" t="s">
        <v>31</v>
      </c>
      <c r="C71" s="105">
        <v>12540.299829964797</v>
      </c>
      <c r="D71" s="105">
        <v>12614.85993080447</v>
      </c>
      <c r="E71" s="106">
        <v>12791.105826564093</v>
      </c>
      <c r="F71" s="106">
        <v>12867.157129420561</v>
      </c>
      <c r="G71" s="1132">
        <v>-0.59104977184569552</v>
      </c>
      <c r="H71" s="107">
        <v>274.77384091875797</v>
      </c>
      <c r="I71" s="107">
        <v>-0.47771393140840607</v>
      </c>
      <c r="J71" s="108">
        <v>-2.9314616019818334</v>
      </c>
      <c r="K71" s="108">
        <v>13.651936589048255</v>
      </c>
      <c r="L71" s="1133">
        <v>0.20310544906269357</v>
      </c>
    </row>
    <row r="72" spans="1:12" ht="15">
      <c r="A72" s="46" t="s">
        <v>117</v>
      </c>
      <c r="B72" s="47" t="s">
        <v>32</v>
      </c>
      <c r="C72" s="94">
        <v>12221.998039215687</v>
      </c>
      <c r="D72" s="94">
        <v>12359.503921568627</v>
      </c>
      <c r="E72" s="95">
        <v>12466.438</v>
      </c>
      <c r="F72" s="95">
        <v>12606.694</v>
      </c>
      <c r="G72" s="1125">
        <v>-1.1125517919289498</v>
      </c>
      <c r="H72" s="96">
        <v>245.3</v>
      </c>
      <c r="I72" s="96">
        <v>-1.2082158679017316</v>
      </c>
      <c r="J72" s="104">
        <v>-4.7244094488188972</v>
      </c>
      <c r="K72" s="104">
        <v>3.5131525463097382</v>
      </c>
      <c r="L72" s="1131">
        <v>-1.2862224082843099E-2</v>
      </c>
    </row>
    <row r="73" spans="1:12" ht="15">
      <c r="A73" s="46" t="s">
        <v>117</v>
      </c>
      <c r="B73" s="47" t="s">
        <v>33</v>
      </c>
      <c r="C73" s="94">
        <v>12635.587254901962</v>
      </c>
      <c r="D73" s="94">
        <v>12704.994117647058</v>
      </c>
      <c r="E73" s="95">
        <v>12888.299000000001</v>
      </c>
      <c r="F73" s="95">
        <v>12959.093999999999</v>
      </c>
      <c r="G73" s="1125">
        <v>-0.54629590617984758</v>
      </c>
      <c r="H73" s="96">
        <v>279</v>
      </c>
      <c r="I73" s="96">
        <v>-0.5702066999287323</v>
      </c>
      <c r="J73" s="96">
        <v>-3.3850493653032441</v>
      </c>
      <c r="K73" s="96">
        <v>7.9554032866848621</v>
      </c>
      <c r="L73" s="1126">
        <v>8.1562429335758857E-2</v>
      </c>
    </row>
    <row r="74" spans="1:12" ht="15.75" thickBot="1">
      <c r="A74" s="56" t="s">
        <v>117</v>
      </c>
      <c r="B74" s="57" t="s">
        <v>36</v>
      </c>
      <c r="C74" s="97">
        <v>12634.093137254902</v>
      </c>
      <c r="D74" s="97">
        <v>12653.788235294118</v>
      </c>
      <c r="E74" s="98">
        <v>12886.775</v>
      </c>
      <c r="F74" s="98">
        <v>12906.864</v>
      </c>
      <c r="G74" s="1127">
        <v>-0.15564586409216014</v>
      </c>
      <c r="H74" s="99">
        <v>306.8</v>
      </c>
      <c r="I74" s="99">
        <v>6.523157208088344E-2</v>
      </c>
      <c r="J74" s="99">
        <v>1.8970189701897018</v>
      </c>
      <c r="K74" s="99">
        <v>2.1833807560536553</v>
      </c>
      <c r="L74" s="1128">
        <v>0.13440524380977736</v>
      </c>
    </row>
    <row r="75" spans="1:12">
      <c r="A75" s="4"/>
      <c r="B75" s="4"/>
      <c r="C75" s="1075"/>
      <c r="D75" s="1075"/>
      <c r="E75" s="1075"/>
      <c r="F75" s="1075"/>
      <c r="G75" s="1076"/>
      <c r="H75" s="1076"/>
      <c r="I75" s="1076"/>
      <c r="J75" s="1076"/>
      <c r="K75" s="1076"/>
      <c r="L75" s="80"/>
    </row>
    <row r="76" spans="1:12" ht="13.5" thickBot="1">
      <c r="G76" s="80"/>
      <c r="H76" s="80"/>
      <c r="I76" s="80"/>
      <c r="J76" s="80"/>
      <c r="K76" s="80"/>
      <c r="L76" s="1141"/>
    </row>
    <row r="77" spans="1:12" ht="21" thickBot="1">
      <c r="A77" s="1087" t="s">
        <v>340</v>
      </c>
      <c r="B77" s="1077"/>
      <c r="C77" s="1077"/>
      <c r="D77" s="1077"/>
      <c r="E77" s="1077"/>
      <c r="F77" s="1077"/>
      <c r="G77" s="1078"/>
      <c r="H77" s="1078"/>
      <c r="I77" s="1078"/>
      <c r="J77" s="1078"/>
      <c r="K77" s="1078"/>
      <c r="L77" s="1142"/>
    </row>
    <row r="78" spans="1:12" ht="12.75" customHeight="1">
      <c r="A78" s="27"/>
      <c r="B78" s="28"/>
      <c r="C78" s="3" t="s">
        <v>9</v>
      </c>
      <c r="D78" s="3"/>
      <c r="E78" s="3"/>
      <c r="F78" s="3"/>
      <c r="G78" s="1079"/>
      <c r="H78" s="1185" t="s">
        <v>10</v>
      </c>
      <c r="I78" s="1186"/>
      <c r="J78" s="1112" t="s">
        <v>11</v>
      </c>
      <c r="K78" s="1080" t="s">
        <v>12</v>
      </c>
      <c r="L78" s="1081"/>
    </row>
    <row r="79" spans="1:12" ht="15.75" customHeight="1">
      <c r="A79" s="29" t="s">
        <v>13</v>
      </c>
      <c r="B79" s="30" t="s">
        <v>14</v>
      </c>
      <c r="C79" s="1082" t="s">
        <v>40</v>
      </c>
      <c r="D79" s="1082"/>
      <c r="E79" s="1083" t="s">
        <v>41</v>
      </c>
      <c r="F79" s="1084"/>
      <c r="G79" s="1113"/>
      <c r="H79" s="1183" t="s">
        <v>15</v>
      </c>
      <c r="I79" s="1184"/>
      <c r="J79" s="1114" t="s">
        <v>16</v>
      </c>
      <c r="K79" s="1085" t="s">
        <v>17</v>
      </c>
      <c r="L79" s="1086"/>
    </row>
    <row r="80" spans="1:12" ht="26.25" thickBot="1">
      <c r="A80" s="31" t="s">
        <v>18</v>
      </c>
      <c r="B80" s="32" t="s">
        <v>19</v>
      </c>
      <c r="C80" s="979" t="s">
        <v>371</v>
      </c>
      <c r="D80" s="1147" t="s">
        <v>365</v>
      </c>
      <c r="E80" s="1072" t="s">
        <v>371</v>
      </c>
      <c r="F80" s="1073" t="s">
        <v>365</v>
      </c>
      <c r="G80" s="1111" t="s">
        <v>20</v>
      </c>
      <c r="H80" s="81" t="s">
        <v>371</v>
      </c>
      <c r="I80" s="993" t="s">
        <v>20</v>
      </c>
      <c r="J80" s="1115" t="s">
        <v>20</v>
      </c>
      <c r="K80" s="1074" t="s">
        <v>371</v>
      </c>
      <c r="L80" s="1116" t="s">
        <v>21</v>
      </c>
    </row>
    <row r="81" spans="1:12" ht="15" thickBot="1">
      <c r="A81" s="33" t="s">
        <v>22</v>
      </c>
      <c r="B81" s="34" t="s">
        <v>23</v>
      </c>
      <c r="C81" s="82">
        <v>12199.95686119633</v>
      </c>
      <c r="D81" s="82">
        <v>12221.752910031899</v>
      </c>
      <c r="E81" s="83">
        <v>12443.955998420257</v>
      </c>
      <c r="F81" s="704">
        <v>12466.187968232538</v>
      </c>
      <c r="G81" s="1117">
        <v>-0.17833815653136731</v>
      </c>
      <c r="H81" s="84">
        <v>327.11519516217703</v>
      </c>
      <c r="I81" s="84">
        <v>1.0277978403593577</v>
      </c>
      <c r="J81" s="85">
        <v>-6.4396667009566926</v>
      </c>
      <c r="K81" s="84">
        <v>100</v>
      </c>
      <c r="L81" s="1118" t="s">
        <v>23</v>
      </c>
    </row>
    <row r="82" spans="1:12" ht="15" thickBot="1">
      <c r="A82" s="35"/>
      <c r="B82" s="36"/>
      <c r="C82" s="86"/>
      <c r="D82" s="86"/>
      <c r="E82" s="86"/>
      <c r="F82" s="86"/>
      <c r="G82" s="1119"/>
      <c r="H82" s="85"/>
      <c r="I82" s="85"/>
      <c r="J82" s="85"/>
      <c r="K82" s="85"/>
      <c r="L82" s="1120"/>
    </row>
    <row r="83" spans="1:12" ht="15">
      <c r="A83" s="37" t="s">
        <v>108</v>
      </c>
      <c r="B83" s="38" t="s">
        <v>23</v>
      </c>
      <c r="C83" s="87">
        <v>11919.266681866546</v>
      </c>
      <c r="D83" s="87">
        <v>12133.443577430973</v>
      </c>
      <c r="E83" s="88">
        <v>12157.652015503876</v>
      </c>
      <c r="F83" s="88">
        <v>12376.112448979593</v>
      </c>
      <c r="G83" s="1121">
        <v>-1.7651781557118031</v>
      </c>
      <c r="H83" s="89">
        <v>257.98</v>
      </c>
      <c r="I83" s="89">
        <v>5.297959183673477</v>
      </c>
      <c r="J83" s="89">
        <v>25</v>
      </c>
      <c r="K83" s="89">
        <v>5.4975261132490384E-2</v>
      </c>
      <c r="L83" s="1122">
        <v>1.3827231094428453E-2</v>
      </c>
    </row>
    <row r="84" spans="1:12" ht="15">
      <c r="A84" s="46" t="s">
        <v>109</v>
      </c>
      <c r="B84" s="90" t="s">
        <v>23</v>
      </c>
      <c r="C84" s="91">
        <v>12470.621104853308</v>
      </c>
      <c r="D84" s="91">
        <v>12554.544554942766</v>
      </c>
      <c r="E84" s="92">
        <v>12720.033526950374</v>
      </c>
      <c r="F84" s="92">
        <v>12805.635446041622</v>
      </c>
      <c r="G84" s="1123">
        <v>-0.66847068583159619</v>
      </c>
      <c r="H84" s="93">
        <v>357.29866542520176</v>
      </c>
      <c r="I84" s="93">
        <v>0.54795672793283512</v>
      </c>
      <c r="J84" s="93">
        <v>2.3506988564167726</v>
      </c>
      <c r="K84" s="93">
        <v>35.426058273776803</v>
      </c>
      <c r="L84" s="1124">
        <v>3.0425586338220683</v>
      </c>
    </row>
    <row r="85" spans="1:12" ht="15">
      <c r="A85" s="39" t="s">
        <v>110</v>
      </c>
      <c r="B85" s="40" t="s">
        <v>23</v>
      </c>
      <c r="C85" s="94">
        <v>12181.67856874509</v>
      </c>
      <c r="D85" s="94">
        <v>12291.673912187807</v>
      </c>
      <c r="E85" s="95">
        <v>12425.312140119991</v>
      </c>
      <c r="F85" s="95">
        <v>12537.507390431563</v>
      </c>
      <c r="G85" s="1125">
        <v>-0.8948768428818431</v>
      </c>
      <c r="H85" s="96">
        <v>395.09787595581986</v>
      </c>
      <c r="I85" s="96">
        <v>1.2273938953819445</v>
      </c>
      <c r="J85" s="96">
        <v>-5.9904153354632586</v>
      </c>
      <c r="K85" s="96">
        <v>12.941176470588237</v>
      </c>
      <c r="L85" s="1126">
        <v>6.184306867485212E-2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5" t="s">
        <v>100</v>
      </c>
      <c r="H86" s="96" t="s">
        <v>100</v>
      </c>
      <c r="I86" s="96" t="s">
        <v>100</v>
      </c>
      <c r="J86" s="96" t="s">
        <v>100</v>
      </c>
      <c r="K86" s="1148" t="s">
        <v>100</v>
      </c>
      <c r="L86" s="1149" t="s">
        <v>100</v>
      </c>
    </row>
    <row r="87" spans="1:12" ht="15">
      <c r="A87" s="39" t="s">
        <v>98</v>
      </c>
      <c r="B87" s="40" t="s">
        <v>23</v>
      </c>
      <c r="C87" s="94">
        <v>10739.877066667164</v>
      </c>
      <c r="D87" s="94">
        <v>10803.661996500816</v>
      </c>
      <c r="E87" s="95">
        <v>10954.674608000509</v>
      </c>
      <c r="F87" s="95">
        <v>11019.735236430832</v>
      </c>
      <c r="G87" s="1125">
        <v>-0.59040101267800926</v>
      </c>
      <c r="H87" s="96">
        <v>283.40711711711714</v>
      </c>
      <c r="I87" s="96">
        <v>1.2739276689322187E-2</v>
      </c>
      <c r="J87" s="96">
        <v>-18.141592920353983</v>
      </c>
      <c r="K87" s="96">
        <v>24.409015942825729</v>
      </c>
      <c r="L87" s="1126">
        <v>-3.4893484229802603</v>
      </c>
    </row>
    <row r="88" spans="1:12" ht="15.75" thickBot="1">
      <c r="A88" s="41" t="s">
        <v>112</v>
      </c>
      <c r="B88" s="42" t="s">
        <v>23</v>
      </c>
      <c r="C88" s="97">
        <v>13045.550768163397</v>
      </c>
      <c r="D88" s="97">
        <v>13108.391285781807</v>
      </c>
      <c r="E88" s="98">
        <v>13306.461783526665</v>
      </c>
      <c r="F88" s="98">
        <v>13370.559111497443</v>
      </c>
      <c r="G88" s="1127">
        <v>-0.47939153057301842</v>
      </c>
      <c r="H88" s="99">
        <v>294.7845002023472</v>
      </c>
      <c r="I88" s="99">
        <v>-0.36711025669714026</v>
      </c>
      <c r="J88" s="99">
        <v>-5.1439539347408827</v>
      </c>
      <c r="K88" s="99">
        <v>27.168774051676749</v>
      </c>
      <c r="L88" s="1128">
        <v>0.37111948938891715</v>
      </c>
    </row>
    <row r="89" spans="1:12" ht="15" thickBot="1">
      <c r="A89" s="35"/>
      <c r="B89" s="43"/>
      <c r="C89" s="86"/>
      <c r="D89" s="86"/>
      <c r="E89" s="86"/>
      <c r="F89" s="86"/>
      <c r="G89" s="1119"/>
      <c r="H89" s="85"/>
      <c r="I89" s="85"/>
      <c r="J89" s="85"/>
      <c r="K89" s="85"/>
      <c r="L89" s="1120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9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30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5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1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5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1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 t="s">
        <v>257</v>
      </c>
      <c r="E93" s="106" t="s">
        <v>257</v>
      </c>
      <c r="F93" s="106" t="s">
        <v>257</v>
      </c>
      <c r="G93" s="1132" t="s">
        <v>257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133" t="s">
        <v>100</v>
      </c>
    </row>
    <row r="94" spans="1:12" ht="15">
      <c r="A94" s="46" t="s">
        <v>113</v>
      </c>
      <c r="B94" s="47" t="s">
        <v>29</v>
      </c>
      <c r="C94" s="1150" t="s">
        <v>100</v>
      </c>
      <c r="D94" s="94" t="s">
        <v>257</v>
      </c>
      <c r="E94" s="95" t="s">
        <v>100</v>
      </c>
      <c r="F94" s="95" t="s">
        <v>257</v>
      </c>
      <c r="G94" s="1125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131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257</v>
      </c>
      <c r="E95" s="95" t="s">
        <v>257</v>
      </c>
      <c r="F95" s="95" t="s">
        <v>257</v>
      </c>
      <c r="G95" s="1125" t="s">
        <v>257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131" t="s">
        <v>100</v>
      </c>
    </row>
    <row r="96" spans="1:12" ht="14.25">
      <c r="A96" s="44" t="s">
        <v>113</v>
      </c>
      <c r="B96" s="48" t="s">
        <v>31</v>
      </c>
      <c r="C96" s="105" t="s">
        <v>257</v>
      </c>
      <c r="D96" s="105" t="s">
        <v>257</v>
      </c>
      <c r="E96" s="106" t="s">
        <v>257</v>
      </c>
      <c r="F96" s="106" t="s">
        <v>257</v>
      </c>
      <c r="G96" s="1132" t="s">
        <v>257</v>
      </c>
      <c r="H96" s="107" t="s">
        <v>100</v>
      </c>
      <c r="I96" s="107" t="s">
        <v>100</v>
      </c>
      <c r="J96" s="108" t="s">
        <v>100</v>
      </c>
      <c r="K96" s="108" t="s">
        <v>100</v>
      </c>
      <c r="L96" s="1133" t="s">
        <v>100</v>
      </c>
    </row>
    <row r="97" spans="1:12" ht="15">
      <c r="A97" s="46" t="s">
        <v>113</v>
      </c>
      <c r="B97" s="47" t="s">
        <v>32</v>
      </c>
      <c r="C97" s="94" t="s">
        <v>257</v>
      </c>
      <c r="D97" s="94" t="s">
        <v>257</v>
      </c>
      <c r="E97" s="95" t="s">
        <v>257</v>
      </c>
      <c r="F97" s="95" t="s">
        <v>257</v>
      </c>
      <c r="G97" s="1125" t="s">
        <v>257</v>
      </c>
      <c r="H97" s="96" t="s">
        <v>100</v>
      </c>
      <c r="I97" s="96" t="s">
        <v>100</v>
      </c>
      <c r="J97" s="104" t="s">
        <v>100</v>
      </c>
      <c r="K97" s="104" t="s">
        <v>100</v>
      </c>
      <c r="L97" s="1131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100</v>
      </c>
      <c r="E98" s="110" t="s">
        <v>257</v>
      </c>
      <c r="F98" s="110" t="s">
        <v>100</v>
      </c>
      <c r="G98" s="1134" t="s">
        <v>257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131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9"/>
      <c r="H99" s="85"/>
      <c r="I99" s="85"/>
      <c r="J99" s="85"/>
      <c r="K99" s="85"/>
      <c r="L99" s="1120"/>
    </row>
    <row r="100" spans="1:12" ht="14.25">
      <c r="A100" s="44" t="s">
        <v>114</v>
      </c>
      <c r="B100" s="45" t="s">
        <v>25</v>
      </c>
      <c r="C100" s="100">
        <v>13086.854798897219</v>
      </c>
      <c r="D100" s="100">
        <v>12980.131906206081</v>
      </c>
      <c r="E100" s="101">
        <v>13348.591894875162</v>
      </c>
      <c r="F100" s="101">
        <v>13239.734544330204</v>
      </c>
      <c r="G100" s="1129">
        <v>0.82220191183195368</v>
      </c>
      <c r="H100" s="102">
        <v>428.07562500000006</v>
      </c>
      <c r="I100" s="102">
        <v>2.6997747301381247</v>
      </c>
      <c r="J100" s="103">
        <v>-0.6211180124223602</v>
      </c>
      <c r="K100" s="103">
        <v>1.7592083562396923</v>
      </c>
      <c r="L100" s="1130">
        <v>0.10300014720769957</v>
      </c>
    </row>
    <row r="101" spans="1:12" ht="15">
      <c r="A101" s="46" t="s">
        <v>114</v>
      </c>
      <c r="B101" s="47" t="s">
        <v>26</v>
      </c>
      <c r="C101" s="94">
        <v>13091.189215686276</v>
      </c>
      <c r="D101" s="94">
        <v>12955.993137254902</v>
      </c>
      <c r="E101" s="95">
        <v>13353.013000000001</v>
      </c>
      <c r="F101" s="95">
        <v>13215.112999999999</v>
      </c>
      <c r="G101" s="1125">
        <v>1.0435022386868842</v>
      </c>
      <c r="H101" s="96">
        <v>421.2</v>
      </c>
      <c r="I101" s="96">
        <v>3.7438423645320169</v>
      </c>
      <c r="J101" s="104">
        <v>8.4210526315789469</v>
      </c>
      <c r="K101" s="104">
        <v>1.132490379329302</v>
      </c>
      <c r="L101" s="1131">
        <v>0.15522466592533124</v>
      </c>
    </row>
    <row r="102" spans="1:12" ht="15">
      <c r="A102" s="46" t="s">
        <v>114</v>
      </c>
      <c r="B102" s="47" t="s">
        <v>27</v>
      </c>
      <c r="C102" s="94">
        <v>13079.366666666667</v>
      </c>
      <c r="D102" s="94">
        <v>13012.753921568627</v>
      </c>
      <c r="E102" s="95">
        <v>13340.954</v>
      </c>
      <c r="F102" s="95">
        <v>13273.009</v>
      </c>
      <c r="G102" s="1125">
        <v>0.51190351788354627</v>
      </c>
      <c r="H102" s="96">
        <v>440.5</v>
      </c>
      <c r="I102" s="96">
        <v>1.8732654949121237</v>
      </c>
      <c r="J102" s="104">
        <v>-13.636363636363635</v>
      </c>
      <c r="K102" s="104">
        <v>0.62671797691039033</v>
      </c>
      <c r="L102" s="1131">
        <v>-5.2224518717631452E-2</v>
      </c>
    </row>
    <row r="103" spans="1:12" ht="14.25">
      <c r="A103" s="44" t="s">
        <v>114</v>
      </c>
      <c r="B103" s="48" t="s">
        <v>28</v>
      </c>
      <c r="C103" s="105">
        <v>12740.610549008567</v>
      </c>
      <c r="D103" s="105">
        <v>12771.967540892665</v>
      </c>
      <c r="E103" s="106">
        <v>12995.422759988738</v>
      </c>
      <c r="F103" s="106">
        <v>13027.406891710518</v>
      </c>
      <c r="G103" s="1132">
        <v>-0.24551418396343755</v>
      </c>
      <c r="H103" s="107">
        <v>381.17892682926833</v>
      </c>
      <c r="I103" s="107">
        <v>0.19101017456154581</v>
      </c>
      <c r="J103" s="108">
        <v>-0.87040618955512572</v>
      </c>
      <c r="K103" s="108">
        <v>11.269928532160527</v>
      </c>
      <c r="L103" s="1133">
        <v>0.63316276732151877</v>
      </c>
    </row>
    <row r="104" spans="1:12" ht="15">
      <c r="A104" s="46" t="s">
        <v>114</v>
      </c>
      <c r="B104" s="47" t="s">
        <v>29</v>
      </c>
      <c r="C104" s="94">
        <v>12831.669607843138</v>
      </c>
      <c r="D104" s="94">
        <v>12824.96862745098</v>
      </c>
      <c r="E104" s="95">
        <v>13088.303</v>
      </c>
      <c r="F104" s="95">
        <v>13081.468000000001</v>
      </c>
      <c r="G104" s="1125">
        <v>5.2249487595727992E-2</v>
      </c>
      <c r="H104" s="96">
        <v>370.8</v>
      </c>
      <c r="I104" s="96">
        <v>0.81566068515497547</v>
      </c>
      <c r="J104" s="104">
        <v>-4.1071428571428568</v>
      </c>
      <c r="K104" s="104">
        <v>5.9043430456294672</v>
      </c>
      <c r="L104" s="1131">
        <v>0.14361884030079786</v>
      </c>
    </row>
    <row r="105" spans="1:12" ht="15">
      <c r="A105" s="46" t="s">
        <v>114</v>
      </c>
      <c r="B105" s="47" t="s">
        <v>30</v>
      </c>
      <c r="C105" s="94">
        <v>12645.962745098039</v>
      </c>
      <c r="D105" s="94">
        <v>12713.714705882352</v>
      </c>
      <c r="E105" s="95">
        <v>12898.882</v>
      </c>
      <c r="F105" s="95">
        <v>12967.989</v>
      </c>
      <c r="G105" s="1125">
        <v>-0.53290452359267093</v>
      </c>
      <c r="H105" s="96">
        <v>392.6</v>
      </c>
      <c r="I105" s="96">
        <v>-0.70814365199796536</v>
      </c>
      <c r="J105" s="104">
        <v>2.9535864978902953</v>
      </c>
      <c r="K105" s="104">
        <v>5.365585486531061</v>
      </c>
      <c r="L105" s="1131">
        <v>0.48954392702072269</v>
      </c>
    </row>
    <row r="106" spans="1:12" ht="14.25">
      <c r="A106" s="44" t="s">
        <v>114</v>
      </c>
      <c r="B106" s="48" t="s">
        <v>31</v>
      </c>
      <c r="C106" s="105">
        <v>12257.202192349028</v>
      </c>
      <c r="D106" s="105">
        <v>12381.187525152583</v>
      </c>
      <c r="E106" s="106">
        <v>12502.346236196008</v>
      </c>
      <c r="F106" s="106">
        <v>12628.811275655635</v>
      </c>
      <c r="G106" s="1132">
        <v>-1.0014009766969216</v>
      </c>
      <c r="H106" s="107">
        <v>339.72302405498283</v>
      </c>
      <c r="I106" s="107">
        <v>0.80962727816532176</v>
      </c>
      <c r="J106" s="108">
        <v>4.3010752688172049</v>
      </c>
      <c r="K106" s="108">
        <v>22.396921385376579</v>
      </c>
      <c r="L106" s="1133">
        <v>2.3063957192928441</v>
      </c>
    </row>
    <row r="107" spans="1:12" ht="15">
      <c r="A107" s="46" t="s">
        <v>114</v>
      </c>
      <c r="B107" s="47" t="s">
        <v>32</v>
      </c>
      <c r="C107" s="94">
        <v>12260.187254901961</v>
      </c>
      <c r="D107" s="94">
        <v>12392.568627450981</v>
      </c>
      <c r="E107" s="95">
        <v>12505.391</v>
      </c>
      <c r="F107" s="95">
        <v>12640.42</v>
      </c>
      <c r="G107" s="1125">
        <v>-1.0682319100156517</v>
      </c>
      <c r="H107" s="96">
        <v>334</v>
      </c>
      <c r="I107" s="96">
        <v>0.93683892414627468</v>
      </c>
      <c r="J107" s="104">
        <v>-1.4626635873749037</v>
      </c>
      <c r="K107" s="104">
        <v>14.073666849917538</v>
      </c>
      <c r="L107" s="1131">
        <v>0.7108440950569257</v>
      </c>
    </row>
    <row r="108" spans="1:12" ht="15.75" thickBot="1">
      <c r="A108" s="49" t="s">
        <v>114</v>
      </c>
      <c r="B108" s="50" t="s">
        <v>33</v>
      </c>
      <c r="C108" s="109">
        <v>12252.377450980392</v>
      </c>
      <c r="D108" s="109">
        <v>12359.760784313725</v>
      </c>
      <c r="E108" s="110">
        <v>12497.424999999999</v>
      </c>
      <c r="F108" s="110">
        <v>12606.956</v>
      </c>
      <c r="G108" s="1134">
        <v>-0.86881401029717931</v>
      </c>
      <c r="H108" s="104">
        <v>349.4</v>
      </c>
      <c r="I108" s="104">
        <v>8.5935262102536381E-2</v>
      </c>
      <c r="J108" s="104">
        <v>15.749235474006115</v>
      </c>
      <c r="K108" s="104">
        <v>8.3232545354590428</v>
      </c>
      <c r="L108" s="1131">
        <v>1.5955516242359176</v>
      </c>
    </row>
    <row r="109" spans="1:12" ht="15.75" thickBot="1">
      <c r="A109" s="51"/>
      <c r="B109" s="52"/>
      <c r="C109" s="111"/>
      <c r="D109" s="111"/>
      <c r="E109" s="111"/>
      <c r="F109" s="111"/>
      <c r="G109" s="1135"/>
      <c r="H109" s="112"/>
      <c r="I109" s="112"/>
      <c r="J109" s="112"/>
      <c r="K109" s="112"/>
      <c r="L109" s="1136"/>
    </row>
    <row r="110" spans="1:12" ht="15">
      <c r="A110" s="46" t="s">
        <v>115</v>
      </c>
      <c r="B110" s="53" t="s">
        <v>30</v>
      </c>
      <c r="C110" s="113">
        <v>12360.989215686275</v>
      </c>
      <c r="D110" s="113">
        <v>12488.278431372548</v>
      </c>
      <c r="E110" s="114">
        <v>12608.209000000001</v>
      </c>
      <c r="F110" s="114">
        <v>12738.044</v>
      </c>
      <c r="G110" s="1137">
        <v>-1.019269520500943</v>
      </c>
      <c r="H110" s="115">
        <v>409.4</v>
      </c>
      <c r="I110" s="115">
        <v>0</v>
      </c>
      <c r="J110" s="115">
        <v>-7.6225045372050815</v>
      </c>
      <c r="K110" s="115">
        <v>5.5964815832875203</v>
      </c>
      <c r="L110" s="1138">
        <v>-7.165955445551031E-2</v>
      </c>
    </row>
    <row r="111" spans="1:12" ht="15.75" thickBot="1">
      <c r="A111" s="49" t="s">
        <v>115</v>
      </c>
      <c r="B111" s="50" t="s">
        <v>33</v>
      </c>
      <c r="C111" s="109">
        <v>12036.092156862745</v>
      </c>
      <c r="D111" s="109">
        <v>12123.085294117647</v>
      </c>
      <c r="E111" s="110">
        <v>12276.814</v>
      </c>
      <c r="F111" s="110">
        <v>12365.547</v>
      </c>
      <c r="G111" s="1134">
        <v>-0.7175824894766093</v>
      </c>
      <c r="H111" s="104">
        <v>384.2</v>
      </c>
      <c r="I111" s="104">
        <v>2.3714361843858183</v>
      </c>
      <c r="J111" s="104">
        <v>-4.7075606276747504</v>
      </c>
      <c r="K111" s="104">
        <v>7.3446948873007152</v>
      </c>
      <c r="L111" s="1131">
        <v>0.13350262313036154</v>
      </c>
    </row>
    <row r="112" spans="1:12" ht="15.75" thickBot="1">
      <c r="A112" s="51"/>
      <c r="B112" s="52"/>
      <c r="C112" s="111"/>
      <c r="D112" s="111"/>
      <c r="E112" s="111"/>
      <c r="F112" s="111"/>
      <c r="G112" s="1135"/>
      <c r="H112" s="112"/>
      <c r="I112" s="112"/>
      <c r="J112" s="112"/>
      <c r="K112" s="112"/>
      <c r="L112" s="1136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9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30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5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1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5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1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5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1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2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3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5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1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5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1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2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3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5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1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4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1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5"/>
      <c r="H123" s="112"/>
      <c r="I123" s="112"/>
      <c r="J123" s="112"/>
      <c r="K123" s="112"/>
      <c r="L123" s="1136"/>
    </row>
    <row r="124" spans="1:12" ht="14.25">
      <c r="A124" s="44" t="s">
        <v>24</v>
      </c>
      <c r="B124" s="45" t="s">
        <v>28</v>
      </c>
      <c r="C124" s="100">
        <v>11658.107015008592</v>
      </c>
      <c r="D124" s="100">
        <v>11756.23157556013</v>
      </c>
      <c r="E124" s="101">
        <v>11891.269155308764</v>
      </c>
      <c r="F124" s="101">
        <v>11991.356207071332</v>
      </c>
      <c r="G124" s="1129">
        <v>-0.83465998369347505</v>
      </c>
      <c r="H124" s="102">
        <v>349.54882352941178</v>
      </c>
      <c r="I124" s="102">
        <v>3.706504667944281</v>
      </c>
      <c r="J124" s="103">
        <v>-29.166666666666668</v>
      </c>
      <c r="K124" s="103">
        <v>1.8691588785046727</v>
      </c>
      <c r="L124" s="1130">
        <v>-0.5997229237790429</v>
      </c>
    </row>
    <row r="125" spans="1:12" ht="15">
      <c r="A125" s="46" t="s">
        <v>24</v>
      </c>
      <c r="B125" s="47" t="s">
        <v>29</v>
      </c>
      <c r="C125" s="94">
        <v>11451.277450980391</v>
      </c>
      <c r="D125" s="94">
        <v>11512.10294117647</v>
      </c>
      <c r="E125" s="95">
        <v>11680.303</v>
      </c>
      <c r="F125" s="95">
        <v>11742.344999999999</v>
      </c>
      <c r="G125" s="1125">
        <v>-0.5283612430055451</v>
      </c>
      <c r="H125" s="96">
        <v>308</v>
      </c>
      <c r="I125" s="96">
        <v>-1.0918432883750731</v>
      </c>
      <c r="J125" s="104">
        <v>-41.860465116279073</v>
      </c>
      <c r="K125" s="104">
        <v>0.27487630566245191</v>
      </c>
      <c r="L125" s="1131">
        <v>-0.16746501724671381</v>
      </c>
    </row>
    <row r="126" spans="1:12" ht="15">
      <c r="A126" s="46" t="s">
        <v>24</v>
      </c>
      <c r="B126" s="47" t="s">
        <v>30</v>
      </c>
      <c r="C126" s="94">
        <v>11664.766666666666</v>
      </c>
      <c r="D126" s="94">
        <v>11777.966666666667</v>
      </c>
      <c r="E126" s="95">
        <v>11898.062</v>
      </c>
      <c r="F126" s="95">
        <v>12013.526</v>
      </c>
      <c r="G126" s="1125">
        <v>-0.96111666133656304</v>
      </c>
      <c r="H126" s="96">
        <v>341.1</v>
      </c>
      <c r="I126" s="96">
        <v>2.1257485029940191</v>
      </c>
      <c r="J126" s="104">
        <v>-15.044247787610621</v>
      </c>
      <c r="K126" s="104">
        <v>1.0555250137438152</v>
      </c>
      <c r="L126" s="1131">
        <v>-0.10690683483143437</v>
      </c>
    </row>
    <row r="127" spans="1:12" ht="15">
      <c r="A127" s="46" t="s">
        <v>24</v>
      </c>
      <c r="B127" s="47" t="s">
        <v>35</v>
      </c>
      <c r="C127" s="94">
        <v>11730.524509803921</v>
      </c>
      <c r="D127" s="94">
        <v>11838.509803921568</v>
      </c>
      <c r="E127" s="95">
        <v>11965.135</v>
      </c>
      <c r="F127" s="95">
        <v>12075.28</v>
      </c>
      <c r="G127" s="1125">
        <v>-0.91215276167509518</v>
      </c>
      <c r="H127" s="96">
        <v>387.3</v>
      </c>
      <c r="I127" s="96">
        <v>9.3141405588484325</v>
      </c>
      <c r="J127" s="104">
        <v>-41.666666666666671</v>
      </c>
      <c r="K127" s="104">
        <v>0.53875755909840572</v>
      </c>
      <c r="L127" s="1131">
        <v>-0.32535107170089483</v>
      </c>
    </row>
    <row r="128" spans="1:12" ht="14.25">
      <c r="A128" s="44" t="s">
        <v>24</v>
      </c>
      <c r="B128" s="48" t="s">
        <v>31</v>
      </c>
      <c r="C128" s="105">
        <v>11101.517167185682</v>
      </c>
      <c r="D128" s="105">
        <v>11095.538148791791</v>
      </c>
      <c r="E128" s="106">
        <v>11323.547510529395</v>
      </c>
      <c r="F128" s="106">
        <v>11317.448911767628</v>
      </c>
      <c r="G128" s="1132">
        <v>5.3886691332236579E-2</v>
      </c>
      <c r="H128" s="107">
        <v>298.80007283321197</v>
      </c>
      <c r="I128" s="107">
        <v>-0.21161847384955826</v>
      </c>
      <c r="J128" s="108">
        <v>-18.322427126710291</v>
      </c>
      <c r="K128" s="108">
        <v>15.096206706981857</v>
      </c>
      <c r="L128" s="1133">
        <v>-2.1962529165136679</v>
      </c>
    </row>
    <row r="129" spans="1:12" ht="15">
      <c r="A129" s="46" t="s">
        <v>24</v>
      </c>
      <c r="B129" s="47" t="s">
        <v>32</v>
      </c>
      <c r="C129" s="94">
        <v>10796.893137254901</v>
      </c>
      <c r="D129" s="94">
        <v>10968.586274509804</v>
      </c>
      <c r="E129" s="95">
        <v>11012.831</v>
      </c>
      <c r="F129" s="95">
        <v>11187.958000000001</v>
      </c>
      <c r="G129" s="1125">
        <v>-1.5653169237853808</v>
      </c>
      <c r="H129" s="96">
        <v>271.10000000000002</v>
      </c>
      <c r="I129" s="96">
        <v>-7.3719130114260456E-2</v>
      </c>
      <c r="J129" s="104">
        <v>-30.094043887147336</v>
      </c>
      <c r="K129" s="104">
        <v>4.9037932930181416</v>
      </c>
      <c r="L129" s="1131">
        <v>-1.6593174980527365</v>
      </c>
    </row>
    <row r="130" spans="1:12" ht="15">
      <c r="A130" s="46" t="s">
        <v>24</v>
      </c>
      <c r="B130" s="47" t="s">
        <v>33</v>
      </c>
      <c r="C130" s="94">
        <v>11202.447058823529</v>
      </c>
      <c r="D130" s="94">
        <v>11157.691176470587</v>
      </c>
      <c r="E130" s="95">
        <v>11426.495999999999</v>
      </c>
      <c r="F130" s="95">
        <v>11380.844999999999</v>
      </c>
      <c r="G130" s="1125">
        <v>0.40112135786050895</v>
      </c>
      <c r="H130" s="96">
        <v>306.10000000000002</v>
      </c>
      <c r="I130" s="96">
        <v>-2.1732182806008167</v>
      </c>
      <c r="J130" s="104">
        <v>-14.426229508196723</v>
      </c>
      <c r="K130" s="104">
        <v>8.6091258933479935</v>
      </c>
      <c r="L130" s="1131">
        <v>-0.80348597785867248</v>
      </c>
    </row>
    <row r="131" spans="1:12" ht="15">
      <c r="A131" s="46" t="s">
        <v>24</v>
      </c>
      <c r="B131" s="47" t="s">
        <v>36</v>
      </c>
      <c r="C131" s="94">
        <v>11356.093137254902</v>
      </c>
      <c r="D131" s="94">
        <v>11190.782352941176</v>
      </c>
      <c r="E131" s="95">
        <v>11583.215</v>
      </c>
      <c r="F131" s="95">
        <v>11414.598</v>
      </c>
      <c r="G131" s="1125">
        <v>1.477204891490705</v>
      </c>
      <c r="H131" s="96">
        <v>344.9</v>
      </c>
      <c r="I131" s="96">
        <v>0.43680838672102507</v>
      </c>
      <c r="J131" s="104">
        <v>12.5</v>
      </c>
      <c r="K131" s="104">
        <v>1.5832875206157231</v>
      </c>
      <c r="L131" s="1131">
        <v>0.2665505593977413</v>
      </c>
    </row>
    <row r="132" spans="1:12" ht="14.25">
      <c r="A132" s="44" t="s">
        <v>24</v>
      </c>
      <c r="B132" s="48" t="s">
        <v>37</v>
      </c>
      <c r="C132" s="105">
        <v>9467.5002248447981</v>
      </c>
      <c r="D132" s="105">
        <v>9588.121280176656</v>
      </c>
      <c r="E132" s="106">
        <v>9656.850229341695</v>
      </c>
      <c r="F132" s="106">
        <v>9779.8837057801902</v>
      </c>
      <c r="G132" s="1132">
        <v>-1.2580259657461867</v>
      </c>
      <c r="H132" s="107">
        <v>235.5805022156573</v>
      </c>
      <c r="I132" s="107">
        <v>1.1307225320347249</v>
      </c>
      <c r="J132" s="108">
        <v>-14.412136536030342</v>
      </c>
      <c r="K132" s="108">
        <v>7.4436503573391972</v>
      </c>
      <c r="L132" s="1133">
        <v>-0.69337258268754898</v>
      </c>
    </row>
    <row r="133" spans="1:12" ht="15">
      <c r="A133" s="46" t="s">
        <v>24</v>
      </c>
      <c r="B133" s="47" t="s">
        <v>102</v>
      </c>
      <c r="C133" s="116">
        <v>8699.7931372549028</v>
      </c>
      <c r="D133" s="116">
        <v>8794.0872549019605</v>
      </c>
      <c r="E133" s="117">
        <v>8873.7890000000007</v>
      </c>
      <c r="F133" s="117">
        <v>8969.9689999999991</v>
      </c>
      <c r="G133" s="1139">
        <v>-1.0722445083143373</v>
      </c>
      <c r="H133" s="118">
        <v>214.6</v>
      </c>
      <c r="I133" s="118">
        <v>0.98823529411764444</v>
      </c>
      <c r="J133" s="119">
        <v>-24.705882352941178</v>
      </c>
      <c r="K133" s="119">
        <v>3.5184167124793846</v>
      </c>
      <c r="L133" s="1140">
        <v>-0.85356147906469504</v>
      </c>
    </row>
    <row r="134" spans="1:12" ht="15">
      <c r="A134" s="46" t="s">
        <v>24</v>
      </c>
      <c r="B134" s="47" t="s">
        <v>38</v>
      </c>
      <c r="C134" s="94">
        <v>9770.2696078431363</v>
      </c>
      <c r="D134" s="94">
        <v>10074.073529411764</v>
      </c>
      <c r="E134" s="95">
        <v>9965.6749999999993</v>
      </c>
      <c r="F134" s="95">
        <v>10275.555</v>
      </c>
      <c r="G134" s="1125">
        <v>-3.0157008550876427</v>
      </c>
      <c r="H134" s="96">
        <v>240.7</v>
      </c>
      <c r="I134" s="96">
        <v>-1.1092851273623734</v>
      </c>
      <c r="J134" s="104">
        <v>-5.3003533568904597</v>
      </c>
      <c r="K134" s="104">
        <v>2.9466739967014841</v>
      </c>
      <c r="L134" s="1131">
        <v>3.5450871508602599E-2</v>
      </c>
    </row>
    <row r="135" spans="1:12" ht="15.75" thickBot="1">
      <c r="A135" s="46" t="s">
        <v>24</v>
      </c>
      <c r="B135" s="47" t="s">
        <v>39</v>
      </c>
      <c r="C135" s="94">
        <v>10729.167647058823</v>
      </c>
      <c r="D135" s="94">
        <v>11113.006862745098</v>
      </c>
      <c r="E135" s="95">
        <v>10943.751</v>
      </c>
      <c r="F135" s="95">
        <v>11335.267</v>
      </c>
      <c r="G135" s="1125">
        <v>-3.4539636340282023</v>
      </c>
      <c r="H135" s="96">
        <v>295.60000000000002</v>
      </c>
      <c r="I135" s="96">
        <v>-2.1192052980132372</v>
      </c>
      <c r="J135" s="104">
        <v>7.2289156626506017</v>
      </c>
      <c r="K135" s="104">
        <v>0.97855964815832874</v>
      </c>
      <c r="L135" s="1131">
        <v>0.1247380248685438</v>
      </c>
    </row>
    <row r="136" spans="1:12" ht="15.75" thickBot="1">
      <c r="A136" s="51"/>
      <c r="B136" s="52"/>
      <c r="C136" s="111"/>
      <c r="D136" s="111"/>
      <c r="E136" s="111"/>
      <c r="F136" s="111"/>
      <c r="G136" s="1135"/>
      <c r="H136" s="112"/>
      <c r="I136" s="112"/>
      <c r="J136" s="112"/>
      <c r="K136" s="112"/>
      <c r="L136" s="1136"/>
    </row>
    <row r="137" spans="1:12" ht="14.25">
      <c r="A137" s="44" t="s">
        <v>117</v>
      </c>
      <c r="B137" s="48" t="s">
        <v>25</v>
      </c>
      <c r="C137" s="105">
        <v>13762.39484224385</v>
      </c>
      <c r="D137" s="105">
        <v>13831.502792270145</v>
      </c>
      <c r="E137" s="106">
        <v>14037.642739088727</v>
      </c>
      <c r="F137" s="106">
        <v>14108.132848115549</v>
      </c>
      <c r="G137" s="1132">
        <v>-0.49964165907494129</v>
      </c>
      <c r="H137" s="107">
        <v>341.77459016393442</v>
      </c>
      <c r="I137" s="107">
        <v>-3.5833684562898189</v>
      </c>
      <c r="J137" s="108">
        <v>-2.4</v>
      </c>
      <c r="K137" s="108">
        <v>1.3413963716327653</v>
      </c>
      <c r="L137" s="1133">
        <v>5.5520432943330089E-2</v>
      </c>
    </row>
    <row r="138" spans="1:12" ht="15">
      <c r="A138" s="46" t="s">
        <v>117</v>
      </c>
      <c r="B138" s="47" t="s">
        <v>26</v>
      </c>
      <c r="C138" s="94">
        <v>13830.927450980393</v>
      </c>
      <c r="D138" s="94">
        <v>13658.142156862745</v>
      </c>
      <c r="E138" s="95">
        <v>14107.546</v>
      </c>
      <c r="F138" s="95">
        <v>13931.305</v>
      </c>
      <c r="G138" s="1125">
        <v>1.2650717215652085</v>
      </c>
      <c r="H138" s="96">
        <v>298.5</v>
      </c>
      <c r="I138" s="96">
        <v>-10.575194727381669</v>
      </c>
      <c r="J138" s="104">
        <v>-20.588235294117645</v>
      </c>
      <c r="K138" s="104">
        <v>0.29686641011544807</v>
      </c>
      <c r="L138" s="1131">
        <v>-5.2891845208078325E-2</v>
      </c>
    </row>
    <row r="139" spans="1:12" ht="15">
      <c r="A139" s="46" t="s">
        <v>117</v>
      </c>
      <c r="B139" s="47" t="s">
        <v>27</v>
      </c>
      <c r="C139" s="94">
        <v>13694.492156862745</v>
      </c>
      <c r="D139" s="94">
        <v>13925.858823529412</v>
      </c>
      <c r="E139" s="95">
        <v>13968.382</v>
      </c>
      <c r="F139" s="95">
        <v>14204.376</v>
      </c>
      <c r="G139" s="1125">
        <v>-1.6614175800471669</v>
      </c>
      <c r="H139" s="96">
        <v>343.1</v>
      </c>
      <c r="I139" s="96">
        <v>-3.7317620650953858</v>
      </c>
      <c r="J139" s="104">
        <v>-6.666666666666667</v>
      </c>
      <c r="K139" s="104">
        <v>0.76965365585486534</v>
      </c>
      <c r="L139" s="1131">
        <v>-1.8719073587957213E-3</v>
      </c>
    </row>
    <row r="140" spans="1:12" ht="15">
      <c r="A140" s="46" t="s">
        <v>117</v>
      </c>
      <c r="B140" s="47" t="s">
        <v>34</v>
      </c>
      <c r="C140" s="94">
        <v>13874.520588235295</v>
      </c>
      <c r="D140" s="94">
        <v>13742.499019607843</v>
      </c>
      <c r="E140" s="95">
        <v>14152.011</v>
      </c>
      <c r="F140" s="95">
        <v>14017.349</v>
      </c>
      <c r="G140" s="1125">
        <v>0.96068093902777385</v>
      </c>
      <c r="H140" s="96">
        <v>384.8</v>
      </c>
      <c r="I140" s="96">
        <v>-1.1813045711350709</v>
      </c>
      <c r="J140" s="104">
        <v>56.25</v>
      </c>
      <c r="K140" s="104">
        <v>0.27487630566245191</v>
      </c>
      <c r="L140" s="1131">
        <v>0.11028418551020419</v>
      </c>
    </row>
    <row r="141" spans="1:12" ht="14.25">
      <c r="A141" s="44" t="s">
        <v>117</v>
      </c>
      <c r="B141" s="48" t="s">
        <v>28</v>
      </c>
      <c r="C141" s="105">
        <v>13472.400817188818</v>
      </c>
      <c r="D141" s="105">
        <v>13467.453013284687</v>
      </c>
      <c r="E141" s="106">
        <v>13741.848833532595</v>
      </c>
      <c r="F141" s="106">
        <v>13736.802073550381</v>
      </c>
      <c r="G141" s="1132">
        <v>3.6738972835100442E-2</v>
      </c>
      <c r="H141" s="107">
        <v>311.01340508806265</v>
      </c>
      <c r="I141" s="107">
        <v>0.24390226036950535</v>
      </c>
      <c r="J141" s="108">
        <v>-5.806451612903226</v>
      </c>
      <c r="K141" s="108">
        <v>11.236943375481033</v>
      </c>
      <c r="L141" s="1133">
        <v>7.5540227656736292E-2</v>
      </c>
    </row>
    <row r="142" spans="1:12" ht="15">
      <c r="A142" s="46" t="s">
        <v>117</v>
      </c>
      <c r="B142" s="47" t="s">
        <v>29</v>
      </c>
      <c r="C142" s="94">
        <v>13459.767647058823</v>
      </c>
      <c r="D142" s="94">
        <v>13389.833333333332</v>
      </c>
      <c r="E142" s="95">
        <v>13728.963</v>
      </c>
      <c r="F142" s="95">
        <v>13657.63</v>
      </c>
      <c r="G142" s="1125">
        <v>0.52229413155870041</v>
      </c>
      <c r="H142" s="96">
        <v>278.8</v>
      </c>
      <c r="I142" s="96">
        <v>-0.10748835542816601</v>
      </c>
      <c r="J142" s="104">
        <v>-32.432432432432435</v>
      </c>
      <c r="K142" s="104">
        <v>1.6492578339747113</v>
      </c>
      <c r="L142" s="1131">
        <v>-0.63445783313772552</v>
      </c>
    </row>
    <row r="143" spans="1:12" ht="15">
      <c r="A143" s="46" t="s">
        <v>117</v>
      </c>
      <c r="B143" s="47" t="s">
        <v>30</v>
      </c>
      <c r="C143" s="94">
        <v>13489.314705882352</v>
      </c>
      <c r="D143" s="94">
        <v>13515.416666666666</v>
      </c>
      <c r="E143" s="95">
        <v>13759.101000000001</v>
      </c>
      <c r="F143" s="95">
        <v>13785.725</v>
      </c>
      <c r="G143" s="1125">
        <v>-0.19312731104094849</v>
      </c>
      <c r="H143" s="96">
        <v>309.3</v>
      </c>
      <c r="I143" s="96">
        <v>-0.38647342995168715</v>
      </c>
      <c r="J143" s="104">
        <v>0.45731707317073167</v>
      </c>
      <c r="K143" s="104">
        <v>7.2457394172622314</v>
      </c>
      <c r="L143" s="1131">
        <v>0.49746249102007578</v>
      </c>
    </row>
    <row r="144" spans="1:12" ht="15">
      <c r="A144" s="46" t="s">
        <v>117</v>
      </c>
      <c r="B144" s="47" t="s">
        <v>35</v>
      </c>
      <c r="C144" s="94">
        <v>13431.978431372549</v>
      </c>
      <c r="D144" s="94">
        <v>13397.561764705883</v>
      </c>
      <c r="E144" s="95">
        <v>13700.618</v>
      </c>
      <c r="F144" s="95">
        <v>13665.513000000001</v>
      </c>
      <c r="G144" s="1125">
        <v>0.25688753872613174</v>
      </c>
      <c r="H144" s="96">
        <v>339</v>
      </c>
      <c r="I144" s="96">
        <v>-1.1373578302712095</v>
      </c>
      <c r="J144" s="104">
        <v>2.8985507246376812</v>
      </c>
      <c r="K144" s="104">
        <v>2.3419461242440902</v>
      </c>
      <c r="L144" s="1131">
        <v>0.21253556977438537</v>
      </c>
    </row>
    <row r="145" spans="1:12" ht="14.25">
      <c r="A145" s="44" t="s">
        <v>117</v>
      </c>
      <c r="B145" s="48" t="s">
        <v>31</v>
      </c>
      <c r="C145" s="105">
        <v>12596.762669517671</v>
      </c>
      <c r="D145" s="105">
        <v>12716.12898991164</v>
      </c>
      <c r="E145" s="106">
        <v>12848.697922908024</v>
      </c>
      <c r="F145" s="106">
        <v>12970.451569709872</v>
      </c>
      <c r="G145" s="1132">
        <v>-0.93870013813691278</v>
      </c>
      <c r="H145" s="107">
        <v>277.96556141672943</v>
      </c>
      <c r="I145" s="107">
        <v>-0.5241189373308337</v>
      </c>
      <c r="J145" s="108">
        <v>-4.8745519713261656</v>
      </c>
      <c r="K145" s="108">
        <v>14.590434304562946</v>
      </c>
      <c r="L145" s="1133">
        <v>0.24005882878884854</v>
      </c>
    </row>
    <row r="146" spans="1:12" ht="15">
      <c r="A146" s="46" t="s">
        <v>117</v>
      </c>
      <c r="B146" s="47" t="s">
        <v>32</v>
      </c>
      <c r="C146" s="94">
        <v>12280.921568627451</v>
      </c>
      <c r="D146" s="94">
        <v>12464.178431372547</v>
      </c>
      <c r="E146" s="95">
        <v>12526.54</v>
      </c>
      <c r="F146" s="95">
        <v>12713.462</v>
      </c>
      <c r="G146" s="1125">
        <v>-1.4702682872690276</v>
      </c>
      <c r="H146" s="96">
        <v>245.9</v>
      </c>
      <c r="I146" s="96">
        <v>-1.7971246006389778</v>
      </c>
      <c r="J146" s="104">
        <v>-17.8117048346056</v>
      </c>
      <c r="K146" s="104">
        <v>3.5514018691588789</v>
      </c>
      <c r="L146" s="1131">
        <v>-0.49139208208070562</v>
      </c>
    </row>
    <row r="147" spans="1:12" ht="15">
      <c r="A147" s="46" t="s">
        <v>117</v>
      </c>
      <c r="B147" s="47" t="s">
        <v>33</v>
      </c>
      <c r="C147" s="94">
        <v>12685.133333333333</v>
      </c>
      <c r="D147" s="94">
        <v>12807.499019607842</v>
      </c>
      <c r="E147" s="95">
        <v>12938.835999999999</v>
      </c>
      <c r="F147" s="95">
        <v>13063.648999999999</v>
      </c>
      <c r="G147" s="1125">
        <v>-0.95542217951508113</v>
      </c>
      <c r="H147" s="96">
        <v>283.5</v>
      </c>
      <c r="I147" s="96">
        <v>-0.66573230553608176</v>
      </c>
      <c r="J147" s="96">
        <v>1.1534025374855825</v>
      </c>
      <c r="K147" s="96">
        <v>9.6426608026388116</v>
      </c>
      <c r="L147" s="1126">
        <v>0.72382529188888967</v>
      </c>
    </row>
    <row r="148" spans="1:12" ht="15.75" thickBot="1">
      <c r="A148" s="56" t="s">
        <v>117</v>
      </c>
      <c r="B148" s="57" t="s">
        <v>36</v>
      </c>
      <c r="C148" s="97">
        <v>12673.021568627451</v>
      </c>
      <c r="D148" s="97">
        <v>12765.723529411765</v>
      </c>
      <c r="E148" s="98">
        <v>12926.482</v>
      </c>
      <c r="F148" s="98">
        <v>13021.038</v>
      </c>
      <c r="G148" s="1127">
        <v>-0.72617866563326583</v>
      </c>
      <c r="H148" s="99">
        <v>321.3</v>
      </c>
      <c r="I148" s="99">
        <v>-1.3206388206388242</v>
      </c>
      <c r="J148" s="99">
        <v>-5.9259259259259265</v>
      </c>
      <c r="K148" s="99">
        <v>1.3963716327652558</v>
      </c>
      <c r="L148" s="1128">
        <v>7.625618980665827E-3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1"/>
    </row>
    <row r="151" spans="1:12" ht="21" thickBot="1">
      <c r="A151" s="1087" t="s">
        <v>341</v>
      </c>
      <c r="B151" s="1077"/>
      <c r="C151" s="1077"/>
      <c r="D151" s="1077"/>
      <c r="E151" s="1077"/>
      <c r="F151" s="1077"/>
      <c r="G151" s="1078"/>
      <c r="H151" s="1078"/>
      <c r="I151" s="1078"/>
      <c r="J151" s="1078"/>
      <c r="K151" s="1078"/>
      <c r="L151" s="1142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9"/>
      <c r="H152" s="1185" t="s">
        <v>10</v>
      </c>
      <c r="I152" s="1186"/>
      <c r="J152" s="1112" t="s">
        <v>11</v>
      </c>
      <c r="K152" s="1080" t="s">
        <v>12</v>
      </c>
      <c r="L152" s="1081"/>
    </row>
    <row r="153" spans="1:12" ht="15.75" customHeight="1">
      <c r="A153" s="29" t="s">
        <v>13</v>
      </c>
      <c r="B153" s="30" t="s">
        <v>14</v>
      </c>
      <c r="C153" s="1082" t="s">
        <v>40</v>
      </c>
      <c r="D153" s="1082" t="s">
        <v>40</v>
      </c>
      <c r="E153" s="1083" t="s">
        <v>41</v>
      </c>
      <c r="F153" s="1084"/>
      <c r="G153" s="1113"/>
      <c r="H153" s="1183" t="s">
        <v>15</v>
      </c>
      <c r="I153" s="1184"/>
      <c r="J153" s="1114" t="s">
        <v>16</v>
      </c>
      <c r="K153" s="1085" t="s">
        <v>17</v>
      </c>
      <c r="L153" s="1086"/>
    </row>
    <row r="154" spans="1:12" ht="26.25" thickBot="1">
      <c r="A154" s="31" t="s">
        <v>18</v>
      </c>
      <c r="B154" s="32" t="s">
        <v>19</v>
      </c>
      <c r="C154" s="979" t="s">
        <v>371</v>
      </c>
      <c r="D154" s="1147" t="s">
        <v>365</v>
      </c>
      <c r="E154" s="1072" t="s">
        <v>371</v>
      </c>
      <c r="F154" s="1073" t="s">
        <v>365</v>
      </c>
      <c r="G154" s="1111" t="s">
        <v>20</v>
      </c>
      <c r="H154" s="81" t="s">
        <v>371</v>
      </c>
      <c r="I154" s="993" t="s">
        <v>20</v>
      </c>
      <c r="J154" s="1115" t="s">
        <v>20</v>
      </c>
      <c r="K154" s="1074" t="s">
        <v>371</v>
      </c>
      <c r="L154" s="1116" t="s">
        <v>21</v>
      </c>
    </row>
    <row r="155" spans="1:12" ht="15" thickBot="1">
      <c r="A155" s="33" t="s">
        <v>22</v>
      </c>
      <c r="B155" s="34" t="s">
        <v>23</v>
      </c>
      <c r="C155" s="82">
        <v>12173.99610023521</v>
      </c>
      <c r="D155" s="82">
        <v>12237.489329980917</v>
      </c>
      <c r="E155" s="83">
        <v>12417.476022239915</v>
      </c>
      <c r="F155" s="704">
        <v>12482.239116580537</v>
      </c>
      <c r="G155" s="1117">
        <v>-0.51884196205306843</v>
      </c>
      <c r="H155" s="84">
        <v>325.80228017476787</v>
      </c>
      <c r="I155" s="84">
        <v>0.44698052059814963</v>
      </c>
      <c r="J155" s="85">
        <v>2.6489138051857042</v>
      </c>
      <c r="K155" s="84">
        <v>100</v>
      </c>
      <c r="L155" s="1118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9"/>
      <c r="H156" s="85"/>
      <c r="I156" s="85"/>
      <c r="J156" s="85"/>
      <c r="K156" s="85"/>
      <c r="L156" s="1120"/>
    </row>
    <row r="157" spans="1:12" ht="15">
      <c r="A157" s="37" t="s">
        <v>108</v>
      </c>
      <c r="B157" s="38" t="s">
        <v>23</v>
      </c>
      <c r="C157" s="87">
        <v>11760.614651416123</v>
      </c>
      <c r="D157" s="87">
        <v>12978.775301908843</v>
      </c>
      <c r="E157" s="88">
        <v>11995.826944444445</v>
      </c>
      <c r="F157" s="88">
        <v>13238.350807947019</v>
      </c>
      <c r="G157" s="1121">
        <v>-9.3857904321185064</v>
      </c>
      <c r="H157" s="89">
        <v>240</v>
      </c>
      <c r="I157" s="89">
        <v>-4.6357615894039705</v>
      </c>
      <c r="J157" s="89">
        <v>0</v>
      </c>
      <c r="K157" s="89">
        <v>8.1922446750409605E-2</v>
      </c>
      <c r="L157" s="1122">
        <v>-2.1700550015175124E-3</v>
      </c>
    </row>
    <row r="158" spans="1:12" ht="15">
      <c r="A158" s="46" t="s">
        <v>109</v>
      </c>
      <c r="B158" s="90" t="s">
        <v>23</v>
      </c>
      <c r="C158" s="91">
        <v>12510.144633949347</v>
      </c>
      <c r="D158" s="91">
        <v>12647.092059143259</v>
      </c>
      <c r="E158" s="92">
        <v>12760.347526628333</v>
      </c>
      <c r="F158" s="92">
        <v>12900.033900326123</v>
      </c>
      <c r="G158" s="1123">
        <v>-1.0828372605614538</v>
      </c>
      <c r="H158" s="93">
        <v>360.33980978260865</v>
      </c>
      <c r="I158" s="93">
        <v>-0.59450906498743905</v>
      </c>
      <c r="J158" s="93">
        <v>10.13842124953236</v>
      </c>
      <c r="K158" s="93">
        <v>40.196613872200984</v>
      </c>
      <c r="L158" s="1124">
        <v>2.7334043417174527</v>
      </c>
    </row>
    <row r="159" spans="1:12" ht="15">
      <c r="A159" s="39" t="s">
        <v>110</v>
      </c>
      <c r="B159" s="40" t="s">
        <v>23</v>
      </c>
      <c r="C159" s="94">
        <v>12145.559077178654</v>
      </c>
      <c r="D159" s="94">
        <v>12284.22412736954</v>
      </c>
      <c r="E159" s="95">
        <v>12388.470258722227</v>
      </c>
      <c r="F159" s="95">
        <v>12529.908609916931</v>
      </c>
      <c r="G159" s="1125">
        <v>-1.1288059282632006</v>
      </c>
      <c r="H159" s="96">
        <v>387.09245283018868</v>
      </c>
      <c r="I159" s="96">
        <v>1.1193384110386619</v>
      </c>
      <c r="J159" s="96">
        <v>4.2622950819672125</v>
      </c>
      <c r="K159" s="96">
        <v>8.68377935554342</v>
      </c>
      <c r="L159" s="1126">
        <v>0.13437501076416325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5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6" t="s">
        <v>100</v>
      </c>
    </row>
    <row r="161" spans="1:12" ht="15">
      <c r="A161" s="39" t="s">
        <v>98</v>
      </c>
      <c r="B161" s="40" t="s">
        <v>23</v>
      </c>
      <c r="C161" s="94">
        <v>10818.152779622122</v>
      </c>
      <c r="D161" s="94">
        <v>10868.973566962461</v>
      </c>
      <c r="E161" s="95">
        <v>11034.515835214565</v>
      </c>
      <c r="F161" s="95">
        <v>11086.35303830171</v>
      </c>
      <c r="G161" s="1125">
        <v>-0.4675766945906849</v>
      </c>
      <c r="H161" s="96">
        <v>287.59683417085427</v>
      </c>
      <c r="I161" s="96">
        <v>0.12482012146318353</v>
      </c>
      <c r="J161" s="96">
        <v>-4.6021093000958775</v>
      </c>
      <c r="K161" s="96">
        <v>27.170944838885852</v>
      </c>
      <c r="L161" s="1126">
        <v>-2.065214936867477</v>
      </c>
    </row>
    <row r="162" spans="1:12" ht="15.75" thickBot="1">
      <c r="A162" s="41" t="s">
        <v>112</v>
      </c>
      <c r="B162" s="42" t="s">
        <v>23</v>
      </c>
      <c r="C162" s="97">
        <v>13018.811919161588</v>
      </c>
      <c r="D162" s="97">
        <v>13041.822336935085</v>
      </c>
      <c r="E162" s="98">
        <v>13279.188157544821</v>
      </c>
      <c r="F162" s="98">
        <v>13302.658783673787</v>
      </c>
      <c r="G162" s="1127">
        <v>-0.1764356021652744</v>
      </c>
      <c r="H162" s="99">
        <v>289.12299771167051</v>
      </c>
      <c r="I162" s="99">
        <v>-0.43983647717050856</v>
      </c>
      <c r="J162" s="99">
        <v>-0.68181818181818177</v>
      </c>
      <c r="K162" s="99">
        <v>23.866739486619334</v>
      </c>
      <c r="L162" s="1128">
        <v>-0.80039436061262137</v>
      </c>
    </row>
    <row r="163" spans="1:12" ht="15" thickBot="1">
      <c r="A163" s="35"/>
      <c r="B163" s="43"/>
      <c r="C163" s="86"/>
      <c r="D163" s="86"/>
      <c r="E163" s="86"/>
      <c r="F163" s="86"/>
      <c r="G163" s="1119"/>
      <c r="H163" s="85"/>
      <c r="I163" s="85"/>
      <c r="J163" s="85"/>
      <c r="K163" s="85"/>
      <c r="L163" s="1120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9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30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5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1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5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1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100</v>
      </c>
      <c r="E167" s="106" t="s">
        <v>100</v>
      </c>
      <c r="F167" s="106" t="s">
        <v>100</v>
      </c>
      <c r="G167" s="1132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133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125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31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125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1" t="s">
        <v>100</v>
      </c>
    </row>
    <row r="170" spans="1:12" ht="14.25">
      <c r="A170" s="44" t="s">
        <v>113</v>
      </c>
      <c r="B170" s="48" t="s">
        <v>31</v>
      </c>
      <c r="C170" s="105">
        <v>11760.614651416123</v>
      </c>
      <c r="D170" s="105">
        <v>12978.775301908843</v>
      </c>
      <c r="E170" s="106">
        <v>11995.826944444445</v>
      </c>
      <c r="F170" s="106">
        <v>13238.350807947019</v>
      </c>
      <c r="G170" s="1132">
        <v>-9.3857904321185064</v>
      </c>
      <c r="H170" s="107">
        <v>240</v>
      </c>
      <c r="I170" s="107">
        <v>-4.6357615894039705</v>
      </c>
      <c r="J170" s="108">
        <v>0</v>
      </c>
      <c r="K170" s="108">
        <v>8.1922446750409605E-2</v>
      </c>
      <c r="L170" s="1133">
        <v>-2.1700550015175124E-3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25" t="s">
        <v>100</v>
      </c>
      <c r="H171" s="96" t="s">
        <v>257</v>
      </c>
      <c r="I171" s="96" t="s">
        <v>100</v>
      </c>
      <c r="J171" s="104" t="s">
        <v>100</v>
      </c>
      <c r="K171" s="104" t="s">
        <v>100</v>
      </c>
      <c r="L171" s="1131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134" t="s">
        <v>100</v>
      </c>
      <c r="H172" s="104" t="s">
        <v>257</v>
      </c>
      <c r="I172" s="104" t="s">
        <v>100</v>
      </c>
      <c r="J172" s="104" t="s">
        <v>100</v>
      </c>
      <c r="K172" s="104" t="s">
        <v>100</v>
      </c>
      <c r="L172" s="1131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9"/>
      <c r="H173" s="85"/>
      <c r="I173" s="85"/>
      <c r="J173" s="85"/>
      <c r="K173" s="85"/>
      <c r="L173" s="1120"/>
    </row>
    <row r="174" spans="1:12" ht="14.25">
      <c r="A174" s="44" t="s">
        <v>114</v>
      </c>
      <c r="B174" s="45" t="s">
        <v>25</v>
      </c>
      <c r="C174" s="100">
        <v>13205.583376980931</v>
      </c>
      <c r="D174" s="100">
        <v>13244.999940865673</v>
      </c>
      <c r="E174" s="101">
        <v>13469.695044520549</v>
      </c>
      <c r="F174" s="101">
        <v>13509.899939682988</v>
      </c>
      <c r="G174" s="1129">
        <v>-0.29759580264797836</v>
      </c>
      <c r="H174" s="102">
        <v>429.75108225108227</v>
      </c>
      <c r="I174" s="102">
        <v>-1.1284818819791831</v>
      </c>
      <c r="J174" s="103">
        <v>40.853658536585364</v>
      </c>
      <c r="K174" s="103">
        <v>3.1540141998907698</v>
      </c>
      <c r="L174" s="1130">
        <v>0.8554858186714287</v>
      </c>
    </row>
    <row r="175" spans="1:12" ht="15">
      <c r="A175" s="46" t="s">
        <v>114</v>
      </c>
      <c r="B175" s="47" t="s">
        <v>26</v>
      </c>
      <c r="C175" s="94">
        <v>13502.569607843136</v>
      </c>
      <c r="D175" s="94">
        <v>13457.407843137255</v>
      </c>
      <c r="E175" s="95">
        <v>13772.620999999999</v>
      </c>
      <c r="F175" s="95">
        <v>13726.556</v>
      </c>
      <c r="G175" s="1125">
        <v>0.33559036949981252</v>
      </c>
      <c r="H175" s="96">
        <v>417.9</v>
      </c>
      <c r="I175" s="96">
        <v>0.38433821763150749</v>
      </c>
      <c r="J175" s="104">
        <v>23.655913978494624</v>
      </c>
      <c r="K175" s="104">
        <v>1.5701802293828508</v>
      </c>
      <c r="L175" s="1131">
        <v>0.26674645222798055</v>
      </c>
    </row>
    <row r="176" spans="1:12" ht="15">
      <c r="A176" s="46" t="s">
        <v>114</v>
      </c>
      <c r="B176" s="47" t="s">
        <v>27</v>
      </c>
      <c r="C176" s="94">
        <v>12926.919607843138</v>
      </c>
      <c r="D176" s="94">
        <v>12992.48431372549</v>
      </c>
      <c r="E176" s="95">
        <v>13185.458000000001</v>
      </c>
      <c r="F176" s="95">
        <v>13252.334000000001</v>
      </c>
      <c r="G176" s="1125">
        <v>-0.50463563625848995</v>
      </c>
      <c r="H176" s="96">
        <v>441.5</v>
      </c>
      <c r="I176" s="96">
        <v>-3.7497274907346827</v>
      </c>
      <c r="J176" s="104">
        <v>63.380281690140848</v>
      </c>
      <c r="K176" s="104">
        <v>1.5838339705079192</v>
      </c>
      <c r="L176" s="1131">
        <v>0.58873936644344838</v>
      </c>
    </row>
    <row r="177" spans="1:12" ht="14.25">
      <c r="A177" s="44" t="s">
        <v>114</v>
      </c>
      <c r="B177" s="48" t="s">
        <v>28</v>
      </c>
      <c r="C177" s="105">
        <v>12732.725770375668</v>
      </c>
      <c r="D177" s="105">
        <v>12929.893608420471</v>
      </c>
      <c r="E177" s="106">
        <v>12987.380285783182</v>
      </c>
      <c r="F177" s="106">
        <v>13188.49148058888</v>
      </c>
      <c r="G177" s="1132">
        <v>-1.5248991524292121</v>
      </c>
      <c r="H177" s="107">
        <v>382.47922330097083</v>
      </c>
      <c r="I177" s="107">
        <v>-1.8990578461152898</v>
      </c>
      <c r="J177" s="108">
        <v>7.291666666666667</v>
      </c>
      <c r="K177" s="108">
        <v>14.063353358820315</v>
      </c>
      <c r="L177" s="1133">
        <v>0.60855307851197438</v>
      </c>
    </row>
    <row r="178" spans="1:12" ht="15">
      <c r="A178" s="46" t="s">
        <v>114</v>
      </c>
      <c r="B178" s="47" t="s">
        <v>29</v>
      </c>
      <c r="C178" s="94">
        <v>12758.463725490195</v>
      </c>
      <c r="D178" s="94">
        <v>12931.552941176469</v>
      </c>
      <c r="E178" s="95">
        <v>13013.633</v>
      </c>
      <c r="F178" s="95">
        <v>13190.183999999999</v>
      </c>
      <c r="G178" s="1125">
        <v>-1.3385029352130302</v>
      </c>
      <c r="H178" s="96">
        <v>370.4</v>
      </c>
      <c r="I178" s="96">
        <v>-0.56375838926175115</v>
      </c>
      <c r="J178" s="104">
        <v>13.5</v>
      </c>
      <c r="K178" s="104">
        <v>6.1987984707809938</v>
      </c>
      <c r="L178" s="1131">
        <v>0.59263168731918636</v>
      </c>
    </row>
    <row r="179" spans="1:12" ht="15">
      <c r="A179" s="46" t="s">
        <v>114</v>
      </c>
      <c r="B179" s="47" t="s">
        <v>30</v>
      </c>
      <c r="C179" s="94">
        <v>12713.560784313726</v>
      </c>
      <c r="D179" s="94">
        <v>12928.796078431371</v>
      </c>
      <c r="E179" s="95">
        <v>12967.832</v>
      </c>
      <c r="F179" s="95">
        <v>13187.371999999999</v>
      </c>
      <c r="G179" s="1125">
        <v>-1.664774452407948</v>
      </c>
      <c r="H179" s="96">
        <v>392</v>
      </c>
      <c r="I179" s="96">
        <v>-2.5602783992045763</v>
      </c>
      <c r="J179" s="104">
        <v>2.8571428571428572</v>
      </c>
      <c r="K179" s="104">
        <v>7.864554888039323</v>
      </c>
      <c r="L179" s="1131">
        <v>1.5921391192791567E-2</v>
      </c>
    </row>
    <row r="180" spans="1:12" ht="14.25">
      <c r="A180" s="44" t="s">
        <v>114</v>
      </c>
      <c r="B180" s="48" t="s">
        <v>31</v>
      </c>
      <c r="C180" s="105">
        <v>12234.035325879138</v>
      </c>
      <c r="D180" s="105">
        <v>12363.429489911363</v>
      </c>
      <c r="E180" s="106">
        <v>12478.716032396722</v>
      </c>
      <c r="F180" s="106">
        <v>12610.698079709591</v>
      </c>
      <c r="G180" s="1132">
        <v>-1.0465879563418168</v>
      </c>
      <c r="H180" s="107">
        <v>337.26339869281048</v>
      </c>
      <c r="I180" s="107">
        <v>-0.18269718758030282</v>
      </c>
      <c r="J180" s="108">
        <v>8.6507424144609413</v>
      </c>
      <c r="K180" s="108">
        <v>22.979246313489895</v>
      </c>
      <c r="L180" s="1133">
        <v>1.2693654445340421</v>
      </c>
    </row>
    <row r="181" spans="1:12" ht="15">
      <c r="A181" s="46" t="s">
        <v>114</v>
      </c>
      <c r="B181" s="47" t="s">
        <v>32</v>
      </c>
      <c r="C181" s="94">
        <v>12225.533333333333</v>
      </c>
      <c r="D181" s="94">
        <v>12338.671568627451</v>
      </c>
      <c r="E181" s="95">
        <v>12470.044</v>
      </c>
      <c r="F181" s="95">
        <v>12585.445</v>
      </c>
      <c r="G181" s="1125">
        <v>-0.91694016381621657</v>
      </c>
      <c r="H181" s="96">
        <v>328.1</v>
      </c>
      <c r="I181" s="96">
        <v>9.151921903600102E-2</v>
      </c>
      <c r="J181" s="104">
        <v>14.853801169590644</v>
      </c>
      <c r="K181" s="104">
        <v>13.40797378481704</v>
      </c>
      <c r="L181" s="1131">
        <v>1.4247922851674257</v>
      </c>
    </row>
    <row r="182" spans="1:12" ht="15.75" thickBot="1">
      <c r="A182" s="49" t="s">
        <v>114</v>
      </c>
      <c r="B182" s="50" t="s">
        <v>33</v>
      </c>
      <c r="C182" s="109">
        <v>12245.199019607842</v>
      </c>
      <c r="D182" s="109">
        <v>12391.97156862745</v>
      </c>
      <c r="E182" s="110">
        <v>12490.102999999999</v>
      </c>
      <c r="F182" s="110">
        <v>12639.811</v>
      </c>
      <c r="G182" s="1134">
        <v>-1.184416444201583</v>
      </c>
      <c r="H182" s="104">
        <v>350.1</v>
      </c>
      <c r="I182" s="104">
        <v>-5.7093919497570256E-2</v>
      </c>
      <c r="J182" s="104">
        <v>1.0086455331412103</v>
      </c>
      <c r="K182" s="104">
        <v>9.571272528672857</v>
      </c>
      <c r="L182" s="1131">
        <v>-0.15542684063338008</v>
      </c>
    </row>
    <row r="183" spans="1:12" ht="15.75" thickBot="1">
      <c r="A183" s="51"/>
      <c r="B183" s="52"/>
      <c r="C183" s="111"/>
      <c r="D183" s="111"/>
      <c r="E183" s="111"/>
      <c r="F183" s="111"/>
      <c r="G183" s="1135"/>
      <c r="H183" s="112"/>
      <c r="I183" s="112"/>
      <c r="J183" s="112"/>
      <c r="K183" s="112"/>
      <c r="L183" s="1136"/>
    </row>
    <row r="184" spans="1:12" ht="15">
      <c r="A184" s="46" t="s">
        <v>115</v>
      </c>
      <c r="B184" s="53" t="s">
        <v>30</v>
      </c>
      <c r="C184" s="113">
        <v>12344.324509803921</v>
      </c>
      <c r="D184" s="113">
        <v>12607.813725490196</v>
      </c>
      <c r="E184" s="114">
        <v>12591.210999999999</v>
      </c>
      <c r="F184" s="114">
        <v>12859.97</v>
      </c>
      <c r="G184" s="1137">
        <v>-2.0898882345759753</v>
      </c>
      <c r="H184" s="115">
        <v>403.4</v>
      </c>
      <c r="I184" s="115">
        <v>-1.777453128804483</v>
      </c>
      <c r="J184" s="115">
        <v>16.417910447761194</v>
      </c>
      <c r="K184" s="115">
        <v>3.1949754232659751</v>
      </c>
      <c r="L184" s="1138">
        <v>0.37787661457641653</v>
      </c>
    </row>
    <row r="185" spans="1:12" ht="15.75" thickBot="1">
      <c r="A185" s="49" t="s">
        <v>115</v>
      </c>
      <c r="B185" s="50" t="s">
        <v>33</v>
      </c>
      <c r="C185" s="109">
        <v>12021.960784313726</v>
      </c>
      <c r="D185" s="109">
        <v>12107.276470588236</v>
      </c>
      <c r="E185" s="110">
        <v>12262.4</v>
      </c>
      <c r="F185" s="110">
        <v>12349.422</v>
      </c>
      <c r="G185" s="1134">
        <v>-0.70466455838986508</v>
      </c>
      <c r="H185" s="104">
        <v>377.6</v>
      </c>
      <c r="I185" s="104">
        <v>2.3028989433757787</v>
      </c>
      <c r="J185" s="104">
        <v>-1.7114914425427872</v>
      </c>
      <c r="K185" s="104">
        <v>5.4888039322774436</v>
      </c>
      <c r="L185" s="1131">
        <v>-0.24350160381225461</v>
      </c>
    </row>
    <row r="186" spans="1:12" ht="15.75" thickBot="1">
      <c r="A186" s="51"/>
      <c r="B186" s="52"/>
      <c r="C186" s="111"/>
      <c r="D186" s="111"/>
      <c r="E186" s="111"/>
      <c r="F186" s="111"/>
      <c r="G186" s="1135"/>
      <c r="H186" s="112"/>
      <c r="I186" s="112"/>
      <c r="J186" s="112"/>
      <c r="K186" s="112"/>
      <c r="L186" s="1136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9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30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5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1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5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1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5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1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2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3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5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1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5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1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2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3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5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1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4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1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5"/>
      <c r="H197" s="112"/>
      <c r="I197" s="112"/>
      <c r="J197" s="112"/>
      <c r="K197" s="112"/>
      <c r="L197" s="1136"/>
    </row>
    <row r="198" spans="1:12" ht="14.25">
      <c r="A198" s="44" t="s">
        <v>24</v>
      </c>
      <c r="B198" s="45" t="s">
        <v>28</v>
      </c>
      <c r="C198" s="100">
        <v>11796.987008487309</v>
      </c>
      <c r="D198" s="100">
        <v>11823.062259696955</v>
      </c>
      <c r="E198" s="101">
        <v>12032.926748657055</v>
      </c>
      <c r="F198" s="101">
        <v>12059.523504890894</v>
      </c>
      <c r="G198" s="1129">
        <v>-0.22054566437100545</v>
      </c>
      <c r="H198" s="102">
        <v>360.91938775510209</v>
      </c>
      <c r="I198" s="102">
        <v>-0.60324675701600572</v>
      </c>
      <c r="J198" s="103">
        <v>7.1038251366120218</v>
      </c>
      <c r="K198" s="103">
        <v>2.6761332605133807</v>
      </c>
      <c r="L198" s="1130">
        <v>0.11131195707960373</v>
      </c>
    </row>
    <row r="199" spans="1:12" ht="15">
      <c r="A199" s="46" t="s">
        <v>24</v>
      </c>
      <c r="B199" s="47" t="s">
        <v>29</v>
      </c>
      <c r="C199" s="94">
        <v>11453.689215686276</v>
      </c>
      <c r="D199" s="94">
        <v>11601.74019607843</v>
      </c>
      <c r="E199" s="95">
        <v>11682.763000000001</v>
      </c>
      <c r="F199" s="95">
        <v>11833.775</v>
      </c>
      <c r="G199" s="1125">
        <v>-1.2761101170167493</v>
      </c>
      <c r="H199" s="96">
        <v>326.10000000000002</v>
      </c>
      <c r="I199" s="96">
        <v>-1.0919017288443937</v>
      </c>
      <c r="J199" s="104">
        <v>-47.058823529411761</v>
      </c>
      <c r="K199" s="104">
        <v>0.24576734025122884</v>
      </c>
      <c r="L199" s="1131">
        <v>-0.23075683634302482</v>
      </c>
    </row>
    <row r="200" spans="1:12" ht="15">
      <c r="A200" s="46" t="s">
        <v>24</v>
      </c>
      <c r="B200" s="47" t="s">
        <v>30</v>
      </c>
      <c r="C200" s="94">
        <v>11839.729411764705</v>
      </c>
      <c r="D200" s="94">
        <v>11916.524509803921</v>
      </c>
      <c r="E200" s="95">
        <v>12076.523999999999</v>
      </c>
      <c r="F200" s="95">
        <v>12154.855</v>
      </c>
      <c r="G200" s="1125">
        <v>-0.64444207684912846</v>
      </c>
      <c r="H200" s="96">
        <v>354.8</v>
      </c>
      <c r="I200" s="96">
        <v>-1.0320781032078072</v>
      </c>
      <c r="J200" s="104">
        <v>14.942528735632186</v>
      </c>
      <c r="K200" s="104">
        <v>1.3653741125068268</v>
      </c>
      <c r="L200" s="1131">
        <v>0.14603283710388371</v>
      </c>
    </row>
    <row r="201" spans="1:12" ht="15">
      <c r="A201" s="46" t="s">
        <v>24</v>
      </c>
      <c r="B201" s="47" t="s">
        <v>35</v>
      </c>
      <c r="C201" s="94">
        <v>11813.953921568627</v>
      </c>
      <c r="D201" s="94">
        <v>11805.013725490195</v>
      </c>
      <c r="E201" s="95">
        <v>12050.233</v>
      </c>
      <c r="F201" s="95">
        <v>12041.114</v>
      </c>
      <c r="G201" s="1125">
        <v>7.5732195542709727E-2</v>
      </c>
      <c r="H201" s="96">
        <v>376.8</v>
      </c>
      <c r="I201" s="96">
        <v>-2.8615622583139899</v>
      </c>
      <c r="J201" s="104">
        <v>25.806451612903224</v>
      </c>
      <c r="K201" s="104">
        <v>1.0649918077553249</v>
      </c>
      <c r="L201" s="1131">
        <v>0.19603595631874471</v>
      </c>
    </row>
    <row r="202" spans="1:12" ht="14.25">
      <c r="A202" s="44" t="s">
        <v>24</v>
      </c>
      <c r="B202" s="48" t="s">
        <v>31</v>
      </c>
      <c r="C202" s="105">
        <v>11197.534253259901</v>
      </c>
      <c r="D202" s="105">
        <v>11254.729788016375</v>
      </c>
      <c r="E202" s="106">
        <v>11421.484938325098</v>
      </c>
      <c r="F202" s="106">
        <v>11479.824383776702</v>
      </c>
      <c r="G202" s="1132">
        <v>-0.50819109684333763</v>
      </c>
      <c r="H202" s="107">
        <v>298.75594246782737</v>
      </c>
      <c r="I202" s="107">
        <v>2.8253147869072917E-2</v>
      </c>
      <c r="J202" s="108">
        <v>-7.6869322152341022</v>
      </c>
      <c r="K202" s="108">
        <v>18.036592026215185</v>
      </c>
      <c r="L202" s="1133">
        <v>-2.019469641619434</v>
      </c>
    </row>
    <row r="203" spans="1:12" ht="15">
      <c r="A203" s="46" t="s">
        <v>24</v>
      </c>
      <c r="B203" s="47" t="s">
        <v>32</v>
      </c>
      <c r="C203" s="94">
        <v>10834.743137254902</v>
      </c>
      <c r="D203" s="94">
        <v>11007.636274509805</v>
      </c>
      <c r="E203" s="95">
        <v>11051.438</v>
      </c>
      <c r="F203" s="95">
        <v>11227.789000000001</v>
      </c>
      <c r="G203" s="1125">
        <v>-1.5706654266481188</v>
      </c>
      <c r="H203" s="96">
        <v>270.60000000000002</v>
      </c>
      <c r="I203" s="96">
        <v>-1.3848396501457563</v>
      </c>
      <c r="J203" s="104">
        <v>-3.2098765432098766</v>
      </c>
      <c r="K203" s="104">
        <v>5.3522665210267615</v>
      </c>
      <c r="L203" s="1131">
        <v>-0.32397734722831917</v>
      </c>
    </row>
    <row r="204" spans="1:12" ht="15">
      <c r="A204" s="46" t="s">
        <v>24</v>
      </c>
      <c r="B204" s="47" t="s">
        <v>33</v>
      </c>
      <c r="C204" s="94">
        <v>11279.572549019609</v>
      </c>
      <c r="D204" s="94">
        <v>11306.679411764706</v>
      </c>
      <c r="E204" s="95">
        <v>11505.164000000001</v>
      </c>
      <c r="F204" s="95">
        <v>11532.813</v>
      </c>
      <c r="G204" s="1125">
        <v>-0.23974202998001815</v>
      </c>
      <c r="H204" s="96">
        <v>299.5</v>
      </c>
      <c r="I204" s="96">
        <v>0.30140656396516319</v>
      </c>
      <c r="J204" s="104">
        <v>-15.143246930422919</v>
      </c>
      <c r="K204" s="104">
        <v>8.4926269797924636</v>
      </c>
      <c r="L204" s="1131">
        <v>-1.7806736509012993</v>
      </c>
    </row>
    <row r="205" spans="1:12" ht="15">
      <c r="A205" s="46" t="s">
        <v>24</v>
      </c>
      <c r="B205" s="47" t="s">
        <v>36</v>
      </c>
      <c r="C205" s="94">
        <v>11424.367647058823</v>
      </c>
      <c r="D205" s="94">
        <v>11419.893137254901</v>
      </c>
      <c r="E205" s="95">
        <v>11652.855</v>
      </c>
      <c r="F205" s="95">
        <v>11648.290999999999</v>
      </c>
      <c r="G205" s="1125">
        <v>3.9181713437621925E-2</v>
      </c>
      <c r="H205" s="96">
        <v>333.2</v>
      </c>
      <c r="I205" s="96">
        <v>0.24067388688327659</v>
      </c>
      <c r="J205" s="104">
        <v>4.7781569965870307</v>
      </c>
      <c r="K205" s="104">
        <v>4.1916985253959584</v>
      </c>
      <c r="L205" s="1131">
        <v>8.5181356510183548E-2</v>
      </c>
    </row>
    <row r="206" spans="1:12" ht="14.25">
      <c r="A206" s="44" t="s">
        <v>24</v>
      </c>
      <c r="B206" s="48" t="s">
        <v>37</v>
      </c>
      <c r="C206" s="105">
        <v>8770.4053568121344</v>
      </c>
      <c r="D206" s="105">
        <v>8701.734792891808</v>
      </c>
      <c r="E206" s="106">
        <v>8945.8134639483778</v>
      </c>
      <c r="F206" s="106">
        <v>8875.7694887496436</v>
      </c>
      <c r="G206" s="1132">
        <v>0.7891594671033022</v>
      </c>
      <c r="H206" s="107">
        <v>226.04841437632135</v>
      </c>
      <c r="I206" s="107">
        <v>1.2948244919574052</v>
      </c>
      <c r="J206" s="108">
        <v>0.21186440677966101</v>
      </c>
      <c r="K206" s="108">
        <v>6.4582195521572903</v>
      </c>
      <c r="L206" s="1133">
        <v>-0.15705725232764323</v>
      </c>
    </row>
    <row r="207" spans="1:12" ht="15">
      <c r="A207" s="46" t="s">
        <v>24</v>
      </c>
      <c r="B207" s="47" t="s">
        <v>102</v>
      </c>
      <c r="C207" s="116">
        <v>8393.6617647058829</v>
      </c>
      <c r="D207" s="116">
        <v>8312.2637254901965</v>
      </c>
      <c r="E207" s="117">
        <v>8561.5349999999999</v>
      </c>
      <c r="F207" s="117">
        <v>8478.509</v>
      </c>
      <c r="G207" s="1139">
        <v>0.97925236618843992</v>
      </c>
      <c r="H207" s="118">
        <v>212.4</v>
      </c>
      <c r="I207" s="118">
        <v>3.4079844206426486</v>
      </c>
      <c r="J207" s="119">
        <v>4.5267489711934159</v>
      </c>
      <c r="K207" s="119">
        <v>3.4680502457673401</v>
      </c>
      <c r="L207" s="1140">
        <v>6.2303924814291367E-2</v>
      </c>
    </row>
    <row r="208" spans="1:12" ht="15">
      <c r="A208" s="46" t="s">
        <v>24</v>
      </c>
      <c r="B208" s="47" t="s">
        <v>38</v>
      </c>
      <c r="C208" s="94">
        <v>8784.0294117647045</v>
      </c>
      <c r="D208" s="94">
        <v>8765.149019607843</v>
      </c>
      <c r="E208" s="95">
        <v>8959.7099999999991</v>
      </c>
      <c r="F208" s="95">
        <v>8940.4519999999993</v>
      </c>
      <c r="G208" s="1125">
        <v>0.21540297962563651</v>
      </c>
      <c r="H208" s="96">
        <v>232.7</v>
      </c>
      <c r="I208" s="96">
        <v>-0.68288518992745306</v>
      </c>
      <c r="J208" s="104">
        <v>-10.588235294117647</v>
      </c>
      <c r="K208" s="104">
        <v>2.0753686510103768</v>
      </c>
      <c r="L208" s="1131">
        <v>-0.30725223196089191</v>
      </c>
    </row>
    <row r="209" spans="1:12" ht="15.75" thickBot="1">
      <c r="A209" s="46" t="s">
        <v>24</v>
      </c>
      <c r="B209" s="47" t="s">
        <v>39</v>
      </c>
      <c r="C209" s="94">
        <v>9898.0872549019623</v>
      </c>
      <c r="D209" s="94">
        <v>9786.5784313725489</v>
      </c>
      <c r="E209" s="95">
        <v>10096.049000000001</v>
      </c>
      <c r="F209" s="95">
        <v>9982.31</v>
      </c>
      <c r="G209" s="1125">
        <v>1.1394056085214885</v>
      </c>
      <c r="H209" s="96">
        <v>262.7</v>
      </c>
      <c r="I209" s="96">
        <v>-0.56775170325510982</v>
      </c>
      <c r="J209" s="104">
        <v>13.559322033898304</v>
      </c>
      <c r="K209" s="104">
        <v>0.914800655379574</v>
      </c>
      <c r="L209" s="1131">
        <v>8.7891054818957315E-2</v>
      </c>
    </row>
    <row r="210" spans="1:12" ht="15.75" thickBot="1">
      <c r="A210" s="51"/>
      <c r="B210" s="52"/>
      <c r="C210" s="111"/>
      <c r="D210" s="111"/>
      <c r="E210" s="111"/>
      <c r="F210" s="111"/>
      <c r="G210" s="1135"/>
      <c r="H210" s="112"/>
      <c r="I210" s="112"/>
      <c r="J210" s="112"/>
      <c r="K210" s="112"/>
      <c r="L210" s="1136"/>
    </row>
    <row r="211" spans="1:12" ht="14.25">
      <c r="A211" s="44" t="s">
        <v>117</v>
      </c>
      <c r="B211" s="48" t="s">
        <v>25</v>
      </c>
      <c r="C211" s="105">
        <v>13647.991903073282</v>
      </c>
      <c r="D211" s="105">
        <v>13810.104080539171</v>
      </c>
      <c r="E211" s="106">
        <v>13920.951741134748</v>
      </c>
      <c r="F211" s="106">
        <v>14086.306162149955</v>
      </c>
      <c r="G211" s="1132">
        <v>-1.1738664424284326</v>
      </c>
      <c r="H211" s="107">
        <v>328.97916666666669</v>
      </c>
      <c r="I211" s="107">
        <v>-3.4142706905364792</v>
      </c>
      <c r="J211" s="108">
        <v>-7.6923076923076925</v>
      </c>
      <c r="K211" s="108">
        <v>1.6384489350081923</v>
      </c>
      <c r="L211" s="1133">
        <v>-0.18355526961689539</v>
      </c>
    </row>
    <row r="212" spans="1:12" ht="15">
      <c r="A212" s="46" t="s">
        <v>117</v>
      </c>
      <c r="B212" s="47" t="s">
        <v>26</v>
      </c>
      <c r="C212" s="94">
        <v>14086.242156862745</v>
      </c>
      <c r="D212" s="94">
        <v>12908.048039215686</v>
      </c>
      <c r="E212" s="95">
        <v>14367.967000000001</v>
      </c>
      <c r="F212" s="95">
        <v>13166.209000000001</v>
      </c>
      <c r="G212" s="1125">
        <v>9.1275932198858438</v>
      </c>
      <c r="H212" s="96">
        <v>312</v>
      </c>
      <c r="I212" s="96">
        <v>-0.95238095238095244</v>
      </c>
      <c r="J212" s="104">
        <v>-9.0909090909090917</v>
      </c>
      <c r="K212" s="104">
        <v>0.27307482250136539</v>
      </c>
      <c r="L212" s="1131">
        <v>-3.5264350589034044E-2</v>
      </c>
    </row>
    <row r="213" spans="1:12" ht="15">
      <c r="A213" s="46" t="s">
        <v>117</v>
      </c>
      <c r="B213" s="47" t="s">
        <v>27</v>
      </c>
      <c r="C213" s="94">
        <v>13419.181372549019</v>
      </c>
      <c r="D213" s="94">
        <v>13853.97156862745</v>
      </c>
      <c r="E213" s="95">
        <v>13687.565000000001</v>
      </c>
      <c r="F213" s="95">
        <v>14131.050999999999</v>
      </c>
      <c r="G213" s="1125">
        <v>-3.1383794453788258</v>
      </c>
      <c r="H213" s="96">
        <v>326.10000000000002</v>
      </c>
      <c r="I213" s="96">
        <v>-2.2188905547226319</v>
      </c>
      <c r="J213" s="104">
        <v>31.578947368421051</v>
      </c>
      <c r="K213" s="104">
        <v>1.0240305843801201</v>
      </c>
      <c r="L213" s="1131">
        <v>0.22515181773681248</v>
      </c>
    </row>
    <row r="214" spans="1:12" ht="15">
      <c r="A214" s="46" t="s">
        <v>117</v>
      </c>
      <c r="B214" s="47" t="s">
        <v>34</v>
      </c>
      <c r="C214" s="94">
        <v>13973.962745098039</v>
      </c>
      <c r="D214" s="94">
        <v>14105.48725490196</v>
      </c>
      <c r="E214" s="95">
        <v>14253.441999999999</v>
      </c>
      <c r="F214" s="95">
        <v>14387.597</v>
      </c>
      <c r="G214" s="1125">
        <v>-0.93243506889997452</v>
      </c>
      <c r="H214" s="96">
        <v>351.2</v>
      </c>
      <c r="I214" s="96">
        <v>-2.3359288097886637</v>
      </c>
      <c r="J214" s="104">
        <v>-50.980392156862742</v>
      </c>
      <c r="K214" s="104">
        <v>0.34134352812670671</v>
      </c>
      <c r="L214" s="1131">
        <v>-0.37344273676467382</v>
      </c>
    </row>
    <row r="215" spans="1:12" ht="14.25">
      <c r="A215" s="44" t="s">
        <v>117</v>
      </c>
      <c r="B215" s="48" t="s">
        <v>28</v>
      </c>
      <c r="C215" s="105">
        <v>13471.086753824382</v>
      </c>
      <c r="D215" s="105">
        <v>13488.365130824033</v>
      </c>
      <c r="E215" s="106">
        <v>13740.50848890087</v>
      </c>
      <c r="F215" s="106">
        <v>13758.132433440514</v>
      </c>
      <c r="G215" s="1132">
        <v>-0.1280983783584414</v>
      </c>
      <c r="H215" s="107">
        <v>307.38397790055251</v>
      </c>
      <c r="I215" s="107">
        <v>0.24888484993728677</v>
      </c>
      <c r="J215" s="108">
        <v>1.971830985915493</v>
      </c>
      <c r="K215" s="108">
        <v>9.8853085745494269</v>
      </c>
      <c r="L215" s="1133">
        <v>-6.5637466095282093E-2</v>
      </c>
    </row>
    <row r="216" spans="1:12" ht="15">
      <c r="A216" s="46" t="s">
        <v>117</v>
      </c>
      <c r="B216" s="47" t="s">
        <v>29</v>
      </c>
      <c r="C216" s="94">
        <v>13383.815686274509</v>
      </c>
      <c r="D216" s="94">
        <v>13257.116666666667</v>
      </c>
      <c r="E216" s="95">
        <v>13651.492</v>
      </c>
      <c r="F216" s="95">
        <v>13522.259</v>
      </c>
      <c r="G216" s="1125">
        <v>0.95570569976510711</v>
      </c>
      <c r="H216" s="96">
        <v>285.10000000000002</v>
      </c>
      <c r="I216" s="96">
        <v>3.0730296456977579</v>
      </c>
      <c r="J216" s="104">
        <v>-24.418604651162788</v>
      </c>
      <c r="K216" s="104">
        <v>0.88749317312943754</v>
      </c>
      <c r="L216" s="1131">
        <v>-0.3178326853148512</v>
      </c>
    </row>
    <row r="217" spans="1:12" ht="15">
      <c r="A217" s="46" t="s">
        <v>117</v>
      </c>
      <c r="B217" s="47" t="s">
        <v>30</v>
      </c>
      <c r="C217" s="94">
        <v>13508.047058823529</v>
      </c>
      <c r="D217" s="94">
        <v>13536.616666666667</v>
      </c>
      <c r="E217" s="95">
        <v>13778.208000000001</v>
      </c>
      <c r="F217" s="95">
        <v>13807.349</v>
      </c>
      <c r="G217" s="1125">
        <v>-0.21105427261960005</v>
      </c>
      <c r="H217" s="96">
        <v>296</v>
      </c>
      <c r="I217" s="96">
        <v>-1.5957446808510676</v>
      </c>
      <c r="J217" s="104">
        <v>10.989010989010989</v>
      </c>
      <c r="K217" s="104">
        <v>5.5161114145275807</v>
      </c>
      <c r="L217" s="1131">
        <v>0.41449964157733543</v>
      </c>
    </row>
    <row r="218" spans="1:12" ht="15">
      <c r="A218" s="46" t="s">
        <v>117</v>
      </c>
      <c r="B218" s="47" t="s">
        <v>35</v>
      </c>
      <c r="C218" s="94">
        <v>13437.88431372549</v>
      </c>
      <c r="D218" s="94">
        <v>13490.946078431372</v>
      </c>
      <c r="E218" s="95">
        <v>13706.642</v>
      </c>
      <c r="F218" s="95">
        <v>13760.764999999999</v>
      </c>
      <c r="G218" s="1125">
        <v>-0.39331388916240917</v>
      </c>
      <c r="H218" s="96">
        <v>331.1</v>
      </c>
      <c r="I218" s="96">
        <v>1.9710502001847965</v>
      </c>
      <c r="J218" s="104">
        <v>-1.9230769230769231</v>
      </c>
      <c r="K218" s="104">
        <v>3.4817039868924087</v>
      </c>
      <c r="L218" s="1131">
        <v>-0.16230442235776676</v>
      </c>
    </row>
    <row r="219" spans="1:12" ht="14.25">
      <c r="A219" s="44" t="s">
        <v>117</v>
      </c>
      <c r="B219" s="48" t="s">
        <v>31</v>
      </c>
      <c r="C219" s="105">
        <v>12503.159110685696</v>
      </c>
      <c r="D219" s="105">
        <v>12514.998242850732</v>
      </c>
      <c r="E219" s="106">
        <v>12753.222292899411</v>
      </c>
      <c r="F219" s="106">
        <v>12765.298207707747</v>
      </c>
      <c r="G219" s="1132">
        <v>-9.4599551156937897E-2</v>
      </c>
      <c r="H219" s="107">
        <v>269.20741150442478</v>
      </c>
      <c r="I219" s="107">
        <v>-0.58355594587174708</v>
      </c>
      <c r="J219" s="108">
        <v>-1.7391304347826086</v>
      </c>
      <c r="K219" s="108">
        <v>12.342981977061715</v>
      </c>
      <c r="L219" s="1133">
        <v>-0.55120162490044322</v>
      </c>
    </row>
    <row r="220" spans="1:12" ht="15">
      <c r="A220" s="46" t="s">
        <v>117</v>
      </c>
      <c r="B220" s="47" t="s">
        <v>32</v>
      </c>
      <c r="C220" s="94">
        <v>12227.158823529411</v>
      </c>
      <c r="D220" s="94">
        <v>12174.033333333333</v>
      </c>
      <c r="E220" s="95">
        <v>12471.701999999999</v>
      </c>
      <c r="F220" s="95">
        <v>12417.513999999999</v>
      </c>
      <c r="G220" s="1125">
        <v>0.43638364329607449</v>
      </c>
      <c r="H220" s="96">
        <v>243.8</v>
      </c>
      <c r="I220" s="96">
        <v>4.1034058268372073E-2</v>
      </c>
      <c r="J220" s="104">
        <v>11.267605633802818</v>
      </c>
      <c r="K220" s="104">
        <v>3.2359366466411799</v>
      </c>
      <c r="L220" s="1131">
        <v>0.25065283444776698</v>
      </c>
    </row>
    <row r="221" spans="1:12" ht="15">
      <c r="A221" s="46" t="s">
        <v>117</v>
      </c>
      <c r="B221" s="47" t="s">
        <v>33</v>
      </c>
      <c r="C221" s="94">
        <v>12570.645098039216</v>
      </c>
      <c r="D221" s="94">
        <v>12594.320588235294</v>
      </c>
      <c r="E221" s="95">
        <v>12822.058000000001</v>
      </c>
      <c r="F221" s="95">
        <v>12846.207</v>
      </c>
      <c r="G221" s="1125">
        <v>-0.18798544971289527</v>
      </c>
      <c r="H221" s="96">
        <v>268</v>
      </c>
      <c r="I221" s="96">
        <v>-1.3617960986381996</v>
      </c>
      <c r="J221" s="96">
        <v>-11.065573770491802</v>
      </c>
      <c r="K221" s="96">
        <v>5.9257236482796287</v>
      </c>
      <c r="L221" s="1126">
        <v>-0.91379982754377664</v>
      </c>
    </row>
    <row r="222" spans="1:12" ht="15.75" thickBot="1">
      <c r="A222" s="56" t="s">
        <v>117</v>
      </c>
      <c r="B222" s="57" t="s">
        <v>36</v>
      </c>
      <c r="C222" s="97">
        <v>12620.056862745098</v>
      </c>
      <c r="D222" s="97">
        <v>12626.101960784314</v>
      </c>
      <c r="E222" s="98">
        <v>12872.458000000001</v>
      </c>
      <c r="F222" s="98">
        <v>12878.624</v>
      </c>
      <c r="G222" s="1127">
        <v>-4.7877785701323818E-2</v>
      </c>
      <c r="H222" s="99">
        <v>297.3</v>
      </c>
      <c r="I222" s="99">
        <v>0.74550999661131434</v>
      </c>
      <c r="J222" s="99">
        <v>6.3926940639269407</v>
      </c>
      <c r="K222" s="99">
        <v>3.1813216821409065</v>
      </c>
      <c r="L222" s="1128">
        <v>0.11194536819556644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1"/>
    </row>
    <row r="225" spans="1:12" ht="21" thickBot="1">
      <c r="A225" s="1087" t="s">
        <v>329</v>
      </c>
      <c r="B225" s="1077"/>
      <c r="C225" s="1077"/>
      <c r="D225" s="1077"/>
      <c r="E225" s="1077"/>
      <c r="F225" s="1077"/>
      <c r="G225" s="1078"/>
      <c r="H225" s="1078"/>
      <c r="I225" s="1078"/>
      <c r="J225" s="1078"/>
      <c r="K225" s="1078"/>
      <c r="L225" s="1142"/>
    </row>
    <row r="226" spans="1:12" ht="12.75" customHeight="1">
      <c r="A226" s="27"/>
      <c r="B226" s="28"/>
      <c r="C226" s="3" t="s">
        <v>9</v>
      </c>
      <c r="D226" s="3" t="s">
        <v>9</v>
      </c>
      <c r="E226" s="3"/>
      <c r="F226" s="3"/>
      <c r="G226" s="1079"/>
      <c r="H226" s="1185" t="s">
        <v>10</v>
      </c>
      <c r="I226" s="1186"/>
      <c r="J226" s="1112" t="s">
        <v>11</v>
      </c>
      <c r="K226" s="1080" t="s">
        <v>12</v>
      </c>
      <c r="L226" s="1081"/>
    </row>
    <row r="227" spans="1:12" ht="26.25" customHeight="1">
      <c r="A227" s="29" t="s">
        <v>13</v>
      </c>
      <c r="B227" s="30" t="s">
        <v>14</v>
      </c>
      <c r="C227" s="1082" t="s">
        <v>40</v>
      </c>
      <c r="D227" s="1082" t="s">
        <v>40</v>
      </c>
      <c r="E227" s="1083" t="s">
        <v>41</v>
      </c>
      <c r="F227" s="1084"/>
      <c r="G227" s="1113"/>
      <c r="H227" s="1183" t="s">
        <v>15</v>
      </c>
      <c r="I227" s="1184"/>
      <c r="J227" s="1114" t="s">
        <v>16</v>
      </c>
      <c r="K227" s="1085" t="s">
        <v>17</v>
      </c>
      <c r="L227" s="1086"/>
    </row>
    <row r="228" spans="1:12" ht="26.25" thickBot="1">
      <c r="A228" s="31" t="s">
        <v>18</v>
      </c>
      <c r="B228" s="32" t="s">
        <v>19</v>
      </c>
      <c r="C228" s="979" t="s">
        <v>371</v>
      </c>
      <c r="D228" s="1147" t="s">
        <v>365</v>
      </c>
      <c r="E228" s="1072" t="s">
        <v>371</v>
      </c>
      <c r="F228" s="1073" t="s">
        <v>365</v>
      </c>
      <c r="G228" s="1111" t="s">
        <v>20</v>
      </c>
      <c r="H228" s="81" t="s">
        <v>371</v>
      </c>
      <c r="I228" s="993" t="s">
        <v>20</v>
      </c>
      <c r="J228" s="1115" t="s">
        <v>20</v>
      </c>
      <c r="K228" s="1074" t="s">
        <v>371</v>
      </c>
      <c r="L228" s="1116" t="s">
        <v>21</v>
      </c>
    </row>
    <row r="229" spans="1:12" ht="15" thickBot="1">
      <c r="A229" s="33" t="s">
        <v>22</v>
      </c>
      <c r="B229" s="34" t="s">
        <v>23</v>
      </c>
      <c r="C229" s="82">
        <v>11608.394191548939</v>
      </c>
      <c r="D229" s="82">
        <v>11138.346763906893</v>
      </c>
      <c r="E229" s="83">
        <v>11840.562075379918</v>
      </c>
      <c r="F229" s="704">
        <v>11362.939603958801</v>
      </c>
      <c r="G229" s="1117">
        <v>4.2033354753968331</v>
      </c>
      <c r="H229" s="84">
        <v>325.78476658476649</v>
      </c>
      <c r="I229" s="84">
        <v>1.8120656943519819</v>
      </c>
      <c r="J229" s="85">
        <v>-29.948364888123923</v>
      </c>
      <c r="K229" s="84">
        <v>100</v>
      </c>
      <c r="L229" s="1118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19"/>
      <c r="H230" s="85"/>
      <c r="I230" s="85"/>
      <c r="J230" s="85"/>
      <c r="K230" s="85"/>
      <c r="L230" s="1120"/>
    </row>
    <row r="231" spans="1:12" ht="15">
      <c r="A231" s="37" t="s">
        <v>108</v>
      </c>
      <c r="B231" s="38" t="s">
        <v>23</v>
      </c>
      <c r="C231" s="87" t="s">
        <v>100</v>
      </c>
      <c r="D231" s="1151" t="s">
        <v>100</v>
      </c>
      <c r="E231" s="88" t="s">
        <v>100</v>
      </c>
      <c r="F231" s="88" t="s">
        <v>100</v>
      </c>
      <c r="G231" s="1121" t="s">
        <v>100</v>
      </c>
      <c r="H231" s="89" t="s">
        <v>100</v>
      </c>
      <c r="I231" s="89" t="s">
        <v>100</v>
      </c>
      <c r="J231" s="89" t="s">
        <v>100</v>
      </c>
      <c r="K231" s="89" t="s">
        <v>100</v>
      </c>
      <c r="L231" s="1122" t="s">
        <v>100</v>
      </c>
    </row>
    <row r="232" spans="1:12" ht="15">
      <c r="A232" s="46" t="s">
        <v>109</v>
      </c>
      <c r="B232" s="90" t="s">
        <v>23</v>
      </c>
      <c r="C232" s="91">
        <v>12299.677778682633</v>
      </c>
      <c r="D232" s="91">
        <v>12281.625915152787</v>
      </c>
      <c r="E232" s="92">
        <v>12545.671334256285</v>
      </c>
      <c r="F232" s="92">
        <v>12527.258433455843</v>
      </c>
      <c r="G232" s="1123">
        <v>0.14698268498451109</v>
      </c>
      <c r="H232" s="93">
        <v>368.52816326530609</v>
      </c>
      <c r="I232" s="93">
        <v>-2.7273889951369519</v>
      </c>
      <c r="J232" s="93">
        <v>3.3755274261603372</v>
      </c>
      <c r="K232" s="93">
        <v>30.0982800982801</v>
      </c>
      <c r="L232" s="1124">
        <v>9.7024109072301847</v>
      </c>
    </row>
    <row r="233" spans="1:12" ht="15">
      <c r="A233" s="39" t="s">
        <v>110</v>
      </c>
      <c r="B233" s="40" t="s">
        <v>23</v>
      </c>
      <c r="C233" s="94">
        <v>12236.936771753819</v>
      </c>
      <c r="D233" s="94">
        <v>12543.457523283472</v>
      </c>
      <c r="E233" s="95">
        <v>12481.675507188895</v>
      </c>
      <c r="F233" s="95">
        <v>12794.326673749141</v>
      </c>
      <c r="G233" s="1125">
        <v>-2.4436703433696985</v>
      </c>
      <c r="H233" s="96">
        <v>415.85154639175255</v>
      </c>
      <c r="I233" s="96">
        <v>1.1897875949401777</v>
      </c>
      <c r="J233" s="96">
        <v>36.619718309859159</v>
      </c>
      <c r="K233" s="96">
        <v>11.916461916461916</v>
      </c>
      <c r="L233" s="1126">
        <v>5.8063070111262878</v>
      </c>
    </row>
    <row r="234" spans="1:12" ht="15">
      <c r="A234" s="39" t="s">
        <v>111</v>
      </c>
      <c r="B234" s="40" t="s">
        <v>23</v>
      </c>
      <c r="C234" s="94" t="s">
        <v>100</v>
      </c>
      <c r="D234" s="94" t="s">
        <v>100</v>
      </c>
      <c r="E234" s="95" t="s">
        <v>100</v>
      </c>
      <c r="F234" s="95" t="s">
        <v>100</v>
      </c>
      <c r="G234" s="1125" t="s">
        <v>100</v>
      </c>
      <c r="H234" s="96" t="s">
        <v>100</v>
      </c>
      <c r="I234" s="96" t="s">
        <v>100</v>
      </c>
      <c r="J234" s="96" t="s">
        <v>100</v>
      </c>
      <c r="K234" s="96" t="s">
        <v>100</v>
      </c>
      <c r="L234" s="1126" t="s">
        <v>100</v>
      </c>
    </row>
    <row r="235" spans="1:12" ht="15">
      <c r="A235" s="39" t="s">
        <v>98</v>
      </c>
      <c r="B235" s="40" t="s">
        <v>23</v>
      </c>
      <c r="C235" s="94">
        <v>9820.0515237145828</v>
      </c>
      <c r="D235" s="94">
        <v>9951.6708777031181</v>
      </c>
      <c r="E235" s="95">
        <v>10016.452554188874</v>
      </c>
      <c r="F235" s="95">
        <v>10150.704295257181</v>
      </c>
      <c r="G235" s="1125">
        <v>-1.3225854794236747</v>
      </c>
      <c r="H235" s="96">
        <v>278.22091254752848</v>
      </c>
      <c r="I235" s="96">
        <v>-5.366825824044092</v>
      </c>
      <c r="J235" s="96">
        <v>-56.955810147299516</v>
      </c>
      <c r="K235" s="96">
        <v>32.309582309582311</v>
      </c>
      <c r="L235" s="1126">
        <v>-20.272173284221481</v>
      </c>
    </row>
    <row r="236" spans="1:12" ht="15.75" thickBot="1">
      <c r="A236" s="41" t="s">
        <v>112</v>
      </c>
      <c r="B236" s="42" t="s">
        <v>23</v>
      </c>
      <c r="C236" s="97">
        <v>12310.163701854744</v>
      </c>
      <c r="D236" s="97">
        <v>12103.033780916714</v>
      </c>
      <c r="E236" s="98">
        <v>12556.36697589184</v>
      </c>
      <c r="F236" s="98">
        <v>12373.93098456742</v>
      </c>
      <c r="G236" s="1127">
        <v>1.4743575954314931</v>
      </c>
      <c r="H236" s="99">
        <v>293.73062200956929</v>
      </c>
      <c r="I236" s="99">
        <v>-0.64107544087285639</v>
      </c>
      <c r="J236" s="99">
        <v>-3.6866359447004609</v>
      </c>
      <c r="K236" s="99">
        <v>25.675675675675674</v>
      </c>
      <c r="L236" s="1128">
        <v>7.000976880494953</v>
      </c>
    </row>
    <row r="237" spans="1:12" ht="15" thickBot="1">
      <c r="A237" s="35"/>
      <c r="B237" s="43"/>
      <c r="C237" s="86"/>
      <c r="D237" s="86"/>
      <c r="E237" s="86"/>
      <c r="F237" s="86"/>
      <c r="G237" s="1119"/>
      <c r="H237" s="85"/>
      <c r="I237" s="85"/>
      <c r="J237" s="85"/>
      <c r="K237" s="85"/>
      <c r="L237" s="1120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29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30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25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1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5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1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100</v>
      </c>
      <c r="E241" s="106" t="s">
        <v>100</v>
      </c>
      <c r="F241" s="106" t="s">
        <v>100</v>
      </c>
      <c r="G241" s="1132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3" t="s">
        <v>100</v>
      </c>
    </row>
    <row r="242" spans="1:12" ht="15">
      <c r="A242" s="46" t="s">
        <v>113</v>
      </c>
      <c r="B242" s="47" t="s">
        <v>29</v>
      </c>
      <c r="C242" s="94" t="s">
        <v>100</v>
      </c>
      <c r="D242" s="94" t="s">
        <v>100</v>
      </c>
      <c r="E242" s="95" t="s">
        <v>100</v>
      </c>
      <c r="F242" s="95" t="s">
        <v>100</v>
      </c>
      <c r="G242" s="1125" t="s">
        <v>100</v>
      </c>
      <c r="H242" s="96" t="s">
        <v>100</v>
      </c>
      <c r="I242" s="96" t="s">
        <v>100</v>
      </c>
      <c r="J242" s="104" t="s">
        <v>100</v>
      </c>
      <c r="K242" s="104" t="s">
        <v>100</v>
      </c>
      <c r="L242" s="1131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5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1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257</v>
      </c>
      <c r="E244" s="106" t="s">
        <v>100</v>
      </c>
      <c r="F244" s="106" t="s">
        <v>257</v>
      </c>
      <c r="G244" s="1132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3" t="s">
        <v>100</v>
      </c>
    </row>
    <row r="245" spans="1:12" ht="15">
      <c r="A245" s="46" t="s">
        <v>113</v>
      </c>
      <c r="B245" s="47" t="s">
        <v>32</v>
      </c>
      <c r="C245" s="94" t="s">
        <v>100</v>
      </c>
      <c r="D245" s="94" t="s">
        <v>257</v>
      </c>
      <c r="E245" s="95" t="s">
        <v>100</v>
      </c>
      <c r="F245" s="95" t="s">
        <v>257</v>
      </c>
      <c r="G245" s="1125" t="s">
        <v>100</v>
      </c>
      <c r="H245" s="96" t="s">
        <v>100</v>
      </c>
      <c r="I245" s="96" t="s">
        <v>100</v>
      </c>
      <c r="J245" s="104" t="s">
        <v>100</v>
      </c>
      <c r="K245" s="104" t="s">
        <v>100</v>
      </c>
      <c r="L245" s="1131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4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1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19"/>
      <c r="H247" s="85"/>
      <c r="I247" s="85"/>
      <c r="J247" s="85"/>
      <c r="K247" s="85"/>
      <c r="L247" s="1120"/>
    </row>
    <row r="248" spans="1:12" ht="14.25">
      <c r="A248" s="44" t="s">
        <v>114</v>
      </c>
      <c r="B248" s="45" t="s">
        <v>25</v>
      </c>
      <c r="C248" s="100">
        <v>12656.982437110273</v>
      </c>
      <c r="D248" s="100">
        <v>13194.272342448685</v>
      </c>
      <c r="E248" s="101">
        <v>12910.122085852479</v>
      </c>
      <c r="F248" s="101">
        <v>13458.157789297658</v>
      </c>
      <c r="G248" s="1129">
        <v>-4.0721450292475678</v>
      </c>
      <c r="H248" s="102">
        <v>435.24210526315784</v>
      </c>
      <c r="I248" s="102">
        <v>-7.8113329543047616</v>
      </c>
      <c r="J248" s="103">
        <v>0</v>
      </c>
      <c r="K248" s="103">
        <v>2.3341523341523338</v>
      </c>
      <c r="L248" s="1130">
        <v>0.69904045807660209</v>
      </c>
    </row>
    <row r="249" spans="1:12" ht="15">
      <c r="A249" s="46" t="s">
        <v>114</v>
      </c>
      <c r="B249" s="47" t="s">
        <v>26</v>
      </c>
      <c r="C249" s="94">
        <v>12608.58725490196</v>
      </c>
      <c r="D249" s="94">
        <v>13001.710784313726</v>
      </c>
      <c r="E249" s="95">
        <v>12860.759</v>
      </c>
      <c r="F249" s="95">
        <v>13261.745000000001</v>
      </c>
      <c r="G249" s="1125">
        <v>-3.0236292433612677</v>
      </c>
      <c r="H249" s="96">
        <v>431.4</v>
      </c>
      <c r="I249" s="96">
        <v>-1.2136478131440376</v>
      </c>
      <c r="J249" s="104">
        <v>55.555555555555557</v>
      </c>
      <c r="K249" s="104">
        <v>1.7199017199017199</v>
      </c>
      <c r="L249" s="1131">
        <v>0.94537504176058396</v>
      </c>
    </row>
    <row r="250" spans="1:12" ht="15">
      <c r="A250" s="46" t="s">
        <v>114</v>
      </c>
      <c r="B250" s="47" t="s">
        <v>27</v>
      </c>
      <c r="C250" s="94" t="s">
        <v>257</v>
      </c>
      <c r="D250" s="94">
        <v>13344.424509803921</v>
      </c>
      <c r="E250" s="95" t="s">
        <v>257</v>
      </c>
      <c r="F250" s="95">
        <v>13611.313</v>
      </c>
      <c r="G250" s="1125" t="s">
        <v>100</v>
      </c>
      <c r="H250" s="96" t="s">
        <v>257</v>
      </c>
      <c r="I250" s="96" t="s">
        <v>100</v>
      </c>
      <c r="J250" s="104" t="s">
        <v>100</v>
      </c>
      <c r="K250" s="104" t="s">
        <v>100</v>
      </c>
      <c r="L250" s="1131" t="s">
        <v>100</v>
      </c>
    </row>
    <row r="251" spans="1:12" ht="14.25">
      <c r="A251" s="44" t="s">
        <v>114</v>
      </c>
      <c r="B251" s="48" t="s">
        <v>28</v>
      </c>
      <c r="C251" s="105">
        <v>12589.329540680927</v>
      </c>
      <c r="D251" s="105">
        <v>12321.410378488061</v>
      </c>
      <c r="E251" s="106">
        <v>12841.116131494546</v>
      </c>
      <c r="F251" s="106">
        <v>12567.838586057822</v>
      </c>
      <c r="G251" s="1132">
        <v>2.1744195994041911</v>
      </c>
      <c r="H251" s="107">
        <v>389.72375</v>
      </c>
      <c r="I251" s="107">
        <v>-2.0672889860413823</v>
      </c>
      <c r="J251" s="108">
        <v>-13.978494623655912</v>
      </c>
      <c r="K251" s="108">
        <v>9.8280098280098276</v>
      </c>
      <c r="L251" s="1133">
        <v>1.8245674872180881</v>
      </c>
    </row>
    <row r="252" spans="1:12" ht="15">
      <c r="A252" s="46" t="s">
        <v>114</v>
      </c>
      <c r="B252" s="47" t="s">
        <v>29</v>
      </c>
      <c r="C252" s="94">
        <v>12554.338235294117</v>
      </c>
      <c r="D252" s="94">
        <v>12209.324509803922</v>
      </c>
      <c r="E252" s="95">
        <v>12805.424999999999</v>
      </c>
      <c r="F252" s="95">
        <v>12453.511</v>
      </c>
      <c r="G252" s="1125">
        <v>2.8258215695156075</v>
      </c>
      <c r="H252" s="96">
        <v>382.1</v>
      </c>
      <c r="I252" s="96">
        <v>-1.1639937920331089</v>
      </c>
      <c r="J252" s="104">
        <v>-6.1538461538461542</v>
      </c>
      <c r="K252" s="104">
        <v>7.4938574938574938</v>
      </c>
      <c r="L252" s="1131">
        <v>1.9000537072826225</v>
      </c>
    </row>
    <row r="253" spans="1:12" ht="15">
      <c r="A253" s="46" t="s">
        <v>114</v>
      </c>
      <c r="B253" s="47" t="s">
        <v>30</v>
      </c>
      <c r="C253" s="94">
        <v>12692.969607843137</v>
      </c>
      <c r="D253" s="94">
        <v>12558.507843137255</v>
      </c>
      <c r="E253" s="95">
        <v>12946.829</v>
      </c>
      <c r="F253" s="95">
        <v>12809.678</v>
      </c>
      <c r="G253" s="1125">
        <v>1.0706826510393146</v>
      </c>
      <c r="H253" s="96">
        <v>414.2</v>
      </c>
      <c r="I253" s="96">
        <v>-2.3803912326184355</v>
      </c>
      <c r="J253" s="104">
        <v>-32.142857142857146</v>
      </c>
      <c r="K253" s="104">
        <v>2.3341523341523338</v>
      </c>
      <c r="L253" s="1131">
        <v>-7.5486220064533871E-2</v>
      </c>
    </row>
    <row r="254" spans="1:12" ht="14.25">
      <c r="A254" s="44" t="s">
        <v>114</v>
      </c>
      <c r="B254" s="48" t="s">
        <v>31</v>
      </c>
      <c r="C254" s="105">
        <v>12063.913587803334</v>
      </c>
      <c r="D254" s="105">
        <v>12061.154300432794</v>
      </c>
      <c r="E254" s="106">
        <v>12305.191859559402</v>
      </c>
      <c r="F254" s="106">
        <v>12302.377386441451</v>
      </c>
      <c r="G254" s="1132">
        <v>2.287747343088958E-2</v>
      </c>
      <c r="H254" s="107">
        <v>348.23219178082195</v>
      </c>
      <c r="I254" s="107">
        <v>-0.64225852171461029</v>
      </c>
      <c r="J254" s="108">
        <v>16.8</v>
      </c>
      <c r="K254" s="108">
        <v>17.936117936117938</v>
      </c>
      <c r="L254" s="1133">
        <v>7.1788029619354941</v>
      </c>
    </row>
    <row r="255" spans="1:12" ht="15">
      <c r="A255" s="46" t="s">
        <v>114</v>
      </c>
      <c r="B255" s="47" t="s">
        <v>32</v>
      </c>
      <c r="C255" s="94">
        <v>11964.313725490196</v>
      </c>
      <c r="D255" s="94">
        <v>12021.280392156863</v>
      </c>
      <c r="E255" s="95">
        <v>12203.6</v>
      </c>
      <c r="F255" s="95">
        <v>12261.706</v>
      </c>
      <c r="G255" s="1125">
        <v>-0.47388185624414553</v>
      </c>
      <c r="H255" s="96">
        <v>337.6</v>
      </c>
      <c r="I255" s="96">
        <v>-2.8489208633093459</v>
      </c>
      <c r="J255" s="104">
        <v>11.956521739130435</v>
      </c>
      <c r="K255" s="104">
        <v>12.653562653562652</v>
      </c>
      <c r="L255" s="1131">
        <v>4.7361788325643728</v>
      </c>
    </row>
    <row r="256" spans="1:12" ht="15.75" thickBot="1">
      <c r="A256" s="49" t="s">
        <v>114</v>
      </c>
      <c r="B256" s="50" t="s">
        <v>33</v>
      </c>
      <c r="C256" s="109">
        <v>12279.413725490196</v>
      </c>
      <c r="D256" s="109">
        <v>12168.820588235294</v>
      </c>
      <c r="E256" s="110">
        <v>12525.002</v>
      </c>
      <c r="F256" s="110">
        <v>12412.197</v>
      </c>
      <c r="G256" s="1134">
        <v>0.90882379646407707</v>
      </c>
      <c r="H256" s="104">
        <v>373.7</v>
      </c>
      <c r="I256" s="104">
        <v>4.1527313266443633</v>
      </c>
      <c r="J256" s="104">
        <v>30.303030303030305</v>
      </c>
      <c r="K256" s="104">
        <v>5.2825552825552826</v>
      </c>
      <c r="L256" s="1131">
        <v>2.4426241293711173</v>
      </c>
    </row>
    <row r="257" spans="1:12" ht="15.75" thickBot="1">
      <c r="A257" s="51"/>
      <c r="B257" s="52"/>
      <c r="C257" s="111"/>
      <c r="D257" s="111"/>
      <c r="E257" s="111"/>
      <c r="F257" s="111"/>
      <c r="G257" s="1135"/>
      <c r="H257" s="112"/>
      <c r="I257" s="112"/>
      <c r="J257" s="112"/>
      <c r="K257" s="112"/>
      <c r="L257" s="1136"/>
    </row>
    <row r="258" spans="1:12" ht="15">
      <c r="A258" s="46" t="s">
        <v>115</v>
      </c>
      <c r="B258" s="53" t="s">
        <v>30</v>
      </c>
      <c r="C258" s="113">
        <v>12502.395098039215</v>
      </c>
      <c r="D258" s="113">
        <v>12784.058823529411</v>
      </c>
      <c r="E258" s="114">
        <v>12752.442999999999</v>
      </c>
      <c r="F258" s="114">
        <v>13039.74</v>
      </c>
      <c r="G258" s="1137">
        <v>-2.2032417824281807</v>
      </c>
      <c r="H258" s="115">
        <v>433.6</v>
      </c>
      <c r="I258" s="115">
        <v>3.3118894448415621</v>
      </c>
      <c r="J258" s="115">
        <v>-13.157894736842104</v>
      </c>
      <c r="K258" s="115">
        <v>4.0540540540540544</v>
      </c>
      <c r="L258" s="1138">
        <v>0.78383030190259095</v>
      </c>
    </row>
    <row r="259" spans="1:12" ht="15.75" thickBot="1">
      <c r="A259" s="49" t="s">
        <v>115</v>
      </c>
      <c r="B259" s="50" t="s">
        <v>33</v>
      </c>
      <c r="C259" s="109">
        <v>12091.000980392157</v>
      </c>
      <c r="D259" s="109">
        <v>12253.390196078431</v>
      </c>
      <c r="E259" s="110">
        <v>12332.821</v>
      </c>
      <c r="F259" s="110">
        <v>12498.458000000001</v>
      </c>
      <c r="G259" s="1134">
        <v>-1.3252594840099525</v>
      </c>
      <c r="H259" s="104">
        <v>406.7</v>
      </c>
      <c r="I259" s="104">
        <v>1.4467448241456751</v>
      </c>
      <c r="J259" s="104">
        <v>93.939393939393938</v>
      </c>
      <c r="K259" s="104">
        <v>7.8624078624078626</v>
      </c>
      <c r="L259" s="1131">
        <v>5.0224767092236977</v>
      </c>
    </row>
    <row r="260" spans="1:12" ht="15.75" thickBot="1">
      <c r="A260" s="51"/>
      <c r="B260" s="52"/>
      <c r="C260" s="111"/>
      <c r="D260" s="111"/>
      <c r="E260" s="111"/>
      <c r="F260" s="111"/>
      <c r="G260" s="1135"/>
      <c r="H260" s="112"/>
      <c r="I260" s="112"/>
      <c r="J260" s="112"/>
      <c r="K260" s="112"/>
      <c r="L260" s="1136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100</v>
      </c>
      <c r="E261" s="101" t="s">
        <v>100</v>
      </c>
      <c r="F261" s="101" t="s">
        <v>100</v>
      </c>
      <c r="G261" s="1129" t="s">
        <v>100</v>
      </c>
      <c r="H261" s="102" t="s">
        <v>100</v>
      </c>
      <c r="I261" s="102" t="s">
        <v>100</v>
      </c>
      <c r="J261" s="103" t="s">
        <v>100</v>
      </c>
      <c r="K261" s="103" t="s">
        <v>100</v>
      </c>
      <c r="L261" s="1130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25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1" t="s">
        <v>100</v>
      </c>
    </row>
    <row r="263" spans="1:12" ht="15">
      <c r="A263" s="39" t="s">
        <v>116</v>
      </c>
      <c r="B263" s="47" t="s">
        <v>27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5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31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5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1" t="s">
        <v>100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 t="s">
        <v>100</v>
      </c>
      <c r="E265" s="106" t="s">
        <v>100</v>
      </c>
      <c r="F265" s="106" t="s">
        <v>100</v>
      </c>
      <c r="G265" s="1132" t="s">
        <v>100</v>
      </c>
      <c r="H265" s="107" t="s">
        <v>100</v>
      </c>
      <c r="I265" s="107" t="s">
        <v>100</v>
      </c>
      <c r="J265" s="108" t="s">
        <v>100</v>
      </c>
      <c r="K265" s="108" t="s">
        <v>100</v>
      </c>
      <c r="L265" s="1133" t="s">
        <v>100</v>
      </c>
    </row>
    <row r="266" spans="1:12" ht="15">
      <c r="A266" s="39" t="s">
        <v>116</v>
      </c>
      <c r="B266" s="47" t="s">
        <v>30</v>
      </c>
      <c r="C266" s="94" t="s">
        <v>100</v>
      </c>
      <c r="D266" s="94" t="s">
        <v>100</v>
      </c>
      <c r="E266" s="95" t="s">
        <v>100</v>
      </c>
      <c r="F266" s="95" t="s">
        <v>100</v>
      </c>
      <c r="G266" s="1125" t="s">
        <v>100</v>
      </c>
      <c r="H266" s="96" t="s">
        <v>100</v>
      </c>
      <c r="I266" s="96" t="s">
        <v>100</v>
      </c>
      <c r="J266" s="104" t="s">
        <v>100</v>
      </c>
      <c r="K266" s="104" t="s">
        <v>100</v>
      </c>
      <c r="L266" s="1131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5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1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2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3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25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1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4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1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35"/>
      <c r="H271" s="112"/>
      <c r="I271" s="112"/>
      <c r="J271" s="112"/>
      <c r="K271" s="112"/>
      <c r="L271" s="1136"/>
    </row>
    <row r="272" spans="1:12" ht="14.25">
      <c r="A272" s="44" t="s">
        <v>24</v>
      </c>
      <c r="B272" s="45" t="s">
        <v>28</v>
      </c>
      <c r="C272" s="100">
        <v>10513.800943272632</v>
      </c>
      <c r="D272" s="100">
        <v>10421.118864023871</v>
      </c>
      <c r="E272" s="101">
        <v>10724.076962138084</v>
      </c>
      <c r="F272" s="101">
        <v>10629.541241304349</v>
      </c>
      <c r="G272" s="1129">
        <v>0.88936783524003726</v>
      </c>
      <c r="H272" s="102">
        <v>345.38461538461536</v>
      </c>
      <c r="I272" s="102">
        <v>3.2394054714585634</v>
      </c>
      <c r="J272" s="103">
        <v>-52.72727272727272</v>
      </c>
      <c r="K272" s="103">
        <v>3.1941031941031941</v>
      </c>
      <c r="L272" s="1130">
        <v>-1.539115394537081</v>
      </c>
    </row>
    <row r="273" spans="1:12" ht="15">
      <c r="A273" s="46" t="s">
        <v>24</v>
      </c>
      <c r="B273" s="47" t="s">
        <v>29</v>
      </c>
      <c r="C273" s="94">
        <v>9413.4882352941167</v>
      </c>
      <c r="D273" s="94">
        <v>10608.609803921569</v>
      </c>
      <c r="E273" s="95">
        <v>9601.7579999999998</v>
      </c>
      <c r="F273" s="95">
        <v>10820.781999999999</v>
      </c>
      <c r="G273" s="1125">
        <v>-11.265581360016306</v>
      </c>
      <c r="H273" s="96">
        <v>280</v>
      </c>
      <c r="I273" s="96">
        <v>-7.4380165289256199</v>
      </c>
      <c r="J273" s="104">
        <v>-75</v>
      </c>
      <c r="K273" s="104">
        <v>0.24570024570024571</v>
      </c>
      <c r="L273" s="1131">
        <v>-0.44276791264743076</v>
      </c>
    </row>
    <row r="274" spans="1:12" ht="15">
      <c r="A274" s="46" t="s">
        <v>24</v>
      </c>
      <c r="B274" s="47" t="s">
        <v>30</v>
      </c>
      <c r="C274" s="94">
        <v>10611.159803921568</v>
      </c>
      <c r="D274" s="94">
        <v>10310.522549019608</v>
      </c>
      <c r="E274" s="95">
        <v>10823.383</v>
      </c>
      <c r="F274" s="95">
        <v>10516.733</v>
      </c>
      <c r="G274" s="1125">
        <v>2.9158294690946289</v>
      </c>
      <c r="H274" s="96">
        <v>344</v>
      </c>
      <c r="I274" s="96">
        <v>4.1477444747199481</v>
      </c>
      <c r="J274" s="104">
        <v>-37.5</v>
      </c>
      <c r="K274" s="104">
        <v>2.4570024570024569</v>
      </c>
      <c r="L274" s="1131">
        <v>-0.29687017638824909</v>
      </c>
    </row>
    <row r="275" spans="1:12" ht="15">
      <c r="A275" s="46" t="s">
        <v>24</v>
      </c>
      <c r="B275" s="47" t="s">
        <v>35</v>
      </c>
      <c r="C275" s="94">
        <v>10478.960784313726</v>
      </c>
      <c r="D275" s="94">
        <v>10553.332352941175</v>
      </c>
      <c r="E275" s="95">
        <v>10688.54</v>
      </c>
      <c r="F275" s="95">
        <v>10764.398999999999</v>
      </c>
      <c r="G275" s="1125">
        <v>-0.70472118322628652</v>
      </c>
      <c r="H275" s="96">
        <v>385</v>
      </c>
      <c r="I275" s="96">
        <v>6.7369004713057974</v>
      </c>
      <c r="J275" s="104">
        <v>-73.333333333333329</v>
      </c>
      <c r="K275" s="104">
        <v>0.49140049140049141</v>
      </c>
      <c r="L275" s="1131">
        <v>-0.79947730550140172</v>
      </c>
    </row>
    <row r="276" spans="1:12" ht="14.25">
      <c r="A276" s="44" t="s">
        <v>24</v>
      </c>
      <c r="B276" s="48" t="s">
        <v>31</v>
      </c>
      <c r="C276" s="105">
        <v>10448.460358411752</v>
      </c>
      <c r="D276" s="105">
        <v>10374.232801661119</v>
      </c>
      <c r="E276" s="106">
        <v>10657.429565579987</v>
      </c>
      <c r="F276" s="106">
        <v>10581.717457694342</v>
      </c>
      <c r="G276" s="1132">
        <v>0.71549923902563051</v>
      </c>
      <c r="H276" s="107">
        <v>293.13407407407402</v>
      </c>
      <c r="I276" s="107">
        <v>-6.9843804997464538</v>
      </c>
      <c r="J276" s="108">
        <v>-62.5</v>
      </c>
      <c r="K276" s="108">
        <v>16.584766584766587</v>
      </c>
      <c r="L276" s="1133">
        <v>-14.396300540878851</v>
      </c>
    </row>
    <row r="277" spans="1:12" ht="15">
      <c r="A277" s="46" t="s">
        <v>24</v>
      </c>
      <c r="B277" s="47" t="s">
        <v>32</v>
      </c>
      <c r="C277" s="94">
        <v>10270.522549019608</v>
      </c>
      <c r="D277" s="94">
        <v>10494.218627450979</v>
      </c>
      <c r="E277" s="95">
        <v>10475.933000000001</v>
      </c>
      <c r="F277" s="95">
        <v>10704.102999999999</v>
      </c>
      <c r="G277" s="1125">
        <v>-2.1316125227868068</v>
      </c>
      <c r="H277" s="96">
        <v>261.39999999999998</v>
      </c>
      <c r="I277" s="96">
        <v>-12.16397849462367</v>
      </c>
      <c r="J277" s="104">
        <v>-73.015873015873012</v>
      </c>
      <c r="K277" s="104">
        <v>6.2653562653562656</v>
      </c>
      <c r="L277" s="1131">
        <v>-9.9997039756075896</v>
      </c>
    </row>
    <row r="278" spans="1:12" ht="15">
      <c r="A278" s="46" t="s">
        <v>24</v>
      </c>
      <c r="B278" s="47" t="s">
        <v>33</v>
      </c>
      <c r="C278" s="94">
        <v>10476.402941176471</v>
      </c>
      <c r="D278" s="94">
        <v>10233.167647058823</v>
      </c>
      <c r="E278" s="95">
        <v>10685.931</v>
      </c>
      <c r="F278" s="95">
        <v>10437.831</v>
      </c>
      <c r="G278" s="1125">
        <v>2.3769306094340901</v>
      </c>
      <c r="H278" s="96">
        <v>307.2</v>
      </c>
      <c r="I278" s="96">
        <v>-7.4141048824593199</v>
      </c>
      <c r="J278" s="104">
        <v>-49.242424242424242</v>
      </c>
      <c r="K278" s="104">
        <v>8.2309582309582314</v>
      </c>
      <c r="L278" s="1131">
        <v>-3.1287663817784299</v>
      </c>
    </row>
    <row r="279" spans="1:12" ht="15">
      <c r="A279" s="46" t="s">
        <v>24</v>
      </c>
      <c r="B279" s="47" t="s">
        <v>36</v>
      </c>
      <c r="C279" s="94">
        <v>10765.925490196079</v>
      </c>
      <c r="D279" s="94">
        <v>10331.686274509804</v>
      </c>
      <c r="E279" s="95">
        <v>10981.244000000001</v>
      </c>
      <c r="F279" s="95">
        <v>10538.32</v>
      </c>
      <c r="G279" s="1125">
        <v>4.2029849160017996</v>
      </c>
      <c r="H279" s="96">
        <v>332.9</v>
      </c>
      <c r="I279" s="96">
        <v>-3.1704479348458507</v>
      </c>
      <c r="J279" s="104">
        <v>-56.410256410256409</v>
      </c>
      <c r="K279" s="104">
        <v>2.0884520884520885</v>
      </c>
      <c r="L279" s="1131">
        <v>-1.2678301834928343</v>
      </c>
    </row>
    <row r="280" spans="1:12" ht="14.25">
      <c r="A280" s="44" t="s">
        <v>24</v>
      </c>
      <c r="B280" s="48" t="s">
        <v>37</v>
      </c>
      <c r="C280" s="105">
        <v>8557.0130437552743</v>
      </c>
      <c r="D280" s="105">
        <v>8767.4574235261298</v>
      </c>
      <c r="E280" s="106">
        <v>8728.1533046303794</v>
      </c>
      <c r="F280" s="106">
        <v>8942.8065719966526</v>
      </c>
      <c r="G280" s="1132">
        <v>-2.4002897260289031</v>
      </c>
      <c r="H280" s="107">
        <v>241.36274509803923</v>
      </c>
      <c r="I280" s="107">
        <v>-0.99244256808482512</v>
      </c>
      <c r="J280" s="108">
        <v>-47.959183673469383</v>
      </c>
      <c r="K280" s="108">
        <v>12.530712530712531</v>
      </c>
      <c r="L280" s="1133">
        <v>-4.3367573488055413</v>
      </c>
    </row>
    <row r="281" spans="1:12" ht="15">
      <c r="A281" s="46" t="s">
        <v>24</v>
      </c>
      <c r="B281" s="47" t="s">
        <v>102</v>
      </c>
      <c r="C281" s="116">
        <v>7761.762745098039</v>
      </c>
      <c r="D281" s="116">
        <v>8643.1617647058811</v>
      </c>
      <c r="E281" s="117">
        <v>7916.9979999999996</v>
      </c>
      <c r="F281" s="117">
        <v>8816.0249999999996</v>
      </c>
      <c r="G281" s="1139">
        <v>-10.19764576438928</v>
      </c>
      <c r="H281" s="118">
        <v>218.9</v>
      </c>
      <c r="I281" s="118">
        <v>-6.5727699530516448</v>
      </c>
      <c r="J281" s="119">
        <v>-62.416107382550337</v>
      </c>
      <c r="K281" s="119">
        <v>6.8796068796068797</v>
      </c>
      <c r="L281" s="1140">
        <v>-5.9431125696185925</v>
      </c>
    </row>
    <row r="282" spans="1:12" ht="15">
      <c r="A282" s="46" t="s">
        <v>24</v>
      </c>
      <c r="B282" s="47" t="s">
        <v>38</v>
      </c>
      <c r="C282" s="94">
        <v>9159.8558823529402</v>
      </c>
      <c r="D282" s="94">
        <v>8728.3823529411766</v>
      </c>
      <c r="E282" s="95">
        <v>9343.0529999999999</v>
      </c>
      <c r="F282" s="95">
        <v>8902.9500000000007</v>
      </c>
      <c r="G282" s="1125">
        <v>4.9433390056104898</v>
      </c>
      <c r="H282" s="96">
        <v>264.5</v>
      </c>
      <c r="I282" s="96">
        <v>-3.7792894935760664E-2</v>
      </c>
      <c r="J282" s="104">
        <v>8.5714285714285712</v>
      </c>
      <c r="K282" s="104">
        <v>4.6683046683046676</v>
      </c>
      <c r="L282" s="1131">
        <v>1.6562564755335831</v>
      </c>
    </row>
    <row r="283" spans="1:12" ht="15.75" thickBot="1">
      <c r="A283" s="46" t="s">
        <v>24</v>
      </c>
      <c r="B283" s="47" t="s">
        <v>39</v>
      </c>
      <c r="C283" s="94">
        <v>10154.934313725489</v>
      </c>
      <c r="D283" s="94">
        <v>10069.672549019608</v>
      </c>
      <c r="E283" s="95">
        <v>10358.032999999999</v>
      </c>
      <c r="F283" s="95">
        <v>10271.066000000001</v>
      </c>
      <c r="G283" s="1125">
        <v>0.8467183445223575</v>
      </c>
      <c r="H283" s="96">
        <v>288.7</v>
      </c>
      <c r="I283" s="96">
        <v>-4.0226063829787311</v>
      </c>
      <c r="J283" s="104">
        <v>-33.333333333333329</v>
      </c>
      <c r="K283" s="104">
        <v>0.98280098280098283</v>
      </c>
      <c r="L283" s="1131">
        <v>-4.9901254720531862E-2</v>
      </c>
    </row>
    <row r="284" spans="1:12" ht="15.75" thickBot="1">
      <c r="A284" s="51"/>
      <c r="B284" s="52"/>
      <c r="C284" s="111"/>
      <c r="D284" s="111"/>
      <c r="E284" s="111"/>
      <c r="F284" s="111"/>
      <c r="G284" s="1135"/>
      <c r="H284" s="112"/>
      <c r="I284" s="112"/>
      <c r="J284" s="112"/>
      <c r="K284" s="112"/>
      <c r="L284" s="1136"/>
    </row>
    <row r="285" spans="1:12" ht="14.25">
      <c r="A285" s="44" t="s">
        <v>117</v>
      </c>
      <c r="B285" s="48" t="s">
        <v>25</v>
      </c>
      <c r="C285" s="105">
        <v>13225.267131758363</v>
      </c>
      <c r="D285" s="105">
        <v>12924.790011292476</v>
      </c>
      <c r="E285" s="106">
        <v>13489.772474393531</v>
      </c>
      <c r="F285" s="106">
        <v>13183.285811518326</v>
      </c>
      <c r="G285" s="1132">
        <v>2.3248123969778822</v>
      </c>
      <c r="H285" s="107">
        <v>337.28181818181815</v>
      </c>
      <c r="I285" s="107">
        <v>6.2666383213635768E-2</v>
      </c>
      <c r="J285" s="108">
        <v>-35.294117647058826</v>
      </c>
      <c r="K285" s="108">
        <v>1.3513513513513513</v>
      </c>
      <c r="L285" s="1133">
        <v>-0.11164348513746103</v>
      </c>
    </row>
    <row r="286" spans="1:12" ht="15">
      <c r="A286" s="46" t="s">
        <v>117</v>
      </c>
      <c r="B286" s="47" t="s">
        <v>26</v>
      </c>
      <c r="C286" s="94" t="s">
        <v>257</v>
      </c>
      <c r="D286" s="94" t="s">
        <v>257</v>
      </c>
      <c r="E286" s="95" t="s">
        <v>257</v>
      </c>
      <c r="F286" s="95" t="s">
        <v>257</v>
      </c>
      <c r="G286" s="1125" t="s">
        <v>100</v>
      </c>
      <c r="H286" s="96" t="s">
        <v>257</v>
      </c>
      <c r="I286" s="96" t="s">
        <v>100</v>
      </c>
      <c r="J286" s="104" t="s">
        <v>100</v>
      </c>
      <c r="K286" s="104" t="s">
        <v>100</v>
      </c>
      <c r="L286" s="1131" t="s">
        <v>100</v>
      </c>
    </row>
    <row r="287" spans="1:12" ht="15">
      <c r="A287" s="46" t="s">
        <v>117</v>
      </c>
      <c r="B287" s="47" t="s">
        <v>27</v>
      </c>
      <c r="C287" s="94" t="s">
        <v>257</v>
      </c>
      <c r="D287" s="94">
        <v>13074.063725490196</v>
      </c>
      <c r="E287" s="95" t="s">
        <v>257</v>
      </c>
      <c r="F287" s="95">
        <v>13335.545</v>
      </c>
      <c r="G287" s="1125" t="s">
        <v>100</v>
      </c>
      <c r="H287" s="96" t="s">
        <v>257</v>
      </c>
      <c r="I287" s="96" t="s">
        <v>100</v>
      </c>
      <c r="J287" s="104" t="s">
        <v>100</v>
      </c>
      <c r="K287" s="104" t="s">
        <v>100</v>
      </c>
      <c r="L287" s="1131" t="s">
        <v>100</v>
      </c>
    </row>
    <row r="288" spans="1:12" ht="15">
      <c r="A288" s="46" t="s">
        <v>117</v>
      </c>
      <c r="B288" s="47" t="s">
        <v>34</v>
      </c>
      <c r="C288" s="94">
        <v>12763.482352941177</v>
      </c>
      <c r="D288" s="94">
        <v>13121.404901960785</v>
      </c>
      <c r="E288" s="95">
        <v>13018.752</v>
      </c>
      <c r="F288" s="95">
        <v>13383.833000000001</v>
      </c>
      <c r="G288" s="1125">
        <v>-2.7277761161544687</v>
      </c>
      <c r="H288" s="96">
        <v>387.5</v>
      </c>
      <c r="I288" s="96">
        <v>10.714285714285714</v>
      </c>
      <c r="J288" s="104">
        <v>-42.857142857142854</v>
      </c>
      <c r="K288" s="104">
        <v>0.49140049140049141</v>
      </c>
      <c r="L288" s="1131">
        <v>-0.11100914715372551</v>
      </c>
    </row>
    <row r="289" spans="1:12" ht="14.25">
      <c r="A289" s="44" t="s">
        <v>117</v>
      </c>
      <c r="B289" s="48" t="s">
        <v>28</v>
      </c>
      <c r="C289" s="105">
        <v>12675.909021709025</v>
      </c>
      <c r="D289" s="105">
        <v>12026.613407072229</v>
      </c>
      <c r="E289" s="106">
        <v>12929.427202143206</v>
      </c>
      <c r="F289" s="106">
        <v>12267.145675213675</v>
      </c>
      <c r="G289" s="1132">
        <v>5.3988233649796911</v>
      </c>
      <c r="H289" s="107">
        <v>311.05</v>
      </c>
      <c r="I289" s="107">
        <v>1.5022434590058946</v>
      </c>
      <c r="J289" s="108">
        <v>-21.428571428571427</v>
      </c>
      <c r="K289" s="108">
        <v>8.1081081081081088</v>
      </c>
      <c r="L289" s="1133">
        <v>0.87919244545750708</v>
      </c>
    </row>
    <row r="290" spans="1:12" ht="15">
      <c r="A290" s="46" t="s">
        <v>117</v>
      </c>
      <c r="B290" s="47" t="s">
        <v>29</v>
      </c>
      <c r="C290" s="94">
        <v>12545.069607843137</v>
      </c>
      <c r="D290" s="94">
        <v>11482.005882352942</v>
      </c>
      <c r="E290" s="95">
        <v>12795.971</v>
      </c>
      <c r="F290" s="95">
        <v>11711.646000000001</v>
      </c>
      <c r="G290" s="1125">
        <v>9.2585192551072577</v>
      </c>
      <c r="H290" s="96">
        <v>302.2</v>
      </c>
      <c r="I290" s="96">
        <v>6.8221986567691806</v>
      </c>
      <c r="J290" s="104">
        <v>-67.857142857142861</v>
      </c>
      <c r="K290" s="104">
        <v>1.1056511056511056</v>
      </c>
      <c r="L290" s="1131">
        <v>-1.3039874485657621</v>
      </c>
    </row>
    <row r="291" spans="1:12" ht="15">
      <c r="A291" s="46" t="s">
        <v>117</v>
      </c>
      <c r="B291" s="47" t="s">
        <v>30</v>
      </c>
      <c r="C291" s="94">
        <v>12689.182352941176</v>
      </c>
      <c r="D291" s="94">
        <v>12181.746078431372</v>
      </c>
      <c r="E291" s="95">
        <v>12942.966</v>
      </c>
      <c r="F291" s="95">
        <v>12425.380999999999</v>
      </c>
      <c r="G291" s="1125">
        <v>4.16554631202054</v>
      </c>
      <c r="H291" s="96">
        <v>305.2</v>
      </c>
      <c r="I291" s="96">
        <v>-4.1156142004398442</v>
      </c>
      <c r="J291" s="104">
        <v>2.1276595744680851</v>
      </c>
      <c r="K291" s="104">
        <v>5.8968058968058967</v>
      </c>
      <c r="L291" s="1131">
        <v>1.8520554665132973</v>
      </c>
    </row>
    <row r="292" spans="1:12" ht="15">
      <c r="A292" s="46" t="s">
        <v>117</v>
      </c>
      <c r="B292" s="47" t="s">
        <v>35</v>
      </c>
      <c r="C292" s="94" t="s">
        <v>257</v>
      </c>
      <c r="D292" s="94" t="s">
        <v>257</v>
      </c>
      <c r="E292" s="95" t="s">
        <v>257</v>
      </c>
      <c r="F292" s="95" t="s">
        <v>257</v>
      </c>
      <c r="G292" s="1125" t="s">
        <v>100</v>
      </c>
      <c r="H292" s="96" t="s">
        <v>257</v>
      </c>
      <c r="I292" s="96" t="s">
        <v>100</v>
      </c>
      <c r="J292" s="104" t="s">
        <v>100</v>
      </c>
      <c r="K292" s="104" t="s">
        <v>100</v>
      </c>
      <c r="L292" s="1131" t="s">
        <v>100</v>
      </c>
    </row>
    <row r="293" spans="1:12" ht="14.25">
      <c r="A293" s="44" t="s">
        <v>117</v>
      </c>
      <c r="B293" s="48" t="s">
        <v>31</v>
      </c>
      <c r="C293" s="105">
        <v>12016.656699390389</v>
      </c>
      <c r="D293" s="105">
        <v>12022.08891001928</v>
      </c>
      <c r="E293" s="106">
        <v>12256.989833378197</v>
      </c>
      <c r="F293" s="106">
        <v>12316.129598531214</v>
      </c>
      <c r="G293" s="1132">
        <v>-0.48018141316140234</v>
      </c>
      <c r="H293" s="107">
        <v>281.44166666666661</v>
      </c>
      <c r="I293" s="107">
        <v>-9.7513905421740835E-2</v>
      </c>
      <c r="J293" s="108">
        <v>13.793103448275861</v>
      </c>
      <c r="K293" s="108">
        <v>16.216216216216218</v>
      </c>
      <c r="L293" s="1133">
        <v>6.2334279201749094</v>
      </c>
    </row>
    <row r="294" spans="1:12" ht="15">
      <c r="A294" s="46" t="s">
        <v>117</v>
      </c>
      <c r="B294" s="47" t="s">
        <v>32</v>
      </c>
      <c r="C294" s="94">
        <v>11778.28137254902</v>
      </c>
      <c r="D294" s="94">
        <v>12268.420588235294</v>
      </c>
      <c r="E294" s="95">
        <v>12013.847</v>
      </c>
      <c r="F294" s="95">
        <v>12513.789000000001</v>
      </c>
      <c r="G294" s="1125">
        <v>-3.995128893415103</v>
      </c>
      <c r="H294" s="96">
        <v>249.3</v>
      </c>
      <c r="I294" s="96">
        <v>-2.3119122257053206</v>
      </c>
      <c r="J294" s="104">
        <v>55.172413793103445</v>
      </c>
      <c r="K294" s="104">
        <v>5.5282555282555279</v>
      </c>
      <c r="L294" s="1131">
        <v>3.0325584542452009</v>
      </c>
    </row>
    <row r="295" spans="1:12" ht="15">
      <c r="A295" s="46" t="s">
        <v>117</v>
      </c>
      <c r="B295" s="47" t="s">
        <v>33</v>
      </c>
      <c r="C295" s="94">
        <v>12360.138235294118</v>
      </c>
      <c r="D295" s="94">
        <v>12105.846078431372</v>
      </c>
      <c r="E295" s="95">
        <v>12607.341</v>
      </c>
      <c r="F295" s="95">
        <v>12347.963</v>
      </c>
      <c r="G295" s="1125">
        <v>2.1005731876585685</v>
      </c>
      <c r="H295" s="96">
        <v>293.39999999999998</v>
      </c>
      <c r="I295" s="96">
        <v>3.5651253088598538</v>
      </c>
      <c r="J295" s="96">
        <v>-6.3492063492063489</v>
      </c>
      <c r="K295" s="96">
        <v>7.2481572481572485</v>
      </c>
      <c r="L295" s="1126">
        <v>1.8264705011692968</v>
      </c>
    </row>
    <row r="296" spans="1:12" ht="15.75" thickBot="1">
      <c r="A296" s="56" t="s">
        <v>117</v>
      </c>
      <c r="B296" s="57" t="s">
        <v>36</v>
      </c>
      <c r="C296" s="97" t="s">
        <v>257</v>
      </c>
      <c r="D296" s="97">
        <v>11637.179411764706</v>
      </c>
      <c r="E296" s="98" t="s">
        <v>257</v>
      </c>
      <c r="F296" s="98">
        <v>12042.790999999999</v>
      </c>
      <c r="G296" s="1127" t="s">
        <v>100</v>
      </c>
      <c r="H296" s="99" t="s">
        <v>257</v>
      </c>
      <c r="I296" s="99" t="s">
        <v>100</v>
      </c>
      <c r="J296" s="99" t="s">
        <v>100</v>
      </c>
      <c r="K296" s="99" t="s">
        <v>100</v>
      </c>
      <c r="L296" s="1128" t="s">
        <v>100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698"/>
      <c r="H319" s="80"/>
      <c r="I319" s="80"/>
      <c r="J319" s="80"/>
      <c r="K319" s="80"/>
      <c r="L319" s="80"/>
    </row>
    <row r="320" spans="7:12">
      <c r="G320" s="698"/>
      <c r="H320" s="80"/>
      <c r="I320" s="80"/>
      <c r="J320" s="80"/>
      <c r="K320" s="80"/>
      <c r="L320" s="80"/>
    </row>
    <row r="321" spans="7:12">
      <c r="G321" s="698"/>
      <c r="H321" s="80"/>
      <c r="I321" s="80"/>
      <c r="J321" s="80"/>
      <c r="K321" s="80"/>
      <c r="L321" s="80"/>
    </row>
    <row r="322" spans="7:12">
      <c r="G322" s="698"/>
      <c r="H322" s="80"/>
      <c r="I322" s="80"/>
      <c r="J322" s="80"/>
      <c r="K322" s="80"/>
      <c r="L322" s="80"/>
    </row>
    <row r="323" spans="7:12">
      <c r="G323" s="698"/>
      <c r="H323" s="80"/>
      <c r="I323" s="80"/>
      <c r="J323" s="80"/>
      <c r="K323" s="80"/>
      <c r="L323" s="80"/>
    </row>
    <row r="324" spans="7:12">
      <c r="G324" s="698"/>
      <c r="H324" s="80"/>
      <c r="I324" s="80"/>
      <c r="J324" s="80"/>
      <c r="K324" s="80"/>
      <c r="L324" s="80"/>
    </row>
    <row r="325" spans="7:12">
      <c r="G325" s="698"/>
      <c r="H325" s="80"/>
      <c r="I325" s="80"/>
      <c r="J325" s="80"/>
      <c r="K325" s="80"/>
      <c r="L325" s="80"/>
    </row>
    <row r="326" spans="7:12">
      <c r="G326" s="698"/>
      <c r="H326" s="80"/>
      <c r="I326" s="80"/>
      <c r="J326" s="80"/>
      <c r="K326" s="80"/>
      <c r="L326" s="80"/>
    </row>
    <row r="327" spans="7:12">
      <c r="G327" s="698"/>
      <c r="H327" s="80"/>
      <c r="I327" s="80"/>
      <c r="J327" s="80"/>
      <c r="K327" s="80"/>
      <c r="L327" s="80"/>
    </row>
    <row r="328" spans="7:12">
      <c r="G328" s="698"/>
      <c r="H328" s="80"/>
      <c r="I328" s="80"/>
      <c r="J328" s="80"/>
      <c r="K328" s="80"/>
      <c r="L328" s="80"/>
    </row>
    <row r="329" spans="7:12">
      <c r="G329" s="698"/>
      <c r="H329" s="80"/>
      <c r="I329" s="80"/>
      <c r="J329" s="80"/>
      <c r="K329" s="80"/>
      <c r="L329" s="80"/>
    </row>
    <row r="330" spans="7:12">
      <c r="G330" s="698"/>
      <c r="H330" s="80"/>
      <c r="I330" s="80"/>
      <c r="J330" s="80"/>
      <c r="K330" s="80"/>
      <c r="L330" s="80"/>
    </row>
    <row r="331" spans="7:12">
      <c r="G331" s="698"/>
      <c r="H331" s="80"/>
      <c r="I331" s="80"/>
      <c r="J331" s="80"/>
      <c r="K331" s="80"/>
      <c r="L331" s="80"/>
    </row>
    <row r="332" spans="7:12">
      <c r="G332" s="698"/>
      <c r="H332" s="80"/>
      <c r="I332" s="80"/>
      <c r="J332" s="80"/>
      <c r="K332" s="80"/>
      <c r="L332" s="80"/>
    </row>
    <row r="333" spans="7:12">
      <c r="G333" s="698"/>
      <c r="H333" s="80"/>
      <c r="I333" s="80"/>
      <c r="J333" s="80"/>
      <c r="K333" s="80"/>
      <c r="L333" s="80"/>
    </row>
    <row r="334" spans="7:12">
      <c r="G334" s="698"/>
      <c r="H334" s="80"/>
      <c r="I334" s="80"/>
      <c r="J334" s="80"/>
      <c r="K334" s="80"/>
      <c r="L334" s="80"/>
    </row>
    <row r="335" spans="7:12">
      <c r="G335" s="698"/>
      <c r="H335" s="80"/>
      <c r="I335" s="80"/>
      <c r="J335" s="80"/>
      <c r="K335" s="80"/>
      <c r="L335" s="80"/>
    </row>
    <row r="336" spans="7:12">
      <c r="G336" s="698"/>
      <c r="H336" s="80"/>
      <c r="I336" s="80"/>
      <c r="J336" s="80"/>
      <c r="K336" s="80"/>
      <c r="L336" s="80"/>
    </row>
    <row r="337" spans="7:12">
      <c r="G337" s="698"/>
      <c r="H337" s="80"/>
      <c r="I337" s="80"/>
      <c r="J337" s="80"/>
      <c r="K337" s="80"/>
      <c r="L337" s="80"/>
    </row>
    <row r="338" spans="7:12">
      <c r="G338" s="698"/>
      <c r="H338" s="80"/>
      <c r="I338" s="80"/>
      <c r="J338" s="80"/>
      <c r="K338" s="80"/>
      <c r="L338" s="80"/>
    </row>
    <row r="339" spans="7:12">
      <c r="G339" s="698"/>
      <c r="H339" s="80"/>
      <c r="I339" s="80"/>
      <c r="J339" s="80"/>
      <c r="K339" s="80"/>
      <c r="L339" s="80"/>
    </row>
    <row r="340" spans="7:12">
      <c r="G340" s="698"/>
      <c r="H340" s="80"/>
      <c r="I340" s="80"/>
      <c r="J340" s="80"/>
      <c r="K340" s="80"/>
      <c r="L340" s="80"/>
    </row>
    <row r="341" spans="7:12">
      <c r="G341" s="698"/>
      <c r="H341" s="80"/>
      <c r="I341" s="80"/>
      <c r="J341" s="80"/>
      <c r="K341" s="80"/>
      <c r="L341" s="80"/>
    </row>
    <row r="342" spans="7:12">
      <c r="G342" s="698"/>
      <c r="H342" s="80"/>
      <c r="I342" s="80"/>
      <c r="J342" s="80"/>
      <c r="K342" s="80"/>
      <c r="L342" s="80"/>
    </row>
    <row r="343" spans="7:12">
      <c r="G343" s="698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8" t="s">
        <v>128</v>
      </c>
      <c r="B1" s="1188"/>
      <c r="C1" s="1188"/>
      <c r="D1" s="1188"/>
      <c r="E1" s="1188"/>
      <c r="F1" s="1188"/>
      <c r="G1" s="1188"/>
      <c r="H1" s="1188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89" t="s">
        <v>131</v>
      </c>
      <c r="F2" s="1190"/>
      <c r="G2" s="1191"/>
      <c r="H2" s="911" t="s">
        <v>132</v>
      </c>
    </row>
    <row r="3" spans="1:18" ht="27.75" thickBot="1">
      <c r="A3" s="637"/>
      <c r="B3" s="1146" t="s">
        <v>371</v>
      </c>
      <c r="C3" s="1146" t="s">
        <v>365</v>
      </c>
      <c r="D3" s="925" t="s">
        <v>70</v>
      </c>
      <c r="E3" s="993" t="s">
        <v>371</v>
      </c>
      <c r="F3" s="656" t="s">
        <v>365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13148.943734784707</v>
      </c>
      <c r="C5" s="145">
        <v>13200.556620529265</v>
      </c>
      <c r="D5" s="887">
        <v>-0.39099022282356549</v>
      </c>
      <c r="E5" s="928">
        <v>100</v>
      </c>
      <c r="F5" s="929">
        <v>100</v>
      </c>
      <c r="G5" s="677" t="s">
        <v>100</v>
      </c>
      <c r="H5" s="680">
        <v>6.3604217890547696</v>
      </c>
    </row>
    <row r="6" spans="1:18">
      <c r="A6" s="665" t="s">
        <v>135</v>
      </c>
      <c r="B6" s="94">
        <v>10418.549999999999</v>
      </c>
      <c r="C6" s="94">
        <v>10349.627</v>
      </c>
      <c r="D6" s="888">
        <v>0.66594670513245413</v>
      </c>
      <c r="E6" s="930">
        <v>9.2712745991742196</v>
      </c>
      <c r="F6" s="931">
        <v>9.4427264201160934</v>
      </c>
      <c r="G6" s="675">
        <v>-1.8157025133824212</v>
      </c>
      <c r="H6" s="676">
        <v>4.429232937386768</v>
      </c>
    </row>
    <row r="7" spans="1:18">
      <c r="A7" s="665" t="s">
        <v>136</v>
      </c>
      <c r="B7" s="94">
        <v>15638.939</v>
      </c>
      <c r="C7" s="94">
        <v>15721.539000000001</v>
      </c>
      <c r="D7" s="888">
        <v>-0.5253938561612852</v>
      </c>
      <c r="E7" s="930">
        <v>13.615266829916411</v>
      </c>
      <c r="F7" s="931">
        <v>12.813363412841245</v>
      </c>
      <c r="G7" s="675">
        <v>6.2583366383842538</v>
      </c>
      <c r="H7" s="676">
        <v>13.016815034619199</v>
      </c>
    </row>
    <row r="8" spans="1:18" ht="13.5" thickBot="1">
      <c r="A8" s="666" t="s">
        <v>137</v>
      </c>
      <c r="B8" s="97">
        <v>13037.579</v>
      </c>
      <c r="C8" s="97">
        <v>13131.333000000001</v>
      </c>
      <c r="D8" s="889">
        <v>-0.71397168893668916</v>
      </c>
      <c r="E8" s="932">
        <v>77.113458570909373</v>
      </c>
      <c r="F8" s="933">
        <v>77.743910167042657</v>
      </c>
      <c r="G8" s="678">
        <v>-0.81093373716176442</v>
      </c>
      <c r="H8" s="681">
        <v>5.4979092457797778</v>
      </c>
    </row>
    <row r="9" spans="1:18" ht="15">
      <c r="A9" s="638" t="s">
        <v>313</v>
      </c>
      <c r="B9" s="146">
        <v>11148.499878822473</v>
      </c>
      <c r="C9" s="146">
        <v>11038.594503638033</v>
      </c>
      <c r="D9" s="890">
        <v>0.99564645796363305</v>
      </c>
      <c r="E9" s="934">
        <v>100</v>
      </c>
      <c r="F9" s="935">
        <v>100</v>
      </c>
      <c r="G9" s="679" t="s">
        <v>100</v>
      </c>
      <c r="H9" s="682">
        <v>14.769620474297957</v>
      </c>
    </row>
    <row r="10" spans="1:18">
      <c r="A10" s="665" t="s">
        <v>135</v>
      </c>
      <c r="B10" s="94">
        <v>9261.7970000000005</v>
      </c>
      <c r="C10" s="94">
        <v>9337.5609999999997</v>
      </c>
      <c r="D10" s="888">
        <v>-0.81138961234094453</v>
      </c>
      <c r="E10" s="930">
        <v>2.7390900649953576</v>
      </c>
      <c r="F10" s="931">
        <v>3.2213827138926501</v>
      </c>
      <c r="G10" s="675">
        <v>-14.971603554502854</v>
      </c>
      <c r="H10" s="676">
        <v>-2.4132321041214766</v>
      </c>
    </row>
    <row r="11" spans="1:18">
      <c r="A11" s="665" t="s">
        <v>136</v>
      </c>
      <c r="B11" s="94">
        <v>14973.665000000001</v>
      </c>
      <c r="C11" s="94">
        <v>14909.529</v>
      </c>
      <c r="D11" s="888">
        <v>0.43016784768989297</v>
      </c>
      <c r="E11" s="930">
        <v>4.0565018189567255</v>
      </c>
      <c r="F11" s="931">
        <v>3.3585185832205102</v>
      </c>
      <c r="G11" s="675">
        <v>20.782473535308345</v>
      </c>
      <c r="H11" s="676">
        <v>38.621586475942763</v>
      </c>
    </row>
    <row r="12" spans="1:18" ht="13.5" thickBot="1">
      <c r="A12" s="667" t="s">
        <v>137</v>
      </c>
      <c r="B12" s="94">
        <v>11037.465</v>
      </c>
      <c r="C12" s="94">
        <v>10958.088</v>
      </c>
      <c r="D12" s="888">
        <v>0.72436906876455465</v>
      </c>
      <c r="E12" s="930">
        <v>93.204408116047915</v>
      </c>
      <c r="F12" s="931">
        <v>93.420098702886847</v>
      </c>
      <c r="G12" s="675">
        <v>-0.23088242234137824</v>
      </c>
      <c r="H12" s="676">
        <v>14.504637594434897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12968.200015073233</v>
      </c>
      <c r="C14" s="145">
        <v>12947.290405175034</v>
      </c>
      <c r="D14" s="887">
        <v>0.16149796014339399</v>
      </c>
      <c r="E14" s="928">
        <v>100</v>
      </c>
      <c r="F14" s="929">
        <v>100</v>
      </c>
      <c r="G14" s="677" t="s">
        <v>100</v>
      </c>
      <c r="H14" s="680">
        <v>-1.6873851319083779</v>
      </c>
      <c r="P14"/>
      <c r="Q14"/>
      <c r="R14"/>
    </row>
    <row r="15" spans="1:18">
      <c r="A15" s="665" t="s">
        <v>135</v>
      </c>
      <c r="B15" s="94">
        <v>10801.982</v>
      </c>
      <c r="C15" s="94">
        <v>10769.677</v>
      </c>
      <c r="D15" s="888">
        <v>0.29996257083662115</v>
      </c>
      <c r="E15" s="930">
        <v>4.3114742032825495</v>
      </c>
      <c r="F15" s="931">
        <v>3.8262832665229158</v>
      </c>
      <c r="G15" s="675">
        <v>12.680476142597369</v>
      </c>
      <c r="H15" s="676">
        <v>10.779122541603622</v>
      </c>
    </row>
    <row r="16" spans="1:18">
      <c r="A16" s="665" t="s">
        <v>136</v>
      </c>
      <c r="B16" s="94">
        <v>14743.911</v>
      </c>
      <c r="C16" s="94">
        <v>15546.227999999999</v>
      </c>
      <c r="D16" s="888">
        <v>-5.1608467340116153</v>
      </c>
      <c r="E16" s="930">
        <v>2.9469345698093767</v>
      </c>
      <c r="F16" s="931">
        <v>2.7626228274554641</v>
      </c>
      <c r="G16" s="675">
        <v>6.6716216387625549</v>
      </c>
      <c r="H16" s="676">
        <v>4.8716605552645351</v>
      </c>
    </row>
    <row r="17" spans="1:13" ht="13.5" thickBot="1">
      <c r="A17" s="666" t="s">
        <v>137</v>
      </c>
      <c r="B17" s="97">
        <v>13012.481</v>
      </c>
      <c r="C17" s="97">
        <v>12959.626</v>
      </c>
      <c r="D17" s="889">
        <v>0.40784355968296898</v>
      </c>
      <c r="E17" s="932">
        <v>92.741591226908085</v>
      </c>
      <c r="F17" s="933">
        <v>93.41109390602162</v>
      </c>
      <c r="G17" s="678">
        <v>-0.7167271585397591</v>
      </c>
      <c r="H17" s="681">
        <v>-2.3920183429385968</v>
      </c>
    </row>
    <row r="18" spans="1:13" ht="15">
      <c r="A18" s="638" t="s">
        <v>313</v>
      </c>
      <c r="B18" s="146">
        <v>11263.02560566954</v>
      </c>
      <c r="C18" s="146">
        <v>11155.137343451044</v>
      </c>
      <c r="D18" s="890">
        <v>0.96716211460932489</v>
      </c>
      <c r="E18" s="934">
        <v>100</v>
      </c>
      <c r="F18" s="935">
        <v>100</v>
      </c>
      <c r="G18" s="679" t="s">
        <v>100</v>
      </c>
      <c r="H18" s="682">
        <v>15.704668545107884</v>
      </c>
    </row>
    <row r="19" spans="1:13">
      <c r="A19" s="665" t="s">
        <v>135</v>
      </c>
      <c r="B19" s="94" t="s">
        <v>257</v>
      </c>
      <c r="C19" s="94" t="s">
        <v>257</v>
      </c>
      <c r="D19" s="888" t="s">
        <v>100</v>
      </c>
      <c r="E19" s="930">
        <v>0.14144684077752015</v>
      </c>
      <c r="F19" s="931">
        <v>0.53822402942516312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100</v>
      </c>
      <c r="D20" s="888" t="s">
        <v>100</v>
      </c>
      <c r="E20" s="930">
        <v>0</v>
      </c>
      <c r="F20" s="931">
        <v>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11265.877</v>
      </c>
      <c r="C21" s="94">
        <v>11166.032999999999</v>
      </c>
      <c r="D21" s="888">
        <v>0.894176114292345</v>
      </c>
      <c r="E21" s="930">
        <v>99.858553159222481</v>
      </c>
      <c r="F21" s="931">
        <v>99.461775970574834</v>
      </c>
      <c r="G21" s="675">
        <v>0.3989242950628904</v>
      </c>
      <c r="H21" s="676">
        <v>16.166242578456309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13354.034419192732</v>
      </c>
      <c r="C23" s="145">
        <v>13429.594453709082</v>
      </c>
      <c r="D23" s="887">
        <v>-0.5626382447869126</v>
      </c>
      <c r="E23" s="928">
        <v>100</v>
      </c>
      <c r="F23" s="929">
        <v>100</v>
      </c>
      <c r="G23" s="677" t="s">
        <v>100</v>
      </c>
      <c r="H23" s="680">
        <v>4.3112143533942664</v>
      </c>
    </row>
    <row r="24" spans="1:13">
      <c r="A24" s="665" t="s">
        <v>135</v>
      </c>
      <c r="B24" s="94" t="s">
        <v>257</v>
      </c>
      <c r="C24" s="94">
        <v>10140.615</v>
      </c>
      <c r="D24" s="888" t="s">
        <v>100</v>
      </c>
      <c r="E24" s="930">
        <v>17.808219178082194</v>
      </c>
      <c r="F24" s="931">
        <v>17.260139988385244</v>
      </c>
      <c r="G24" s="675" t="s">
        <v>100</v>
      </c>
      <c r="H24" s="676" t="s">
        <v>100</v>
      </c>
    </row>
    <row r="25" spans="1:13">
      <c r="A25" s="665" t="s">
        <v>136</v>
      </c>
      <c r="B25" s="94" t="s">
        <v>257</v>
      </c>
      <c r="C25" s="94" t="s">
        <v>257</v>
      </c>
      <c r="D25" s="888" t="s">
        <v>100</v>
      </c>
      <c r="E25" s="930">
        <v>25.11317852172002</v>
      </c>
      <c r="F25" s="931">
        <v>25.427147965889297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13285.446</v>
      </c>
      <c r="C26" s="97">
        <v>13405.277</v>
      </c>
      <c r="D26" s="889">
        <v>-0.89390916726301228</v>
      </c>
      <c r="E26" s="932">
        <v>57.078602300197787</v>
      </c>
      <c r="F26" s="933">
        <v>57.312712045725469</v>
      </c>
      <c r="G26" s="678">
        <v>-0.4084778702164783</v>
      </c>
      <c r="H26" s="681">
        <v>3.8851261266065791</v>
      </c>
      <c r="J26" s="129"/>
      <c r="K26" s="122"/>
      <c r="L26" s="122"/>
      <c r="M26" s="122"/>
    </row>
    <row r="27" spans="1:13" ht="15">
      <c r="A27" s="638" t="s">
        <v>313</v>
      </c>
      <c r="B27" s="146">
        <v>11066.441678475983</v>
      </c>
      <c r="C27" s="146">
        <v>11194.574320548243</v>
      </c>
      <c r="D27" s="890">
        <v>-1.1445959301647182</v>
      </c>
      <c r="E27" s="934">
        <v>100</v>
      </c>
      <c r="F27" s="935">
        <v>100</v>
      </c>
      <c r="G27" s="679" t="s">
        <v>100</v>
      </c>
      <c r="H27" s="682">
        <v>10.479982664283005</v>
      </c>
      <c r="J27" s="1187"/>
      <c r="K27" s="1187"/>
      <c r="L27" s="1187"/>
      <c r="M27" s="1187"/>
    </row>
    <row r="28" spans="1:13">
      <c r="A28" s="665" t="s">
        <v>135</v>
      </c>
      <c r="B28" s="94">
        <v>8910</v>
      </c>
      <c r="C28" s="94" t="s">
        <v>100</v>
      </c>
      <c r="D28" s="888" t="s">
        <v>100</v>
      </c>
      <c r="E28" s="930">
        <v>0.63990977517346215</v>
      </c>
      <c r="F28" s="931">
        <v>0</v>
      </c>
      <c r="G28" s="675" t="s">
        <v>100</v>
      </c>
      <c r="H28" s="676" t="s">
        <v>100</v>
      </c>
    </row>
    <row r="29" spans="1:13">
      <c r="A29" s="665" t="s">
        <v>136</v>
      </c>
      <c r="B29" s="94">
        <v>15568.27</v>
      </c>
      <c r="C29" s="94">
        <v>15091.147000000001</v>
      </c>
      <c r="D29" s="888">
        <v>3.1616085907850451</v>
      </c>
      <c r="E29" s="930">
        <v>3.1529654056439553</v>
      </c>
      <c r="F29" s="931">
        <v>5.0111056936995499</v>
      </c>
      <c r="G29" s="675">
        <v>-37.080444948344024</v>
      </c>
      <c r="H29" s="676">
        <v>-30.486486486486491</v>
      </c>
    </row>
    <row r="30" spans="1:13" ht="13.5" thickBot="1">
      <c r="A30" s="667" t="s">
        <v>137</v>
      </c>
      <c r="B30" s="94">
        <v>10933.248</v>
      </c>
      <c r="C30" s="94">
        <v>10989.012000000001</v>
      </c>
      <c r="D30" s="888">
        <v>-0.50745235331439287</v>
      </c>
      <c r="E30" s="930">
        <v>96.207124819182582</v>
      </c>
      <c r="F30" s="931">
        <v>94.988894306300452</v>
      </c>
      <c r="G30" s="675">
        <v>1.2824978349088192</v>
      </c>
      <c r="H30" s="676">
        <v>11.896886049960068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13094.615013427698</v>
      </c>
      <c r="C32" s="145">
        <v>13308.60241054622</v>
      </c>
      <c r="D32" s="887">
        <v>-1.6078878196026887</v>
      </c>
      <c r="E32" s="928">
        <v>100</v>
      </c>
      <c r="F32" s="929">
        <v>100</v>
      </c>
      <c r="G32" s="677" t="s">
        <v>100</v>
      </c>
      <c r="H32" s="680">
        <v>36.022175426533153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1.5070613882657735</v>
      </c>
      <c r="F33" s="931">
        <v>4.1385534401994075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11.718429117563428</v>
      </c>
      <c r="F34" s="931">
        <v>7.1898233701491261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12743.558000000001</v>
      </c>
      <c r="C35" s="97">
        <v>13170.587</v>
      </c>
      <c r="D35" s="889">
        <v>-3.2422928454137896</v>
      </c>
      <c r="E35" s="932">
        <v>86.774509494170786</v>
      </c>
      <c r="F35" s="933">
        <v>88.67162318965147</v>
      </c>
      <c r="G35" s="678">
        <v>-2.1394823137759915</v>
      </c>
      <c r="H35" s="681">
        <v>33.112005040469136</v>
      </c>
    </row>
    <row r="36" spans="1:8" ht="15">
      <c r="A36" s="638" t="s">
        <v>313</v>
      </c>
      <c r="B36" s="146">
        <v>10943.916158193371</v>
      </c>
      <c r="C36" s="146">
        <v>10346.39672248333</v>
      </c>
      <c r="D36" s="890">
        <v>5.775145219510053</v>
      </c>
      <c r="E36" s="934">
        <v>100</v>
      </c>
      <c r="F36" s="935">
        <v>100</v>
      </c>
      <c r="G36" s="679" t="s">
        <v>100</v>
      </c>
      <c r="H36" s="682">
        <v>20.395671658104689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14.711756695415342</v>
      </c>
      <c r="F37" s="931">
        <v>18.411848289430534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18.356786200635497</v>
      </c>
      <c r="F38" s="931">
        <v>10.902830910482018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10253.996999999999</v>
      </c>
      <c r="C39" s="97">
        <v>9926.482</v>
      </c>
      <c r="D39" s="889">
        <v>3.2994065772748029</v>
      </c>
      <c r="E39" s="932">
        <v>66.931457103949171</v>
      </c>
      <c r="F39" s="933">
        <v>70.685320800087439</v>
      </c>
      <c r="G39" s="678">
        <v>-5.3106693916760497</v>
      </c>
      <c r="H39" s="681">
        <v>14.001855574454913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2"/>
      <c r="B41" s="1192"/>
      <c r="C41" s="1192"/>
      <c r="D41" s="1192"/>
    </row>
    <row r="42" spans="1:8" ht="15">
      <c r="A42" s="130" t="s">
        <v>61</v>
      </c>
      <c r="B42" s="131"/>
    </row>
    <row r="43" spans="1:8" ht="15">
      <c r="A43" s="128" t="s">
        <v>96</v>
      </c>
      <c r="B43" s="1193" t="s">
        <v>62</v>
      </c>
      <c r="C43" s="1194"/>
      <c r="D43" s="1194"/>
      <c r="E43" s="1194"/>
      <c r="F43" s="1194"/>
      <c r="G43" s="1194"/>
      <c r="H43" s="1195"/>
    </row>
    <row r="44" spans="1:8" ht="15">
      <c r="A44" s="128" t="s">
        <v>63</v>
      </c>
      <c r="B44" s="1193" t="s">
        <v>64</v>
      </c>
      <c r="C44" s="1194"/>
      <c r="D44" s="1194"/>
      <c r="E44" s="1194"/>
      <c r="F44" s="1194"/>
      <c r="G44" s="1194"/>
      <c r="H44" s="1195"/>
    </row>
    <row r="45" spans="1:8" ht="15">
      <c r="A45" s="128" t="s">
        <v>65</v>
      </c>
      <c r="B45" s="1193" t="s">
        <v>66</v>
      </c>
      <c r="C45" s="1194"/>
      <c r="D45" s="1194"/>
      <c r="E45" s="1194"/>
      <c r="F45" s="1194"/>
      <c r="G45" s="1194"/>
      <c r="H45" s="1195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367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6" t="s">
        <v>141</v>
      </c>
      <c r="B3" s="1198" t="s">
        <v>142</v>
      </c>
      <c r="C3" s="1198"/>
      <c r="D3" s="1199" t="s">
        <v>319</v>
      </c>
      <c r="E3" s="1200"/>
    </row>
    <row r="4" spans="1:8" ht="16.5" thickBot="1">
      <c r="A4" s="1197"/>
      <c r="B4" s="966" t="s">
        <v>143</v>
      </c>
      <c r="C4" s="966" t="s">
        <v>144</v>
      </c>
      <c r="D4" s="967" t="s">
        <v>143</v>
      </c>
      <c r="E4" s="968" t="s">
        <v>144</v>
      </c>
      <c r="G4" s="132" t="s">
        <v>145</v>
      </c>
      <c r="H4" s="133"/>
    </row>
    <row r="5" spans="1:8" ht="17.25" customHeight="1" thickBot="1">
      <c r="A5" s="960" t="s">
        <v>146</v>
      </c>
      <c r="B5" s="961">
        <v>25970.145</v>
      </c>
      <c r="C5" s="961">
        <v>21500.227999999999</v>
      </c>
      <c r="D5" s="962">
        <v>-3.3444530632938116</v>
      </c>
      <c r="E5" s="963">
        <v>-1.2178061332248966</v>
      </c>
      <c r="G5" s="134" t="s">
        <v>59</v>
      </c>
      <c r="H5" s="135" t="s">
        <v>60</v>
      </c>
    </row>
    <row r="6" spans="1:8" ht="18" customHeight="1">
      <c r="A6" s="984" t="s">
        <v>147</v>
      </c>
      <c r="B6" s="1052" t="s">
        <v>257</v>
      </c>
      <c r="C6" s="985" t="s">
        <v>257</v>
      </c>
      <c r="D6" s="641" t="s">
        <v>100</v>
      </c>
      <c r="E6" s="1070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26124.506000000001</v>
      </c>
      <c r="C7" s="640">
        <v>22055.578000000001</v>
      </c>
      <c r="D7" s="969">
        <v>-3.7124394012683881</v>
      </c>
      <c r="E7" s="970">
        <v>0.18277710826983584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100</v>
      </c>
      <c r="C8" s="640" t="s">
        <v>257</v>
      </c>
      <c r="D8" s="641" t="s">
        <v>100</v>
      </c>
      <c r="E8" s="1070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0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19907.782999999999</v>
      </c>
      <c r="D10" s="641" t="s">
        <v>100</v>
      </c>
      <c r="E10" s="971">
        <v>-5.2290494314823475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0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22102.217000000001</v>
      </c>
      <c r="D12" s="641" t="s">
        <v>100</v>
      </c>
      <c r="E12" s="971">
        <v>-0.2147650449189408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20106.284</v>
      </c>
      <c r="D13" s="1071" t="s">
        <v>100</v>
      </c>
      <c r="E13" s="972">
        <v>-2.7067239998207699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7"/>
    </row>
    <row r="24" spans="1:4" ht="15">
      <c r="D24" s="977"/>
    </row>
    <row r="25" spans="1:4" ht="15">
      <c r="A25" s="978"/>
      <c r="D25" s="977"/>
    </row>
    <row r="26" spans="1:4" ht="15">
      <c r="A26" s="978"/>
      <c r="D26" s="977"/>
    </row>
    <row r="27" spans="1:4" ht="15">
      <c r="A27" s="978"/>
      <c r="D27" s="977"/>
    </row>
    <row r="28" spans="1:4" ht="15">
      <c r="A28" s="978"/>
      <c r="D28" s="977"/>
    </row>
    <row r="29" spans="1:4" ht="15">
      <c r="A29" s="978"/>
      <c r="D29" s="977"/>
    </row>
    <row r="30" spans="1:4" ht="15">
      <c r="A30" s="978"/>
      <c r="D30" s="977"/>
    </row>
    <row r="31" spans="1:4" ht="15">
      <c r="A31" s="978"/>
      <c r="D31" s="977"/>
    </row>
    <row r="32" spans="1:4" ht="15">
      <c r="A32" s="978"/>
      <c r="D32" s="977"/>
    </row>
    <row r="33" spans="1:13" ht="15">
      <c r="A33" s="978"/>
      <c r="D33" s="977"/>
    </row>
    <row r="34" spans="1:13" ht="15">
      <c r="A34" s="978"/>
      <c r="D34" s="977"/>
    </row>
    <row r="35" spans="1:13" ht="15">
      <c r="A35" s="978"/>
      <c r="D35" s="977"/>
      <c r="M35" s="127" t="s">
        <v>123</v>
      </c>
    </row>
    <row r="36" spans="1:13" ht="15">
      <c r="A36" s="978"/>
      <c r="D36" s="977"/>
    </row>
    <row r="37" spans="1:13" ht="15">
      <c r="A37" s="978"/>
      <c r="D37" s="977"/>
    </row>
    <row r="38" spans="1:13" ht="15">
      <c r="A38" s="978"/>
      <c r="D38" s="977"/>
    </row>
    <row r="39" spans="1:13" ht="15">
      <c r="A39" s="978"/>
      <c r="D39" s="977"/>
    </row>
    <row r="40" spans="1:13" ht="15">
      <c r="A40" s="978"/>
      <c r="D40" s="977"/>
    </row>
    <row r="41" spans="1:13" ht="15">
      <c r="A41" s="978"/>
      <c r="D41" s="977"/>
    </row>
    <row r="42" spans="1:13" ht="15">
      <c r="A42" s="978"/>
      <c r="D42" s="977"/>
    </row>
    <row r="43" spans="1:13" ht="15">
      <c r="A43" s="978"/>
      <c r="D43" s="977"/>
    </row>
    <row r="44" spans="1:13" ht="15">
      <c r="A44" s="978"/>
      <c r="D44" s="977"/>
    </row>
    <row r="45" spans="1:13" ht="15">
      <c r="D45" s="977"/>
    </row>
    <row r="46" spans="1:13" ht="15">
      <c r="A46" s="978"/>
      <c r="D46" s="977"/>
    </row>
    <row r="47" spans="1:13" ht="15">
      <c r="A47" s="978"/>
      <c r="D47" s="977"/>
    </row>
    <row r="48" spans="1:13" ht="15">
      <c r="A48" s="978"/>
      <c r="D48" s="977"/>
    </row>
    <row r="49" spans="1:4" ht="15">
      <c r="A49" s="978"/>
      <c r="D49" s="977"/>
    </row>
    <row r="50" spans="1:4" ht="15">
      <c r="A50" s="978"/>
      <c r="D50" s="977"/>
    </row>
    <row r="51" spans="1:4" ht="15">
      <c r="A51" s="978"/>
      <c r="D51" s="977"/>
    </row>
    <row r="52" spans="1:4" ht="15">
      <c r="A52" s="978"/>
      <c r="D52" s="977"/>
    </row>
    <row r="53" spans="1:4" ht="15">
      <c r="A53" s="978"/>
      <c r="D53" s="977"/>
    </row>
    <row r="54" spans="1:4" ht="15">
      <c r="A54" s="978"/>
    </row>
    <row r="55" spans="1:4" ht="15">
      <c r="A55" s="97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M21" sqref="M21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7" t="s">
        <v>315</v>
      </c>
      <c r="B1" s="1207"/>
      <c r="C1" s="1207"/>
      <c r="D1" s="1207"/>
      <c r="E1" s="1207"/>
      <c r="F1" s="1207"/>
      <c r="G1" s="657"/>
      <c r="H1" s="657"/>
    </row>
    <row r="2" spans="1:8" ht="13.5" customHeight="1" thickBot="1"/>
    <row r="3" spans="1:8" ht="27" customHeight="1">
      <c r="A3" s="1201" t="s">
        <v>73</v>
      </c>
      <c r="B3" s="1203" t="s">
        <v>118</v>
      </c>
      <c r="C3" s="1208" t="s">
        <v>82</v>
      </c>
      <c r="D3" s="1209"/>
      <c r="E3" s="1210"/>
      <c r="F3" s="1205" t="s">
        <v>119</v>
      </c>
      <c r="G3" s="1206"/>
      <c r="H3" s="122"/>
    </row>
    <row r="4" spans="1:8" ht="32.25" customHeight="1" thickBot="1">
      <c r="A4" s="1202"/>
      <c r="B4" s="1204"/>
      <c r="C4" s="948">
        <v>43604</v>
      </c>
      <c r="D4" s="949">
        <v>43597</v>
      </c>
      <c r="E4" s="950">
        <v>43240</v>
      </c>
      <c r="F4" s="951" t="s">
        <v>356</v>
      </c>
      <c r="G4" s="952" t="s">
        <v>120</v>
      </c>
      <c r="H4" s="122"/>
    </row>
    <row r="5" spans="1:8" ht="29.25" customHeight="1">
      <c r="A5" s="1017" t="s">
        <v>124</v>
      </c>
      <c r="B5" s="1014" t="s">
        <v>330</v>
      </c>
      <c r="C5" s="953">
        <v>712.5</v>
      </c>
      <c r="D5" s="904">
        <v>691.51</v>
      </c>
      <c r="E5" s="954">
        <v>616.70000000000005</v>
      </c>
      <c r="F5" s="1062">
        <v>3.0353863284695826</v>
      </c>
      <c r="G5" s="955">
        <v>15.534295443489532</v>
      </c>
    </row>
    <row r="6" spans="1:8" ht="28.5" customHeight="1" thickBot="1">
      <c r="A6" s="1018" t="s">
        <v>125</v>
      </c>
      <c r="B6" s="1015" t="s">
        <v>330</v>
      </c>
      <c r="C6" s="1063">
        <v>981.55</v>
      </c>
      <c r="D6" s="1064">
        <v>931.36</v>
      </c>
      <c r="E6" s="1065">
        <v>853.9</v>
      </c>
      <c r="F6" s="1066">
        <v>5.3888936608830029</v>
      </c>
      <c r="G6" s="1056">
        <v>14.949057266658858</v>
      </c>
    </row>
    <row r="7" spans="1:8" ht="32.25" customHeight="1" thickBot="1">
      <c r="A7" s="1019" t="s">
        <v>121</v>
      </c>
      <c r="B7" s="1016" t="s">
        <v>122</v>
      </c>
      <c r="C7" s="1063" t="s">
        <v>100</v>
      </c>
      <c r="D7" s="1067" t="s">
        <v>100</v>
      </c>
      <c r="E7" s="1068" t="s">
        <v>100</v>
      </c>
      <c r="F7" s="1067" t="s">
        <v>100</v>
      </c>
      <c r="G7" s="1110" t="s">
        <v>100</v>
      </c>
    </row>
    <row r="8" spans="1:8" s="122" customFormat="1" ht="15.75">
      <c r="A8" s="1006"/>
      <c r="B8" s="1007"/>
      <c r="C8"/>
      <c r="D8" s="981"/>
      <c r="E8" s="982"/>
      <c r="F8" s="983"/>
      <c r="G8" s="983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AA13" sqref="AA13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4" t="s">
        <v>89</v>
      </c>
      <c r="C1" s="1214"/>
      <c r="D1" s="1214"/>
      <c r="E1" s="1214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2"/>
    </row>
    <row r="4" spans="2:17" ht="34.5" customHeight="1" thickBot="1">
      <c r="B4" s="725" t="s">
        <v>43</v>
      </c>
      <c r="C4" s="648">
        <v>43602</v>
      </c>
      <c r="D4" s="648">
        <v>43595</v>
      </c>
      <c r="E4" s="726" t="s">
        <v>316</v>
      </c>
      <c r="F4" s="1213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1" t="s">
        <v>355</v>
      </c>
      <c r="H5" s="1211"/>
      <c r="I5" s="1211"/>
      <c r="J5" s="1211"/>
      <c r="K5" s="1211"/>
      <c r="L5" s="1211"/>
      <c r="M5" s="1211"/>
      <c r="N5" s="1211"/>
      <c r="O5" s="1211"/>
      <c r="P5" s="1211"/>
      <c r="Q5" s="1211"/>
    </row>
    <row r="6" spans="2:17" ht="21" customHeight="1">
      <c r="B6" s="957" t="s">
        <v>44</v>
      </c>
      <c r="C6" s="959">
        <v>10.25</v>
      </c>
      <c r="D6" s="939" t="s">
        <v>100</v>
      </c>
      <c r="E6" s="940" t="s">
        <v>100</v>
      </c>
      <c r="F6" s="10"/>
      <c r="G6" s="1211"/>
      <c r="H6" s="1211"/>
      <c r="I6" s="1211"/>
      <c r="J6" s="1211"/>
      <c r="K6" s="1211"/>
      <c r="L6" s="1211"/>
      <c r="M6" s="1211"/>
      <c r="N6" s="1211"/>
      <c r="O6" s="1211"/>
      <c r="P6" s="1211"/>
      <c r="Q6" s="1211"/>
    </row>
    <row r="7" spans="2:17" ht="15.75">
      <c r="B7" s="650" t="s">
        <v>45</v>
      </c>
      <c r="C7" s="651">
        <v>17</v>
      </c>
      <c r="D7" s="651" t="s">
        <v>100</v>
      </c>
      <c r="E7" s="941" t="s">
        <v>100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14.5</v>
      </c>
      <c r="D8" s="658" t="s">
        <v>257</v>
      </c>
      <c r="E8" s="1053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166</v>
      </c>
      <c r="D9" s="659" t="s">
        <v>100</v>
      </c>
      <c r="E9" s="942" t="s">
        <v>100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143</v>
      </c>
      <c r="D10" s="659" t="s">
        <v>100</v>
      </c>
      <c r="E10" s="942" t="s">
        <v>100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8" t="s">
        <v>354</v>
      </c>
      <c r="C11" s="943">
        <v>2.4</v>
      </c>
      <c r="D11" s="943" t="s">
        <v>100</v>
      </c>
      <c r="E11" s="944" t="s">
        <v>100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 t="s">
        <v>100</v>
      </c>
      <c r="F12" s="10"/>
      <c r="G12" s="23"/>
      <c r="H12" s="23"/>
      <c r="I12" s="24"/>
      <c r="J12" s="13"/>
      <c r="K12" s="12"/>
      <c r="L12" s="14"/>
    </row>
    <row r="13" spans="2:17" ht="15.75">
      <c r="B13" s="957" t="s">
        <v>44</v>
      </c>
      <c r="C13" s="939">
        <v>7.05</v>
      </c>
      <c r="D13" s="959" t="s">
        <v>100</v>
      </c>
      <c r="E13" s="940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>
        <v>7.1</v>
      </c>
      <c r="D14" s="651" t="s">
        <v>100</v>
      </c>
      <c r="E14" s="94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>
        <v>7.07</v>
      </c>
      <c r="D15" s="658" t="s">
        <v>257</v>
      </c>
      <c r="E15" s="1069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>
        <v>165</v>
      </c>
      <c r="D16" s="659" t="s">
        <v>100</v>
      </c>
      <c r="E16" s="94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>
        <v>145</v>
      </c>
      <c r="D17" s="659" t="s">
        <v>100</v>
      </c>
      <c r="E17" s="942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8" t="s">
        <v>354</v>
      </c>
      <c r="C18" s="943">
        <v>3</v>
      </c>
      <c r="D18" s="943" t="s">
        <v>100</v>
      </c>
      <c r="E18" s="94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 t="s">
        <v>100</v>
      </c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7" t="s">
        <v>44</v>
      </c>
      <c r="C20" s="939">
        <v>5</v>
      </c>
      <c r="D20" s="939" t="s">
        <v>100</v>
      </c>
      <c r="E20" s="940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>
        <v>5</v>
      </c>
      <c r="D21" s="651" t="s">
        <v>100</v>
      </c>
      <c r="E21" s="94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>
        <v>5</v>
      </c>
      <c r="D22" s="658" t="s">
        <v>257</v>
      </c>
      <c r="E22" s="1053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>
        <v>100</v>
      </c>
      <c r="D23" s="659" t="s">
        <v>100</v>
      </c>
      <c r="E23" s="94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>
        <v>83</v>
      </c>
      <c r="D24" s="659" t="s">
        <v>100</v>
      </c>
      <c r="E24" s="94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>
        <v>3</v>
      </c>
      <c r="D25" s="668" t="s">
        <v>100</v>
      </c>
      <c r="E25" s="947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2019-05-23T10:39:07Z</dcterms:modified>
</cp:coreProperties>
</file>