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<sst xmlns="http://schemas.openxmlformats.org/spreadsheetml/2006/main" count="1563" uniqueCount="317">
  <si>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</si>
  <si>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</si>
  <si>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</si>
  <si>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</si>
  <si>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</si>
  <si>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</si>
  <si>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</si>
  <si>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</si>
  <si>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</si>
  <si>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</si>
  <si>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</si>
  <si>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</si>
  <si>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</si>
  <si>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</si>
  <si>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</si>
  <si>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</si>
  <si>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</si>
  <si>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</si>
  <si>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</si>
  <si>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</si>
  <si>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</si>
  <si>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</si>
  <si>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</si>
  <si>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</si>
  <si>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</si>
  <si>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</si>
  <si>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</si>
  <si>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</si>
  <si>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</si>
  <si>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</si>
  <si>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</si>
  <si>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</si>
  <si>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</si>
  <si>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</si>
  <si>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</si>
  <si>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</si>
  <si>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</si>
  <si>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</si>
  <si>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</si>
  <si>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</si>
  <si>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</si>
  <si>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</si>
  <si>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</si>
  <si>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</si>
  <si>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</si>
  <si>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</si>
  <si>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</si>
  <si>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</si>
  <si>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</si>
  <si>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</si>
  <si>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</si>
  <si>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</si>
  <si>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</si>
  <si>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</si>
  <si>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</si>
  <si>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</si>
  <si>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</si>
  <si>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</si>
  <si>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</si>
  <si>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</si>
  <si>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</si>
  <si>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</si>
  <si>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</si>
  <si>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</si>
  <si>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</si>
  <si>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</si>
  <si>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</si>
  <si>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</si>
  <si>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</si>
  <si>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</si>
  <si>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</si>
  <si>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</si>
  <si>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</si>
  <si>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</si>
  <si>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</si>
  <si>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</si>
  <si>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</si>
  <si>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</si>
  <si>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</si>
  <si>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</si>
  <si>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</si>
  <si>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</si>
  <si>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</si>
  <si>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</si>
  <si>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</si>
  <si>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</si>
  <si>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</si>
  <si>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</si>
  <si>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</si>
  <si>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</si>
  <si>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</si>
  <si>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</si>
  <si>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</si>
  <si>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</si>
  <si>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</si>
  <si>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</si>
  <si>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</si>
  <si>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</si>
  <si>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</si>
  <si>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</si>
  <si>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</si>
  <si>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</si>
  <si>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</si>
  <si>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</si>
  <si>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</si>
  <si>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</si>
  <si>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</si>
  <si>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</si>
  <si>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</si>
  <si>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</si>
  <si>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</si>
  <si>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</si>
  <si>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</si>
  <si>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</si>
  <si>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</si>
  <si>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</si>
  <si>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</si>
  <si>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</si>
  <si>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</si>
  <si>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</si>
  <si>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</si>
  <si>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</si>
  <si>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</si>
  <si>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</si>
  <si>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</si>
  <si>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</si>
  <si>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</si>
  <si>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</si>
  <si>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</si>
  <si>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</si>
  <si>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</si>
  <si>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</si>
  <si>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</si>
  <si>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</si>
  <si>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</si>
  <si>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</si>
  <si>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</si>
  <si>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</si>
  <si>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</si>
  <si>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</si>
  <si>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</si>
  <si>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</si>
  <si>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</si>
  <si>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</si>
  <si>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</si>
  <si>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</si>
  <si>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</si>
  <si>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</si>
  <si>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</si>
  <si>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</si>
  <si>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</si>
  <si>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</si>
  <si>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</si>
  <si>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</si>
  <si>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</si>
  <si>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</si>
  <si>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</si>
  <si>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</si>
  <si>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</si>
  <si>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</si>
  <si>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</si>
  <si>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</si>
  <si>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</si>
  <si>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</si>
  <si>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</si>
  <si>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</si>
  <si>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</si>
  <si>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</si>
  <si>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</si>
  <si>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</si>
  <si>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</si>
  <si>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</si>
  <si>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</si>
  <si>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</si>
  <si>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</si>
  <si>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</si>
  <si>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</si>
  <si>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</si>
  <si>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</si>
  <si>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</si>
  <si>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</si>
  <si>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</si>
  <si>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</si>
  <si>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</si>
  <si>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</si>
  <si>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</si>
  <si>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</si>
  <si>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</si>
  <si>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</si>
  <si>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</si>
  <si>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</si>
  <si>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</si>
  <si>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</si>
  <si>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</si>
  <si>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</si>
  <si>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</si>
  <si>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</si>
  <si>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</si>
  <si>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</si>
  <si>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</si>
  <si>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</si>
  <si>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</si>
  <si>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</si>
  <si>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</si>
  <si>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</si>
  <si>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</si>
  <si>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</si>
  <si>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</si>
  <si>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</si>
  <si>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</si>
  <si>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</si>
  <si>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</si>
  <si>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</si>
  <si>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</si>
  <si>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</si>
  <si>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</si>
  <si>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</si>
  <si>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</si>
  <si>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</si>
  <si>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</si>
  <si>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</si>
  <si>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</si>
  <si>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</si>
  <si>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</si>
  <si>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</si>
  <si>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</si>
  <si>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</si>
  <si>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</si>
  <si>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</si>
  <si>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</si>
  <si>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</si>
  <si>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</si>
  <si>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</si>
  <si>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</si>
  <si>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</si>
  <si>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</si>
  <si>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</si>
  <si>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</si>
  <si>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</si>
  <si>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</si>
  <si>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</si>
  <si>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</si>
  <si>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</si>
  <si>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</si>
  <si>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</si>
  <si>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</si>
  <si>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</si>
  <si>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</si>
  <si>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</si>
  <si>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</si>
  <si>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</si>
  <si>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</si>
  <si>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</si>
  <si>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</si>
  <si>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</si>
  <si>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</si>
  <si>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</si>
  <si>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</si>
  <si>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</si>
  <si>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</si>
  <si>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</si>
  <si>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</si>
  <si>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</si>
  <si>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</si>
  <si>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</si>
  <si>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</si>
  <si>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</si>
  <si>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</si>
  <si>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</si>
  <si>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</si>
  <si>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</si>
  <si>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</si>
  <si>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</si>
  <si>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</si>
  <si>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</si>
  <si>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</si>
  <si>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</si>
  <si>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</si>
  <si>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</si>
  <si>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</si>
  <si>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</si>
  <si>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</si>
  <si>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</si>
  <si>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</si>
  <si>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</si>
  <si>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</si>
  <si>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</si>
  <si>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Szwajcaria</t>
  </si>
  <si>
    <t>lipiec</t>
  </si>
  <si>
    <t>Handel zagraniczny produktami mlecznymi w  okresie I - VII - 2023r. - dane wstępne</t>
  </si>
  <si>
    <t>I-VII 2022r.</t>
  </si>
  <si>
    <t>I-VII 2023r.*</t>
  </si>
  <si>
    <t>I-VII 2022r</t>
  </si>
  <si>
    <t>I-VII 2023r</t>
  </si>
  <si>
    <t>Zjedn.Emiraty Arabskie</t>
  </si>
  <si>
    <t>Myanmar (Birma)</t>
  </si>
  <si>
    <t>VII-2023</t>
  </si>
  <si>
    <t>VII-2022</t>
  </si>
  <si>
    <t>sierpień</t>
  </si>
  <si>
    <t>sierpień  2023</t>
  </si>
  <si>
    <t>sierpień 2022</t>
  </si>
  <si>
    <t>sierpień 2021</t>
  </si>
  <si>
    <r>
      <t>Mleko surowe</t>
    </r>
    <r>
      <rPr>
        <b/>
        <sz val="11"/>
        <rFont val="Times New Roman"/>
        <family val="1"/>
        <charset val="238"/>
      </rPr>
      <t xml:space="preserve"> skup    sierpień 23</t>
    </r>
  </si>
  <si>
    <t>01.10.2023</t>
  </si>
  <si>
    <t xml:space="preserve">w blokach </t>
  </si>
  <si>
    <t>2023-10-01</t>
  </si>
  <si>
    <t>NR 40/2023</t>
  </si>
  <si>
    <t>2 października  - 8 października 2023r.</t>
  </si>
  <si>
    <t>08.10.2023</t>
  </si>
  <si>
    <t>KOREKTA CEN W 39-TYG.</t>
  </si>
  <si>
    <t>Ceny sprzedaży NETTO (bez VAT) wybranych produktów mleczarskich za okres: 02-08.10.2023r.</t>
  </si>
  <si>
    <t>Ceny sprzedaży NETTO (bez VAT) wybranych preparatów mlekopodobnych za okres: 02-08.10.2023r.</t>
  </si>
  <si>
    <t>Ceny zakupu masła w blokach 25 kg płacone przez podmioty branży piekarsko-cukierniczej za okres: 02-08.10.2023r.</t>
  </si>
  <si>
    <t>Ceny zakupu NETTO (bez VAT) płacone przez podmioty handlu detalicznego, wybranych produktów mleczarskich za okres: 02-08.10.2023r.</t>
  </si>
  <si>
    <t>Aktualna       02-08.10.23</t>
  </si>
  <si>
    <t>OKRES: I.2017 - IX.2023   (ceny bez VAT)</t>
  </si>
  <si>
    <t>12 października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</si>
</sst>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46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7" xfId="0" applyBorder="1"/>
    <xf numFmtId="0" fontId="0" fillId="0" borderId="129" xfId="0" applyBorder="1"/>
    <xf numFmtId="0" fontId="0" fillId="0" borderId="130" xfId="0" applyBorder="1"/>
    <xf numFmtId="0" fontId="0" fillId="0" borderId="128" xfId="0" applyBorder="1"/>
    <xf numFmtId="0" fontId="61" fillId="0" borderId="113" xfId="0" applyFont="1" applyBorder="1" applyAlignment="1">
      <alignment horizontal="center"/>
    </xf>
    <xf numFmtId="0" fontId="0" fillId="0" borderId="127" xfId="0" applyBorder="1" applyAlignment="1">
      <alignment horizontal="center"/>
    </xf>
    <xf numFmtId="0" fontId="71" fillId="0" borderId="105" xfId="0" applyFont="1" applyBorder="1"/>
    <xf numFmtId="0" fontId="71" fillId="0" borderId="20" xfId="0" applyFont="1" applyBorder="1"/>
    <xf numFmtId="0" fontId="14" fillId="0" borderId="131" xfId="0" applyFont="1" applyBorder="1" applyAlignment="1">
      <alignment horizontal="center" vertical="center" wrapText="1"/>
    </xf>
    <xf numFmtId="0" fontId="0" fillId="0" borderId="133" xfId="0" applyBorder="1"/>
    <xf numFmtId="0" fontId="64" fillId="0" borderId="133" xfId="0" applyFont="1" applyBorder="1"/>
    <xf numFmtId="165" fontId="67" fillId="0" borderId="133" xfId="0" applyNumberFormat="1" applyFont="1" applyBorder="1" applyAlignment="1">
      <alignment horizontal="right" vertical="center" wrapText="1"/>
    </xf>
    <xf numFmtId="1" fontId="8" fillId="0" borderId="133" xfId="0" applyNumberFormat="1" applyFont="1" applyBorder="1" applyAlignment="1">
      <alignment horizontal="right" vertical="center" wrapText="1"/>
    </xf>
    <xf numFmtId="0" fontId="65" fillId="0" borderId="133" xfId="0" applyFont="1" applyBorder="1" applyAlignment="1">
      <alignment horizontal="center" wrapText="1"/>
    </xf>
    <xf numFmtId="2" fontId="8" fillId="0" borderId="133" xfId="0" applyNumberFormat="1" applyFont="1" applyBorder="1" applyAlignment="1">
      <alignment horizontal="center" vertical="center" wrapText="1"/>
    </xf>
    <xf numFmtId="16" fontId="72" fillId="0" borderId="114" xfId="0" applyNumberFormat="1" applyFont="1" applyFill="1" applyBorder="1" applyAlignment="1">
      <alignment horizontal="center" vertical="center" wrapText="1"/>
    </xf>
    <xf numFmtId="0" fontId="72" fillId="0" borderId="133" xfId="0" applyFont="1" applyBorder="1" applyAlignment="1">
      <alignment horizontal="center" vertical="center"/>
    </xf>
    <xf numFmtId="0" fontId="73" fillId="0" borderId="114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20" xfId="0" applyFont="1" applyBorder="1" applyAlignment="1">
      <alignment horizontal="center" vertical="center" wrapText="1"/>
    </xf>
    <xf numFmtId="164" fontId="72" fillId="0" borderId="114" xfId="0" applyNumberFormat="1" applyFont="1" applyFill="1" applyBorder="1" applyAlignment="1">
      <alignment horizontal="right" vertical="center" wrapText="1"/>
    </xf>
    <xf numFmtId="164" fontId="77" fillId="0" borderId="115" xfId="0" applyNumberFormat="1" applyFont="1" applyBorder="1" applyAlignment="1">
      <alignment horizontal="right" vertical="center" wrapText="1"/>
    </xf>
    <xf numFmtId="164" fontId="72" fillId="0" borderId="133" xfId="0" applyNumberFormat="1" applyFont="1" applyFill="1" applyBorder="1" applyAlignment="1">
      <alignment horizontal="right" vertical="center" wrapText="1"/>
    </xf>
    <xf numFmtId="164" fontId="73" fillId="0" borderId="133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2" fillId="0" borderId="124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73" fillId="0" borderId="122" xfId="0" applyFont="1" applyBorder="1" applyAlignment="1">
      <alignment horizontal="center"/>
    </xf>
    <xf numFmtId="0" fontId="80" fillId="0" borderId="122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116" xfId="0" applyFont="1" applyBorder="1" applyAlignment="1">
      <alignment horizontal="center"/>
    </xf>
    <xf numFmtId="0" fontId="72" fillId="0" borderId="81" xfId="0" applyFont="1" applyBorder="1" applyAlignment="1">
      <alignment horizontal="center"/>
    </xf>
    <xf numFmtId="0" fontId="73" fillId="0" borderId="125" xfId="0" applyFont="1" applyBorder="1" applyAlignment="1">
      <alignment horizontal="center"/>
    </xf>
    <xf numFmtId="0" fontId="73" fillId="0" borderId="63" xfId="0" applyFont="1" applyBorder="1" applyAlignment="1">
      <alignment horizontal="center"/>
    </xf>
    <xf numFmtId="0" fontId="80" fillId="0" borderId="63" xfId="0" applyFont="1" applyBorder="1" applyAlignment="1">
      <alignment horizontal="center"/>
    </xf>
    <xf numFmtId="0" fontId="73" fillId="0" borderId="63" xfId="0" applyFont="1" applyBorder="1" applyAlignment="1"/>
    <xf numFmtId="0" fontId="73" fillId="0" borderId="28" xfId="0" applyFont="1" applyBorder="1" applyAlignment="1"/>
    <xf numFmtId="0" fontId="72" fillId="0" borderId="126" xfId="0" applyFont="1" applyBorder="1" applyAlignment="1">
      <alignment horizontal="center"/>
    </xf>
    <xf numFmtId="2" fontId="73" fillId="0" borderId="24" xfId="0" applyNumberFormat="1" applyFont="1" applyBorder="1"/>
    <xf numFmtId="2" fontId="73" fillId="0" borderId="32" xfId="0" applyNumberFormat="1" applyFont="1" applyBorder="1"/>
    <xf numFmtId="2" fontId="73" fillId="0" borderId="32" xfId="0" applyNumberFormat="1" applyFont="1" applyBorder="1" applyAlignment="1"/>
    <xf numFmtId="2" fontId="73" fillId="0" borderId="25" xfId="0" applyNumberFormat="1" applyFont="1" applyBorder="1" applyAlignment="1"/>
    <xf numFmtId="0" fontId="72" fillId="0" borderId="126" xfId="0" applyFont="1" applyFill="1" applyBorder="1" applyAlignment="1">
      <alignment horizontal="center"/>
    </xf>
    <xf numFmtId="0" fontId="73" fillId="0" borderId="24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25" xfId="0" applyFont="1" applyBorder="1"/>
    <xf numFmtId="0" fontId="73" fillId="0" borderId="32" xfId="0" applyFont="1" applyFill="1" applyBorder="1"/>
    <xf numFmtId="0" fontId="73" fillId="0" borderId="25" xfId="0" applyFont="1" applyFill="1" applyBorder="1"/>
    <xf numFmtId="2" fontId="73" fillId="0" borderId="32" xfId="0" applyNumberFormat="1" applyFont="1" applyFill="1" applyBorder="1"/>
    <xf numFmtId="0" fontId="72" fillId="0" borderId="76" xfId="0" applyFont="1" applyFill="1" applyBorder="1" applyAlignment="1">
      <alignment horizontal="center"/>
    </xf>
    <xf numFmtId="0" fontId="73" fillId="0" borderId="48" xfId="0" applyFont="1" applyBorder="1"/>
    <xf numFmtId="0" fontId="73" fillId="0" borderId="26" xfId="0" applyFont="1" applyBorder="1"/>
    <xf numFmtId="2" fontId="73" fillId="0" borderId="26" xfId="0" applyNumberFormat="1" applyFont="1" applyFill="1" applyBorder="1" applyAlignment="1"/>
    <xf numFmtId="0" fontId="73" fillId="0" borderId="26" xfId="0" applyFont="1" applyFill="1" applyBorder="1"/>
    <xf numFmtId="0" fontId="73" fillId="0" borderId="29" xfId="0" applyFont="1" applyBorder="1"/>
    <xf numFmtId="0" fontId="72" fillId="0" borderId="117" xfId="0" applyFont="1" applyFill="1" applyBorder="1" applyAlignment="1">
      <alignment horizontal="center"/>
    </xf>
    <xf numFmtId="0" fontId="73" fillId="0" borderId="21" xfId="0" applyFont="1" applyBorder="1"/>
    <xf numFmtId="0" fontId="73" fillId="0" borderId="33" xfId="0" applyFont="1" applyBorder="1"/>
    <xf numFmtId="2" fontId="73" fillId="0" borderId="33" xfId="0" applyNumberFormat="1" applyFont="1" applyFill="1" applyBorder="1" applyAlignment="1"/>
    <xf numFmtId="0" fontId="73" fillId="0" borderId="33" xfId="0" applyFont="1" applyFill="1" applyBorder="1"/>
    <xf numFmtId="2" fontId="73" fillId="0" borderId="33" xfId="0" applyNumberFormat="1" applyFont="1" applyFill="1" applyBorder="1"/>
    <xf numFmtId="0" fontId="73" fillId="0" borderId="22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4" xfId="0" applyNumberFormat="1" applyFont="1" applyFill="1" applyBorder="1" applyAlignment="1">
      <alignment horizontal="center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164" fontId="73" fillId="0" borderId="126" xfId="0" applyNumberFormat="1" applyFont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horizontal="right" vertical="center" wrapText="1"/>
    </xf>
    <xf numFmtId="3" fontId="73" fillId="0" borderId="94" xfId="0" applyNumberFormat="1" applyFont="1" applyBorder="1" applyAlignment="1">
      <alignment horizontal="right" vertical="center" wrapText="1"/>
    </xf>
    <xf numFmtId="164" fontId="73" fillId="0" borderId="76" xfId="0" applyNumberFormat="1" applyFont="1" applyBorder="1" applyAlignment="1">
      <alignment horizontal="right" vertical="center" wrapText="1"/>
    </xf>
    <xf numFmtId="3" fontId="73" fillId="0" borderId="106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5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85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85" xfId="0" applyNumberFormat="1" applyFont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6" fillId="0" borderId="114" xfId="0" applyNumberFormat="1" applyFont="1" applyFill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vertical="center" wrapText="1"/>
    </xf>
    <xf numFmtId="3" fontId="73" fillId="0" borderId="70" xfId="0" applyNumberFormat="1" applyFont="1" applyBorder="1" applyAlignment="1">
      <alignment vertical="center" wrapText="1"/>
    </xf>
    <xf numFmtId="164" fontId="73" fillId="0" borderId="94" xfId="0" applyNumberFormat="1" applyFont="1" applyBorder="1" applyAlignment="1">
      <alignment vertical="center" wrapText="1"/>
    </xf>
    <xf numFmtId="3" fontId="76" fillId="0" borderId="114" xfId="0" applyNumberFormat="1" applyFont="1" applyFill="1" applyBorder="1" applyAlignment="1">
      <alignment vertical="center" wrapText="1"/>
    </xf>
    <xf numFmtId="1" fontId="73" fillId="0" borderId="106" xfId="0" applyNumberFormat="1" applyFont="1" applyFill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" fontId="72" fillId="0" borderId="114" xfId="0" applyNumberFormat="1" applyFont="1" applyFill="1" applyBorder="1" applyAlignment="1">
      <alignment horizontal="right" vertical="center" wrapText="1"/>
    </xf>
    <xf numFmtId="165" fontId="73" fillId="0" borderId="71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88" xfId="0" applyNumberFormat="1" applyFont="1" applyBorder="1" applyAlignment="1">
      <alignment horizontal="right" vertical="center" wrapText="1"/>
    </xf>
    <xf numFmtId="165" fontId="73" fillId="0" borderId="88" xfId="0" applyNumberFormat="1" applyFont="1" applyBorder="1" applyAlignment="1">
      <alignment horizontal="right" vertical="center" wrapText="1"/>
    </xf>
    <xf numFmtId="14" fontId="72" fillId="0" borderId="114" xfId="0" applyNumberFormat="1" applyFont="1" applyBorder="1" applyAlignment="1">
      <alignment horizontal="center" vertical="center" wrapText="1"/>
    </xf>
    <xf numFmtId="14" fontId="74" fillId="0" borderId="114" xfId="0" applyNumberFormat="1" applyFont="1" applyFill="1" applyBorder="1" applyAlignment="1">
      <alignment horizontal="center" vertical="center" wrapText="1"/>
    </xf>
    <xf numFmtId="1" fontId="72" fillId="0" borderId="15" xfId="0" applyNumberFormat="1" applyFont="1" applyFill="1" applyBorder="1" applyAlignment="1">
      <alignment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2" fillId="0" borderId="24" xfId="0" applyNumberFormat="1" applyFont="1" applyFill="1" applyBorder="1" applyAlignment="1">
      <alignment horizontal="right" vertical="center" wrapText="1"/>
    </xf>
    <xf numFmtId="1" fontId="72" fillId="0" borderId="18" xfId="0" applyNumberFormat="1" applyFont="1" applyFill="1" applyBorder="1" applyAlignment="1">
      <alignment horizontal="right" vertical="center" wrapText="1"/>
    </xf>
    <xf numFmtId="1" fontId="72" fillId="0" borderId="48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4" fontId="73" fillId="0" borderId="15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vertical="center" wrapText="1"/>
    </xf>
    <xf numFmtId="3" fontId="73" fillId="0" borderId="106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left" vertical="center"/>
    </xf>
    <xf numFmtId="0" fontId="73" fillId="0" borderId="133" xfId="0" applyFont="1" applyBorder="1" applyAlignment="1">
      <alignment vertical="center" wrapText="1"/>
    </xf>
    <xf numFmtId="0" fontId="73" fillId="0" borderId="133" xfId="0" applyFont="1" applyBorder="1" applyAlignment="1">
      <alignment horizontal="center" vertical="center" wrapText="1"/>
    </xf>
    <xf numFmtId="1" fontId="72" fillId="0" borderId="131" xfId="0" applyNumberFormat="1" applyFont="1" applyFill="1" applyBorder="1" applyAlignment="1">
      <alignment horizontal="right" vertical="center" wrapText="1"/>
    </xf>
    <xf numFmtId="0" fontId="73" fillId="0" borderId="117" xfId="0" applyFont="1" applyBorder="1" applyAlignment="1">
      <alignment horizontal="center" vertical="center" wrapText="1"/>
    </xf>
    <xf numFmtId="3" fontId="69" fillId="0" borderId="133" xfId="0" applyNumberFormat="1" applyFont="1" applyFill="1" applyBorder="1" applyAlignment="1">
      <alignment horizontal="right" vertical="center" wrapText="1"/>
    </xf>
    <xf numFmtId="1" fontId="69" fillId="0" borderId="133" xfId="0" applyNumberFormat="1" applyFont="1" applyFill="1" applyBorder="1" applyAlignment="1">
      <alignment horizontal="right" vertical="center" wrapText="1"/>
    </xf>
    <xf numFmtId="3" fontId="69" fillId="0" borderId="106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2" xfId="0" applyFont="1" applyFill="1" applyBorder="1" applyAlignment="1">
      <alignment horizontal="center" vertical="center"/>
    </xf>
    <xf numFmtId="0" fontId="99" fillId="0" borderId="105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20" xfId="0" applyNumberFormat="1" applyFont="1" applyBorder="1" applyAlignment="1">
      <alignment horizontal="centerContinuous"/>
    </xf>
    <xf numFmtId="2" fontId="0" fillId="0" borderId="123" xfId="0" applyNumberFormat="1" applyFont="1" applyBorder="1"/>
    <xf numFmtId="0" fontId="99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99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99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99" fillId="0" borderId="106" xfId="0" applyFont="1" applyBorder="1" applyAlignment="1">
      <alignment horizontal="centerContinuous"/>
    </xf>
    <xf numFmtId="168" fontId="99" fillId="0" borderId="97" xfId="0" applyNumberFormat="1" applyFont="1" applyBorder="1" applyAlignment="1">
      <alignment horizontal="centerContinuous"/>
    </xf>
    <xf numFmtId="168" fontId="99" fillId="0" borderId="27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5" xfId="0" applyFont="1" applyBorder="1" applyAlignment="1">
      <alignment horizontal="center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64" fontId="73" fillId="0" borderId="133" xfId="0" applyNumberFormat="1" applyFont="1" applyBorder="1" applyAlignment="1">
      <alignment horizontal="right" vertical="center" wrapText="1"/>
    </xf>
    <xf numFmtId="164" fontId="73" fillId="0" borderId="81" xfId="0" quotePrefix="1" applyNumberFormat="1" applyFont="1" applyBorder="1" applyAlignment="1">
      <alignment horizontal="right" vertical="center" wrapText="1"/>
    </xf>
    <xf numFmtId="164" fontId="73" fillId="0" borderId="126" xfId="0" quotePrefix="1" applyNumberFormat="1" applyFont="1" applyBorder="1" applyAlignment="1">
      <alignment horizontal="right" vertical="center" wrapText="1"/>
    </xf>
    <xf numFmtId="164" fontId="73" fillId="0" borderId="117" xfId="0" quotePrefix="1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14" fontId="74" fillId="0" borderId="131" xfId="0" applyNumberFormat="1" applyFont="1" applyBorder="1" applyAlignment="1">
      <alignment horizontal="center" vertical="center" wrapText="1"/>
    </xf>
    <xf numFmtId="4" fontId="73" fillId="0" borderId="93" xfId="0" applyNumberFormat="1" applyFont="1" applyBorder="1" applyAlignment="1">
      <alignment horizontal="right"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164" fontId="73" fillId="0" borderId="12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vertical="center" wrapText="1"/>
    </xf>
    <xf numFmtId="3" fontId="73" fillId="0" borderId="96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3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1" xfId="0" applyFont="1" applyBorder="1"/>
    <xf numFmtId="0" fontId="74" fillId="0" borderId="98" xfId="0" applyFont="1" applyBorder="1" applyAlignment="1">
      <alignment horizontal="centerContinuous" vertical="center"/>
    </xf>
    <xf numFmtId="0" fontId="78" fillId="0" borderId="100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2" xfId="0" applyFont="1" applyBorder="1" applyAlignment="1">
      <alignment horizontal="center"/>
    </xf>
    <xf numFmtId="0" fontId="78" fillId="0" borderId="15" xfId="0" applyFont="1" applyBorder="1" applyAlignment="1">
      <alignment horizontal="centerContinuous" vertical="center"/>
    </xf>
    <xf numFmtId="0" fontId="78" fillId="0" borderId="32" xfId="0" applyFont="1" applyBorder="1" applyAlignment="1">
      <alignment horizontal="centerContinuous" vertical="center"/>
    </xf>
    <xf numFmtId="0" fontId="78" fillId="0" borderId="25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49" fontId="79" fillId="0" borderId="34" xfId="0" applyNumberFormat="1" applyFont="1" applyBorder="1" applyAlignment="1"/>
    <xf numFmtId="0" fontId="79" fillId="0" borderId="103" xfId="0" applyFont="1" applyBorder="1" applyAlignment="1"/>
    <xf numFmtId="0" fontId="117" fillId="0" borderId="18" xfId="0" applyFont="1" applyBorder="1" applyAlignment="1">
      <alignment horizontal="center"/>
    </xf>
    <xf numFmtId="0" fontId="117" fillId="0" borderId="26" xfId="0" applyFont="1" applyFill="1" applyBorder="1" applyAlignment="1">
      <alignment horizontal="center"/>
    </xf>
    <xf numFmtId="0" fontId="117" fillId="0" borderId="26" xfId="0" applyFont="1" applyBorder="1" applyAlignment="1">
      <alignment horizontal="center"/>
    </xf>
    <xf numFmtId="0" fontId="117" fillId="0" borderId="17" xfId="0" applyFont="1" applyBorder="1" applyAlignment="1">
      <alignment horizontal="center"/>
    </xf>
    <xf numFmtId="0" fontId="117" fillId="0" borderId="33" xfId="0" applyFont="1" applyFill="1" applyBorder="1" applyAlignment="1">
      <alignment horizontal="center"/>
    </xf>
    <xf numFmtId="0" fontId="117" fillId="0" borderId="33" xfId="0" applyFont="1" applyBorder="1" applyAlignment="1">
      <alignment horizontal="center"/>
    </xf>
    <xf numFmtId="0" fontId="117" fillId="0" borderId="21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3" xfId="0" applyFont="1" applyBorder="1" applyAlignment="1">
      <alignment horizontal="centerContinuous"/>
    </xf>
    <xf numFmtId="167" fontId="78" fillId="0" borderId="90" xfId="0" applyNumberFormat="1" applyFont="1" applyBorder="1"/>
    <xf numFmtId="167" fontId="78" fillId="0" borderId="69" xfId="0" applyNumberFormat="1" applyFont="1" applyFill="1" applyBorder="1"/>
    <xf numFmtId="167" fontId="78" fillId="0" borderId="78" xfId="0" applyNumberFormat="1" applyFont="1" applyBorder="1"/>
    <xf numFmtId="167" fontId="78" fillId="0" borderId="69" xfId="0" applyNumberFormat="1" applyFont="1" applyBorder="1"/>
    <xf numFmtId="167" fontId="78" fillId="0" borderId="67" xfId="0" applyNumberFormat="1" applyFont="1" applyFill="1" applyBorder="1"/>
    <xf numFmtId="49" fontId="79" fillId="0" borderId="51" xfId="38" applyNumberFormat="1" applyFont="1" applyBorder="1"/>
    <xf numFmtId="0" fontId="79" fillId="0" borderId="72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49" fontId="79" fillId="0" borderId="53" xfId="38" applyNumberFormat="1" applyFont="1" applyBorder="1"/>
    <xf numFmtId="0" fontId="79" fillId="0" borderId="89" xfId="38" applyFont="1" applyBorder="1"/>
    <xf numFmtId="167" fontId="79" fillId="0" borderId="92" xfId="38" applyNumberFormat="1" applyFont="1" applyBorder="1"/>
    <xf numFmtId="167" fontId="79" fillId="0" borderId="44" xfId="0" applyNumberFormat="1" applyFont="1" applyFill="1" applyBorder="1"/>
    <xf numFmtId="167" fontId="79" fillId="0" borderId="44" xfId="38" applyNumberFormat="1" applyFont="1" applyBorder="1"/>
    <xf numFmtId="167" fontId="79" fillId="0" borderId="53" xfId="0" applyNumberFormat="1" applyFont="1" applyFill="1" applyBorder="1"/>
    <xf numFmtId="0" fontId="78" fillId="0" borderId="37" xfId="0" applyFont="1" applyBorder="1" applyAlignment="1">
      <alignment wrapText="1"/>
    </xf>
    <xf numFmtId="0" fontId="74" fillId="0" borderId="38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8" fillId="0" borderId="39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9" xfId="0" applyFont="1" applyBorder="1" applyAlignment="1">
      <alignment horizontal="centerContinuous" vertical="center"/>
    </xf>
    <xf numFmtId="0" fontId="74" fillId="0" borderId="40" xfId="0" applyFont="1" applyBorder="1" applyAlignment="1">
      <alignment horizontal="center" wrapText="1"/>
    </xf>
    <xf numFmtId="0" fontId="78" fillId="0" borderId="41" xfId="0" applyFont="1" applyBorder="1" applyAlignment="1">
      <alignment horizontal="centerContinuous" vertical="center"/>
    </xf>
    <xf numFmtId="0" fontId="79" fillId="0" borderId="42" xfId="0" applyFont="1" applyBorder="1" applyAlignment="1">
      <alignment wrapText="1"/>
    </xf>
    <xf numFmtId="0" fontId="117" fillId="0" borderId="48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48" xfId="0" applyFont="1" applyFill="1" applyBorder="1" applyAlignment="1">
      <alignment horizontal="center"/>
    </xf>
    <xf numFmtId="0" fontId="78" fillId="0" borderId="82" xfId="0" applyFont="1" applyBorder="1" applyAlignment="1">
      <alignment horizontal="centerContinuous" wrapText="1"/>
    </xf>
    <xf numFmtId="167" fontId="78" fillId="0" borderId="67" xfId="0" applyNumberFormat="1" applyFont="1" applyBorder="1"/>
    <xf numFmtId="167" fontId="78" fillId="0" borderId="14" xfId="0" applyNumberFormat="1" applyFont="1" applyBorder="1"/>
    <xf numFmtId="167" fontId="78" fillId="0" borderId="14" xfId="0" applyNumberFormat="1" applyFont="1" applyFill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15" xfId="38" applyNumberFormat="1" applyFont="1" applyBorder="1"/>
    <xf numFmtId="167" fontId="79" fillId="0" borderId="15" xfId="0" applyNumberFormat="1" applyFont="1" applyFill="1" applyBorder="1"/>
    <xf numFmtId="0" fontId="79" fillId="0" borderId="84" xfId="38" applyFont="1" applyBorder="1"/>
    <xf numFmtId="167" fontId="79" fillId="0" borderId="44" xfId="0" applyNumberFormat="1" applyFont="1" applyBorder="1"/>
    <xf numFmtId="167" fontId="79" fillId="0" borderId="53" xfId="0" applyNumberFormat="1" applyFont="1" applyBorder="1"/>
    <xf numFmtId="167" fontId="79" fillId="0" borderId="17" xfId="38" applyNumberFormat="1" applyFont="1" applyBorder="1"/>
    <xf numFmtId="167" fontId="79" fillId="0" borderId="17" xfId="0" applyNumberFormat="1" applyFont="1" applyFill="1" applyBorder="1"/>
    <xf numFmtId="167" fontId="79" fillId="0" borderId="51" xfId="38" applyNumberFormat="1" applyFont="1" applyBorder="1"/>
    <xf numFmtId="167" fontId="79" fillId="0" borderId="53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6" xfId="0" applyFont="1" applyBorder="1" applyAlignment="1">
      <alignment horizontal="centerContinuous" wrapText="1"/>
    </xf>
    <xf numFmtId="49" fontId="79" fillId="0" borderId="87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49" fontId="79" fillId="0" borderId="51" xfId="0" applyNumberFormat="1" applyFont="1" applyBorder="1"/>
    <xf numFmtId="49" fontId="79" fillId="0" borderId="53" xfId="0" applyNumberFormat="1" applyFont="1" applyBorder="1"/>
    <xf numFmtId="0" fontId="79" fillId="0" borderId="84" xfId="0" applyFont="1" applyBorder="1"/>
    <xf numFmtId="167" fontId="79" fillId="0" borderId="92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6" xfId="0" applyFont="1" applyFill="1" applyBorder="1" applyAlignment="1">
      <alignment horizontal="center"/>
    </xf>
    <xf numFmtId="167" fontId="78" fillId="29" borderId="73" xfId="0" applyNumberFormat="1" applyFont="1" applyFill="1" applyBorder="1"/>
    <xf numFmtId="167" fontId="79" fillId="29" borderId="43" xfId="38" applyNumberFormat="1" applyFont="1" applyFill="1" applyBorder="1"/>
    <xf numFmtId="167" fontId="79" fillId="29" borderId="44" xfId="38" applyNumberFormat="1" applyFont="1" applyFill="1" applyBorder="1"/>
    <xf numFmtId="167" fontId="78" fillId="29" borderId="69" xfId="0" applyNumberFormat="1" applyFont="1" applyFill="1" applyBorder="1"/>
    <xf numFmtId="167" fontId="79" fillId="29" borderId="43" xfId="0" applyNumberFormat="1" applyFont="1" applyFill="1" applyBorder="1"/>
    <xf numFmtId="167" fontId="79" fillId="29" borderId="44" xfId="0" applyNumberFormat="1" applyFont="1" applyFill="1" applyBorder="1"/>
    <xf numFmtId="0" fontId="117" fillId="29" borderId="29" xfId="0" applyFont="1" applyFill="1" applyBorder="1" applyAlignment="1">
      <alignment horizontal="center"/>
    </xf>
    <xf numFmtId="167" fontId="78" fillId="29" borderId="78" xfId="0" applyNumberFormat="1" applyFont="1" applyFill="1" applyBorder="1"/>
    <xf numFmtId="167" fontId="79" fillId="29" borderId="52" xfId="38" applyNumberFormat="1" applyFont="1" applyFill="1" applyBorder="1"/>
    <xf numFmtId="167" fontId="79" fillId="29" borderId="54" xfId="38" applyNumberFormat="1" applyFont="1" applyFill="1" applyBorder="1"/>
    <xf numFmtId="0" fontId="117" fillId="29" borderId="33" xfId="0" applyFont="1" applyFill="1" applyBorder="1" applyAlignment="1">
      <alignment horizontal="center"/>
    </xf>
    <xf numFmtId="0" fontId="117" fillId="29" borderId="22" xfId="0" applyFont="1" applyFill="1" applyBorder="1" applyAlignment="1">
      <alignment horizontal="center"/>
    </xf>
    <xf numFmtId="167" fontId="78" fillId="29" borderId="68" xfId="0" applyNumberFormat="1" applyFont="1" applyFill="1" applyBorder="1"/>
    <xf numFmtId="167" fontId="79" fillId="29" borderId="52" xfId="0" applyNumberFormat="1" applyFont="1" applyFill="1" applyBorder="1"/>
    <xf numFmtId="167" fontId="79" fillId="29" borderId="54" xfId="0" applyNumberFormat="1" applyFont="1" applyFill="1" applyBorder="1"/>
    <xf numFmtId="0" fontId="117" fillId="29" borderId="74" xfId="0" applyFont="1" applyFill="1" applyBorder="1" applyAlignment="1">
      <alignment horizontal="center"/>
    </xf>
    <xf numFmtId="167" fontId="78" fillId="29" borderId="82" xfId="0" applyNumberFormat="1" applyFont="1" applyFill="1" applyBorder="1"/>
    <xf numFmtId="167" fontId="79" fillId="29" borderId="83" xfId="38" applyNumberFormat="1" applyFont="1" applyFill="1" applyBorder="1"/>
    <xf numFmtId="167" fontId="79" fillId="29" borderId="84" xfId="38" applyNumberFormat="1" applyFont="1" applyFill="1" applyBorder="1"/>
    <xf numFmtId="0" fontId="117" fillId="29" borderId="45" xfId="0" applyFont="1" applyFill="1" applyBorder="1" applyAlignment="1">
      <alignment horizontal="center"/>
    </xf>
    <xf numFmtId="167" fontId="79" fillId="29" borderId="72" xfId="0" applyNumberFormat="1" applyFont="1" applyFill="1" applyBorder="1"/>
    <xf numFmtId="167" fontId="79" fillId="29" borderId="89" xfId="0" applyNumberFormat="1" applyFont="1" applyFill="1" applyBorder="1"/>
    <xf numFmtId="167" fontId="78" fillId="29" borderId="23" xfId="0" applyNumberFormat="1" applyFont="1" applyFill="1" applyBorder="1"/>
    <xf numFmtId="167" fontId="79" fillId="29" borderId="25" xfId="38" applyNumberFormat="1" applyFont="1" applyFill="1" applyBorder="1"/>
    <xf numFmtId="167" fontId="79" fillId="29" borderId="22" xfId="38" applyNumberFormat="1" applyFont="1" applyFill="1" applyBorder="1"/>
    <xf numFmtId="167" fontId="79" fillId="29" borderId="25" xfId="0" applyNumberFormat="1" applyFont="1" applyFill="1" applyBorder="1"/>
    <xf numFmtId="167" fontId="79" fillId="29" borderId="22" xfId="0" applyNumberFormat="1" applyFont="1" applyFill="1" applyBorder="1"/>
    <xf numFmtId="167" fontId="79" fillId="29" borderId="72" xfId="38" applyNumberFormat="1" applyFont="1" applyFill="1" applyBorder="1"/>
    <xf numFmtId="167" fontId="79" fillId="29" borderId="89" xfId="38" applyNumberFormat="1" applyFont="1" applyFill="1" applyBorder="1"/>
    <xf numFmtId="167" fontId="79" fillId="29" borderId="83" xfId="0" applyNumberFormat="1" applyFont="1" applyFill="1" applyBorder="1"/>
    <xf numFmtId="167" fontId="79" fillId="29" borderId="84" xfId="0" applyNumberFormat="1" applyFont="1" applyFill="1" applyBorder="1"/>
    <xf numFmtId="0" fontId="79" fillId="25" borderId="0" xfId="40" applyFont="1" applyFill="1"/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0" fontId="72" fillId="25" borderId="36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50" xfId="39" applyNumberFormat="1" applyFont="1" applyFill="1" applyBorder="1"/>
    <xf numFmtId="3" fontId="72" fillId="25" borderId="31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6" xfId="39" applyNumberFormat="1" applyFont="1" applyFill="1" applyBorder="1"/>
    <xf numFmtId="3" fontId="72" fillId="25" borderId="30" xfId="39" applyNumberFormat="1" applyFont="1" applyFill="1" applyBorder="1"/>
    <xf numFmtId="4" fontId="73" fillId="25" borderId="16" xfId="39" applyNumberFormat="1" applyFont="1" applyFill="1" applyBorder="1"/>
    <xf numFmtId="3" fontId="73" fillId="25" borderId="63" xfId="40" applyNumberFormat="1" applyFont="1" applyFill="1" applyBorder="1"/>
    <xf numFmtId="4" fontId="73" fillId="25" borderId="63" xfId="39" applyNumberFormat="1" applyFont="1" applyFill="1" applyBorder="1"/>
    <xf numFmtId="3" fontId="73" fillId="25" borderId="63" xfId="39" applyNumberFormat="1" applyFont="1" applyFill="1" applyBorder="1"/>
    <xf numFmtId="3" fontId="73" fillId="25" borderId="64" xfId="39" applyNumberFormat="1" applyFont="1" applyFill="1" applyBorder="1"/>
    <xf numFmtId="3" fontId="73" fillId="25" borderId="28" xfId="39" applyNumberFormat="1" applyFont="1" applyFill="1" applyBorder="1"/>
    <xf numFmtId="4" fontId="73" fillId="25" borderId="15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5" xfId="39" applyNumberFormat="1" applyFont="1" applyFill="1" applyBorder="1"/>
    <xf numFmtId="4" fontId="73" fillId="25" borderId="17" xfId="39" applyNumberFormat="1" applyFont="1" applyFill="1" applyBorder="1"/>
    <xf numFmtId="3" fontId="73" fillId="25" borderId="33" xfId="40" applyNumberFormat="1" applyFont="1" applyFill="1" applyBorder="1"/>
    <xf numFmtId="4" fontId="73" fillId="25" borderId="33" xfId="39" applyNumberFormat="1" applyFont="1" applyFill="1" applyBorder="1"/>
    <xf numFmtId="3" fontId="73" fillId="25" borderId="33" xfId="39" applyNumberFormat="1" applyFont="1" applyFill="1" applyBorder="1"/>
    <xf numFmtId="3" fontId="73" fillId="25" borderId="66" xfId="39" applyNumberFormat="1" applyFont="1" applyFill="1" applyBorder="1"/>
    <xf numFmtId="3" fontId="73" fillId="25" borderId="22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5" xfId="40" applyFont="1" applyFill="1" applyBorder="1" applyAlignment="1">
      <alignment horizontal="centerContinuous"/>
    </xf>
    <xf numFmtId="0" fontId="72" fillId="25" borderId="50" xfId="40" applyFont="1" applyFill="1" applyBorder="1" applyAlignment="1">
      <alignment horizontal="centerContinuous"/>
    </xf>
    <xf numFmtId="0" fontId="72" fillId="25" borderId="47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Continuous"/>
    </xf>
    <xf numFmtId="0" fontId="72" fillId="25" borderId="59" xfId="40" applyFont="1" applyFill="1" applyBorder="1" applyAlignment="1">
      <alignment horizontal="center" vertical="center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0" fontId="72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3" xfId="0" applyNumberFormat="1" applyFont="1" applyBorder="1" applyAlignment="1">
      <alignment horizontal="right" vertical="center" wrapText="1"/>
    </xf>
    <xf numFmtId="165" fontId="73" fillId="0" borderId="81" xfId="0" applyNumberFormat="1" applyFont="1" applyBorder="1" applyAlignment="1">
      <alignment horizontal="right"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94" xfId="0" applyNumberFormat="1" applyFont="1" applyBorder="1" applyAlignment="1">
      <alignment horizontal="right" vertical="center" wrapText="1"/>
    </xf>
    <xf numFmtId="165" fontId="73" fillId="0" borderId="117" xfId="0" applyNumberFormat="1" applyFont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25" xfId="0" applyNumberFormat="1" applyFont="1" applyBorder="1" applyAlignment="1">
      <alignment vertical="center" wrapText="1"/>
    </xf>
    <xf numFmtId="1" fontId="73" fillId="0" borderId="85" xfId="0" applyNumberFormat="1" applyFont="1" applyBorder="1" applyAlignment="1">
      <alignment vertical="center" wrapText="1"/>
    </xf>
    <xf numFmtId="165" fontId="73" fillId="0" borderId="71" xfId="0" applyNumberFormat="1" applyFont="1" applyBorder="1" applyAlignment="1">
      <alignment vertical="center" wrapText="1"/>
    </xf>
    <xf numFmtId="165" fontId="73" fillId="27" borderId="88" xfId="0" applyNumberFormat="1" applyFont="1" applyFill="1" applyBorder="1" applyAlignment="1">
      <alignment horizontal="right" vertical="center" wrapText="1"/>
    </xf>
    <xf numFmtId="1" fontId="73" fillId="0" borderId="71" xfId="0" applyNumberFormat="1" applyFont="1" applyBorder="1" applyAlignment="1">
      <alignment vertical="center" wrapText="1"/>
    </xf>
    <xf numFmtId="1" fontId="72" fillId="0" borderId="18" xfId="0" applyNumberFormat="1" applyFont="1" applyFill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3" fillId="0" borderId="88" xfId="0" applyNumberFormat="1" applyFont="1" applyBorder="1" applyAlignment="1">
      <alignment vertical="center" wrapText="1"/>
    </xf>
    <xf numFmtId="165" fontId="73" fillId="0" borderId="88" xfId="0" applyNumberFormat="1" applyFont="1" applyBorder="1" applyAlignment="1">
      <alignment vertical="center" wrapText="1"/>
    </xf>
    <xf numFmtId="0" fontId="73" fillId="0" borderId="140" xfId="0" applyFont="1" applyFill="1" applyBorder="1" applyAlignment="1">
      <alignment horizontal="center" wrapText="1"/>
    </xf>
    <xf numFmtId="3" fontId="73" fillId="0" borderId="143" xfId="0" applyNumberFormat="1" applyFont="1" applyFill="1" applyBorder="1" applyAlignment="1">
      <alignment horizontal="right" vertical="center" wrapText="1"/>
    </xf>
    <xf numFmtId="3" fontId="73" fillId="0" borderId="137" xfId="0" applyNumberFormat="1" applyFont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0" fontId="73" fillId="0" borderId="135" xfId="0" applyFont="1" applyBorder="1" applyAlignment="1">
      <alignment vertical="center" wrapText="1"/>
    </xf>
    <xf numFmtId="0" fontId="72" fillId="0" borderId="145" xfId="0" applyFont="1" applyBorder="1" applyAlignment="1">
      <alignment horizontal="centerContinuous"/>
    </xf>
    <xf numFmtId="0" fontId="72" fillId="0" borderId="146" xfId="0" applyFont="1" applyBorder="1" applyAlignment="1">
      <alignment horizontal="centerContinuous"/>
    </xf>
    <xf numFmtId="0" fontId="72" fillId="0" borderId="147" xfId="0" applyFont="1" applyBorder="1" applyAlignment="1">
      <alignment horizontal="centerContinuous"/>
    </xf>
    <xf numFmtId="0" fontId="72" fillId="0" borderId="148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2" fillId="0" borderId="142" xfId="0" applyFont="1" applyBorder="1" applyAlignment="1">
      <alignment horizontal="centerContinuous"/>
    </xf>
    <xf numFmtId="0" fontId="73" fillId="0" borderId="114" xfId="0" applyFont="1" applyFill="1" applyBorder="1" applyAlignment="1">
      <alignment horizontal="centerContinuous" vertical="center" wrapText="1"/>
    </xf>
    <xf numFmtId="0" fontId="73" fillId="0" borderId="134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" wrapText="1"/>
    </xf>
    <xf numFmtId="0" fontId="73" fillId="0" borderId="142" xfId="0" applyFont="1" applyFill="1" applyBorder="1" applyAlignment="1">
      <alignment horizont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" fontId="73" fillId="0" borderId="137" xfId="0" applyNumberFormat="1" applyFont="1" applyBorder="1" applyAlignment="1">
      <alignment horizontal="right" vertical="center" wrapText="1"/>
    </xf>
    <xf numFmtId="165" fontId="73" fillId="0" borderId="135" xfId="0" applyNumberFormat="1" applyFont="1" applyBorder="1" applyAlignment="1">
      <alignment horizontal="right" vertical="center" wrapText="1"/>
    </xf>
    <xf numFmtId="1" fontId="73" fillId="0" borderId="149" xfId="0" applyNumberFormat="1" applyFont="1" applyFill="1" applyBorder="1" applyAlignment="1">
      <alignment horizontal="right" vertical="center" wrapText="1"/>
    </xf>
    <xf numFmtId="1" fontId="73" fillId="0" borderId="136" xfId="0" applyNumberFormat="1" applyFont="1" applyBorder="1" applyAlignment="1">
      <alignment horizontal="right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0" fontId="72" fillId="0" borderId="141" xfId="0" applyFont="1" applyBorder="1" applyAlignment="1">
      <alignment horizontal="centerContinuous"/>
    </xf>
    <xf numFmtId="0" fontId="73" fillId="0" borderId="104" xfId="0" applyFont="1" applyBorder="1"/>
    <xf numFmtId="0" fontId="73" fillId="0" borderId="0" xfId="0" applyFont="1" applyBorder="1"/>
    <xf numFmtId="0" fontId="73" fillId="0" borderId="20" xfId="0" applyFont="1" applyBorder="1"/>
    <xf numFmtId="0" fontId="72" fillId="0" borderId="104" xfId="0" applyFont="1" applyFill="1" applyBorder="1" applyAlignment="1">
      <alignment horizontal="center" vertical="center"/>
    </xf>
    <xf numFmtId="0" fontId="73" fillId="0" borderId="12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45" xfId="0" applyFont="1" applyFill="1" applyBorder="1" applyAlignment="1">
      <alignment horizontal="centerContinuous"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46" xfId="0" applyFont="1" applyFill="1" applyBorder="1" applyAlignment="1">
      <alignment horizontal="centerContinuous" vertical="center" wrapText="1"/>
    </xf>
    <xf numFmtId="14" fontId="74" fillId="0" borderId="151" xfId="0" applyNumberFormat="1" applyFont="1" applyBorder="1" applyAlignment="1">
      <alignment horizontal="center" vertical="center" wrapText="1"/>
    </xf>
    <xf numFmtId="1" fontId="72" fillId="0" borderId="143" xfId="0" applyNumberFormat="1" applyFont="1" applyFill="1" applyBorder="1" applyAlignment="1">
      <alignment horizontal="right" vertical="center" wrapText="1"/>
    </xf>
    <xf numFmtId="1" fontId="72" fillId="0" borderId="149" xfId="0" applyNumberFormat="1" applyFont="1" applyFill="1" applyBorder="1" applyAlignment="1">
      <alignment horizontal="right" vertical="center" wrapText="1"/>
    </xf>
    <xf numFmtId="0" fontId="72" fillId="0" borderId="104" xfId="0" applyFont="1" applyBorder="1" applyAlignment="1">
      <alignment horizontal="center" vertical="center"/>
    </xf>
    <xf numFmtId="0" fontId="73" fillId="0" borderId="138" xfId="0" applyFont="1" applyBorder="1" applyAlignment="1">
      <alignment horizontal="centerContinuous" vertical="center" wrapText="1"/>
    </xf>
    <xf numFmtId="0" fontId="73" fillId="0" borderId="104" xfId="0" applyFont="1" applyBorder="1" applyAlignment="1">
      <alignment horizontal="center" vertical="center" wrapText="1"/>
    </xf>
    <xf numFmtId="4" fontId="73" fillId="0" borderId="145" xfId="0" applyNumberFormat="1" applyFont="1" applyFill="1" applyBorder="1" applyAlignment="1">
      <alignment horizontal="right" vertical="center" wrapText="1"/>
    </xf>
    <xf numFmtId="4" fontId="73" fillId="0" borderId="142" xfId="0" applyNumberFormat="1" applyFont="1" applyBorder="1" applyAlignment="1">
      <alignment horizontal="right" vertical="center" wrapText="1"/>
    </xf>
    <xf numFmtId="0" fontId="73" fillId="0" borderId="79" xfId="0" quotePrefix="1" applyFont="1" applyBorder="1" applyAlignment="1">
      <alignment horizontal="center" vertical="center" wrapText="1"/>
    </xf>
    <xf numFmtId="10" fontId="73" fillId="0" borderId="79" xfId="0" quotePrefix="1" applyNumberFormat="1" applyFont="1" applyBorder="1" applyAlignment="1">
      <alignment horizontal="center" vertical="center" wrapText="1"/>
    </xf>
    <xf numFmtId="10" fontId="73" fillId="0" borderId="75" xfId="0" quotePrefix="1" applyNumberFormat="1" applyFont="1" applyBorder="1" applyAlignment="1">
      <alignment horizontal="center" vertical="center" wrapText="1"/>
    </xf>
    <xf numFmtId="0" fontId="72" fillId="0" borderId="131" xfId="0" applyFont="1" applyBorder="1" applyAlignment="1">
      <alignment vertical="center" wrapText="1"/>
    </xf>
    <xf numFmtId="3" fontId="72" fillId="0" borderId="138" xfId="0" applyNumberFormat="1" applyFont="1" applyBorder="1" applyAlignment="1">
      <alignment vertical="center" wrapText="1"/>
    </xf>
    <xf numFmtId="0" fontId="73" fillId="0" borderId="75" xfId="0" applyFont="1" applyBorder="1" applyAlignment="1">
      <alignment horizontal="center" vertical="center" wrapText="1"/>
    </xf>
    <xf numFmtId="0" fontId="72" fillId="0" borderId="133" xfId="0" applyFont="1" applyBorder="1" applyAlignment="1">
      <alignment vertical="center" wrapText="1"/>
    </xf>
    <xf numFmtId="0" fontId="73" fillId="0" borderId="141" xfId="0" applyFont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 wrapText="1"/>
    </xf>
    <xf numFmtId="3" fontId="73" fillId="0" borderId="145" xfId="0" applyNumberFormat="1" applyFont="1" applyFill="1" applyBorder="1" applyAlignment="1">
      <alignment horizontal="right" vertical="center" wrapText="1"/>
    </xf>
    <xf numFmtId="3" fontId="72" fillId="0" borderId="151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14" fontId="78" fillId="0" borderId="133" xfId="0" applyNumberFormat="1" applyFont="1" applyBorder="1" applyAlignment="1">
      <alignment horizontal="center"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4" fontId="73" fillId="0" borderId="154" xfId="0" applyNumberFormat="1" applyFont="1" applyBorder="1" applyAlignment="1">
      <alignment horizontal="right" vertical="center" wrapText="1"/>
    </xf>
    <xf numFmtId="16" fontId="72" fillId="0" borderId="156" xfId="0" applyNumberFormat="1" applyFont="1" applyFill="1" applyBorder="1" applyAlignment="1">
      <alignment horizontal="center" vertical="center" wrapText="1"/>
    </xf>
    <xf numFmtId="164" fontId="77" fillId="0" borderId="156" xfId="0" applyNumberFormat="1" applyFont="1" applyBorder="1" applyAlignment="1">
      <alignment horizontal="right" vertical="center" wrapText="1"/>
    </xf>
    <xf numFmtId="0" fontId="72" fillId="0" borderId="141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55" xfId="0" applyFont="1" applyBorder="1" applyAlignment="1">
      <alignment horizontal="centerContinuous"/>
    </xf>
    <xf numFmtId="0" fontId="73" fillId="0" borderId="154" xfId="0" applyFont="1" applyBorder="1" applyAlignment="1">
      <alignment horizontal="center" wrapText="1"/>
    </xf>
    <xf numFmtId="0" fontId="73" fillId="0" borderId="120" xfId="0" applyFont="1" applyBorder="1" applyAlignment="1">
      <alignment horizontal="center" vertical="center" wrapText="1"/>
    </xf>
    <xf numFmtId="164" fontId="72" fillId="0" borderId="133" xfId="0" quotePrefix="1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65" fontId="73" fillId="0" borderId="96" xfId="0" applyNumberFormat="1" applyFont="1" applyBorder="1" applyAlignment="1">
      <alignment vertical="center" wrapText="1"/>
    </xf>
    <xf numFmtId="1" fontId="73" fillId="0" borderId="66" xfId="0" applyNumberFormat="1" applyFont="1" applyBorder="1" applyAlignment="1">
      <alignment horizontal="right" vertical="center" wrapText="1"/>
    </xf>
    <xf numFmtId="1" fontId="72" fillId="0" borderId="21" xfId="0" applyNumberFormat="1" applyFont="1" applyFill="1" applyBorder="1" applyAlignment="1">
      <alignment horizontal="right" vertical="center" wrapText="1"/>
    </xf>
    <xf numFmtId="165" fontId="73" fillId="0" borderId="76" xfId="0" applyNumberFormat="1" applyFont="1" applyBorder="1" applyAlignment="1">
      <alignment horizontal="right" vertical="center" wrapText="1"/>
    </xf>
    <xf numFmtId="1" fontId="73" fillId="0" borderId="65" xfId="0" applyNumberFormat="1" applyFont="1" applyBorder="1" applyAlignment="1">
      <alignment horizontal="right" vertical="center" wrapText="1"/>
    </xf>
    <xf numFmtId="1" fontId="73" fillId="0" borderId="96" xfId="0" applyNumberFormat="1" applyFont="1" applyBorder="1" applyAlignment="1">
      <alignment horizontal="right" vertical="center" wrapText="1"/>
    </xf>
    <xf numFmtId="1" fontId="73" fillId="0" borderId="95" xfId="0" applyNumberFormat="1" applyFont="1" applyBorder="1" applyAlignment="1">
      <alignment horizontal="right" vertical="center" wrapText="1"/>
    </xf>
    <xf numFmtId="165" fontId="73" fillId="0" borderId="126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 vertical="center"/>
    </xf>
    <xf numFmtId="0" fontId="78" fillId="0" borderId="150" xfId="0" applyFont="1" applyBorder="1" applyAlignment="1">
      <alignment horizontal="centerContinuous" vertical="center"/>
    </xf>
    <xf numFmtId="0" fontId="78" fillId="0" borderId="142" xfId="0" applyFont="1" applyBorder="1" applyAlignment="1">
      <alignment horizontal="centerContinuous" vertical="center"/>
    </xf>
    <xf numFmtId="0" fontId="78" fillId="0" borderId="155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41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2" fillId="0" borderId="105" xfId="0" applyFont="1" applyFill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44" xfId="0" applyFont="1" applyBorder="1" applyAlignment="1">
      <alignment vertical="center" wrapText="1"/>
    </xf>
    <xf numFmtId="0" fontId="73" fillId="0" borderId="120" xfId="0" applyFont="1" applyBorder="1" applyAlignment="1">
      <alignment horizontal="center" vertical="center"/>
    </xf>
    <xf numFmtId="0" fontId="126" fillId="0" borderId="0" xfId="0" applyFont="1"/>
    <xf numFmtId="0" fontId="73" fillId="0" borderId="120" xfId="0" applyFont="1" applyBorder="1" applyAlignment="1">
      <alignment horizontal="center" vertical="center" wrapText="1"/>
    </xf>
    <xf numFmtId="0" fontId="73" fillId="0" borderId="160" xfId="0" applyFont="1" applyFill="1" applyBorder="1" applyAlignment="1">
      <alignment horizontal="center" wrapText="1"/>
    </xf>
    <xf numFmtId="1" fontId="72" fillId="0" borderId="138" xfId="0" applyNumberFormat="1" applyFont="1" applyBorder="1" applyAlignment="1">
      <alignment horizontal="right" vertical="center" wrapText="1"/>
    </xf>
    <xf numFmtId="1" fontId="73" fillId="0" borderId="0" xfId="0" applyNumberFormat="1" applyFont="1" applyBorder="1" applyAlignment="1">
      <alignment horizontal="right" vertical="center" wrapText="1"/>
    </xf>
    <xf numFmtId="1" fontId="73" fillId="0" borderId="49" xfId="0" applyNumberFormat="1" applyFont="1" applyFill="1" applyBorder="1" applyAlignment="1">
      <alignment horizontal="right" vertical="center" wrapText="1"/>
    </xf>
    <xf numFmtId="1" fontId="72" fillId="0" borderId="151" xfId="0" applyNumberFormat="1" applyFont="1" applyFill="1" applyBorder="1" applyAlignment="1">
      <alignment horizontal="right" vertical="center" wrapText="1"/>
    </xf>
    <xf numFmtId="164" fontId="73" fillId="0" borderId="117" xfId="0" applyNumberFormat="1" applyFont="1" applyBorder="1" applyAlignment="1">
      <alignment horizontal="right" vertical="center" wrapText="1"/>
    </xf>
    <xf numFmtId="14" fontId="74" fillId="0" borderId="131" xfId="0" applyNumberFormat="1" applyFont="1" applyFill="1" applyBorder="1" applyAlignment="1">
      <alignment horizontal="center" vertical="center" wrapText="1"/>
    </xf>
    <xf numFmtId="4" fontId="73" fillId="0" borderId="162" xfId="0" applyNumberFormat="1" applyFont="1" applyBorder="1" applyAlignment="1">
      <alignment horizontal="right" vertical="center" wrapText="1"/>
    </xf>
    <xf numFmtId="1" fontId="73" fillId="0" borderId="162" xfId="0" applyNumberFormat="1" applyFont="1" applyBorder="1" applyAlignment="1">
      <alignment horizontal="right" vertical="center" wrapText="1"/>
    </xf>
    <xf numFmtId="0" fontId="73" fillId="0" borderId="158" xfId="0" applyFont="1" applyBorder="1" applyAlignment="1">
      <alignment horizontal="center" wrapText="1"/>
    </xf>
    <xf numFmtId="164" fontId="73" fillId="29" borderId="158" xfId="0" applyNumberFormat="1" applyFont="1" applyFill="1" applyBorder="1" applyAlignment="1">
      <alignment horizontal="right" vertical="center" wrapText="1"/>
    </xf>
    <xf numFmtId="164" fontId="73" fillId="29" borderId="126" xfId="0" applyNumberFormat="1" applyFont="1" applyFill="1" applyBorder="1" applyAlignment="1">
      <alignment horizontal="right" vertical="center" wrapText="1"/>
    </xf>
    <xf numFmtId="164" fontId="72" fillId="0" borderId="133" xfId="0" applyNumberFormat="1" applyFont="1" applyBorder="1" applyAlignment="1">
      <alignment horizontal="right" vertical="center" wrapText="1"/>
    </xf>
    <xf numFmtId="164" fontId="73" fillId="0" borderId="158" xfId="0" applyNumberFormat="1" applyFont="1" applyBorder="1" applyAlignment="1">
      <alignment horizontal="right" vertical="center" wrapText="1"/>
    </xf>
    <xf numFmtId="164" fontId="73" fillId="29" borderId="76" xfId="0" applyNumberFormat="1" applyFont="1" applyFill="1" applyBorder="1" applyAlignment="1">
      <alignment horizontal="right" vertical="center" wrapText="1"/>
    </xf>
    <xf numFmtId="164" fontId="72" fillId="0" borderId="158" xfId="0" applyNumberFormat="1" applyFont="1" applyBorder="1" applyAlignment="1">
      <alignment horizontal="right" vertical="center" wrapText="1"/>
    </xf>
    <xf numFmtId="14" fontId="74" fillId="0" borderId="138" xfId="0" applyNumberFormat="1" applyFont="1" applyBorder="1" applyAlignment="1">
      <alignment horizontal="center" vertical="center" wrapText="1"/>
    </xf>
    <xf numFmtId="3" fontId="72" fillId="0" borderId="138" xfId="0" applyNumberFormat="1" applyFont="1" applyBorder="1" applyAlignment="1">
      <alignment horizontal="right" vertical="center" wrapText="1"/>
    </xf>
    <xf numFmtId="164" fontId="73" fillId="29" borderId="76" xfId="0" quotePrefix="1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3" fillId="0" borderId="105" xfId="0" applyNumberFormat="1" applyFont="1" applyBorder="1" applyAlignment="1">
      <alignment horizontal="right" vertical="center" wrapText="1"/>
    </xf>
    <xf numFmtId="3" fontId="73" fillId="0" borderId="162" xfId="0" applyNumberFormat="1" applyFont="1" applyBorder="1" applyAlignment="1">
      <alignment horizontal="right" vertical="center" wrapText="1"/>
    </xf>
    <xf numFmtId="3" fontId="73" fillId="0" borderId="65" xfId="0" applyNumberFormat="1" applyFont="1" applyBorder="1" applyAlignment="1">
      <alignment horizontal="right" vertical="center" wrapText="1"/>
    </xf>
    <xf numFmtId="3" fontId="72" fillId="0" borderId="115" xfId="0" applyNumberFormat="1" applyFont="1" applyBorder="1" applyAlignment="1">
      <alignment horizontal="right" vertical="center" wrapText="1"/>
    </xf>
    <xf numFmtId="164" fontId="73" fillId="29" borderId="117" xfId="0" applyNumberFormat="1" applyFont="1" applyFill="1" applyBorder="1" applyAlignment="1">
      <alignment horizontal="right" vertical="center" wrapText="1"/>
    </xf>
    <xf numFmtId="164" fontId="72" fillId="29" borderId="133" xfId="0" applyNumberFormat="1" applyFont="1" applyFill="1" applyBorder="1" applyAlignment="1">
      <alignment horizontal="right" vertical="center" wrapText="1"/>
    </xf>
    <xf numFmtId="164" fontId="73" fillId="29" borderId="133" xfId="0" applyNumberFormat="1" applyFont="1" applyFill="1" applyBorder="1" applyAlignment="1">
      <alignment horizontal="right" vertical="center" wrapText="1"/>
    </xf>
    <xf numFmtId="164" fontId="73" fillId="29" borderId="81" xfId="0" applyNumberFormat="1" applyFont="1" applyFill="1" applyBorder="1" applyAlignment="1">
      <alignment horizontal="right" vertical="center" wrapText="1"/>
    </xf>
    <xf numFmtId="164" fontId="73" fillId="29" borderId="105" xfId="0" applyNumberFormat="1" applyFont="1" applyFill="1" applyBorder="1" applyAlignment="1">
      <alignment horizontal="right" vertical="center" wrapText="1"/>
    </xf>
    <xf numFmtId="0" fontId="78" fillId="0" borderId="114" xfId="0" applyFont="1" applyFill="1" applyBorder="1" applyAlignment="1">
      <alignment horizontal="center" vertical="center" wrapText="1"/>
    </xf>
    <xf numFmtId="0" fontId="73" fillId="0" borderId="163" xfId="0" applyFont="1" applyBorder="1" applyAlignment="1">
      <alignment horizontal="center" vertical="center" wrapText="1"/>
    </xf>
    <xf numFmtId="0" fontId="64" fillId="0" borderId="166" xfId="0" applyFont="1" applyBorder="1"/>
    <xf numFmtId="0" fontId="72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Continuous"/>
    </xf>
    <xf numFmtId="0" fontId="72" fillId="0" borderId="168" xfId="0" applyFont="1" applyBorder="1" applyAlignment="1">
      <alignment horizontal="centerContinuous"/>
    </xf>
    <xf numFmtId="0" fontId="73" fillId="0" borderId="166" xfId="0" applyFont="1" applyBorder="1" applyAlignment="1">
      <alignment horizontal="center" vertical="center" wrapText="1"/>
    </xf>
    <xf numFmtId="165" fontId="67" fillId="0" borderId="166" xfId="0" applyNumberFormat="1" applyFont="1" applyBorder="1" applyAlignment="1">
      <alignment horizontal="right" vertical="center" wrapText="1"/>
    </xf>
    <xf numFmtId="1" fontId="72" fillId="0" borderId="170" xfId="0" applyNumberFormat="1" applyFont="1" applyFill="1" applyBorder="1" applyAlignment="1">
      <alignment horizontal="right" vertical="center" wrapText="1"/>
    </xf>
    <xf numFmtId="1" fontId="73" fillId="0" borderId="169" xfId="0" applyNumberFormat="1" applyFont="1" applyBorder="1" applyAlignment="1">
      <alignment horizontal="right" vertical="center" wrapText="1"/>
    </xf>
    <xf numFmtId="165" fontId="73" fillId="0" borderId="163" xfId="0" applyNumberFormat="1" applyFont="1" applyBorder="1" applyAlignment="1">
      <alignment horizontal="right" vertical="center" wrapText="1"/>
    </xf>
    <xf numFmtId="165" fontId="73" fillId="27" borderId="76" xfId="0" applyNumberFormat="1" applyFont="1" applyFill="1" applyBorder="1" applyAlignment="1">
      <alignment horizontal="right" vertical="center" wrapText="1"/>
    </xf>
    <xf numFmtId="165" fontId="73" fillId="27" borderId="126" xfId="0" applyNumberFormat="1" applyFont="1" applyFill="1" applyBorder="1" applyAlignment="1">
      <alignment horizontal="right" vertical="center" wrapText="1"/>
    </xf>
    <xf numFmtId="0" fontId="72" fillId="0" borderId="172" xfId="0" applyFont="1" applyBorder="1" applyAlignment="1">
      <alignment horizontal="centerContinuous" vertical="center" wrapText="1"/>
    </xf>
    <xf numFmtId="0" fontId="73" fillId="0" borderId="171" xfId="0" applyFont="1" applyFill="1" applyBorder="1" applyAlignment="1">
      <alignment horizontal="center" wrapText="1"/>
    </xf>
    <xf numFmtId="0" fontId="62" fillId="0" borderId="171" xfId="0" applyFont="1" applyBorder="1" applyAlignment="1">
      <alignment horizontal="center" wrapText="1"/>
    </xf>
    <xf numFmtId="3" fontId="69" fillId="0" borderId="170" xfId="0" applyNumberFormat="1" applyFont="1" applyFill="1" applyBorder="1" applyAlignment="1">
      <alignment horizontal="right" vertical="center" wrapText="1"/>
    </xf>
    <xf numFmtId="0" fontId="99" fillId="24" borderId="133" xfId="0" applyFont="1" applyFill="1" applyBorder="1" applyAlignment="1">
      <alignment horizontal="center"/>
    </xf>
    <xf numFmtId="0" fontId="99" fillId="24" borderId="151" xfId="0" applyFont="1" applyFill="1" applyBorder="1" applyAlignment="1">
      <alignment horizontal="center" vertical="center"/>
    </xf>
    <xf numFmtId="0" fontId="99" fillId="24" borderId="166" xfId="0" applyFont="1" applyFill="1" applyBorder="1" applyAlignment="1">
      <alignment horizontal="center" vertical="center"/>
    </xf>
    <xf numFmtId="0" fontId="99" fillId="0" borderId="170" xfId="0" applyFont="1" applyBorder="1" applyAlignment="1">
      <alignment horizontal="left" indent="1"/>
    </xf>
    <xf numFmtId="2" fontId="0" fillId="0" borderId="150" xfId="0" applyNumberFormat="1" applyFont="1" applyBorder="1"/>
    <xf numFmtId="0" fontId="99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1" xfId="0" applyBorder="1"/>
    <xf numFmtId="0" fontId="61" fillId="0" borderId="105" xfId="0" applyFont="1" applyBorder="1"/>
    <xf numFmtId="0" fontId="127" fillId="0" borderId="0" xfId="0" applyFont="1"/>
    <xf numFmtId="0" fontId="72" fillId="0" borderId="172" xfId="0" applyFont="1" applyBorder="1" applyAlignment="1">
      <alignment horizontal="centerContinuous"/>
    </xf>
    <xf numFmtId="0" fontId="73" fillId="0" borderId="166" xfId="0" applyFont="1" applyBorder="1" applyAlignment="1">
      <alignment horizontal="centerContinuous" vertical="center" wrapText="1"/>
    </xf>
    <xf numFmtId="0" fontId="75" fillId="0" borderId="146" xfId="0" applyFont="1" applyBorder="1" applyAlignment="1">
      <alignment horizontal="center" wrapText="1"/>
    </xf>
    <xf numFmtId="0" fontId="78" fillId="0" borderId="133" xfId="0" applyFont="1" applyFill="1" applyBorder="1" applyAlignment="1">
      <alignment horizontal="center" vertical="center" wrapText="1"/>
    </xf>
    <xf numFmtId="165" fontId="73" fillId="0" borderId="133" xfId="0" applyNumberFormat="1" applyFont="1" applyBorder="1" applyAlignment="1">
      <alignment vertical="center" wrapText="1"/>
    </xf>
    <xf numFmtId="164" fontId="77" fillId="0" borderId="165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1" fillId="0" borderId="133" xfId="0" applyFont="1" applyBorder="1"/>
    <xf numFmtId="0" fontId="61" fillId="0" borderId="166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9" xfId="0" applyFont="1" applyBorder="1" applyAlignment="1">
      <alignment horizontal="centerContinuous" vertical="center" wrapText="1"/>
    </xf>
    <xf numFmtId="0" fontId="62" fillId="0" borderId="178" xfId="0" applyFont="1" applyBorder="1" applyAlignment="1">
      <alignment horizontal="center" wrapText="1"/>
    </xf>
    <xf numFmtId="0" fontId="75" fillId="0" borderId="178" xfId="0" applyFont="1" applyBorder="1" applyAlignment="1">
      <alignment horizontal="center" wrapText="1"/>
    </xf>
    <xf numFmtId="0" fontId="129" fillId="0" borderId="0" xfId="37" applyFont="1"/>
    <xf numFmtId="1" fontId="69" fillId="0" borderId="175" xfId="0" applyNumberFormat="1" applyFont="1" applyFill="1" applyBorder="1" applyAlignment="1">
      <alignment horizontal="right" vertical="center" wrapText="1"/>
    </xf>
    <xf numFmtId="1" fontId="131" fillId="0" borderId="175" xfId="0" applyNumberFormat="1" applyFont="1" applyFill="1" applyBorder="1" applyAlignment="1">
      <alignment horizontal="right" vertical="center" wrapText="1"/>
    </xf>
    <xf numFmtId="1" fontId="132" fillId="26" borderId="175" xfId="0" applyNumberFormat="1" applyFont="1" applyFill="1" applyBorder="1" applyAlignment="1">
      <alignment horizontal="right" vertical="center" wrapText="1"/>
    </xf>
    <xf numFmtId="1" fontId="32" fillId="0" borderId="173" xfId="0" applyNumberFormat="1" applyFont="1" applyFill="1" applyBorder="1" applyAlignment="1">
      <alignment horizontal="right" vertical="center" wrapText="1"/>
    </xf>
    <xf numFmtId="1" fontId="33" fillId="0" borderId="173" xfId="0" applyNumberFormat="1" applyFont="1" applyFill="1" applyBorder="1" applyAlignment="1">
      <alignment horizontal="right" vertical="center" wrapText="1"/>
    </xf>
    <xf numFmtId="1" fontId="134" fillId="26" borderId="173" xfId="0" applyNumberFormat="1" applyFont="1" applyFill="1" applyBorder="1" applyAlignment="1">
      <alignment horizontal="right" vertical="center" wrapText="1"/>
    </xf>
    <xf numFmtId="0" fontId="0" fillId="0" borderId="178" xfId="0" applyBorder="1"/>
    <xf numFmtId="0" fontId="135" fillId="0" borderId="0" xfId="53" applyFont="1" applyFill="1"/>
    <xf numFmtId="0" fontId="127" fillId="0" borderId="0" xfId="0" applyFont="1" applyFill="1"/>
    <xf numFmtId="14" fontId="72" fillId="0" borderId="133" xfId="0" applyNumberFormat="1" applyFont="1" applyBorder="1" applyAlignment="1">
      <alignment horizontal="center" vertical="center" wrapText="1"/>
    </xf>
    <xf numFmtId="14" fontId="72" fillId="0" borderId="166" xfId="0" applyNumberFormat="1" applyFont="1" applyBorder="1" applyAlignment="1">
      <alignment horizontal="center" vertical="center" wrapText="1"/>
    </xf>
    <xf numFmtId="1" fontId="73" fillId="0" borderId="170" xfId="0" applyNumberFormat="1" applyFont="1" applyFill="1" applyBorder="1" applyAlignment="1">
      <alignment horizontal="right" vertical="center" wrapText="1"/>
    </xf>
    <xf numFmtId="1" fontId="73" fillId="0" borderId="164" xfId="0" applyNumberFormat="1" applyFont="1" applyBorder="1" applyAlignment="1">
      <alignment horizontal="right" vertical="center" wrapText="1"/>
    </xf>
    <xf numFmtId="165" fontId="73" fillId="0" borderId="164" xfId="0" applyNumberFormat="1" applyFont="1" applyBorder="1" applyAlignment="1">
      <alignment horizontal="right" vertical="center" wrapText="1"/>
    </xf>
    <xf numFmtId="165" fontId="73" fillId="0" borderId="169" xfId="0" applyNumberFormat="1" applyFont="1" applyBorder="1" applyAlignment="1">
      <alignment horizontal="right" vertical="center" wrapText="1"/>
    </xf>
    <xf numFmtId="1" fontId="76" fillId="0" borderId="166" xfId="0" applyNumberFormat="1" applyFont="1" applyBorder="1" applyAlignment="1">
      <alignment horizontal="right" vertical="center" wrapText="1"/>
    </xf>
    <xf numFmtId="165" fontId="76" fillId="0" borderId="165" xfId="0" applyNumberFormat="1" applyFont="1" applyBorder="1" applyAlignment="1">
      <alignment horizontal="right" vertical="center" wrapText="1"/>
    </xf>
    <xf numFmtId="3" fontId="73" fillId="0" borderId="164" xfId="0" applyNumberFormat="1" applyFont="1" applyBorder="1" applyAlignment="1">
      <alignment vertical="center" wrapText="1"/>
    </xf>
    <xf numFmtId="164" fontId="73" fillId="0" borderId="169" xfId="0" applyNumberFormat="1" applyFont="1" applyBorder="1" applyAlignment="1">
      <alignment vertical="center" wrapText="1"/>
    </xf>
    <xf numFmtId="3" fontId="73" fillId="0" borderId="170" xfId="0" applyNumberFormat="1" applyFont="1" applyFill="1" applyBorder="1" applyAlignment="1">
      <alignment horizontal="right" vertical="center" wrapText="1"/>
    </xf>
    <xf numFmtId="3" fontId="73" fillId="0" borderId="164" xfId="0" applyNumberFormat="1" applyFont="1" applyBorder="1" applyAlignment="1">
      <alignment horizontal="right" vertical="center" wrapText="1"/>
    </xf>
    <xf numFmtId="3" fontId="76" fillId="0" borderId="166" xfId="0" applyNumberFormat="1" applyFont="1" applyBorder="1" applyAlignment="1">
      <alignment vertical="center" wrapText="1"/>
    </xf>
    <xf numFmtId="164" fontId="76" fillId="0" borderId="165" xfId="0" applyNumberFormat="1" applyFont="1" applyBorder="1" applyAlignment="1">
      <alignment vertical="center" wrapText="1"/>
    </xf>
    <xf numFmtId="1" fontId="73" fillId="0" borderId="178" xfId="0" applyNumberFormat="1" applyFont="1" applyBorder="1" applyAlignment="1">
      <alignment horizontal="right" vertical="center" wrapText="1"/>
    </xf>
    <xf numFmtId="14" fontId="74" fillId="0" borderId="166" xfId="0" applyNumberFormat="1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1" fontId="72" fillId="0" borderId="172" xfId="0" applyNumberFormat="1" applyFont="1" applyFill="1" applyBorder="1" applyAlignment="1">
      <alignment vertical="center" wrapText="1"/>
    </xf>
    <xf numFmtId="165" fontId="73" fillId="0" borderId="178" xfId="0" applyNumberFormat="1" applyFont="1" applyBorder="1" applyAlignment="1">
      <alignment vertical="center" wrapText="1"/>
    </xf>
    <xf numFmtId="165" fontId="73" fillId="0" borderId="85" xfId="0" applyNumberFormat="1" applyFont="1" applyBorder="1" applyAlignment="1">
      <alignment vertical="center" wrapText="1"/>
    </xf>
    <xf numFmtId="165" fontId="73" fillId="27" borderId="85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vertical="center" wrapText="1"/>
    </xf>
    <xf numFmtId="1" fontId="72" fillId="0" borderId="170" xfId="0" applyNumberFormat="1" applyFont="1" applyFill="1" applyBorder="1" applyAlignment="1">
      <alignment vertical="center" wrapText="1"/>
    </xf>
    <xf numFmtId="1" fontId="73" fillId="0" borderId="164" xfId="0" applyNumberFormat="1" applyFont="1" applyBorder="1" applyAlignment="1">
      <alignment vertical="center" wrapText="1"/>
    </xf>
    <xf numFmtId="165" fontId="73" fillId="0" borderId="164" xfId="0" applyNumberFormat="1" applyFont="1" applyBorder="1" applyAlignment="1">
      <alignment vertical="center" wrapText="1"/>
    </xf>
    <xf numFmtId="165" fontId="73" fillId="0" borderId="94" xfId="0" quotePrefix="1" applyNumberFormat="1" applyFont="1" applyBorder="1" applyAlignment="1">
      <alignment horizontal="right" vertical="center" wrapText="1"/>
    </xf>
    <xf numFmtId="165" fontId="73" fillId="0" borderId="18" xfId="0" quotePrefix="1" applyNumberFormat="1" applyFont="1" applyFill="1" applyBorder="1" applyAlignment="1">
      <alignment horizontal="right" vertical="center" wrapText="1"/>
    </xf>
    <xf numFmtId="164" fontId="72" fillId="0" borderId="182" xfId="0" applyNumberFormat="1" applyFont="1" applyFill="1" applyBorder="1" applyAlignment="1">
      <alignment horizontal="right" vertical="center" wrapText="1"/>
    </xf>
    <xf numFmtId="164" fontId="76" fillId="0" borderId="181" xfId="0" applyNumberFormat="1" applyFont="1" applyBorder="1" applyAlignment="1">
      <alignment horizontal="right" vertical="center" wrapText="1"/>
    </xf>
    <xf numFmtId="0" fontId="72" fillId="0" borderId="181" xfId="0" applyFont="1" applyBorder="1" applyAlignment="1">
      <alignment horizontal="right" vertical="center"/>
    </xf>
    <xf numFmtId="1" fontId="69" fillId="0" borderId="181" xfId="0" applyNumberFormat="1" applyFont="1" applyFill="1" applyBorder="1" applyAlignment="1">
      <alignment horizontal="right" vertical="center" wrapText="1"/>
    </xf>
    <xf numFmtId="0" fontId="136" fillId="0" borderId="0" xfId="0" applyFont="1"/>
    <xf numFmtId="164" fontId="73" fillId="29" borderId="158" xfId="0" applyNumberFormat="1" applyFont="1" applyFill="1" applyBorder="1" applyAlignment="1">
      <alignment horizontal="right" wrapText="1"/>
    </xf>
    <xf numFmtId="164" fontId="73" fillId="0" borderId="183" xfId="0" applyNumberFormat="1" applyFont="1" applyFill="1" applyBorder="1" applyAlignment="1">
      <alignment horizontal="right" vertical="center" wrapText="1"/>
    </xf>
    <xf numFmtId="2" fontId="72" fillId="0" borderId="184" xfId="0" applyNumberFormat="1" applyFont="1" applyBorder="1" applyAlignment="1">
      <alignment horizontal="right" vertical="center"/>
    </xf>
    <xf numFmtId="3" fontId="73" fillId="0" borderId="0" xfId="0" quotePrefix="1" applyNumberFormat="1" applyFont="1" applyBorder="1" applyAlignment="1">
      <alignment horizontal="right" vertical="center" wrapText="1"/>
    </xf>
    <xf numFmtId="1" fontId="73" fillId="0" borderId="152" xfId="0" quotePrefix="1" applyNumberFormat="1" applyFont="1" applyBorder="1" applyAlignment="1">
      <alignment horizontal="right" vertical="center" wrapText="1"/>
    </xf>
    <xf numFmtId="166" fontId="2" fillId="0" borderId="184" xfId="0" applyNumberFormat="1" applyFont="1" applyBorder="1" applyAlignment="1">
      <alignment horizontal="center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7" xfId="0" applyFont="1" applyFill="1" applyBorder="1" applyAlignment="1">
      <alignment horizontal="centerContinuous"/>
    </xf>
    <xf numFmtId="0" fontId="72" fillId="0" borderId="176" xfId="0" applyFont="1" applyFill="1" applyBorder="1" applyAlignment="1">
      <alignment horizontal="centerContinuous"/>
    </xf>
    <xf numFmtId="0" fontId="73" fillId="0" borderId="178" xfId="0" applyFont="1" applyFill="1" applyBorder="1" applyAlignment="1">
      <alignment horizontal="centerContinuous"/>
    </xf>
    <xf numFmtId="0" fontId="73" fillId="0" borderId="189" xfId="0" applyFont="1" applyFill="1" applyBorder="1"/>
    <xf numFmtId="0" fontId="73" fillId="0" borderId="188" xfId="0" applyFont="1" applyFill="1" applyBorder="1"/>
    <xf numFmtId="0" fontId="73" fillId="0" borderId="190" xfId="0" applyFont="1" applyFill="1" applyBorder="1"/>
    <xf numFmtId="0" fontId="73" fillId="0" borderId="191" xfId="0" applyFont="1" applyFill="1" applyBorder="1" applyAlignment="1">
      <alignment horizontal="centerContinuous" vertical="center" wrapText="1"/>
    </xf>
    <xf numFmtId="0" fontId="73" fillId="0" borderId="188" xfId="0" applyFont="1" applyFill="1" applyBorder="1" applyAlignment="1">
      <alignment horizontal="centerContinuous" vertical="center" wrapText="1"/>
    </xf>
    <xf numFmtId="164" fontId="8" fillId="0" borderId="150" xfId="0" applyNumberFormat="1" applyFont="1" applyBorder="1" applyAlignment="1">
      <alignment vertical="center" wrapText="1"/>
    </xf>
    <xf numFmtId="0" fontId="76" fillId="0" borderId="187" xfId="0" applyFont="1" applyBorder="1" applyAlignment="1">
      <alignment vertical="center" wrapText="1"/>
    </xf>
    <xf numFmtId="164" fontId="12" fillId="0" borderId="156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0" fontId="79" fillId="0" borderId="187" xfId="0" applyFont="1" applyBorder="1" applyAlignment="1">
      <alignment horizontal="center" vertical="center" wrapText="1"/>
    </xf>
    <xf numFmtId="0" fontId="79" fillId="0" borderId="190" xfId="0" applyFont="1" applyBorder="1" applyAlignment="1">
      <alignment horizontal="center" vertical="center" wrapText="1"/>
    </xf>
    <xf numFmtId="165" fontId="76" fillId="0" borderId="166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164" fontId="73" fillId="0" borderId="70" xfId="0" applyNumberFormat="1" applyFont="1" applyBorder="1" applyAlignment="1">
      <alignment vertical="center" wrapText="1"/>
    </xf>
    <xf numFmtId="164" fontId="76" fillId="0" borderId="166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20" xfId="0" applyNumberFormat="1" applyFont="1" applyBorder="1" applyAlignment="1">
      <alignment horizontal="right" vertical="center" wrapText="1"/>
    </xf>
    <xf numFmtId="1" fontId="72" fillId="0" borderId="166" xfId="0" applyNumberFormat="1" applyFont="1" applyBorder="1" applyAlignment="1">
      <alignment horizontal="right" vertical="center" wrapText="1"/>
    </xf>
    <xf numFmtId="165" fontId="72" fillId="0" borderId="165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71" xfId="0" applyNumberFormat="1" applyFont="1" applyBorder="1" applyAlignment="1">
      <alignment horizontal="right" vertical="center" wrapText="1"/>
    </xf>
    <xf numFmtId="165" fontId="73" fillId="0" borderId="96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187" xfId="0" applyNumberFormat="1" applyFont="1" applyBorder="1" applyAlignment="1">
      <alignment horizontal="center" vertical="center" wrapText="1"/>
    </xf>
    <xf numFmtId="0" fontId="14" fillId="0" borderId="133" xfId="0" applyFont="1" applyBorder="1" applyAlignment="1">
      <alignment horizontal="center" vertical="center" wrapText="1"/>
    </xf>
    <xf numFmtId="164" fontId="8" fillId="0" borderId="25" xfId="0" applyNumberFormat="1" applyFont="1" applyBorder="1" applyAlignment="1">
      <alignment vertical="center" wrapText="1"/>
    </xf>
    <xf numFmtId="1" fontId="76" fillId="0" borderId="172" xfId="0" applyNumberFormat="1" applyFont="1" applyFill="1" applyBorder="1" applyAlignment="1">
      <alignment horizontal="right" vertical="center" wrapText="1"/>
    </xf>
    <xf numFmtId="1" fontId="76" fillId="0" borderId="178" xfId="0" applyNumberFormat="1" applyFont="1" applyBorder="1" applyAlignment="1">
      <alignment horizontal="right" vertical="center" wrapText="1"/>
    </xf>
    <xf numFmtId="165" fontId="76" fillId="0" borderId="178" xfId="0" applyNumberFormat="1" applyFont="1" applyBorder="1" applyAlignment="1">
      <alignment vertical="center" wrapText="1"/>
    </xf>
    <xf numFmtId="1" fontId="73" fillId="0" borderId="182" xfId="0" applyNumberFormat="1" applyFont="1" applyFill="1" applyBorder="1" applyAlignment="1">
      <alignment horizontal="right" vertical="center" wrapText="1"/>
    </xf>
    <xf numFmtId="1" fontId="73" fillId="0" borderId="184" xfId="0" applyNumberFormat="1" applyFont="1" applyBorder="1" applyAlignment="1">
      <alignment horizontal="right" vertical="center" wrapText="1"/>
    </xf>
    <xf numFmtId="165" fontId="73" fillId="0" borderId="184" xfId="0" applyNumberFormat="1" applyFont="1" applyBorder="1" applyAlignment="1">
      <alignment horizontal="right" vertical="center" wrapText="1"/>
    </xf>
    <xf numFmtId="1" fontId="73" fillId="0" borderId="123" xfId="0" applyNumberFormat="1" applyFont="1" applyBorder="1" applyAlignment="1">
      <alignment horizontal="right" vertical="center" wrapText="1"/>
    </xf>
    <xf numFmtId="165" fontId="73" fillId="0" borderId="150" xfId="0" applyNumberFormat="1" applyFont="1" applyBorder="1" applyAlignment="1">
      <alignment horizontal="right" vertical="center" wrapText="1"/>
    </xf>
    <xf numFmtId="1" fontId="73" fillId="0" borderId="33" xfId="0" applyNumberFormat="1" applyFont="1" applyBorder="1" applyAlignment="1">
      <alignment horizontal="right" vertical="center" wrapText="1"/>
    </xf>
    <xf numFmtId="165" fontId="73" fillId="0" borderId="22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1" fontId="76" fillId="0" borderId="151" xfId="0" applyNumberFormat="1" applyFont="1" applyFill="1" applyBorder="1" applyAlignment="1">
      <alignment horizontal="right" vertical="center" wrapText="1"/>
    </xf>
    <xf numFmtId="3" fontId="73" fillId="0" borderId="149" xfId="0" applyNumberFormat="1" applyFont="1" applyFill="1" applyBorder="1" applyAlignment="1">
      <alignment vertical="center" wrapText="1"/>
    </xf>
    <xf numFmtId="3" fontId="73" fillId="0" borderId="48" xfId="0" applyNumberFormat="1" applyFont="1" applyFill="1" applyBorder="1" applyAlignment="1">
      <alignment vertical="center" wrapText="1"/>
    </xf>
    <xf numFmtId="3" fontId="76" fillId="0" borderId="151" xfId="0" applyNumberFormat="1" applyFont="1" applyFill="1" applyBorder="1" applyAlignment="1">
      <alignment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4" fontId="139" fillId="0" borderId="172" xfId="0" applyNumberFormat="1" applyFont="1" applyFill="1" applyBorder="1" applyAlignment="1">
      <alignment horizontal="center" vertical="center" wrapText="1"/>
    </xf>
    <xf numFmtId="0" fontId="139" fillId="0" borderId="176" xfId="0" applyFont="1" applyBorder="1" applyAlignment="1">
      <alignment horizontal="center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3" fontId="73" fillId="0" borderId="123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33" xfId="0" applyNumberFormat="1" applyFont="1" applyBorder="1" applyAlignment="1">
      <alignment horizontal="right" vertical="center" wrapText="1"/>
    </xf>
    <xf numFmtId="164" fontId="73" fillId="0" borderId="22" xfId="0" quotePrefix="1" applyNumberFormat="1" applyFont="1" applyBorder="1" applyAlignment="1">
      <alignment horizontal="right" vertical="center" wrapText="1"/>
    </xf>
    <xf numFmtId="3" fontId="76" fillId="0" borderId="18" xfId="0" applyNumberFormat="1" applyFont="1" applyFill="1" applyBorder="1" applyAlignment="1">
      <alignment horizontal="right" vertical="center" wrapText="1"/>
    </xf>
    <xf numFmtId="3" fontId="76" fillId="0" borderId="26" xfId="0" applyNumberFormat="1" applyFont="1" applyBorder="1" applyAlignment="1">
      <alignment horizontal="right" vertical="center" wrapText="1"/>
    </xf>
    <xf numFmtId="164" fontId="8" fillId="0" borderId="29" xfId="0" applyNumberFormat="1" applyFont="1" applyBorder="1" applyAlignment="1">
      <alignment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0" fontId="73" fillId="0" borderId="18" xfId="0" applyFont="1" applyBorder="1" applyAlignment="1">
      <alignment horizontal="right" vertical="center" wrapText="1"/>
    </xf>
    <xf numFmtId="0" fontId="73" fillId="0" borderId="26" xfId="0" applyFont="1" applyBorder="1" applyAlignment="1">
      <alignment horizontal="right" vertical="center" wrapText="1"/>
    </xf>
    <xf numFmtId="164" fontId="8" fillId="0" borderId="29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3" fontId="73" fillId="0" borderId="63" xfId="0" applyNumberFormat="1" applyFont="1" applyBorder="1" applyAlignment="1">
      <alignment horizontal="right" vertical="center" wrapText="1"/>
    </xf>
    <xf numFmtId="164" fontId="12" fillId="0" borderId="156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87" xfId="0" applyFont="1" applyBorder="1" applyAlignment="1">
      <alignment vertical="center" wrapText="1"/>
    </xf>
    <xf numFmtId="0" fontId="73" fillId="0" borderId="105" xfId="0" applyFont="1" applyBorder="1" applyAlignment="1">
      <alignment vertical="center" wrapText="1"/>
    </xf>
    <xf numFmtId="164" fontId="72" fillId="0" borderId="182" xfId="0" applyNumberFormat="1" applyFont="1" applyFill="1" applyBorder="1" applyAlignment="1">
      <alignment horizontal="center" vertical="center" wrapText="1"/>
    </xf>
    <xf numFmtId="164" fontId="76" fillId="0" borderId="181" xfId="0" applyNumberFormat="1" applyFont="1" applyBorder="1" applyAlignment="1">
      <alignment horizontal="center" vertical="center" wrapText="1"/>
    </xf>
    <xf numFmtId="0" fontId="21" fillId="0" borderId="192" xfId="0" applyFont="1" applyFill="1" applyBorder="1" applyAlignment="1" applyProtection="1">
      <alignment horizontal="center" vertical="top" wrapText="1"/>
      <protection locked="0"/>
    </xf>
    <xf numFmtId="0" fontId="3" fillId="0" borderId="192" xfId="0" applyFont="1" applyFill="1" applyBorder="1" applyAlignment="1" applyProtection="1">
      <alignment horizontal="center" vertical="top" wrapText="1"/>
      <protection locked="0"/>
    </xf>
    <xf numFmtId="0" fontId="3" fillId="28" borderId="192" xfId="0" applyFont="1" applyFill="1" applyBorder="1" applyAlignment="1" applyProtection="1">
      <alignment horizontal="center" vertical="top" wrapText="1"/>
      <protection locked="0"/>
    </xf>
    <xf numFmtId="0" fontId="3" fillId="0" borderId="194" xfId="0" applyFont="1" applyFill="1" applyBorder="1" applyAlignment="1" applyProtection="1">
      <alignment horizontal="center" vertical="top" wrapText="1"/>
      <protection locked="0"/>
    </xf>
    <xf numFmtId="0" fontId="3" fillId="0" borderId="193" xfId="0" applyFont="1" applyFill="1" applyBorder="1" applyAlignment="1" applyProtection="1">
      <alignment horizontal="center" vertical="top" wrapText="1"/>
      <protection locked="0"/>
    </xf>
    <xf numFmtId="0" fontId="35" fillId="0" borderId="193" xfId="0" applyFont="1" applyFill="1" applyBorder="1" applyAlignment="1" applyProtection="1">
      <alignment horizontal="center" vertical="center" wrapText="1"/>
      <protection locked="0"/>
    </xf>
    <xf numFmtId="165" fontId="35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3" xfId="0" applyNumberFormat="1" applyFont="1" applyFill="1" applyBorder="1" applyAlignment="1" applyProtection="1">
      <alignment horizontal="center" vertical="center" wrapText="1"/>
    </xf>
    <xf numFmtId="165" fontId="3" fillId="0" borderId="192" xfId="0" applyNumberFormat="1" applyFont="1" applyFill="1" applyBorder="1" applyAlignment="1" applyProtection="1">
      <alignment horizontal="right" vertical="center" wrapText="1"/>
    </xf>
    <xf numFmtId="165" fontId="3" fillId="28" borderId="192" xfId="0" applyNumberFormat="1" applyFont="1" applyFill="1" applyBorder="1" applyAlignment="1" applyProtection="1">
      <alignment horizontal="right" vertical="center" wrapText="1"/>
    </xf>
    <xf numFmtId="1" fontId="3" fillId="28" borderId="19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3" xfId="0" applyNumberFormat="1" applyFont="1" applyFill="1" applyBorder="1" applyAlignment="1" applyProtection="1">
      <alignment horizontal="right" vertical="center" wrapText="1"/>
    </xf>
    <xf numFmtId="1" fontId="35" fillId="0" borderId="192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2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3" xfId="0" applyNumberFormat="1" applyFont="1" applyFill="1" applyBorder="1" applyAlignment="1">
      <alignment horizontal="right" vertical="center" wrapText="1"/>
    </xf>
    <xf numFmtId="1" fontId="33" fillId="0" borderId="193" xfId="0" applyNumberFormat="1" applyFont="1" applyFill="1" applyBorder="1" applyAlignment="1">
      <alignment horizontal="right" vertical="center" wrapText="1"/>
    </xf>
    <xf numFmtId="1" fontId="134" fillId="26" borderId="193" xfId="0" applyNumberFormat="1" applyFont="1" applyFill="1" applyBorder="1" applyAlignment="1">
      <alignment horizontal="right" vertical="center" wrapText="1"/>
    </xf>
    <xf numFmtId="0" fontId="73" fillId="0" borderId="163" xfId="0" applyFont="1" applyBorder="1" applyAlignment="1">
      <alignment vertical="center"/>
    </xf>
    <xf numFmtId="0" fontId="73" fillId="0" borderId="187" xfId="0" applyFont="1" applyBorder="1" applyAlignment="1">
      <alignment vertical="center"/>
    </xf>
    <xf numFmtId="0" fontId="76" fillId="0" borderId="187" xfId="0" applyFont="1" applyBorder="1" applyAlignment="1">
      <alignment vertical="center"/>
    </xf>
    <xf numFmtId="0" fontId="73" fillId="0" borderId="163" xfId="0" applyFont="1" applyBorder="1" applyAlignment="1">
      <alignment vertical="center" wrapText="1"/>
    </xf>
    <xf numFmtId="0" fontId="76" fillId="0" borderId="133" xfId="0" applyFont="1" applyBorder="1" applyAlignment="1">
      <alignment vertical="center" wrapText="1"/>
    </xf>
    <xf numFmtId="49" fontId="70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0" fillId="0" borderId="120" xfId="49" applyNumberFormat="1" applyFont="1" applyFill="1" applyBorder="1" applyAlignment="1">
      <alignment horizontal="center" vertical="center" wrapText="1"/>
    </xf>
    <xf numFmtId="0" fontId="72" fillId="0" borderId="177" xfId="0" applyFont="1" applyBorder="1" applyAlignment="1">
      <alignment horizontal="center" vertical="center"/>
    </xf>
    <xf numFmtId="0" fontId="73" fillId="0" borderId="178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20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5" fillId="0" borderId="131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3" fillId="0" borderId="176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3" fillId="0" borderId="96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3" fillId="0" borderId="165" xfId="0" applyFont="1" applyBorder="1" applyAlignment="1">
      <alignment horizontal="center" vertical="center"/>
    </xf>
    <xf numFmtId="0" fontId="73" fillId="0" borderId="166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" vertical="center" wrapText="1"/>
    </xf>
    <xf numFmtId="0" fontId="75" fillId="0" borderId="181" xfId="0" applyFont="1" applyBorder="1" applyAlignment="1">
      <alignment horizontal="center" vertical="center" wrapText="1"/>
    </xf>
    <xf numFmtId="169" fontId="72" fillId="0" borderId="131" xfId="0" applyNumberFormat="1" applyFont="1" applyBorder="1" applyAlignment="1">
      <alignment horizontal="center" vertical="center"/>
    </xf>
    <xf numFmtId="169" fontId="72" fillId="0" borderId="166" xfId="0" applyNumberFormat="1" applyFont="1" applyBorder="1" applyAlignment="1">
      <alignment horizontal="center" vertical="center"/>
    </xf>
    <xf numFmtId="0" fontId="73" fillId="0" borderId="80" xfId="0" applyFont="1" applyBorder="1" applyAlignment="1">
      <alignment horizontal="center" vertical="center" wrapText="1"/>
    </xf>
    <xf numFmtId="0" fontId="73" fillId="0" borderId="95" xfId="0" applyFont="1" applyBorder="1" applyAlignment="1">
      <alignment horizontal="center" vertical="center" wrapText="1"/>
    </xf>
    <xf numFmtId="0" fontId="73" fillId="0" borderId="185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3" fillId="0" borderId="15" xfId="0" applyFont="1" applyBorder="1" applyAlignment="1">
      <alignment vertical="center" wrapText="1"/>
    </xf>
    <xf numFmtId="0" fontId="73" fillId="0" borderId="25" xfId="0" applyFont="1" applyBorder="1" applyAlignment="1">
      <alignment vertical="center" wrapText="1"/>
    </xf>
    <xf numFmtId="0" fontId="73" fillId="0" borderId="17" xfId="0" applyFont="1" applyBorder="1" applyAlignment="1">
      <alignment vertical="center" wrapText="1"/>
    </xf>
    <xf numFmtId="0" fontId="73" fillId="0" borderId="22" xfId="0" applyFont="1" applyBorder="1" applyAlignment="1">
      <alignment vertical="center" wrapText="1"/>
    </xf>
    <xf numFmtId="0" fontId="73" fillId="0" borderId="171" xfId="0" applyFont="1" applyBorder="1" applyAlignment="1">
      <alignment vertical="center" wrapText="1"/>
    </xf>
    <xf numFmtId="0" fontId="73" fillId="0" borderId="187" xfId="0" applyFont="1" applyBorder="1" applyAlignment="1">
      <alignment vertical="center" wrapText="1"/>
    </xf>
    <xf numFmtId="0" fontId="73" fillId="0" borderId="105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8" xfId="0" applyFont="1" applyBorder="1" applyAlignment="1">
      <alignment vertical="center" wrapText="1"/>
    </xf>
    <xf numFmtId="0" fontId="72" fillId="0" borderId="131" xfId="0" applyFont="1" applyBorder="1" applyAlignment="1">
      <alignment horizontal="center"/>
    </xf>
    <xf numFmtId="0" fontId="72" fillId="0" borderId="165" xfId="0" applyFont="1" applyBorder="1" applyAlignment="1">
      <alignment horizontal="center"/>
    </xf>
    <xf numFmtId="0" fontId="72" fillId="0" borderId="166" xfId="0" applyFont="1" applyBorder="1" applyAlignment="1">
      <alignment horizontal="center"/>
    </xf>
    <xf numFmtId="0" fontId="72" fillId="0" borderId="171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87" xfId="0" applyFont="1" applyBorder="1" applyAlignment="1">
      <alignment horizontal="center" vertical="center"/>
    </xf>
    <xf numFmtId="0" fontId="72" fillId="0" borderId="171" xfId="0" applyFont="1" applyBorder="1" applyAlignment="1">
      <alignment horizontal="center" vertical="center"/>
    </xf>
    <xf numFmtId="0" fontId="73" fillId="0" borderId="131" xfId="0" applyFont="1" applyFill="1" applyBorder="1" applyAlignment="1">
      <alignment horizontal="center" vertical="center" wrapText="1"/>
    </xf>
    <xf numFmtId="0" fontId="0" fillId="0" borderId="166" xfId="0" applyBorder="1" applyAlignment="1">
      <alignment horizontal="center" vertical="center" wrapText="1"/>
    </xf>
    <xf numFmtId="0" fontId="72" fillId="0" borderId="161" xfId="0" applyFont="1" applyBorder="1" applyAlignment="1">
      <alignment horizontal="center" vertical="center"/>
    </xf>
    <xf numFmtId="0" fontId="72" fillId="0" borderId="162" xfId="0" applyFont="1" applyBorder="1" applyAlignment="1">
      <alignment horizontal="center" vertical="center"/>
    </xf>
    <xf numFmtId="0" fontId="72" fillId="0" borderId="160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2" fillId="0" borderId="132" xfId="0" applyFont="1" applyBorder="1" applyAlignment="1">
      <alignment horizontal="center" vertical="center"/>
    </xf>
    <xf numFmtId="0" fontId="72" fillId="0" borderId="119" xfId="0" applyFont="1" applyBorder="1" applyAlignment="1">
      <alignment horizontal="center" vertical="center"/>
    </xf>
    <xf numFmtId="0" fontId="73" fillId="0" borderId="153" xfId="0" applyFont="1" applyFill="1" applyBorder="1" applyAlignment="1">
      <alignment horizontal="center" vertical="center" wrapText="1"/>
    </xf>
    <xf numFmtId="0" fontId="73" fillId="0" borderId="158" xfId="0" applyFont="1" applyBorder="1" applyAlignment="1">
      <alignment vertical="center" wrapText="1"/>
    </xf>
    <xf numFmtId="0" fontId="73" fillId="0" borderId="120" xfId="0" applyFont="1" applyBorder="1" applyAlignment="1">
      <alignment vertical="center" wrapText="1"/>
    </xf>
    <xf numFmtId="0" fontId="73" fillId="0" borderId="159" xfId="0" applyFont="1" applyBorder="1" applyAlignment="1">
      <alignment vertical="center" wrapText="1"/>
    </xf>
    <xf numFmtId="0" fontId="73" fillId="0" borderId="157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5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3" fillId="0" borderId="88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81" xfId="0" applyFont="1" applyBorder="1" applyAlignment="1">
      <alignment vertical="center" wrapText="1"/>
    </xf>
    <xf numFmtId="0" fontId="72" fillId="0" borderId="171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 wrapText="1"/>
    </xf>
    <xf numFmtId="0" fontId="72" fillId="0" borderId="181" xfId="0" applyFont="1" applyBorder="1" applyAlignment="1">
      <alignment horizontal="center" vertical="center" wrapText="1"/>
    </xf>
    <xf numFmtId="0" fontId="72" fillId="0" borderId="176" xfId="0" applyFont="1" applyBorder="1" applyAlignment="1">
      <alignment horizontal="center" vertical="center"/>
    </xf>
    <xf numFmtId="0" fontId="72" fillId="0" borderId="178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72" fillId="0" borderId="186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3" fillId="0" borderId="165" xfId="0" applyFont="1" applyFill="1" applyBorder="1" applyAlignment="1">
      <alignment horizontal="center" vertical="center" wrapText="1"/>
    </xf>
    <xf numFmtId="0" fontId="73" fillId="0" borderId="181" xfId="0" applyFont="1" applyBorder="1" applyAlignment="1">
      <alignment vertical="center" wrapText="1"/>
    </xf>
    <xf numFmtId="0" fontId="7" fillId="0" borderId="133" xfId="0" applyFont="1" applyBorder="1" applyAlignment="1">
      <alignment horizontal="center" vertical="center"/>
    </xf>
    <xf numFmtId="0" fontId="25" fillId="0" borderId="133" xfId="0" applyFont="1" applyBorder="1" applyAlignment="1">
      <alignment horizontal="center" vertical="center"/>
    </xf>
    <xf numFmtId="0" fontId="14" fillId="0" borderId="133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0" fontId="35" fillId="0" borderId="173" xfId="0" applyFont="1" applyFill="1" applyBorder="1" applyAlignment="1" applyProtection="1">
      <alignment horizontal="center" vertical="center" wrapText="1"/>
      <protection locked="0"/>
    </xf>
    <xf numFmtId="0" fontId="35" fillId="0" borderId="174" xfId="0" applyFont="1" applyFill="1" applyBorder="1" applyAlignment="1" applyProtection="1">
      <alignment horizontal="center" vertical="top" wrapText="1"/>
      <protection locked="0"/>
    </xf>
    <xf numFmtId="0" fontId="35" fillId="0" borderId="173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1</xdr:rowOff>
    </xdr:from>
    <xdr:to>
      <xdr:col>19</xdr:col>
      <xdr:colOff>43204</xdr:colOff>
      <xdr:row>22</xdr:row>
      <xdr:rowOff>85726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6"/>
          <a:ext cx="6139204" cy="34861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581025</xdr:colOff>
      <xdr:row>41</xdr:row>
      <xdr:rowOff>76201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6"/>
          <a:ext cx="4848225" cy="29908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581025</xdr:colOff>
      <xdr:row>60</xdr:row>
      <xdr:rowOff>38101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48225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390525</xdr:colOff>
      <xdr:row>41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48125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400050</xdr:colOff>
      <xdr:row>60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576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60</xdr:row>
      <xdr:rowOff>76200</xdr:rowOff>
    </xdr:from>
    <xdr:to>
      <xdr:col>17</xdr:col>
      <xdr:colOff>590550</xdr:colOff>
      <xdr:row>78</xdr:row>
      <xdr:rowOff>66675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791700"/>
          <a:ext cx="4848225" cy="2905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6</xdr:row>
      <xdr:rowOff>0</xdr:rowOff>
    </xdr:from>
    <xdr:to>
      <xdr:col>22</xdr:col>
      <xdr:colOff>485775</xdr:colOff>
      <xdr:row>29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981075"/>
          <a:ext cx="6324600" cy="38671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5</xdr:row>
      <xdr:rowOff>114300</xdr:rowOff>
    </xdr:from>
    <xdr:to>
      <xdr:col>12</xdr:col>
      <xdr:colOff>337292</xdr:colOff>
      <xdr:row>24</xdr:row>
      <xdr:rowOff>12070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19300" y="93345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27</xdr:row>
      <xdr:rowOff>0</xdr:rowOff>
    </xdr:from>
    <xdr:to>
      <xdr:col>6</xdr:col>
      <xdr:colOff>200026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6" y="4419600"/>
          <a:ext cx="32385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27</xdr:row>
      <xdr:rowOff>0</xdr:rowOff>
    </xdr:from>
    <xdr:to>
      <xdr:col>12</xdr:col>
      <xdr:colOff>504825</xdr:colOff>
      <xdr:row>40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67150" y="4419600"/>
          <a:ext cx="395287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34175"/>
          <a:ext cx="3228975" cy="24288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41</xdr:row>
      <xdr:rowOff>0</xdr:rowOff>
    </xdr:from>
    <xdr:to>
      <xdr:col>12</xdr:col>
      <xdr:colOff>504825</xdr:colOff>
      <xdr:row>56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67150" y="6734175"/>
          <a:ext cx="3952875" cy="2428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9524</xdr:rowOff>
    </xdr:from>
    <xdr:to>
      <xdr:col>9</xdr:col>
      <xdr:colOff>19050</xdr:colOff>
      <xdr:row>76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9334499"/>
          <a:ext cx="48958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28575</xdr:rowOff>
    </xdr:from>
    <xdr:to>
      <xdr:col>18</xdr:col>
      <xdr:colOff>280529</xdr:colOff>
      <xdr:row>76</xdr:row>
      <xdr:rowOff>133627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53075" y="9353550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631031</xdr:colOff>
      <xdr:row>37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976938" cy="35599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7</xdr:col>
      <xdr:colOff>607218</xdr:colOff>
      <xdr:row>62</xdr:row>
      <xdr:rowOff>119063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679781"/>
          <a:ext cx="5953125" cy="3786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15</xdr:row>
      <xdr:rowOff>104775</xdr:rowOff>
    </xdr:from>
    <xdr:to>
      <xdr:col>13</xdr:col>
      <xdr:colOff>228599</xdr:colOff>
      <xdr:row>34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3638550"/>
          <a:ext cx="5581649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25</xdr:row>
      <xdr:rowOff>12700</xdr:rowOff>
    </xdr:from>
    <xdr:to>
      <xdr:col>10</xdr:col>
      <xdr:colOff>774426</xdr:colOff>
      <xdr:row>53</xdr:row>
      <xdr:rowOff>78130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" y="6680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965200</xdr:colOff>
      <xdr:row>54</xdr:row>
      <xdr:rowOff>12700</xdr:rowOff>
    </xdr:from>
    <xdr:to>
      <xdr:col>10</xdr:col>
      <xdr:colOff>775440</xdr:colOff>
      <xdr:row>83</xdr:row>
      <xdr:rowOff>63500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4400" y="11468100"/>
          <a:ext cx="85351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88900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711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1000125</xdr:colOff>
      <xdr:row>21</xdr:row>
      <xdr:rowOff>0</xdr:rowOff>
    </xdr:from>
    <xdr:to>
      <xdr:col>10</xdr:col>
      <xdr:colOff>772265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3156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144993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555246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13</xdr:row>
      <xdr:rowOff>66675</xdr:rowOff>
    </xdr:from>
    <xdr:to>
      <xdr:col>16</xdr:col>
      <xdr:colOff>107756</xdr:colOff>
      <xdr:row>34</xdr:row>
      <xdr:rowOff>49823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1850" y="33147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76264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640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904874</xdr:colOff>
          <xdr:row>14</xdr:row>
          <xdr:rowOff>0</xdr:rowOff>
        </xdr:from>
        <xdr:to>
          <xdr:col>21</xdr:col>
          <xdr:colOff>485775</xdr:colOff>
          <xdr:row>44</xdr:row>
          <xdr:rowOff>130969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2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95937" y="2702719"/>
              <a:ext cx="10760869" cy="513159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I14" sqref="I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3"/>
      <c r="C2" s="223"/>
      <c r="D2" s="223"/>
      <c r="E2" s="224"/>
      <c r="F2" s="224"/>
    </row>
    <row r="3" spans="2:6" ht="22.5" customHeight="1" x14ac:dyDescent="0.25">
      <c r="B3" s="223"/>
      <c r="C3" s="223"/>
      <c r="D3" s="225" t="s">
        <v>248</v>
      </c>
      <c r="E3" s="224"/>
      <c r="F3" s="224"/>
    </row>
    <row r="4" spans="2:6" ht="16.5" customHeight="1" x14ac:dyDescent="0.25">
      <c r="B4" s="223"/>
      <c r="C4" s="223"/>
      <c r="D4" s="225" t="s">
        <v>276</v>
      </c>
      <c r="E4" s="224"/>
      <c r="F4" s="224"/>
    </row>
    <row r="5" spans="2:6" ht="20.25" customHeight="1" x14ac:dyDescent="0.2">
      <c r="B5" s="223"/>
      <c r="C5" s="223"/>
      <c r="D5" s="226" t="s">
        <v>214</v>
      </c>
      <c r="E5" s="223"/>
      <c r="F5" s="224"/>
    </row>
    <row r="6" spans="2:6" x14ac:dyDescent="0.2">
      <c r="B6" s="224"/>
      <c r="C6" s="224"/>
      <c r="D6" s="224"/>
      <c r="E6" s="224"/>
      <c r="F6" s="224"/>
    </row>
    <row r="7" spans="2:6" x14ac:dyDescent="0.2">
      <c r="B7" s="227"/>
      <c r="C7" s="227"/>
      <c r="D7" s="227"/>
      <c r="E7" s="227"/>
      <c r="F7" s="227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28" t="s">
        <v>15</v>
      </c>
      <c r="C11" s="229"/>
      <c r="D11" s="229"/>
      <c r="E11" s="227"/>
      <c r="F11" s="227"/>
    </row>
    <row r="12" spans="2:6" ht="18.75" x14ac:dyDescent="0.3">
      <c r="B12" s="626"/>
      <c r="C12" s="627"/>
      <c r="D12" s="227"/>
      <c r="E12" s="227"/>
      <c r="F12" s="227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667" t="s">
        <v>306</v>
      </c>
      <c r="C14" s="230"/>
      <c r="D14" s="231"/>
      <c r="E14" s="232" t="s">
        <v>316</v>
      </c>
      <c r="F14" s="233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46"/>
      <c r="C16" s="131"/>
      <c r="D16" s="131"/>
      <c r="E16" s="131"/>
      <c r="F16" s="131"/>
    </row>
    <row r="17" spans="2:6" ht="26.25" x14ac:dyDescent="0.4">
      <c r="B17" s="234" t="s">
        <v>249</v>
      </c>
      <c r="C17" s="235"/>
      <c r="D17" s="236" t="s">
        <v>307</v>
      </c>
      <c r="E17" s="235"/>
      <c r="F17" s="235"/>
    </row>
    <row r="18" spans="2:6" ht="26.25" x14ac:dyDescent="0.4">
      <c r="B18" s="613"/>
      <c r="C18" s="230"/>
      <c r="D18" s="614"/>
      <c r="E18" s="230"/>
      <c r="F18" s="230"/>
    </row>
    <row r="19" spans="2:6" ht="26.25" x14ac:dyDescent="0.4">
      <c r="B19" s="666"/>
      <c r="C19" s="230"/>
      <c r="D19" s="614"/>
      <c r="E19" s="230"/>
      <c r="F19" s="230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250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7" t="s">
        <v>275</v>
      </c>
      <c r="C23" s="237"/>
      <c r="D23" s="237"/>
      <c r="E23" s="237"/>
      <c r="F23" s="237"/>
    </row>
    <row r="24" spans="2:6" ht="15" x14ac:dyDescent="0.25">
      <c r="B24" s="237" t="s">
        <v>274</v>
      </c>
      <c r="C24" s="237"/>
      <c r="D24" s="237"/>
      <c r="E24" s="237"/>
      <c r="F24" s="237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603"/>
      <c r="C28" s="132"/>
      <c r="D28" s="132"/>
      <c r="E28" s="132"/>
      <c r="F28" s="132"/>
    </row>
    <row r="29" spans="2:6" ht="15" x14ac:dyDescent="0.25">
      <c r="B29" s="132"/>
      <c r="C29" s="238"/>
      <c r="D29" s="132"/>
      <c r="E29" s="132"/>
      <c r="F29" s="132"/>
    </row>
    <row r="30" spans="2:6" ht="15" x14ac:dyDescent="0.25">
      <c r="B30" s="132"/>
      <c r="C30" s="238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7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9" t="s">
        <v>251</v>
      </c>
      <c r="C35" s="240"/>
      <c r="D35" s="240"/>
      <c r="E35" s="240"/>
      <c r="F35" s="240"/>
      <c r="G35" s="241"/>
      <c r="H35" s="241"/>
      <c r="I35" s="241"/>
      <c r="J35" s="241"/>
    </row>
    <row r="36" spans="2:10" ht="15" x14ac:dyDescent="0.25">
      <c r="B36" s="242" t="s">
        <v>252</v>
      </c>
      <c r="C36" s="240"/>
      <c r="D36" s="240"/>
      <c r="E36" s="240"/>
      <c r="F36" s="240"/>
      <c r="G36" s="241"/>
      <c r="H36" s="241"/>
      <c r="I36" s="241"/>
      <c r="J36" s="241"/>
    </row>
    <row r="37" spans="2:10" ht="15" x14ac:dyDescent="0.25">
      <c r="B37" s="242" t="s">
        <v>253</v>
      </c>
      <c r="C37" s="243"/>
      <c r="D37" s="243"/>
      <c r="E37" s="243"/>
      <c r="F37" s="243"/>
      <c r="G37" s="244"/>
      <c r="H37" s="244"/>
      <c r="I37" s="244"/>
      <c r="J37" s="244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10" sqref="M1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313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01" t="s">
        <v>0</v>
      </c>
      <c r="C6" s="824" t="s">
        <v>208</v>
      </c>
      <c r="D6" s="766" t="s">
        <v>1</v>
      </c>
      <c r="E6" s="830"/>
      <c r="F6" s="831"/>
      <c r="J6" s="47"/>
    </row>
    <row r="7" spans="2:18" ht="15" hidden="1" customHeight="1" thickBot="1" x14ac:dyDescent="0.25">
      <c r="B7" s="802"/>
      <c r="C7" s="828"/>
      <c r="D7" s="832"/>
      <c r="E7" s="833"/>
      <c r="F7" s="834"/>
      <c r="J7" s="48"/>
    </row>
    <row r="8" spans="2:18" ht="26.25" customHeight="1" thickBot="1" x14ac:dyDescent="0.3">
      <c r="B8" s="802"/>
      <c r="C8" s="828"/>
      <c r="D8" s="805" t="s">
        <v>19</v>
      </c>
      <c r="E8" s="835"/>
      <c r="F8" s="591" t="s">
        <v>216</v>
      </c>
    </row>
    <row r="9" spans="2:18" ht="28.5" customHeight="1" thickBot="1" x14ac:dyDescent="0.25">
      <c r="B9" s="827"/>
      <c r="C9" s="829"/>
      <c r="D9" s="168">
        <v>45207</v>
      </c>
      <c r="E9" s="168">
        <v>45200</v>
      </c>
      <c r="F9" s="695" t="s">
        <v>12</v>
      </c>
    </row>
    <row r="10" spans="2:18" ht="30.75" customHeight="1" thickBot="1" x14ac:dyDescent="0.25">
      <c r="B10" s="183" t="s">
        <v>229</v>
      </c>
      <c r="C10" s="583" t="s">
        <v>230</v>
      </c>
      <c r="D10" s="163">
        <v>2581.21</v>
      </c>
      <c r="E10" s="163">
        <v>2487.73</v>
      </c>
      <c r="F10" s="608">
        <v>3.7576425094363137</v>
      </c>
    </row>
    <row r="11" spans="2:18" ht="31.5" customHeight="1" thickBot="1" x14ac:dyDescent="0.25">
      <c r="B11" s="184" t="s">
        <v>231</v>
      </c>
      <c r="C11" s="185" t="s">
        <v>232</v>
      </c>
      <c r="D11" s="163">
        <v>307.16000000000003</v>
      </c>
      <c r="E11" s="163">
        <v>302.58999999999997</v>
      </c>
      <c r="F11" s="608">
        <v>1.5102944578472686</v>
      </c>
    </row>
    <row r="12" spans="2:18" ht="30.75" customHeight="1" thickBot="1" x14ac:dyDescent="0.25">
      <c r="B12" s="793" t="s">
        <v>48</v>
      </c>
      <c r="C12" s="578" t="s">
        <v>233</v>
      </c>
      <c r="D12" s="186">
        <v>2091.52</v>
      </c>
      <c r="E12" s="186">
        <v>2161.6999999999998</v>
      </c>
      <c r="F12" s="608">
        <v>-3.2465189434241495</v>
      </c>
    </row>
    <row r="13" spans="2:18" ht="31.5" customHeight="1" thickBot="1" x14ac:dyDescent="0.25">
      <c r="B13" s="836"/>
      <c r="C13" s="187" t="s">
        <v>234</v>
      </c>
      <c r="D13" s="186">
        <v>1842.03</v>
      </c>
      <c r="E13" s="186">
        <v>1845.5</v>
      </c>
      <c r="F13" s="608">
        <v>-0.18802492549444744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37" t="s">
        <v>75</v>
      </c>
      <c r="C5" s="837" t="s">
        <v>1</v>
      </c>
      <c r="D5" s="837"/>
      <c r="E5" s="837"/>
      <c r="F5" s="837"/>
      <c r="G5" s="837"/>
      <c r="H5" s="837"/>
    </row>
    <row r="6" spans="1:8" ht="13.5" customHeight="1" thickBot="1" x14ac:dyDescent="0.25">
      <c r="B6" s="837"/>
      <c r="C6" s="837"/>
      <c r="D6" s="837"/>
      <c r="E6" s="837"/>
      <c r="F6" s="837"/>
      <c r="G6" s="837"/>
      <c r="H6" s="837"/>
    </row>
    <row r="7" spans="1:8" ht="23.25" customHeight="1" thickBot="1" x14ac:dyDescent="0.25">
      <c r="B7" s="837"/>
      <c r="C7" s="838" t="s">
        <v>76</v>
      </c>
      <c r="D7" s="838"/>
      <c r="E7" s="592" t="s">
        <v>166</v>
      </c>
      <c r="F7" s="840" t="s">
        <v>77</v>
      </c>
      <c r="G7" s="840"/>
      <c r="H7" s="616" t="s">
        <v>217</v>
      </c>
    </row>
    <row r="8" spans="1:8" ht="15.75" thickBot="1" x14ac:dyDescent="0.25">
      <c r="B8" s="837"/>
      <c r="C8" s="40">
        <v>45207</v>
      </c>
      <c r="D8" s="610">
        <v>45200</v>
      </c>
      <c r="E8" s="41" t="s">
        <v>12</v>
      </c>
      <c r="F8" s="40">
        <v>45207</v>
      </c>
      <c r="G8" s="264">
        <v>45200</v>
      </c>
      <c r="H8" s="25" t="s">
        <v>12</v>
      </c>
    </row>
    <row r="9" spans="1:8" ht="27.75" customHeight="1" thickBot="1" x14ac:dyDescent="0.25">
      <c r="B9" s="696" t="s">
        <v>78</v>
      </c>
      <c r="C9" s="188">
        <v>2116.4699999999998</v>
      </c>
      <c r="D9" s="188">
        <v>2134.518</v>
      </c>
      <c r="E9" s="71">
        <v>-0.84553046636290863</v>
      </c>
      <c r="F9" s="189">
        <v>458.90503035559402</v>
      </c>
      <c r="G9" s="72">
        <v>462.29706315515892</v>
      </c>
      <c r="H9" s="584">
        <v>-0.73373444694076451</v>
      </c>
    </row>
    <row r="10" spans="1:8" ht="33.75" customHeight="1" thickBot="1" x14ac:dyDescent="0.25">
      <c r="B10" s="696" t="s">
        <v>133</v>
      </c>
      <c r="C10" s="190">
        <v>2550.88</v>
      </c>
      <c r="D10" s="190">
        <v>2413.8470000000002</v>
      </c>
      <c r="E10" s="71">
        <v>5.676954670283572</v>
      </c>
      <c r="F10" s="189">
        <v>553.09627059843888</v>
      </c>
      <c r="G10" s="72">
        <v>522.7945508100147</v>
      </c>
      <c r="H10" s="584">
        <v>5.7961047492700288</v>
      </c>
    </row>
    <row r="11" spans="1:8" ht="28.5" customHeight="1" thickBot="1" x14ac:dyDescent="0.25">
      <c r="B11" s="68" t="s">
        <v>79</v>
      </c>
      <c r="C11" s="188">
        <v>1118.6099999999999</v>
      </c>
      <c r="D11" s="188">
        <v>1130.0609999999999</v>
      </c>
      <c r="E11" s="71">
        <v>-1.013308131153984</v>
      </c>
      <c r="F11" s="189">
        <v>242.54336513443189</v>
      </c>
      <c r="G11" s="72">
        <v>244.7502815559213</v>
      </c>
      <c r="H11" s="584">
        <v>-0.9017012799575338</v>
      </c>
    </row>
    <row r="12" spans="1:8" ht="22.5" customHeight="1" thickBot="1" x14ac:dyDescent="0.25">
      <c r="B12" s="68" t="s">
        <v>80</v>
      </c>
      <c r="C12" s="593">
        <v>1682.38</v>
      </c>
      <c r="D12" s="593">
        <v>1690.7270000000001</v>
      </c>
      <c r="E12" s="71">
        <v>-0.49369294983755385</v>
      </c>
      <c r="F12" s="189">
        <v>364.78317432784041</v>
      </c>
      <c r="G12" s="72">
        <v>366.18015247336047</v>
      </c>
      <c r="H12" s="584">
        <v>-0.3815002359041515</v>
      </c>
    </row>
    <row r="13" spans="1:8" ht="23.25" customHeight="1" thickBot="1" x14ac:dyDescent="0.25">
      <c r="B13" s="68" t="s">
        <v>81</v>
      </c>
      <c r="C13" s="189">
        <v>2182.0500000000002</v>
      </c>
      <c r="D13" s="189">
        <v>2038.96</v>
      </c>
      <c r="E13" s="71">
        <v>7.0177933848628777</v>
      </c>
      <c r="F13" s="189">
        <v>473.12445793581963</v>
      </c>
      <c r="G13" s="72">
        <v>441.60097028502122</v>
      </c>
      <c r="H13" s="584">
        <v>7.138455250778164</v>
      </c>
    </row>
    <row r="14" spans="1:8" ht="34.5" customHeight="1" thickBot="1" x14ac:dyDescent="0.25">
      <c r="B14" s="68" t="s">
        <v>82</v>
      </c>
      <c r="C14" s="658">
        <v>2154.0100000000002</v>
      </c>
      <c r="D14" s="658">
        <v>2151.92</v>
      </c>
      <c r="E14" s="71">
        <v>9.7122569612259999E-2</v>
      </c>
      <c r="F14" s="189">
        <v>467.04466608846491</v>
      </c>
      <c r="G14" s="72">
        <v>466.06601403447974</v>
      </c>
      <c r="H14" s="584">
        <v>0.20998142420072946</v>
      </c>
    </row>
    <row r="15" spans="1:8" ht="30.75" customHeight="1" thickBot="1" x14ac:dyDescent="0.25">
      <c r="B15" s="839" t="s">
        <v>83</v>
      </c>
      <c r="C15" s="839"/>
      <c r="D15" s="839"/>
      <c r="E15" s="839"/>
      <c r="F15" s="665">
        <v>4.6120000000000001</v>
      </c>
      <c r="G15" s="665">
        <v>4.6172000000000004</v>
      </c>
      <c r="H15" s="73" t="s">
        <v>218</v>
      </c>
    </row>
    <row r="16" spans="1:8" ht="19.5" thickBot="1" x14ac:dyDescent="0.25">
      <c r="B16" s="839"/>
      <c r="C16" s="839"/>
      <c r="D16" s="839"/>
      <c r="E16" s="839"/>
      <c r="F16" s="665">
        <v>4.6120000000000001</v>
      </c>
      <c r="G16" s="665">
        <v>4.6172000000000004</v>
      </c>
      <c r="H16" s="74">
        <v>-0.1126223685350497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S14" sqref="S14"/>
    </sheetView>
  </sheetViews>
  <sheetFormatPr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91"/>
      <c r="D2" s="191"/>
      <c r="E2" s="191"/>
      <c r="F2" s="191"/>
      <c r="G2" s="192"/>
      <c r="H2" s="191"/>
      <c r="I2" s="191"/>
      <c r="J2" s="191"/>
      <c r="K2" s="191"/>
      <c r="L2" s="191"/>
    </row>
    <row r="5" spans="2:19" ht="13.5" thickBot="1" x14ac:dyDescent="0.25"/>
    <row r="6" spans="2:19" ht="22.5" customHeight="1" thickBot="1" x14ac:dyDescent="0.25">
      <c r="B6" s="841" t="s">
        <v>75</v>
      </c>
      <c r="C6" s="842" t="s">
        <v>138</v>
      </c>
      <c r="D6" s="842"/>
      <c r="E6" s="842"/>
      <c r="F6" s="842"/>
      <c r="G6" s="842"/>
      <c r="H6" s="842"/>
      <c r="I6" s="843" t="s">
        <v>139</v>
      </c>
      <c r="J6" s="843"/>
      <c r="K6" s="843"/>
      <c r="L6" s="843"/>
      <c r="M6" s="843"/>
    </row>
    <row r="7" spans="2:19" ht="38.25" customHeight="1" thickBot="1" x14ac:dyDescent="0.25">
      <c r="B7" s="841"/>
      <c r="C7" s="736" t="s">
        <v>314</v>
      </c>
      <c r="D7" s="737" t="s">
        <v>235</v>
      </c>
      <c r="E7" s="737" t="s">
        <v>140</v>
      </c>
      <c r="F7" s="738" t="s">
        <v>141</v>
      </c>
      <c r="G7" s="737" t="s">
        <v>142</v>
      </c>
      <c r="H7" s="739" t="s">
        <v>143</v>
      </c>
      <c r="I7" s="740" t="s">
        <v>220</v>
      </c>
      <c r="J7" s="737" t="s">
        <v>144</v>
      </c>
      <c r="K7" s="738" t="s">
        <v>141</v>
      </c>
      <c r="L7" s="737" t="s">
        <v>145</v>
      </c>
      <c r="M7" s="737" t="s">
        <v>146</v>
      </c>
      <c r="S7" s="618"/>
    </row>
    <row r="8" spans="2:19" ht="30" customHeight="1" thickBot="1" x14ac:dyDescent="0.25">
      <c r="B8" s="741" t="s">
        <v>302</v>
      </c>
      <c r="C8" s="742">
        <v>185.96</v>
      </c>
      <c r="D8" s="743"/>
      <c r="E8" s="743">
        <v>187.43</v>
      </c>
      <c r="F8" s="744">
        <v>242.3</v>
      </c>
      <c r="G8" s="743">
        <v>240.29</v>
      </c>
      <c r="H8" s="745">
        <v>152.65</v>
      </c>
      <c r="I8" s="746"/>
      <c r="J8" s="747">
        <v>99.21570719735368</v>
      </c>
      <c r="K8" s="748">
        <v>76.747833264548078</v>
      </c>
      <c r="L8" s="747">
        <v>77.389820633401314</v>
      </c>
      <c r="M8" s="747">
        <v>121.82115951523092</v>
      </c>
    </row>
    <row r="9" spans="2:19" ht="30" customHeight="1" thickBot="1" x14ac:dyDescent="0.25">
      <c r="B9" s="741" t="s">
        <v>147</v>
      </c>
      <c r="C9" s="619">
        <v>1118.6099999999999</v>
      </c>
      <c r="D9" s="620">
        <v>1130.0609999999999</v>
      </c>
      <c r="E9" s="621">
        <v>1114.73</v>
      </c>
      <c r="F9" s="749">
        <v>1431.3420000000001</v>
      </c>
      <c r="G9" s="750">
        <v>1810.93</v>
      </c>
      <c r="H9" s="751">
        <v>1190.8800000000001</v>
      </c>
      <c r="I9" s="752">
        <v>98.986691868846009</v>
      </c>
      <c r="J9" s="747">
        <v>100.34806634790486</v>
      </c>
      <c r="K9" s="748">
        <v>78.151133691319046</v>
      </c>
      <c r="L9" s="747">
        <v>61.769919323220655</v>
      </c>
      <c r="M9" s="747">
        <v>93.931378476420775</v>
      </c>
    </row>
    <row r="10" spans="2:19" ht="30" customHeight="1" thickBot="1" x14ac:dyDescent="0.25">
      <c r="B10" s="741" t="s">
        <v>148</v>
      </c>
      <c r="C10" s="619">
        <v>1682.38</v>
      </c>
      <c r="D10" s="620">
        <v>1690.7270000000001</v>
      </c>
      <c r="E10" s="621">
        <v>1611.57</v>
      </c>
      <c r="F10" s="749">
        <v>2113.239</v>
      </c>
      <c r="G10" s="750">
        <v>2385.79</v>
      </c>
      <c r="H10" s="751">
        <v>1455.5840000000001</v>
      </c>
      <c r="I10" s="752">
        <v>99.506307050162434</v>
      </c>
      <c r="J10" s="747">
        <v>104.39385195802851</v>
      </c>
      <c r="K10" s="748">
        <v>79.611440069012545</v>
      </c>
      <c r="L10" s="747">
        <v>70.516684201040334</v>
      </c>
      <c r="M10" s="747">
        <v>115.5811000945325</v>
      </c>
    </row>
    <row r="11" spans="2:19" ht="30" customHeight="1" thickBot="1" x14ac:dyDescent="0.25">
      <c r="B11" s="741" t="s">
        <v>149</v>
      </c>
      <c r="C11" s="753">
        <v>2116.4699999999998</v>
      </c>
      <c r="D11" s="750">
        <v>2134.518</v>
      </c>
      <c r="E11" s="754">
        <v>2019.49</v>
      </c>
      <c r="F11" s="749">
        <v>2424.2820000000002</v>
      </c>
      <c r="G11" s="750">
        <v>3318.72</v>
      </c>
      <c r="H11" s="751">
        <v>2089.4920000000002</v>
      </c>
      <c r="I11" s="752">
        <v>99.154469533637084</v>
      </c>
      <c r="J11" s="747">
        <v>104.8022025362839</v>
      </c>
      <c r="K11" s="748">
        <v>87.302962279140772</v>
      </c>
      <c r="L11" s="747">
        <v>63.773683829910325</v>
      </c>
      <c r="M11" s="747">
        <v>101.29112722135331</v>
      </c>
    </row>
    <row r="12" spans="2:19" ht="30" customHeight="1" thickBot="1" x14ac:dyDescent="0.25">
      <c r="B12" s="741" t="s">
        <v>150</v>
      </c>
      <c r="C12" s="753">
        <v>2550.88</v>
      </c>
      <c r="D12" s="750">
        <v>2413.8470000000002</v>
      </c>
      <c r="E12" s="754">
        <v>2170.62</v>
      </c>
      <c r="F12" s="749">
        <v>2592.35</v>
      </c>
      <c r="G12" s="750">
        <v>3445.56</v>
      </c>
      <c r="H12" s="751">
        <v>2208.0160000000001</v>
      </c>
      <c r="I12" s="752">
        <v>105.67695467028356</v>
      </c>
      <c r="J12" s="747">
        <v>117.51849701928482</v>
      </c>
      <c r="K12" s="748">
        <v>98.400293170289515</v>
      </c>
      <c r="L12" s="747">
        <v>74.033829043754864</v>
      </c>
      <c r="M12" s="747">
        <v>115.52814834675111</v>
      </c>
    </row>
    <row r="13" spans="2:19" ht="30" customHeight="1" thickBot="1" x14ac:dyDescent="0.25">
      <c r="B13" s="741" t="s">
        <v>81</v>
      </c>
      <c r="C13" s="622">
        <v>2182.0500000000002</v>
      </c>
      <c r="D13" s="623">
        <v>2150.17</v>
      </c>
      <c r="E13" s="624">
        <v>2033.57</v>
      </c>
      <c r="F13" s="749">
        <v>2649.4070000000002</v>
      </c>
      <c r="G13" s="750">
        <v>2496.3000000000002</v>
      </c>
      <c r="H13" s="751">
        <v>1562.7460000000001</v>
      </c>
      <c r="I13" s="752">
        <v>101.48267346302852</v>
      </c>
      <c r="J13" s="747">
        <v>107.30144524161943</v>
      </c>
      <c r="K13" s="748">
        <v>82.359939412857301</v>
      </c>
      <c r="L13" s="747">
        <v>87.411368825862283</v>
      </c>
      <c r="M13" s="747">
        <v>139.62921677611078</v>
      </c>
    </row>
    <row r="14" spans="2:19" ht="30" customHeight="1" thickBot="1" x14ac:dyDescent="0.25">
      <c r="B14" s="741" t="s">
        <v>82</v>
      </c>
      <c r="C14" s="755">
        <v>2154.0100000000002</v>
      </c>
      <c r="D14" s="756">
        <v>2140.7689999999998</v>
      </c>
      <c r="E14" s="757">
        <v>2133.91</v>
      </c>
      <c r="F14" s="749">
        <v>2499.5250000000001</v>
      </c>
      <c r="G14" s="750">
        <v>2555.0700000000002</v>
      </c>
      <c r="H14" s="751">
        <v>1583.452</v>
      </c>
      <c r="I14" s="752">
        <v>100.61851605661333</v>
      </c>
      <c r="J14" s="747">
        <v>100.94193288376738</v>
      </c>
      <c r="K14" s="748">
        <v>86.17677358698154</v>
      </c>
      <c r="L14" s="747">
        <v>84.303365465525417</v>
      </c>
      <c r="M14" s="747">
        <v>136.03254156109566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240</v>
      </c>
    </row>
    <row r="4" spans="1:18" ht="18.75" x14ac:dyDescent="0.3">
      <c r="A4" s="45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T65" sqref="T6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4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5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5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3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3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6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7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4" t="s">
        <v>315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8" t="s">
        <v>175</v>
      </c>
      <c r="F13" s="134"/>
      <c r="G13" s="199"/>
      <c r="H13" s="37"/>
    </row>
    <row r="14" spans="3:20" ht="13.5" thickBot="1" x14ac:dyDescent="0.25">
      <c r="C14" s="594" t="s">
        <v>176</v>
      </c>
      <c r="D14" s="595" t="s">
        <v>177</v>
      </c>
      <c r="E14" s="200" t="s">
        <v>178</v>
      </c>
      <c r="F14" s="200" t="s">
        <v>179</v>
      </c>
      <c r="G14" s="200" t="s">
        <v>180</v>
      </c>
      <c r="H14" s="200" t="s">
        <v>181</v>
      </c>
      <c r="I14" s="200" t="s">
        <v>182</v>
      </c>
      <c r="J14" s="200" t="s">
        <v>183</v>
      </c>
      <c r="K14" s="200" t="s">
        <v>184</v>
      </c>
      <c r="L14" s="200" t="s">
        <v>185</v>
      </c>
      <c r="M14" s="200" t="s">
        <v>186</v>
      </c>
      <c r="N14" s="200" t="s">
        <v>187</v>
      </c>
      <c r="O14" s="596" t="s">
        <v>188</v>
      </c>
    </row>
    <row r="15" spans="3:20" ht="13.5" thickBot="1" x14ac:dyDescent="0.25">
      <c r="C15" s="201" t="s">
        <v>189</v>
      </c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3"/>
    </row>
    <row r="16" spans="3:20" x14ac:dyDescent="0.2">
      <c r="C16" s="597" t="s">
        <v>190</v>
      </c>
      <c r="D16" s="204">
        <v>410.55031969879741</v>
      </c>
      <c r="E16" s="204">
        <v>405.92528932823404</v>
      </c>
      <c r="F16" s="204">
        <v>415.06587182503171</v>
      </c>
      <c r="G16" s="204">
        <v>415.78302153853031</v>
      </c>
      <c r="H16" s="204">
        <v>418.52051394641336</v>
      </c>
      <c r="I16" s="204">
        <v>420.92412497491244</v>
      </c>
      <c r="J16" s="204">
        <v>422.19084679763165</v>
      </c>
      <c r="K16" s="204">
        <v>425.93323237306373</v>
      </c>
      <c r="L16" s="204">
        <v>435.7515632080013</v>
      </c>
      <c r="M16" s="204">
        <v>429.60671679837998</v>
      </c>
      <c r="N16" s="204">
        <v>433.91962032017744</v>
      </c>
      <c r="O16" s="598">
        <v>445.27368131830997</v>
      </c>
    </row>
    <row r="17" spans="3:15" x14ac:dyDescent="0.2">
      <c r="C17" s="205" t="s">
        <v>191</v>
      </c>
      <c r="D17" s="206">
        <v>430.47673989241491</v>
      </c>
      <c r="E17" s="206">
        <v>434.31869010571103</v>
      </c>
      <c r="F17" s="206">
        <v>424.76270764279673</v>
      </c>
      <c r="G17" s="206">
        <v>442.42112445636445</v>
      </c>
      <c r="H17" s="206">
        <v>438.71382021325684</v>
      </c>
      <c r="I17" s="206">
        <v>440.11127284111825</v>
      </c>
      <c r="J17" s="206">
        <v>443.65889578942466</v>
      </c>
      <c r="K17" s="206">
        <v>454.58917507394762</v>
      </c>
      <c r="L17" s="206">
        <v>438.99378313760712</v>
      </c>
      <c r="M17" s="206">
        <v>441.27738992724386</v>
      </c>
      <c r="N17" s="206">
        <v>438.65388942660439</v>
      </c>
      <c r="O17" s="207">
        <v>432.96931457738259</v>
      </c>
    </row>
    <row r="18" spans="3:15" x14ac:dyDescent="0.2">
      <c r="C18" s="205" t="s">
        <v>192</v>
      </c>
      <c r="D18" s="206">
        <v>420.13210152512676</v>
      </c>
      <c r="E18" s="206">
        <v>425.96761396416781</v>
      </c>
      <c r="F18" s="206">
        <v>426.30105521121209</v>
      </c>
      <c r="G18" s="206">
        <v>430.27096185971311</v>
      </c>
      <c r="H18" s="206">
        <v>439.25979933305257</v>
      </c>
      <c r="I18" s="206">
        <v>429.11427739320129</v>
      </c>
      <c r="J18" s="206">
        <v>439.39069368261534</v>
      </c>
      <c r="K18" s="206">
        <v>447.05</v>
      </c>
      <c r="L18" s="208">
        <v>423.88</v>
      </c>
      <c r="M18" s="206">
        <v>432.85</v>
      </c>
      <c r="N18" s="206">
        <v>449.35</v>
      </c>
      <c r="O18" s="207">
        <v>454.03</v>
      </c>
    </row>
    <row r="19" spans="3:15" x14ac:dyDescent="0.2">
      <c r="C19" s="205">
        <v>2020</v>
      </c>
      <c r="D19" s="206">
        <v>467.76</v>
      </c>
      <c r="E19" s="206">
        <v>465.46</v>
      </c>
      <c r="F19" s="206">
        <v>435.28</v>
      </c>
      <c r="G19" s="206">
        <v>414.51</v>
      </c>
      <c r="H19" s="206">
        <v>432.06</v>
      </c>
      <c r="I19" s="206">
        <v>423.48</v>
      </c>
      <c r="J19" s="206">
        <v>418.96</v>
      </c>
      <c r="K19" s="206">
        <v>416.49</v>
      </c>
      <c r="L19" s="208">
        <v>413.32</v>
      </c>
      <c r="M19" s="206">
        <v>413.92</v>
      </c>
      <c r="N19" s="206">
        <v>403.31</v>
      </c>
      <c r="O19" s="207">
        <v>417.51</v>
      </c>
    </row>
    <row r="20" spans="3:15" x14ac:dyDescent="0.2">
      <c r="C20" s="209">
        <v>2021</v>
      </c>
      <c r="D20" s="210">
        <v>427.49</v>
      </c>
      <c r="E20" s="210">
        <v>428.45</v>
      </c>
      <c r="F20" s="210">
        <v>437.05</v>
      </c>
      <c r="G20" s="210">
        <v>436.97</v>
      </c>
      <c r="H20" s="210">
        <v>446.78</v>
      </c>
      <c r="I20" s="210">
        <v>444.59</v>
      </c>
      <c r="J20" s="210">
        <v>431.7</v>
      </c>
      <c r="K20" s="210">
        <v>422.06</v>
      </c>
      <c r="L20" s="211">
        <v>428.97</v>
      </c>
      <c r="M20" s="210">
        <v>444.62</v>
      </c>
      <c r="N20" s="210">
        <v>456.91</v>
      </c>
      <c r="O20" s="212">
        <v>480.64</v>
      </c>
    </row>
    <row r="21" spans="3:15" x14ac:dyDescent="0.2">
      <c r="C21" s="209">
        <v>2022</v>
      </c>
      <c r="D21" s="210">
        <v>489.4</v>
      </c>
      <c r="E21" s="210">
        <v>490.89</v>
      </c>
      <c r="F21" s="210">
        <v>497.85</v>
      </c>
      <c r="G21" s="210">
        <v>508.46</v>
      </c>
      <c r="H21" s="210">
        <v>523.89</v>
      </c>
      <c r="I21" s="210">
        <v>548.17999999999995</v>
      </c>
      <c r="J21" s="210">
        <v>561.64</v>
      </c>
      <c r="K21" s="210">
        <v>563.70000000000005</v>
      </c>
      <c r="L21" s="211">
        <v>588.77</v>
      </c>
      <c r="M21" s="210">
        <v>652.37</v>
      </c>
      <c r="N21" s="210">
        <v>674.87</v>
      </c>
      <c r="O21" s="212">
        <v>676.06</v>
      </c>
    </row>
    <row r="22" spans="3:15" ht="13.5" thickBot="1" x14ac:dyDescent="0.25">
      <c r="C22" s="213">
        <v>2023</v>
      </c>
      <c r="D22" s="214">
        <v>685</v>
      </c>
      <c r="E22" s="214">
        <v>697.08</v>
      </c>
      <c r="F22" s="214">
        <v>689.78</v>
      </c>
      <c r="G22" s="214">
        <v>689.68</v>
      </c>
      <c r="H22" s="214">
        <v>675.89</v>
      </c>
      <c r="I22" s="214">
        <v>652.6</v>
      </c>
      <c r="J22" s="214">
        <v>613.02</v>
      </c>
      <c r="K22" s="214">
        <v>609.91</v>
      </c>
      <c r="L22" s="215">
        <v>614.16999999999996</v>
      </c>
      <c r="M22" s="214"/>
      <c r="N22" s="214"/>
      <c r="O22" s="216"/>
    </row>
    <row r="23" spans="3:15" ht="13.5" thickBot="1" x14ac:dyDescent="0.25">
      <c r="C23" s="201" t="s">
        <v>193</v>
      </c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3"/>
    </row>
    <row r="24" spans="3:15" x14ac:dyDescent="0.2">
      <c r="C24" s="597" t="s">
        <v>190</v>
      </c>
      <c r="D24" s="204">
        <v>264.22742766883761</v>
      </c>
      <c r="E24" s="204">
        <v>261.62567290497998</v>
      </c>
      <c r="F24" s="204">
        <v>261.28898624261666</v>
      </c>
      <c r="G24" s="204">
        <v>265.38613274501455</v>
      </c>
      <c r="H24" s="204">
        <v>265.71767956715814</v>
      </c>
      <c r="I24" s="204">
        <v>265.33812232275858</v>
      </c>
      <c r="J24" s="204">
        <v>266.42231622832736</v>
      </c>
      <c r="K24" s="204">
        <v>263.11677423325443</v>
      </c>
      <c r="L24" s="204">
        <v>264.59488373323165</v>
      </c>
      <c r="M24" s="204">
        <v>266.93771630917144</v>
      </c>
      <c r="N24" s="204">
        <v>269.68730506228809</v>
      </c>
      <c r="O24" s="598">
        <v>268.29357100115919</v>
      </c>
    </row>
    <row r="25" spans="3:15" x14ac:dyDescent="0.2">
      <c r="C25" s="205" t="s">
        <v>191</v>
      </c>
      <c r="D25" s="206">
        <v>268.85859894219772</v>
      </c>
      <c r="E25" s="206">
        <v>270.3032014665207</v>
      </c>
      <c r="F25" s="206">
        <v>269.71744215436058</v>
      </c>
      <c r="G25" s="206">
        <v>270.19519274180578</v>
      </c>
      <c r="H25" s="206">
        <v>267.62641594088478</v>
      </c>
      <c r="I25" s="206">
        <v>266.47931675608049</v>
      </c>
      <c r="J25" s="206">
        <v>267.46056337523163</v>
      </c>
      <c r="K25" s="206">
        <v>269.23633277556166</v>
      </c>
      <c r="L25" s="206">
        <v>270.87046599314772</v>
      </c>
      <c r="M25" s="206">
        <v>272.08234522250251</v>
      </c>
      <c r="N25" s="206">
        <v>276.03606759499712</v>
      </c>
      <c r="O25" s="207">
        <v>274.17552913068732</v>
      </c>
    </row>
    <row r="26" spans="3:15" x14ac:dyDescent="0.2">
      <c r="C26" s="205" t="s">
        <v>192</v>
      </c>
      <c r="D26" s="206">
        <v>275.78930697349125</v>
      </c>
      <c r="E26" s="206">
        <v>274.1046753603286</v>
      </c>
      <c r="F26" s="206">
        <v>279.53787847007874</v>
      </c>
      <c r="G26" s="206">
        <v>277.14036033174909</v>
      </c>
      <c r="H26" s="206">
        <v>275.2848814044396</v>
      </c>
      <c r="I26" s="206">
        <v>275.38057847125026</v>
      </c>
      <c r="J26" s="206">
        <v>272.13539581574298</v>
      </c>
      <c r="K26" s="206">
        <v>279.41000000000003</v>
      </c>
      <c r="L26" s="206">
        <v>272.36</v>
      </c>
      <c r="M26" s="206">
        <v>273.02999999999997</v>
      </c>
      <c r="N26" s="206">
        <v>280.95999999999998</v>
      </c>
      <c r="O26" s="207">
        <v>276.52999999999997</v>
      </c>
    </row>
    <row r="27" spans="3:15" x14ac:dyDescent="0.2">
      <c r="C27" s="205">
        <v>2020</v>
      </c>
      <c r="D27" s="206">
        <v>275.81</v>
      </c>
      <c r="E27" s="206">
        <v>275.02</v>
      </c>
      <c r="F27" s="206">
        <v>279.36</v>
      </c>
      <c r="G27" s="206">
        <v>276.27</v>
      </c>
      <c r="H27" s="206">
        <v>277.87</v>
      </c>
      <c r="I27" s="206">
        <v>276.22000000000003</v>
      </c>
      <c r="J27" s="206">
        <v>274.87</v>
      </c>
      <c r="K27" s="206">
        <v>274.04000000000002</v>
      </c>
      <c r="L27" s="206">
        <v>272.89999999999998</v>
      </c>
      <c r="M27" s="206">
        <v>277.8</v>
      </c>
      <c r="N27" s="206">
        <v>281.54000000000002</v>
      </c>
      <c r="O27" s="207">
        <v>275.39</v>
      </c>
    </row>
    <row r="28" spans="3:15" x14ac:dyDescent="0.2">
      <c r="C28" s="209">
        <v>2021</v>
      </c>
      <c r="D28" s="210">
        <v>279.97000000000003</v>
      </c>
      <c r="E28" s="210">
        <v>281.91000000000003</v>
      </c>
      <c r="F28" s="210">
        <v>279.83</v>
      </c>
      <c r="G28" s="210">
        <v>283.86</v>
      </c>
      <c r="H28" s="210">
        <v>286.25</v>
      </c>
      <c r="I28" s="210">
        <v>286.75</v>
      </c>
      <c r="J28" s="210">
        <v>285.8</v>
      </c>
      <c r="K28" s="210">
        <v>287.93</v>
      </c>
      <c r="L28" s="210">
        <v>287.61</v>
      </c>
      <c r="M28" s="210">
        <v>305.56</v>
      </c>
      <c r="N28" s="210">
        <v>316.67</v>
      </c>
      <c r="O28" s="212">
        <v>314.86</v>
      </c>
    </row>
    <row r="29" spans="3:15" x14ac:dyDescent="0.2">
      <c r="C29" s="209">
        <v>2022</v>
      </c>
      <c r="D29" s="210">
        <v>318.68</v>
      </c>
      <c r="E29" s="210">
        <v>314.89999999999998</v>
      </c>
      <c r="F29" s="210">
        <v>319.58999999999997</v>
      </c>
      <c r="G29" s="210">
        <v>338.14</v>
      </c>
      <c r="H29" s="210">
        <v>354.42</v>
      </c>
      <c r="I29" s="210">
        <v>369.52</v>
      </c>
      <c r="J29" s="210">
        <v>375.42</v>
      </c>
      <c r="K29" s="210">
        <v>382.89</v>
      </c>
      <c r="L29" s="210">
        <v>393.08</v>
      </c>
      <c r="M29" s="210">
        <v>414.06</v>
      </c>
      <c r="N29" s="210">
        <v>416.07</v>
      </c>
      <c r="O29" s="212">
        <v>415.93</v>
      </c>
    </row>
    <row r="30" spans="3:15" ht="13.5" thickBot="1" x14ac:dyDescent="0.25">
      <c r="C30" s="213">
        <v>2023</v>
      </c>
      <c r="D30" s="214">
        <v>418.53</v>
      </c>
      <c r="E30" s="214">
        <v>407.81</v>
      </c>
      <c r="F30" s="214">
        <v>414.47</v>
      </c>
      <c r="G30" s="214">
        <v>413.46</v>
      </c>
      <c r="H30" s="214">
        <v>408.9</v>
      </c>
      <c r="I30" s="214">
        <v>399.55</v>
      </c>
      <c r="J30" s="214">
        <v>396.31</v>
      </c>
      <c r="K30" s="214">
        <v>396.91</v>
      </c>
      <c r="L30" s="214">
        <v>389.58</v>
      </c>
      <c r="M30" s="214"/>
      <c r="N30" s="214"/>
      <c r="O30" s="216"/>
    </row>
    <row r="31" spans="3:15" ht="13.5" thickBot="1" x14ac:dyDescent="0.25">
      <c r="C31" s="201" t="s">
        <v>194</v>
      </c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3"/>
    </row>
    <row r="32" spans="3:15" x14ac:dyDescent="0.2">
      <c r="C32" s="597" t="s">
        <v>190</v>
      </c>
      <c r="D32" s="204">
        <v>193.30284025213072</v>
      </c>
      <c r="E32" s="204">
        <v>191.2687581090714</v>
      </c>
      <c r="F32" s="204">
        <v>191.31561937634595</v>
      </c>
      <c r="G32" s="204">
        <v>191.49550049668539</v>
      </c>
      <c r="H32" s="204">
        <v>191.57102023627996</v>
      </c>
      <c r="I32" s="204">
        <v>192.43881971648969</v>
      </c>
      <c r="J32" s="204">
        <v>193.8248127220584</v>
      </c>
      <c r="K32" s="204">
        <v>193.56522855967538</v>
      </c>
      <c r="L32" s="204">
        <v>196.58869687496284</v>
      </c>
      <c r="M32" s="204">
        <v>199.76489920472477</v>
      </c>
      <c r="N32" s="204">
        <v>198.3893113076804</v>
      </c>
      <c r="O32" s="598">
        <v>197.67041596404326</v>
      </c>
    </row>
    <row r="33" spans="3:15" x14ac:dyDescent="0.2">
      <c r="C33" s="205" t="s">
        <v>191</v>
      </c>
      <c r="D33" s="206">
        <v>193.75098783518038</v>
      </c>
      <c r="E33" s="206">
        <v>191.19468977405847</v>
      </c>
      <c r="F33" s="206">
        <v>190.60503492712346</v>
      </c>
      <c r="G33" s="206">
        <v>189.42223428075786</v>
      </c>
      <c r="H33" s="206">
        <v>185.25437800957252</v>
      </c>
      <c r="I33" s="206">
        <v>185.66839797997162</v>
      </c>
      <c r="J33" s="206">
        <v>185.57986872090791</v>
      </c>
      <c r="K33" s="206">
        <v>185.31188244297863</v>
      </c>
      <c r="L33" s="206">
        <v>188.25464393272142</v>
      </c>
      <c r="M33" s="206">
        <v>190.17470442587663</v>
      </c>
      <c r="N33" s="206">
        <v>189.17402883303177</v>
      </c>
      <c r="O33" s="207">
        <v>188.60104796424042</v>
      </c>
    </row>
    <row r="34" spans="3:15" x14ac:dyDescent="0.2">
      <c r="C34" s="205" t="s">
        <v>192</v>
      </c>
      <c r="D34" s="206">
        <v>188.51265670531021</v>
      </c>
      <c r="E34" s="206">
        <v>188.9030714067259</v>
      </c>
      <c r="F34" s="206">
        <v>188.55538851404037</v>
      </c>
      <c r="G34" s="206">
        <v>187.90929469010396</v>
      </c>
      <c r="H34" s="206">
        <v>189.52578250042413</v>
      </c>
      <c r="I34" s="206">
        <v>188.95285758845154</v>
      </c>
      <c r="J34" s="206">
        <v>189.88146101817767</v>
      </c>
      <c r="K34" s="206">
        <v>189.91</v>
      </c>
      <c r="L34" s="206">
        <v>191.32</v>
      </c>
      <c r="M34" s="206">
        <v>193.38</v>
      </c>
      <c r="N34" s="206">
        <v>196.65</v>
      </c>
      <c r="O34" s="207">
        <v>201.65</v>
      </c>
    </row>
    <row r="35" spans="3:15" x14ac:dyDescent="0.2">
      <c r="C35" s="205">
        <v>2020</v>
      </c>
      <c r="D35" s="206">
        <v>203.95</v>
      </c>
      <c r="E35" s="206">
        <v>204.01</v>
      </c>
      <c r="F35" s="206">
        <v>208.37</v>
      </c>
      <c r="G35" s="206">
        <v>210.62</v>
      </c>
      <c r="H35" s="206">
        <v>207.99600000000001</v>
      </c>
      <c r="I35" s="206">
        <v>206.56</v>
      </c>
      <c r="J35" s="206">
        <v>207.25</v>
      </c>
      <c r="K35" s="206">
        <v>206.09</v>
      </c>
      <c r="L35" s="206">
        <v>208.38</v>
      </c>
      <c r="M35" s="206">
        <v>206.45</v>
      </c>
      <c r="N35" s="206">
        <v>212.4</v>
      </c>
      <c r="O35" s="207">
        <v>212.38</v>
      </c>
    </row>
    <row r="36" spans="3:15" x14ac:dyDescent="0.2">
      <c r="C36" s="209">
        <v>2021</v>
      </c>
      <c r="D36" s="210">
        <v>211.59</v>
      </c>
      <c r="E36" s="210">
        <v>214.01</v>
      </c>
      <c r="F36" s="210">
        <v>215.36</v>
      </c>
      <c r="G36" s="210">
        <v>216.57</v>
      </c>
      <c r="H36" s="210">
        <v>218.11</v>
      </c>
      <c r="I36" s="210">
        <v>218.58</v>
      </c>
      <c r="J36" s="210">
        <v>216.96</v>
      </c>
      <c r="K36" s="210">
        <v>218.99</v>
      </c>
      <c r="L36" s="210">
        <v>222.98</v>
      </c>
      <c r="M36" s="210">
        <v>233.92</v>
      </c>
      <c r="N36" s="210">
        <v>245.63</v>
      </c>
      <c r="O36" s="212">
        <v>254.36</v>
      </c>
    </row>
    <row r="37" spans="3:15" x14ac:dyDescent="0.2">
      <c r="C37" s="209">
        <v>2022</v>
      </c>
      <c r="D37" s="210">
        <v>256.31</v>
      </c>
      <c r="E37" s="210">
        <v>258.08</v>
      </c>
      <c r="F37" s="210">
        <v>266.60000000000002</v>
      </c>
      <c r="G37" s="210">
        <v>286.42</v>
      </c>
      <c r="H37" s="210">
        <v>298.31</v>
      </c>
      <c r="I37" s="210">
        <v>298.95</v>
      </c>
      <c r="J37" s="210">
        <v>298.48</v>
      </c>
      <c r="K37" s="210">
        <v>308.27999999999997</v>
      </c>
      <c r="L37" s="210">
        <v>322.12</v>
      </c>
      <c r="M37" s="210">
        <v>338.3</v>
      </c>
      <c r="N37" s="210">
        <v>341.19</v>
      </c>
      <c r="O37" s="212">
        <v>342.74</v>
      </c>
    </row>
    <row r="38" spans="3:15" ht="13.5" thickBot="1" x14ac:dyDescent="0.25">
      <c r="C38" s="213">
        <v>2023</v>
      </c>
      <c r="D38" s="214">
        <v>337.78</v>
      </c>
      <c r="E38" s="214">
        <v>316.5</v>
      </c>
      <c r="F38" s="214">
        <v>313.55</v>
      </c>
      <c r="G38" s="214">
        <v>309.87</v>
      </c>
      <c r="H38" s="214">
        <v>301.38</v>
      </c>
      <c r="I38" s="214">
        <v>297.8</v>
      </c>
      <c r="J38" s="214">
        <v>294.7</v>
      </c>
      <c r="K38" s="214">
        <v>292.11</v>
      </c>
      <c r="L38" s="214">
        <v>297.39999999999998</v>
      </c>
      <c r="M38" s="214"/>
      <c r="N38" s="214"/>
      <c r="O38" s="216"/>
    </row>
    <row r="39" spans="3:15" ht="13.5" thickBot="1" x14ac:dyDescent="0.25">
      <c r="C39" s="201" t="s">
        <v>195</v>
      </c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3"/>
    </row>
    <row r="40" spans="3:15" x14ac:dyDescent="0.2">
      <c r="C40" s="597" t="s">
        <v>190</v>
      </c>
      <c r="D40" s="204">
        <v>620.52584524708288</v>
      </c>
      <c r="E40" s="204">
        <v>610.98846942632053</v>
      </c>
      <c r="F40" s="204">
        <v>613.48284188853813</v>
      </c>
      <c r="G40" s="204">
        <v>613.72476430462393</v>
      </c>
      <c r="H40" s="204">
        <v>606.72034722305284</v>
      </c>
      <c r="I40" s="204">
        <v>601.6106220020215</v>
      </c>
      <c r="J40" s="204">
        <v>617.94396754570255</v>
      </c>
      <c r="K40" s="204">
        <v>637.27880462292717</v>
      </c>
      <c r="L40" s="204">
        <v>678.50605906520252</v>
      </c>
      <c r="M40" s="204">
        <v>691.78485236566894</v>
      </c>
      <c r="N40" s="204">
        <v>699.93533272826176</v>
      </c>
      <c r="O40" s="598">
        <v>707.76936754012718</v>
      </c>
    </row>
    <row r="41" spans="3:15" x14ac:dyDescent="0.2">
      <c r="C41" s="205" t="s">
        <v>191</v>
      </c>
      <c r="D41" s="206">
        <v>693.59473269323564</v>
      </c>
      <c r="E41" s="206">
        <v>675.99452876056159</v>
      </c>
      <c r="F41" s="206">
        <v>692.84041344814841</v>
      </c>
      <c r="G41" s="206">
        <v>686.21997775755028</v>
      </c>
      <c r="H41" s="206">
        <v>674.8464758009153</v>
      </c>
      <c r="I41" s="206">
        <v>675.83558814176456</v>
      </c>
      <c r="J41" s="206">
        <v>670.36666604428126</v>
      </c>
      <c r="K41" s="206">
        <v>679.13478468613857</v>
      </c>
      <c r="L41" s="206">
        <v>679.48913195885189</v>
      </c>
      <c r="M41" s="206">
        <v>683.30685175304302</v>
      </c>
      <c r="N41" s="206">
        <v>694.81644019086241</v>
      </c>
      <c r="O41" s="207">
        <v>698.72596905238629</v>
      </c>
    </row>
    <row r="42" spans="3:15" x14ac:dyDescent="0.2">
      <c r="C42" s="205" t="s">
        <v>192</v>
      </c>
      <c r="D42" s="206">
        <v>672.166966006964</v>
      </c>
      <c r="E42" s="206">
        <v>664.31951179811972</v>
      </c>
      <c r="F42" s="206">
        <v>668.69821690266849</v>
      </c>
      <c r="G42" s="206">
        <v>683.29560596332999</v>
      </c>
      <c r="H42" s="206">
        <v>675.44964853925399</v>
      </c>
      <c r="I42" s="206">
        <v>661.87817139602919</v>
      </c>
      <c r="J42" s="206">
        <v>677.09800581977072</v>
      </c>
      <c r="K42" s="206">
        <v>683.9</v>
      </c>
      <c r="L42" s="206">
        <v>683.06</v>
      </c>
      <c r="M42" s="206">
        <v>696.78</v>
      </c>
      <c r="N42" s="206">
        <v>704.11</v>
      </c>
      <c r="O42" s="207">
        <v>710.06</v>
      </c>
    </row>
    <row r="43" spans="3:15" x14ac:dyDescent="0.2">
      <c r="C43" s="205">
        <v>2020</v>
      </c>
      <c r="D43" s="206">
        <v>720.2</v>
      </c>
      <c r="E43" s="206">
        <v>710.55</v>
      </c>
      <c r="F43" s="206">
        <v>710.16</v>
      </c>
      <c r="G43" s="206">
        <v>704.52</v>
      </c>
      <c r="H43" s="206">
        <v>693.33</v>
      </c>
      <c r="I43" s="206">
        <v>687.52</v>
      </c>
      <c r="J43" s="206">
        <v>686.08</v>
      </c>
      <c r="K43" s="206">
        <v>682.48</v>
      </c>
      <c r="L43" s="206">
        <v>689</v>
      </c>
      <c r="M43" s="206">
        <v>695.07</v>
      </c>
      <c r="N43" s="206">
        <v>691.68</v>
      </c>
      <c r="O43" s="207">
        <v>708.89</v>
      </c>
    </row>
    <row r="44" spans="3:15" x14ac:dyDescent="0.2">
      <c r="C44" s="599">
        <v>2021</v>
      </c>
      <c r="D44" s="206">
        <v>700.68</v>
      </c>
      <c r="E44" s="206">
        <v>710.46</v>
      </c>
      <c r="F44" s="206">
        <v>730.62</v>
      </c>
      <c r="G44" s="206">
        <v>732.15</v>
      </c>
      <c r="H44" s="206">
        <v>732.66</v>
      </c>
      <c r="I44" s="206">
        <v>727.41</v>
      </c>
      <c r="J44" s="206">
        <v>717.49</v>
      </c>
      <c r="K44" s="206">
        <v>731.05</v>
      </c>
      <c r="L44" s="206">
        <v>757.18</v>
      </c>
      <c r="M44" s="206">
        <v>804.61</v>
      </c>
      <c r="N44" s="206">
        <v>852.9</v>
      </c>
      <c r="O44" s="206">
        <v>858.46</v>
      </c>
    </row>
    <row r="45" spans="3:15" x14ac:dyDescent="0.2">
      <c r="C45" s="217">
        <v>2022</v>
      </c>
      <c r="D45" s="218">
        <v>904.83</v>
      </c>
      <c r="E45" s="218">
        <v>873.53</v>
      </c>
      <c r="F45" s="218">
        <v>923.05</v>
      </c>
      <c r="G45" s="218">
        <v>958.09</v>
      </c>
      <c r="H45" s="218">
        <v>974.89</v>
      </c>
      <c r="I45" s="218">
        <v>990.25</v>
      </c>
      <c r="J45" s="218">
        <v>1021.14</v>
      </c>
      <c r="K45" s="218">
        <v>1027.8</v>
      </c>
      <c r="L45" s="218">
        <v>1076.5999999999999</v>
      </c>
      <c r="M45" s="218">
        <v>1153.4100000000001</v>
      </c>
      <c r="N45" s="218">
        <v>1154.52</v>
      </c>
      <c r="O45" s="219">
        <v>1120.01</v>
      </c>
    </row>
    <row r="46" spans="3:15" ht="13.5" thickBot="1" x14ac:dyDescent="0.25">
      <c r="C46" s="213">
        <v>2023</v>
      </c>
      <c r="D46" s="214">
        <v>1052.44</v>
      </c>
      <c r="E46" s="214">
        <v>1020.12</v>
      </c>
      <c r="F46" s="214">
        <v>1061.97</v>
      </c>
      <c r="G46" s="214">
        <v>1052.28</v>
      </c>
      <c r="H46" s="214">
        <v>1019.8</v>
      </c>
      <c r="I46" s="214">
        <v>1013.15</v>
      </c>
      <c r="J46" s="214">
        <v>1002.75</v>
      </c>
      <c r="K46" s="214">
        <v>1001.52</v>
      </c>
      <c r="L46" s="214">
        <v>1027.76</v>
      </c>
      <c r="M46" s="214"/>
      <c r="N46" s="214"/>
      <c r="O46" s="216"/>
    </row>
    <row r="47" spans="3:15" ht="13.5" thickBot="1" x14ac:dyDescent="0.25">
      <c r="C47" s="220" t="s">
        <v>196</v>
      </c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2"/>
    </row>
    <row r="48" spans="3:15" x14ac:dyDescent="0.2">
      <c r="C48" s="597" t="s">
        <v>190</v>
      </c>
      <c r="D48" s="204">
        <v>1926.1421840678215</v>
      </c>
      <c r="E48" s="204">
        <v>1773.7868616139083</v>
      </c>
      <c r="F48" s="204">
        <v>1808.8957992992707</v>
      </c>
      <c r="G48" s="204">
        <v>1844.6568611737403</v>
      </c>
      <c r="H48" s="204">
        <v>1922.2571546908466</v>
      </c>
      <c r="I48" s="204">
        <v>2078.5897925711802</v>
      </c>
      <c r="J48" s="204">
        <v>2325.7723170645709</v>
      </c>
      <c r="K48" s="204">
        <v>2537.6579416257568</v>
      </c>
      <c r="L48" s="204">
        <v>2703.9535927296647</v>
      </c>
      <c r="M48" s="204">
        <v>2585.3186243813607</v>
      </c>
      <c r="N48" s="204">
        <v>2366.8805661333772</v>
      </c>
      <c r="O48" s="598">
        <v>2262.8675436432918</v>
      </c>
    </row>
    <row r="49" spans="3:15" x14ac:dyDescent="0.2">
      <c r="C49" s="205" t="s">
        <v>191</v>
      </c>
      <c r="D49" s="206">
        <v>1873.2002679661653</v>
      </c>
      <c r="E49" s="206">
        <v>1893.8193326719352</v>
      </c>
      <c r="F49" s="206">
        <v>2057.5096533110031</v>
      </c>
      <c r="G49" s="206">
        <v>2090.6877083454083</v>
      </c>
      <c r="H49" s="206">
        <v>2302.9194307484054</v>
      </c>
      <c r="I49" s="206">
        <v>2520.0592002636727</v>
      </c>
      <c r="J49" s="206">
        <v>2428.1960288736755</v>
      </c>
      <c r="K49" s="206">
        <v>2411.222343978005</v>
      </c>
      <c r="L49" s="206">
        <v>2458.9426482206609</v>
      </c>
      <c r="M49" s="206">
        <v>2271.8586469632287</v>
      </c>
      <c r="N49" s="206">
        <v>2164.5188294690201</v>
      </c>
      <c r="O49" s="207">
        <v>2144.3544219826263</v>
      </c>
    </row>
    <row r="50" spans="3:15" x14ac:dyDescent="0.2">
      <c r="C50" s="205" t="s">
        <v>192</v>
      </c>
      <c r="D50" s="206">
        <v>2017.0063645368093</v>
      </c>
      <c r="E50" s="206">
        <v>1948.9945487324933</v>
      </c>
      <c r="F50" s="206">
        <v>1864.3118390555649</v>
      </c>
      <c r="G50" s="206">
        <v>1858.8882047137197</v>
      </c>
      <c r="H50" s="206">
        <v>1845.0357399097443</v>
      </c>
      <c r="I50" s="206">
        <v>1739.4288046926354</v>
      </c>
      <c r="J50" s="206">
        <v>1705.2552965441059</v>
      </c>
      <c r="K50" s="206">
        <v>1658.81</v>
      </c>
      <c r="L50" s="206">
        <v>1789.98</v>
      </c>
      <c r="M50" s="206">
        <v>1827.38</v>
      </c>
      <c r="N50" s="206">
        <v>1841.81</v>
      </c>
      <c r="O50" s="207">
        <v>1858.58</v>
      </c>
    </row>
    <row r="51" spans="3:15" x14ac:dyDescent="0.2">
      <c r="C51" s="205">
        <v>2020</v>
      </c>
      <c r="D51" s="206">
        <v>1741.92</v>
      </c>
      <c r="E51" s="206">
        <v>1687.33</v>
      </c>
      <c r="F51" s="206">
        <v>1656.44</v>
      </c>
      <c r="G51" s="206">
        <v>1578.74</v>
      </c>
      <c r="H51" s="206">
        <v>1458.48</v>
      </c>
      <c r="I51" s="206">
        <v>1545.67</v>
      </c>
      <c r="J51" s="206">
        <v>1651.52</v>
      </c>
      <c r="K51" s="206">
        <v>1665.62</v>
      </c>
      <c r="L51" s="206">
        <v>1742.79</v>
      </c>
      <c r="M51" s="206">
        <v>1765.78</v>
      </c>
      <c r="N51" s="206">
        <v>1744.65</v>
      </c>
      <c r="O51" s="207">
        <v>1664.57</v>
      </c>
    </row>
    <row r="52" spans="3:15" x14ac:dyDescent="0.2">
      <c r="C52" s="205">
        <v>2021</v>
      </c>
      <c r="D52" s="206">
        <v>1636.89</v>
      </c>
      <c r="E52" s="206">
        <v>1663.75</v>
      </c>
      <c r="F52" s="206">
        <v>1786.7</v>
      </c>
      <c r="G52" s="206">
        <v>1830.38</v>
      </c>
      <c r="H52" s="206">
        <v>1831.64</v>
      </c>
      <c r="I52" s="206">
        <v>1858.3</v>
      </c>
      <c r="J52" s="206">
        <v>1861.2</v>
      </c>
      <c r="K52" s="206">
        <v>1864.77</v>
      </c>
      <c r="L52" s="206">
        <v>2046.24</v>
      </c>
      <c r="M52" s="206">
        <v>2350.4</v>
      </c>
      <c r="N52" s="206">
        <v>2655.04</v>
      </c>
      <c r="O52" s="207">
        <v>2701.83</v>
      </c>
    </row>
    <row r="53" spans="3:15" x14ac:dyDescent="0.2">
      <c r="C53" s="209">
        <v>2022</v>
      </c>
      <c r="D53" s="210">
        <v>2628.29</v>
      </c>
      <c r="E53" s="210">
        <v>2596.54</v>
      </c>
      <c r="F53" s="210">
        <v>2814.08</v>
      </c>
      <c r="G53" s="210">
        <v>3239.28</v>
      </c>
      <c r="H53" s="210">
        <v>3228.8</v>
      </c>
      <c r="I53" s="210">
        <v>3214.33</v>
      </c>
      <c r="J53" s="210">
        <v>3293.27</v>
      </c>
      <c r="K53" s="210">
        <v>3271.83</v>
      </c>
      <c r="L53" s="210">
        <v>3550.88</v>
      </c>
      <c r="M53" s="210">
        <v>3425.6</v>
      </c>
      <c r="N53" s="210">
        <v>3180.07</v>
      </c>
      <c r="O53" s="212">
        <v>2975.07</v>
      </c>
    </row>
    <row r="54" spans="3:15" ht="13.5" thickBot="1" x14ac:dyDescent="0.25">
      <c r="C54" s="213">
        <v>2023</v>
      </c>
      <c r="D54" s="214">
        <v>2429.75</v>
      </c>
      <c r="E54" s="214">
        <v>2220.37</v>
      </c>
      <c r="F54" s="214">
        <v>2308.69</v>
      </c>
      <c r="G54" s="214">
        <v>2208.1999999999998</v>
      </c>
      <c r="H54" s="214">
        <v>2156.14</v>
      </c>
      <c r="I54" s="214">
        <v>2227.75</v>
      </c>
      <c r="J54" s="214">
        <v>2102.2800000000002</v>
      </c>
      <c r="K54" s="214">
        <v>2094.5300000000002</v>
      </c>
      <c r="L54" s="214">
        <v>2297.44</v>
      </c>
      <c r="M54" s="214"/>
      <c r="N54" s="214"/>
      <c r="O54" s="216"/>
    </row>
    <row r="55" spans="3:15" ht="13.5" thickBot="1" x14ac:dyDescent="0.25">
      <c r="C55" s="220" t="s">
        <v>197</v>
      </c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2"/>
    </row>
    <row r="56" spans="3:15" x14ac:dyDescent="0.2">
      <c r="C56" s="597" t="s">
        <v>190</v>
      </c>
      <c r="D56" s="204">
        <v>1452.5251642694029</v>
      </c>
      <c r="E56" s="204">
        <v>1376.6544964519305</v>
      </c>
      <c r="F56" s="204">
        <v>1342.4452040065605</v>
      </c>
      <c r="G56" s="204">
        <v>1321.3071438891709</v>
      </c>
      <c r="H56" s="204">
        <v>1332.4732010931732</v>
      </c>
      <c r="I56" s="204">
        <v>1416.8343946849866</v>
      </c>
      <c r="J56" s="204">
        <v>1429.7900427036757</v>
      </c>
      <c r="K56" s="204">
        <v>1455.3007570329535</v>
      </c>
      <c r="L56" s="204">
        <v>1460.934465025194</v>
      </c>
      <c r="M56" s="204">
        <v>1477.8137838684058</v>
      </c>
      <c r="N56" s="204">
        <v>1411.6336555187961</v>
      </c>
      <c r="O56" s="598">
        <v>1359.7079885396727</v>
      </c>
    </row>
    <row r="57" spans="3:15" x14ac:dyDescent="0.2">
      <c r="C57" s="205" t="s">
        <v>191</v>
      </c>
      <c r="D57" s="206">
        <v>1247.7930053069374</v>
      </c>
      <c r="E57" s="206">
        <v>1219.5883260832732</v>
      </c>
      <c r="F57" s="206">
        <v>1221.3431610182636</v>
      </c>
      <c r="G57" s="206">
        <v>1183.3869429217527</v>
      </c>
      <c r="H57" s="206">
        <v>1198.2849917896754</v>
      </c>
      <c r="I57" s="206">
        <v>1239.5740232840269</v>
      </c>
      <c r="J57" s="206">
        <v>1271.60648473885</v>
      </c>
      <c r="K57" s="206">
        <v>1283.813012150076</v>
      </c>
      <c r="L57" s="206">
        <v>1311.0179147942529</v>
      </c>
      <c r="M57" s="206">
        <v>1341.4216259397981</v>
      </c>
      <c r="N57" s="206">
        <v>1329.2819200190711</v>
      </c>
      <c r="O57" s="207">
        <v>1328.1587453006657</v>
      </c>
    </row>
    <row r="58" spans="3:15" x14ac:dyDescent="0.2">
      <c r="C58" s="205" t="s">
        <v>192</v>
      </c>
      <c r="D58" s="206">
        <v>1344.3309050466173</v>
      </c>
      <c r="E58" s="206">
        <v>1317.692895014957</v>
      </c>
      <c r="F58" s="206">
        <v>1323.903921956658</v>
      </c>
      <c r="G58" s="206">
        <v>1309.8906834494144</v>
      </c>
      <c r="H58" s="206">
        <v>1289.6288116279882</v>
      </c>
      <c r="I58" s="206">
        <v>1304.6791289590351</v>
      </c>
      <c r="J58" s="206">
        <v>1294.5048403940486</v>
      </c>
      <c r="K58" s="206">
        <v>1307.96</v>
      </c>
      <c r="L58" s="206">
        <v>1349.14</v>
      </c>
      <c r="M58" s="206">
        <v>1364.95</v>
      </c>
      <c r="N58" s="206">
        <v>1368.4</v>
      </c>
      <c r="O58" s="207">
        <v>1403.88</v>
      </c>
    </row>
    <row r="59" spans="3:15" x14ac:dyDescent="0.2">
      <c r="C59" s="205">
        <v>2020</v>
      </c>
      <c r="D59" s="206">
        <v>1446.09</v>
      </c>
      <c r="E59" s="206">
        <v>1443.02</v>
      </c>
      <c r="F59" s="206">
        <v>1411.23</v>
      </c>
      <c r="G59" s="206">
        <v>1400.29</v>
      </c>
      <c r="H59" s="206">
        <v>1346.93</v>
      </c>
      <c r="I59" s="206">
        <v>1297.48</v>
      </c>
      <c r="J59" s="206">
        <v>1318.72</v>
      </c>
      <c r="K59" s="206">
        <v>1329.85</v>
      </c>
      <c r="L59" s="206">
        <v>1349.52</v>
      </c>
      <c r="M59" s="206">
        <v>1399.34</v>
      </c>
      <c r="N59" s="206">
        <v>1444.52</v>
      </c>
      <c r="O59" s="207">
        <v>1434.49</v>
      </c>
    </row>
    <row r="60" spans="3:15" x14ac:dyDescent="0.2">
      <c r="C60" s="217">
        <v>2021</v>
      </c>
      <c r="D60" s="218">
        <v>1457.28</v>
      </c>
      <c r="E60" s="218">
        <v>1437.07</v>
      </c>
      <c r="F60" s="218">
        <v>1458.06</v>
      </c>
      <c r="G60" s="218">
        <v>1465.56</v>
      </c>
      <c r="H60" s="218">
        <v>1491.31</v>
      </c>
      <c r="I60" s="218">
        <v>1471.19</v>
      </c>
      <c r="J60" s="218">
        <v>1462.25</v>
      </c>
      <c r="K60" s="218">
        <v>1490.44</v>
      </c>
      <c r="L60" s="218">
        <v>1513.06</v>
      </c>
      <c r="M60" s="218">
        <v>1625.23</v>
      </c>
      <c r="N60" s="218">
        <v>1803.29</v>
      </c>
      <c r="O60" s="219">
        <v>1958.94</v>
      </c>
    </row>
    <row r="61" spans="3:15" x14ac:dyDescent="0.2">
      <c r="C61" s="599">
        <v>2022</v>
      </c>
      <c r="D61" s="206">
        <v>2039.72</v>
      </c>
      <c r="E61" s="206">
        <v>2035.72</v>
      </c>
      <c r="F61" s="206">
        <v>2046.66</v>
      </c>
      <c r="G61" s="206">
        <v>2089.08</v>
      </c>
      <c r="H61" s="206">
        <v>2224</v>
      </c>
      <c r="I61" s="206">
        <v>2300.29</v>
      </c>
      <c r="J61" s="206">
        <v>2417.4699999999998</v>
      </c>
      <c r="K61" s="206">
        <v>2446.67</v>
      </c>
      <c r="L61" s="206">
        <v>2483.33</v>
      </c>
      <c r="M61" s="206">
        <v>2559.59</v>
      </c>
      <c r="N61" s="206">
        <v>2569.4699999999998</v>
      </c>
      <c r="O61" s="206">
        <v>2581.9</v>
      </c>
    </row>
    <row r="62" spans="3:15" ht="13.5" thickBot="1" x14ac:dyDescent="0.25">
      <c r="C62" s="213">
        <v>2023</v>
      </c>
      <c r="D62" s="214">
        <v>2513.44</v>
      </c>
      <c r="E62" s="214">
        <v>2380.42</v>
      </c>
      <c r="F62" s="214">
        <v>2411.92</v>
      </c>
      <c r="G62" s="214">
        <v>2246.34</v>
      </c>
      <c r="H62" s="214">
        <v>2141.7199999999998</v>
      </c>
      <c r="I62" s="214">
        <v>2190.38</v>
      </c>
      <c r="J62" s="214">
        <v>2127.9</v>
      </c>
      <c r="K62" s="214">
        <v>2111.58</v>
      </c>
      <c r="L62" s="214">
        <v>2134.79</v>
      </c>
      <c r="M62" s="214"/>
      <c r="N62" s="214"/>
      <c r="O62" s="216"/>
    </row>
    <row r="63" spans="3:15" ht="13.5" thickBot="1" x14ac:dyDescent="0.25">
      <c r="C63" s="220" t="s">
        <v>198</v>
      </c>
      <c r="D63" s="221"/>
      <c r="E63" s="221"/>
      <c r="F63" s="221"/>
      <c r="G63" s="221"/>
      <c r="H63" s="221"/>
      <c r="I63" s="221"/>
      <c r="J63" s="221"/>
      <c r="K63" s="221"/>
      <c r="L63" s="221"/>
      <c r="M63" s="221"/>
      <c r="N63" s="221"/>
      <c r="O63" s="222"/>
    </row>
    <row r="64" spans="3:15" x14ac:dyDescent="0.2">
      <c r="C64" s="597" t="s">
        <v>190</v>
      </c>
      <c r="D64" s="204">
        <v>1462.9299066481419</v>
      </c>
      <c r="E64" s="204">
        <v>1397.9329390309356</v>
      </c>
      <c r="F64" s="204">
        <v>1352.4593399176847</v>
      </c>
      <c r="G64" s="204">
        <v>1324.3285390454434</v>
      </c>
      <c r="H64" s="204">
        <v>1346.8945966895908</v>
      </c>
      <c r="I64" s="204">
        <v>1422.0022440548378</v>
      </c>
      <c r="J64" s="204">
        <v>1439.7446104090284</v>
      </c>
      <c r="K64" s="204">
        <v>1469.5305118007066</v>
      </c>
      <c r="L64" s="204">
        <v>1464.5198361234318</v>
      </c>
      <c r="M64" s="204">
        <v>1456.1117051037911</v>
      </c>
      <c r="N64" s="204">
        <v>1435.8943068806354</v>
      </c>
      <c r="O64" s="598">
        <v>1347.9728359574115</v>
      </c>
    </row>
    <row r="65" spans="3:15" x14ac:dyDescent="0.2">
      <c r="C65" s="205" t="s">
        <v>191</v>
      </c>
      <c r="D65" s="206">
        <v>1217.2306317725502</v>
      </c>
      <c r="E65" s="206">
        <v>1219.9225640939258</v>
      </c>
      <c r="F65" s="206">
        <v>1228.6060793307527</v>
      </c>
      <c r="G65" s="206">
        <v>1190.0364269225856</v>
      </c>
      <c r="H65" s="206">
        <v>1216.8533835665212</v>
      </c>
      <c r="I65" s="206">
        <v>1268.6557166616051</v>
      </c>
      <c r="J65" s="206">
        <v>1280.8972883133727</v>
      </c>
      <c r="K65" s="206">
        <v>1270.5273567969125</v>
      </c>
      <c r="L65" s="206">
        <v>1318.4848992078084</v>
      </c>
      <c r="M65" s="206">
        <v>1326.2464158541839</v>
      </c>
      <c r="N65" s="206">
        <v>1338.5909965628271</v>
      </c>
      <c r="O65" s="207">
        <v>1331.7075587041454</v>
      </c>
    </row>
    <row r="66" spans="3:15" x14ac:dyDescent="0.2">
      <c r="C66" s="205" t="s">
        <v>192</v>
      </c>
      <c r="D66" s="206">
        <v>1324.8807237906556</v>
      </c>
      <c r="E66" s="206">
        <v>1306.1704820536852</v>
      </c>
      <c r="F66" s="206">
        <v>1289.846128057527</v>
      </c>
      <c r="G66" s="206">
        <v>1271.913502123914</v>
      </c>
      <c r="H66" s="206">
        <v>1265.3591520232299</v>
      </c>
      <c r="I66" s="206">
        <v>1264.5344761789461</v>
      </c>
      <c r="J66" s="206">
        <v>1256.1351766957246</v>
      </c>
      <c r="K66" s="206">
        <v>1279.8800000000001</v>
      </c>
      <c r="L66" s="206">
        <v>1283.6500000000001</v>
      </c>
      <c r="M66" s="206">
        <v>1335.83</v>
      </c>
      <c r="N66" s="206">
        <v>1324.27</v>
      </c>
      <c r="O66" s="207">
        <v>1366.15</v>
      </c>
    </row>
    <row r="67" spans="3:15" x14ac:dyDescent="0.2">
      <c r="C67" s="205">
        <v>2020</v>
      </c>
      <c r="D67" s="206">
        <v>1395.59</v>
      </c>
      <c r="E67" s="206">
        <v>1401.12</v>
      </c>
      <c r="F67" s="206">
        <v>1394.67</v>
      </c>
      <c r="G67" s="206">
        <v>1378.29</v>
      </c>
      <c r="H67" s="206">
        <v>1335.39</v>
      </c>
      <c r="I67" s="206">
        <v>1322.8</v>
      </c>
      <c r="J67" s="206">
        <v>1312.57</v>
      </c>
      <c r="K67" s="206">
        <v>1298.02</v>
      </c>
      <c r="L67" s="206">
        <v>1324.41</v>
      </c>
      <c r="M67" s="206">
        <v>1370.11</v>
      </c>
      <c r="N67" s="206">
        <v>1345.94</v>
      </c>
      <c r="O67" s="207">
        <v>1394.49</v>
      </c>
    </row>
    <row r="68" spans="3:15" x14ac:dyDescent="0.2">
      <c r="C68" s="209">
        <v>2021</v>
      </c>
      <c r="D68" s="210">
        <v>1383.2</v>
      </c>
      <c r="E68" s="210">
        <v>1364.26</v>
      </c>
      <c r="F68" s="210">
        <v>1419.52</v>
      </c>
      <c r="G68" s="210">
        <v>1441.54</v>
      </c>
      <c r="H68" s="210">
        <v>1436.41</v>
      </c>
      <c r="I68" s="210">
        <v>1450.93</v>
      </c>
      <c r="J68" s="210">
        <v>1475.09</v>
      </c>
      <c r="K68" s="210">
        <v>1470.13</v>
      </c>
      <c r="L68" s="210">
        <v>1505.17</v>
      </c>
      <c r="M68" s="210">
        <v>1643.42</v>
      </c>
      <c r="N68" s="210">
        <v>1751.99</v>
      </c>
      <c r="O68" s="212">
        <v>1872.92</v>
      </c>
    </row>
    <row r="69" spans="3:15" x14ac:dyDescent="0.2">
      <c r="C69" s="209">
        <v>2022</v>
      </c>
      <c r="D69" s="210">
        <v>1972.42</v>
      </c>
      <c r="E69" s="210">
        <v>2016.59</v>
      </c>
      <c r="F69" s="210">
        <v>2010.58</v>
      </c>
      <c r="G69" s="210">
        <v>2107.86</v>
      </c>
      <c r="H69" s="210">
        <v>2225.94</v>
      </c>
      <c r="I69" s="210">
        <v>2301.89</v>
      </c>
      <c r="J69" s="210">
        <v>2372.94</v>
      </c>
      <c r="K69" s="210">
        <v>2347.3000000000002</v>
      </c>
      <c r="L69" s="210">
        <v>2432.0300000000002</v>
      </c>
      <c r="M69" s="210">
        <v>2515.3000000000002</v>
      </c>
      <c r="N69" s="210">
        <v>2500.58</v>
      </c>
      <c r="O69" s="212">
        <v>2495.52</v>
      </c>
    </row>
    <row r="70" spans="3:15" ht="13.5" thickBot="1" x14ac:dyDescent="0.25">
      <c r="C70" s="213">
        <v>2023</v>
      </c>
      <c r="D70" s="214">
        <v>2541.27</v>
      </c>
      <c r="E70" s="214">
        <v>2339.85</v>
      </c>
      <c r="F70" s="214">
        <v>2402.63</v>
      </c>
      <c r="G70" s="214">
        <v>2049.81</v>
      </c>
      <c r="H70" s="214">
        <v>1870.07</v>
      </c>
      <c r="I70" s="214">
        <v>1874.68</v>
      </c>
      <c r="J70" s="214">
        <v>1980.28</v>
      </c>
      <c r="K70" s="214">
        <v>1918.49</v>
      </c>
      <c r="L70" s="214">
        <v>2066.77</v>
      </c>
      <c r="M70" s="214"/>
      <c r="N70" s="214"/>
      <c r="O70" s="2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72" sqref="T7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600"/>
      <c r="CF9" s="69"/>
      <c r="CG9" s="611" t="s">
        <v>296</v>
      </c>
      <c r="CH9" s="612" t="s">
        <v>297</v>
      </c>
    </row>
    <row r="10" spans="2:86" x14ac:dyDescent="0.2">
      <c r="CF10" s="601" t="s">
        <v>159</v>
      </c>
      <c r="CG10" s="601">
        <v>63.71</v>
      </c>
      <c r="CH10" s="625">
        <v>57.26</v>
      </c>
    </row>
    <row r="11" spans="2:86" x14ac:dyDescent="0.2">
      <c r="Z11" s="9"/>
      <c r="CF11" s="42" t="s">
        <v>160</v>
      </c>
      <c r="CG11" s="42">
        <v>56.41</v>
      </c>
      <c r="CH11" s="31">
        <v>61.68</v>
      </c>
    </row>
    <row r="12" spans="2:86" x14ac:dyDescent="0.2">
      <c r="CF12" s="42" t="s">
        <v>113</v>
      </c>
      <c r="CG12" s="42">
        <v>51.46</v>
      </c>
      <c r="CH12" s="31">
        <v>44.95</v>
      </c>
    </row>
    <row r="13" spans="2:86" x14ac:dyDescent="0.2">
      <c r="CF13" s="42" t="s">
        <v>123</v>
      </c>
      <c r="CG13" s="42">
        <v>51.15</v>
      </c>
      <c r="CH13" s="31">
        <v>49.26</v>
      </c>
    </row>
    <row r="14" spans="2:86" x14ac:dyDescent="0.2">
      <c r="CF14" s="42" t="s">
        <v>111</v>
      </c>
      <c r="CG14" s="42">
        <v>51.05</v>
      </c>
      <c r="CH14" s="31">
        <v>48.19</v>
      </c>
    </row>
    <row r="15" spans="2:86" x14ac:dyDescent="0.2">
      <c r="CF15" s="42" t="s">
        <v>135</v>
      </c>
      <c r="CG15" s="42">
        <v>49.98</v>
      </c>
      <c r="CH15" s="31">
        <v>54.43</v>
      </c>
    </row>
    <row r="16" spans="2:86" x14ac:dyDescent="0.2">
      <c r="CF16" s="42" t="s">
        <v>156</v>
      </c>
      <c r="CG16" s="42">
        <v>49.27</v>
      </c>
      <c r="CH16" s="31">
        <v>41.18</v>
      </c>
    </row>
    <row r="17" spans="3:86" x14ac:dyDescent="0.2">
      <c r="CF17" s="42" t="s">
        <v>116</v>
      </c>
      <c r="CG17" s="42">
        <v>48.73</v>
      </c>
      <c r="CH17" s="31">
        <v>51.11</v>
      </c>
    </row>
    <row r="18" spans="3:86" x14ac:dyDescent="0.2">
      <c r="CF18" s="42" t="s">
        <v>127</v>
      </c>
      <c r="CG18" s="42">
        <v>45.96</v>
      </c>
      <c r="CH18" s="31">
        <v>40.14</v>
      </c>
    </row>
    <row r="19" spans="3:86" x14ac:dyDescent="0.2">
      <c r="CF19" s="42" t="s">
        <v>68</v>
      </c>
      <c r="CG19" s="42">
        <v>45.9</v>
      </c>
      <c r="CH19" s="31">
        <v>44.12</v>
      </c>
    </row>
    <row r="20" spans="3:86" x14ac:dyDescent="0.2">
      <c r="CF20" s="42" t="s">
        <v>124</v>
      </c>
      <c r="CG20" s="42">
        <v>44.43</v>
      </c>
      <c r="CH20" s="31">
        <v>49.1</v>
      </c>
    </row>
    <row r="21" spans="3:86" x14ac:dyDescent="0.2">
      <c r="CF21" s="42" t="s">
        <v>203</v>
      </c>
      <c r="CG21" s="42">
        <v>43.25</v>
      </c>
      <c r="CH21" s="31">
        <v>60</v>
      </c>
    </row>
    <row r="22" spans="3:86" x14ac:dyDescent="0.2">
      <c r="CF22" s="66" t="s">
        <v>70</v>
      </c>
      <c r="CG22" s="66">
        <v>42.16</v>
      </c>
      <c r="CH22" s="67">
        <v>49.5</v>
      </c>
    </row>
    <row r="23" spans="3:86" x14ac:dyDescent="0.2">
      <c r="CF23" s="42" t="s">
        <v>161</v>
      </c>
      <c r="CG23" s="42">
        <v>42.12</v>
      </c>
      <c r="CH23" s="31">
        <v>45.72</v>
      </c>
    </row>
    <row r="24" spans="3:86" x14ac:dyDescent="0.2">
      <c r="CF24" s="42" t="s">
        <v>121</v>
      </c>
      <c r="CG24" s="42">
        <v>41.61</v>
      </c>
      <c r="CH24" s="31">
        <v>57.78</v>
      </c>
    </row>
    <row r="25" spans="3:86" x14ac:dyDescent="0.2">
      <c r="CF25" s="42" t="s">
        <v>120</v>
      </c>
      <c r="CG25" s="42">
        <v>41.42</v>
      </c>
      <c r="CH25" s="31">
        <v>42.12</v>
      </c>
    </row>
    <row r="26" spans="3:86" ht="14.25" x14ac:dyDescent="0.2">
      <c r="C26" s="4" t="s">
        <v>201</v>
      </c>
      <c r="CF26" s="42" t="s">
        <v>71</v>
      </c>
      <c r="CG26" s="42">
        <v>41.17</v>
      </c>
      <c r="CH26" s="31">
        <v>43.6</v>
      </c>
    </row>
    <row r="27" spans="3:86" x14ac:dyDescent="0.2">
      <c r="CF27" s="42" t="s">
        <v>72</v>
      </c>
      <c r="CG27" s="42">
        <v>41.03</v>
      </c>
      <c r="CH27" s="31">
        <v>45.99</v>
      </c>
    </row>
    <row r="28" spans="3:86" x14ac:dyDescent="0.2">
      <c r="CF28" s="42" t="s">
        <v>69</v>
      </c>
      <c r="CG28" s="42">
        <v>40.97</v>
      </c>
      <c r="CH28" s="31">
        <v>54.4</v>
      </c>
    </row>
    <row r="29" spans="3:86" x14ac:dyDescent="0.2">
      <c r="CF29" s="42" t="s">
        <v>162</v>
      </c>
      <c r="CG29" s="42">
        <v>40.44</v>
      </c>
      <c r="CH29" s="31">
        <v>42.42</v>
      </c>
    </row>
    <row r="30" spans="3:86" x14ac:dyDescent="0.2">
      <c r="CF30" s="42" t="s">
        <v>152</v>
      </c>
      <c r="CG30" s="42">
        <v>40.43</v>
      </c>
      <c r="CH30" s="31">
        <v>46.74</v>
      </c>
    </row>
    <row r="31" spans="3:86" x14ac:dyDescent="0.2">
      <c r="CF31" s="42" t="s">
        <v>117</v>
      </c>
      <c r="CG31" s="42">
        <v>38.99</v>
      </c>
      <c r="CH31" s="31">
        <v>55.5</v>
      </c>
    </row>
    <row r="32" spans="3:86" x14ac:dyDescent="0.2">
      <c r="CF32" s="42" t="s">
        <v>112</v>
      </c>
      <c r="CG32" s="42">
        <v>38.85</v>
      </c>
      <c r="CH32" s="31">
        <v>57.78</v>
      </c>
    </row>
    <row r="33" spans="2:86" x14ac:dyDescent="0.2">
      <c r="CF33" s="42" t="s">
        <v>128</v>
      </c>
      <c r="CG33" s="42">
        <v>36.65</v>
      </c>
      <c r="CH33" s="31">
        <v>52.24</v>
      </c>
    </row>
    <row r="34" spans="2:86" ht="13.5" customHeight="1" x14ac:dyDescent="0.2">
      <c r="CF34" s="42" t="s">
        <v>114</v>
      </c>
      <c r="CG34" s="42">
        <v>34.1</v>
      </c>
      <c r="CH34" s="31">
        <v>51.24</v>
      </c>
    </row>
    <row r="35" spans="2:86" ht="13.5" thickBot="1" x14ac:dyDescent="0.25">
      <c r="CF35" s="42" t="s">
        <v>129</v>
      </c>
      <c r="CG35" s="42">
        <v>33.81</v>
      </c>
      <c r="CH35" s="31">
        <v>49.61</v>
      </c>
    </row>
    <row r="36" spans="2:86" ht="13.5" thickBot="1" x14ac:dyDescent="0.25">
      <c r="CF36" s="70" t="s">
        <v>163</v>
      </c>
      <c r="CG36" s="70">
        <v>43.58</v>
      </c>
      <c r="CH36" s="579">
        <v>51.08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279</v>
      </c>
      <c r="CH41" s="65" t="s">
        <v>241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60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44" t="s">
        <v>165</v>
      </c>
      <c r="C78" s="845"/>
      <c r="D78" s="845"/>
      <c r="E78" s="845"/>
      <c r="F78" s="845"/>
      <c r="G78" s="845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1" sqref="V3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256</v>
      </c>
      <c r="C2" s="130"/>
    </row>
    <row r="3" spans="1:23" x14ac:dyDescent="0.2">
      <c r="G3" s="24"/>
      <c r="H3" s="24"/>
    </row>
    <row r="4" spans="1:23" ht="23.25" x14ac:dyDescent="0.35">
      <c r="B4" s="265" t="s">
        <v>289</v>
      </c>
      <c r="C4" s="268"/>
      <c r="D4" s="268"/>
      <c r="E4" s="268"/>
      <c r="F4" s="268"/>
      <c r="G4" s="268"/>
      <c r="H4" s="231"/>
      <c r="I4" s="268"/>
    </row>
    <row r="5" spans="1:23" ht="15.75" x14ac:dyDescent="0.25">
      <c r="B5" s="266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7" t="s">
        <v>102</v>
      </c>
      <c r="F6" s="9"/>
      <c r="G6" s="9"/>
    </row>
    <row r="7" spans="1:23" ht="15" x14ac:dyDescent="0.2">
      <c r="A7" s="29"/>
      <c r="B7" s="269"/>
      <c r="C7" s="270"/>
      <c r="D7" s="271" t="s">
        <v>85</v>
      </c>
      <c r="E7" s="272"/>
      <c r="F7" s="272"/>
      <c r="G7" s="272"/>
      <c r="H7" s="272"/>
      <c r="I7" s="273"/>
      <c r="J7" s="271" t="s">
        <v>86</v>
      </c>
      <c r="K7" s="272"/>
      <c r="L7" s="272"/>
      <c r="M7" s="272"/>
      <c r="N7" s="272"/>
      <c r="O7" s="273"/>
      <c r="P7" s="534" t="s">
        <v>104</v>
      </c>
      <c r="Q7" s="535"/>
      <c r="R7" s="536"/>
      <c r="S7" s="537"/>
      <c r="U7" s="538"/>
      <c r="V7" s="538"/>
      <c r="W7" s="538"/>
    </row>
    <row r="8" spans="1:23" ht="15" x14ac:dyDescent="0.25">
      <c r="A8" s="29"/>
      <c r="B8" s="274" t="s">
        <v>87</v>
      </c>
      <c r="C8" s="275" t="s">
        <v>88</v>
      </c>
      <c r="D8" s="276" t="s">
        <v>89</v>
      </c>
      <c r="E8" s="277"/>
      <c r="F8" s="277" t="s">
        <v>131</v>
      </c>
      <c r="G8" s="277"/>
      <c r="H8" s="277" t="s">
        <v>90</v>
      </c>
      <c r="I8" s="278"/>
      <c r="J8" s="276" t="s">
        <v>89</v>
      </c>
      <c r="K8" s="277"/>
      <c r="L8" s="277" t="s">
        <v>131</v>
      </c>
      <c r="M8" s="277"/>
      <c r="N8" s="277" t="s">
        <v>90</v>
      </c>
      <c r="O8" s="278"/>
      <c r="P8" s="276" t="s">
        <v>89</v>
      </c>
      <c r="Q8" s="277"/>
      <c r="R8" s="279" t="s">
        <v>131</v>
      </c>
      <c r="S8" s="278"/>
      <c r="U8" s="538"/>
      <c r="V8" s="538"/>
      <c r="W8" s="538"/>
    </row>
    <row r="9" spans="1:23" ht="13.5" thickBot="1" x14ac:dyDescent="0.25">
      <c r="A9" s="29"/>
      <c r="B9" s="280"/>
      <c r="C9" s="281"/>
      <c r="D9" s="282" t="s">
        <v>290</v>
      </c>
      <c r="E9" s="351" t="s">
        <v>291</v>
      </c>
      <c r="F9" s="282" t="s">
        <v>290</v>
      </c>
      <c r="G9" s="351" t="s">
        <v>291</v>
      </c>
      <c r="H9" s="282" t="s">
        <v>290</v>
      </c>
      <c r="I9" s="351" t="s">
        <v>291</v>
      </c>
      <c r="J9" s="285" t="s">
        <v>290</v>
      </c>
      <c r="K9" s="362" t="s">
        <v>291</v>
      </c>
      <c r="L9" s="286" t="s">
        <v>290</v>
      </c>
      <c r="M9" s="362" t="s">
        <v>291</v>
      </c>
      <c r="N9" s="287" t="s">
        <v>290</v>
      </c>
      <c r="O9" s="363" t="s">
        <v>291</v>
      </c>
      <c r="P9" s="282" t="s">
        <v>290</v>
      </c>
      <c r="Q9" s="351" t="s">
        <v>291</v>
      </c>
      <c r="R9" s="282" t="s">
        <v>290</v>
      </c>
      <c r="S9" s="358" t="s">
        <v>291</v>
      </c>
      <c r="T9" s="24"/>
      <c r="U9" s="538"/>
      <c r="V9" s="538"/>
      <c r="W9" s="538"/>
    </row>
    <row r="10" spans="1:23" ht="15.75" x14ac:dyDescent="0.25">
      <c r="A10" s="29"/>
      <c r="B10" s="289" t="s">
        <v>257</v>
      </c>
      <c r="C10" s="290"/>
      <c r="D10" s="291">
        <f t="shared" ref="D10:O10" si="0">SUM(D11:D16)</f>
        <v>1982120.6839999999</v>
      </c>
      <c r="E10" s="352">
        <f t="shared" si="0"/>
        <v>1801342.7580000001</v>
      </c>
      <c r="F10" s="292">
        <f>SUM(F11:F16)</f>
        <v>9145457.9169999994</v>
      </c>
      <c r="G10" s="355">
        <f>SUM(G11:G16)</f>
        <v>8338100.8580000009</v>
      </c>
      <c r="H10" s="293">
        <f t="shared" si="0"/>
        <v>1017757.9600000001</v>
      </c>
      <c r="I10" s="359">
        <f t="shared" si="0"/>
        <v>1019431.4909999999</v>
      </c>
      <c r="J10" s="291">
        <f t="shared" si="0"/>
        <v>824633.38900000008</v>
      </c>
      <c r="K10" s="355">
        <f t="shared" si="0"/>
        <v>788035.12300000002</v>
      </c>
      <c r="L10" s="292">
        <f t="shared" si="0"/>
        <v>3805398.3119999999</v>
      </c>
      <c r="M10" s="355">
        <f t="shared" si="0"/>
        <v>3647045.7929999996</v>
      </c>
      <c r="N10" s="294">
        <f t="shared" si="0"/>
        <v>366386.44</v>
      </c>
      <c r="O10" s="364">
        <f t="shared" si="0"/>
        <v>345626.46900000004</v>
      </c>
      <c r="P10" s="291">
        <f>SUM(P11:P16)</f>
        <v>1157487.2949999999</v>
      </c>
      <c r="Q10" s="364">
        <f>SUM(Q11:Q16)</f>
        <v>1013307.6350000001</v>
      </c>
      <c r="R10" s="295">
        <f>SUM(R11:R16)</f>
        <v>5340059.6050000004</v>
      </c>
      <c r="S10" s="364">
        <f>SUM(S11:S16)</f>
        <v>4691055.0650000004</v>
      </c>
      <c r="T10" s="39"/>
      <c r="U10" s="538"/>
      <c r="V10" s="538"/>
      <c r="W10" s="538"/>
    </row>
    <row r="11" spans="1:23" x14ac:dyDescent="0.2">
      <c r="A11" s="29"/>
      <c r="B11" s="296" t="s">
        <v>91</v>
      </c>
      <c r="C11" s="297" t="s">
        <v>137</v>
      </c>
      <c r="D11" s="298">
        <v>406687.32500000001</v>
      </c>
      <c r="E11" s="353">
        <v>337145.636</v>
      </c>
      <c r="F11" s="299">
        <v>1876665.2509999999</v>
      </c>
      <c r="G11" s="356">
        <v>1559192.5260000001</v>
      </c>
      <c r="H11" s="300">
        <v>499450.61300000001</v>
      </c>
      <c r="I11" s="360">
        <v>491156.21299999999</v>
      </c>
      <c r="J11" s="298">
        <v>145778.54500000001</v>
      </c>
      <c r="K11" s="353">
        <v>116066.982</v>
      </c>
      <c r="L11" s="299">
        <v>673650.37899999996</v>
      </c>
      <c r="M11" s="356">
        <v>538181.96100000001</v>
      </c>
      <c r="N11" s="300">
        <v>112641.82</v>
      </c>
      <c r="O11" s="360">
        <v>108397.34</v>
      </c>
      <c r="P11" s="298">
        <f t="shared" ref="P11:P16" si="1">D11-J11</f>
        <v>260908.78</v>
      </c>
      <c r="Q11" s="360">
        <f t="shared" ref="Q11:Q16" si="2">E11-K11</f>
        <v>221078.65399999998</v>
      </c>
      <c r="R11" s="301">
        <f t="shared" ref="R11:S16" si="3">F11-L11</f>
        <v>1203014.872</v>
      </c>
      <c r="S11" s="365">
        <f t="shared" si="3"/>
        <v>1021010.5650000001</v>
      </c>
      <c r="T11" s="39"/>
      <c r="U11" s="538"/>
      <c r="V11" s="538"/>
      <c r="W11" s="538"/>
    </row>
    <row r="12" spans="1:23" x14ac:dyDescent="0.2">
      <c r="A12" s="29"/>
      <c r="B12" s="296" t="s">
        <v>92</v>
      </c>
      <c r="C12" s="297" t="s">
        <v>93</v>
      </c>
      <c r="D12" s="298">
        <v>347994.25</v>
      </c>
      <c r="E12" s="353">
        <v>292164.45699999999</v>
      </c>
      <c r="F12" s="299">
        <v>1605993.851</v>
      </c>
      <c r="G12" s="356">
        <v>1354285.459</v>
      </c>
      <c r="H12" s="300">
        <v>97100.646999999997</v>
      </c>
      <c r="I12" s="360">
        <v>105202.73</v>
      </c>
      <c r="J12" s="298">
        <v>191097.76199999999</v>
      </c>
      <c r="K12" s="353">
        <v>181240.799</v>
      </c>
      <c r="L12" s="299">
        <v>881689.81499999994</v>
      </c>
      <c r="M12" s="356">
        <v>837992.07799999998</v>
      </c>
      <c r="N12" s="300">
        <v>69983.316000000006</v>
      </c>
      <c r="O12" s="360">
        <v>75467.538</v>
      </c>
      <c r="P12" s="298">
        <f t="shared" si="1"/>
        <v>156896.48800000001</v>
      </c>
      <c r="Q12" s="360">
        <f t="shared" si="2"/>
        <v>110923.658</v>
      </c>
      <c r="R12" s="301">
        <f t="shared" si="3"/>
        <v>724304.03600000008</v>
      </c>
      <c r="S12" s="365">
        <f t="shared" si="3"/>
        <v>516293.38100000005</v>
      </c>
      <c r="T12" s="39"/>
      <c r="U12" s="538"/>
      <c r="V12" s="538"/>
      <c r="W12" s="538"/>
    </row>
    <row r="13" spans="1:23" x14ac:dyDescent="0.2">
      <c r="A13" s="29"/>
      <c r="B13" s="296" t="s">
        <v>94</v>
      </c>
      <c r="C13" s="297" t="s">
        <v>95</v>
      </c>
      <c r="D13" s="298">
        <v>108490.315</v>
      </c>
      <c r="E13" s="353">
        <v>126847.018</v>
      </c>
      <c r="F13" s="299">
        <v>500595.462</v>
      </c>
      <c r="G13" s="356">
        <v>586559.83100000001</v>
      </c>
      <c r="H13" s="300">
        <v>77032.653000000006</v>
      </c>
      <c r="I13" s="360">
        <v>77632.846999999994</v>
      </c>
      <c r="J13" s="298">
        <v>53414.828999999998</v>
      </c>
      <c r="K13" s="353">
        <v>53974.258999999998</v>
      </c>
      <c r="L13" s="299">
        <v>246316.92499999999</v>
      </c>
      <c r="M13" s="356">
        <v>249802.72099999999</v>
      </c>
      <c r="N13" s="300">
        <v>36214.519</v>
      </c>
      <c r="O13" s="360">
        <v>33050.29</v>
      </c>
      <c r="P13" s="298">
        <f t="shared" si="1"/>
        <v>55075.486000000004</v>
      </c>
      <c r="Q13" s="360">
        <f t="shared" si="2"/>
        <v>72872.758999999991</v>
      </c>
      <c r="R13" s="301">
        <f t="shared" si="3"/>
        <v>254278.53700000001</v>
      </c>
      <c r="S13" s="365">
        <f t="shared" si="3"/>
        <v>336757.11</v>
      </c>
      <c r="T13" s="39"/>
      <c r="U13" s="38"/>
    </row>
    <row r="14" spans="1:23" x14ac:dyDescent="0.2">
      <c r="A14" s="29"/>
      <c r="B14" s="296" t="s">
        <v>96</v>
      </c>
      <c r="C14" s="297" t="s">
        <v>97</v>
      </c>
      <c r="D14" s="298">
        <v>153417.52799999999</v>
      </c>
      <c r="E14" s="353">
        <v>115544.111</v>
      </c>
      <c r="F14" s="299">
        <v>707548.576</v>
      </c>
      <c r="G14" s="356">
        <v>535691.92700000003</v>
      </c>
      <c r="H14" s="300">
        <v>128397.78200000001</v>
      </c>
      <c r="I14" s="360">
        <v>129023.406</v>
      </c>
      <c r="J14" s="298">
        <v>55565.887000000002</v>
      </c>
      <c r="K14" s="353">
        <v>36908.027000000002</v>
      </c>
      <c r="L14" s="299">
        <v>256354.25200000001</v>
      </c>
      <c r="M14" s="356">
        <v>170758.02799999999</v>
      </c>
      <c r="N14" s="300">
        <v>71644.675000000003</v>
      </c>
      <c r="O14" s="360">
        <v>53236.741000000002</v>
      </c>
      <c r="P14" s="298">
        <f t="shared" si="1"/>
        <v>97851.640999999989</v>
      </c>
      <c r="Q14" s="360">
        <f t="shared" si="2"/>
        <v>78636.084000000003</v>
      </c>
      <c r="R14" s="301">
        <f t="shared" si="3"/>
        <v>451194.32400000002</v>
      </c>
      <c r="S14" s="365">
        <f t="shared" si="3"/>
        <v>364933.89900000003</v>
      </c>
      <c r="T14" s="39"/>
      <c r="U14" s="30"/>
    </row>
    <row r="15" spans="1:23" x14ac:dyDescent="0.2">
      <c r="A15" s="29"/>
      <c r="B15" s="296" t="s">
        <v>98</v>
      </c>
      <c r="C15" s="297" t="s">
        <v>99</v>
      </c>
      <c r="D15" s="298">
        <v>301203.71799999999</v>
      </c>
      <c r="E15" s="353">
        <v>244819.753</v>
      </c>
      <c r="F15" s="299">
        <v>1389015.8459999999</v>
      </c>
      <c r="G15" s="356">
        <v>1135450.5689999999</v>
      </c>
      <c r="H15" s="300">
        <v>48777.247000000003</v>
      </c>
      <c r="I15" s="360">
        <v>50056.964</v>
      </c>
      <c r="J15" s="298">
        <v>87234.599000000002</v>
      </c>
      <c r="K15" s="353">
        <v>57858.440999999999</v>
      </c>
      <c r="L15" s="299">
        <v>402411.16399999999</v>
      </c>
      <c r="M15" s="356">
        <v>267707.092</v>
      </c>
      <c r="N15" s="300">
        <v>14209.834000000001</v>
      </c>
      <c r="O15" s="360">
        <v>9694.2800000000007</v>
      </c>
      <c r="P15" s="298">
        <f t="shared" si="1"/>
        <v>213969.11900000001</v>
      </c>
      <c r="Q15" s="360">
        <f t="shared" si="2"/>
        <v>186961.31200000001</v>
      </c>
      <c r="R15" s="301">
        <f t="shared" si="3"/>
        <v>986604.68199999991</v>
      </c>
      <c r="S15" s="365">
        <f t="shared" si="3"/>
        <v>867743.47699999996</v>
      </c>
      <c r="T15" s="39"/>
      <c r="U15" s="30"/>
    </row>
    <row r="16" spans="1:23" ht="13.5" thickBot="1" x14ac:dyDescent="0.25">
      <c r="A16" s="29"/>
      <c r="B16" s="302" t="s">
        <v>100</v>
      </c>
      <c r="C16" s="303" t="s">
        <v>101</v>
      </c>
      <c r="D16" s="304">
        <v>664327.54799999995</v>
      </c>
      <c r="E16" s="354">
        <v>684821.78300000005</v>
      </c>
      <c r="F16" s="305">
        <v>3065638.9309999999</v>
      </c>
      <c r="G16" s="357">
        <v>3166920.5460000001</v>
      </c>
      <c r="H16" s="306">
        <v>166999.01800000001</v>
      </c>
      <c r="I16" s="361">
        <v>166359.33100000001</v>
      </c>
      <c r="J16" s="304">
        <v>291541.76699999999</v>
      </c>
      <c r="K16" s="354">
        <v>341986.61499999999</v>
      </c>
      <c r="L16" s="305">
        <v>1344975.777</v>
      </c>
      <c r="M16" s="357">
        <v>1582603.9129999999</v>
      </c>
      <c r="N16" s="306">
        <v>61692.275999999998</v>
      </c>
      <c r="O16" s="361">
        <v>65780.28</v>
      </c>
      <c r="P16" s="304">
        <f t="shared" si="1"/>
        <v>372785.78099999996</v>
      </c>
      <c r="Q16" s="361">
        <f t="shared" si="2"/>
        <v>342835.16800000006</v>
      </c>
      <c r="R16" s="307">
        <f t="shared" si="3"/>
        <v>1720663.1539999999</v>
      </c>
      <c r="S16" s="366">
        <f t="shared" si="3"/>
        <v>1584316.6330000001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7" t="s">
        <v>204</v>
      </c>
      <c r="C18" s="131"/>
      <c r="G18" s="19"/>
      <c r="I18" s="19"/>
      <c r="L18" s="19"/>
    </row>
    <row r="19" spans="1:23" ht="15" x14ac:dyDescent="0.2">
      <c r="A19" s="29"/>
      <c r="B19" s="269"/>
      <c r="C19" s="308"/>
      <c r="D19" s="309" t="s">
        <v>85</v>
      </c>
      <c r="E19" s="310"/>
      <c r="F19" s="310"/>
      <c r="G19" s="310"/>
      <c r="H19" s="310"/>
      <c r="I19" s="311"/>
      <c r="J19" s="309" t="s">
        <v>86</v>
      </c>
      <c r="K19" s="310"/>
      <c r="L19" s="310"/>
      <c r="M19" s="310"/>
      <c r="N19" s="310"/>
      <c r="O19" s="311"/>
      <c r="P19" s="312" t="s">
        <v>104</v>
      </c>
      <c r="Q19" s="313"/>
      <c r="R19" s="314"/>
      <c r="S19" s="315"/>
      <c r="U19" s="538"/>
      <c r="V19" s="538"/>
      <c r="W19" s="538"/>
    </row>
    <row r="20" spans="1:23" ht="15" x14ac:dyDescent="0.25">
      <c r="A20" s="29"/>
      <c r="B20" s="274" t="s">
        <v>87</v>
      </c>
      <c r="C20" s="316" t="s">
        <v>88</v>
      </c>
      <c r="D20" s="277" t="s">
        <v>89</v>
      </c>
      <c r="E20" s="277"/>
      <c r="F20" s="277" t="s">
        <v>131</v>
      </c>
      <c r="G20" s="277"/>
      <c r="H20" s="277" t="s">
        <v>90</v>
      </c>
      <c r="I20" s="317"/>
      <c r="J20" s="277" t="s">
        <v>89</v>
      </c>
      <c r="K20" s="277"/>
      <c r="L20" s="277" t="s">
        <v>131</v>
      </c>
      <c r="M20" s="277"/>
      <c r="N20" s="277" t="s">
        <v>90</v>
      </c>
      <c r="O20" s="317"/>
      <c r="P20" s="279" t="s">
        <v>89</v>
      </c>
      <c r="Q20" s="277"/>
      <c r="R20" s="279" t="s">
        <v>131</v>
      </c>
      <c r="S20" s="278"/>
      <c r="U20" s="538"/>
      <c r="V20" s="538"/>
      <c r="W20" s="538"/>
    </row>
    <row r="21" spans="1:23" ht="13.5" thickBot="1" x14ac:dyDescent="0.25">
      <c r="A21" s="29"/>
      <c r="B21" s="280"/>
      <c r="C21" s="318"/>
      <c r="D21" s="319" t="s">
        <v>290</v>
      </c>
      <c r="E21" s="351" t="s">
        <v>291</v>
      </c>
      <c r="F21" s="283" t="s">
        <v>290</v>
      </c>
      <c r="G21" s="351" t="s">
        <v>291</v>
      </c>
      <c r="H21" s="284" t="s">
        <v>290</v>
      </c>
      <c r="I21" s="367" t="s">
        <v>291</v>
      </c>
      <c r="J21" s="320" t="s">
        <v>290</v>
      </c>
      <c r="K21" s="362" t="s">
        <v>291</v>
      </c>
      <c r="L21" s="286" t="s">
        <v>290</v>
      </c>
      <c r="M21" s="362" t="s">
        <v>291</v>
      </c>
      <c r="N21" s="287" t="s">
        <v>290</v>
      </c>
      <c r="O21" s="371" t="s">
        <v>291</v>
      </c>
      <c r="P21" s="319" t="s">
        <v>290</v>
      </c>
      <c r="Q21" s="351" t="s">
        <v>291</v>
      </c>
      <c r="R21" s="321" t="s">
        <v>290</v>
      </c>
      <c r="S21" s="358" t="s">
        <v>291</v>
      </c>
      <c r="U21" s="538"/>
      <c r="V21" s="538"/>
      <c r="W21" s="538"/>
    </row>
    <row r="22" spans="1:23" ht="15.75" x14ac:dyDescent="0.25">
      <c r="A22" s="29"/>
      <c r="B22" s="289" t="s">
        <v>257</v>
      </c>
      <c r="C22" s="322"/>
      <c r="D22" s="323">
        <f t="shared" ref="D22:S22" si="4">SUM(D23:D28)</f>
        <v>153477.15100000001</v>
      </c>
      <c r="E22" s="355">
        <f t="shared" si="4"/>
        <v>93489.732000000004</v>
      </c>
      <c r="F22" s="292">
        <f t="shared" si="4"/>
        <v>707145.52600000007</v>
      </c>
      <c r="G22" s="355">
        <f t="shared" si="4"/>
        <v>434548.74400000001</v>
      </c>
      <c r="H22" s="294">
        <f t="shared" si="4"/>
        <v>61751.698000000004</v>
      </c>
      <c r="I22" s="368">
        <f t="shared" si="4"/>
        <v>43541.847999999998</v>
      </c>
      <c r="J22" s="323">
        <f t="shared" si="4"/>
        <v>77402.59</v>
      </c>
      <c r="K22" s="355">
        <f>SUM(K23:K28)</f>
        <v>79283.850000000006</v>
      </c>
      <c r="L22" s="292">
        <f>SUM(L23:L28)</f>
        <v>357242.53300000005</v>
      </c>
      <c r="M22" s="355">
        <f>SUM(M23:M28)</f>
        <v>367669.76500000001</v>
      </c>
      <c r="N22" s="294">
        <f t="shared" si="4"/>
        <v>20983.803</v>
      </c>
      <c r="O22" s="352">
        <f t="shared" si="4"/>
        <v>25659.71</v>
      </c>
      <c r="P22" s="324">
        <f t="shared" si="4"/>
        <v>76074.561000000002</v>
      </c>
      <c r="Q22" s="374">
        <f t="shared" si="4"/>
        <v>14205.882000000001</v>
      </c>
      <c r="R22" s="325">
        <f t="shared" si="4"/>
        <v>349902.99300000002</v>
      </c>
      <c r="S22" s="374">
        <f t="shared" si="4"/>
        <v>66878.979000000007</v>
      </c>
      <c r="U22" s="538"/>
      <c r="V22" s="538"/>
      <c r="W22" s="538"/>
    </row>
    <row r="23" spans="1:23" x14ac:dyDescent="0.2">
      <c r="A23" s="29"/>
      <c r="B23" s="296" t="s">
        <v>91</v>
      </c>
      <c r="C23" s="326" t="s">
        <v>137</v>
      </c>
      <c r="D23" s="300">
        <v>4123.759</v>
      </c>
      <c r="E23" s="353">
        <v>3744.616</v>
      </c>
      <c r="F23" s="327">
        <v>19046.757000000001</v>
      </c>
      <c r="G23" s="356">
        <v>17437.149000000001</v>
      </c>
      <c r="H23" s="300">
        <v>2242.1179999999999</v>
      </c>
      <c r="I23" s="369">
        <v>2455.239</v>
      </c>
      <c r="J23" s="328">
        <v>3819.1660000000002</v>
      </c>
      <c r="K23" s="356">
        <v>3460.877</v>
      </c>
      <c r="L23" s="299">
        <v>17607.057000000001</v>
      </c>
      <c r="M23" s="356">
        <v>16012.618</v>
      </c>
      <c r="N23" s="327">
        <v>2931.3380000000002</v>
      </c>
      <c r="O23" s="372">
        <v>4184.3869999999997</v>
      </c>
      <c r="P23" s="329">
        <f t="shared" ref="P23:P28" si="5">D23-J23</f>
        <v>304.59299999999985</v>
      </c>
      <c r="Q23" s="375">
        <f t="shared" ref="Q23:Q28" si="6">E23-K23</f>
        <v>283.73900000000003</v>
      </c>
      <c r="R23" s="330">
        <f t="shared" ref="P23:S28" si="7">F23-L23</f>
        <v>1439.7000000000007</v>
      </c>
      <c r="S23" s="377">
        <f t="shared" si="7"/>
        <v>1424.5310000000009</v>
      </c>
      <c r="U23" s="538"/>
      <c r="V23" s="538"/>
      <c r="W23" s="538"/>
    </row>
    <row r="24" spans="1:23" x14ac:dyDescent="0.2">
      <c r="A24" s="29"/>
      <c r="B24" s="296" t="s">
        <v>92</v>
      </c>
      <c r="C24" s="326" t="s">
        <v>93</v>
      </c>
      <c r="D24" s="300">
        <v>37936.805</v>
      </c>
      <c r="E24" s="353">
        <v>16973.998</v>
      </c>
      <c r="F24" s="327">
        <v>174416.82500000001</v>
      </c>
      <c r="G24" s="356">
        <v>79289.09</v>
      </c>
      <c r="H24" s="300">
        <v>10627.754000000001</v>
      </c>
      <c r="I24" s="369">
        <v>6956.9849999999997</v>
      </c>
      <c r="J24" s="328">
        <v>25561.746999999999</v>
      </c>
      <c r="K24" s="356">
        <v>21840.081999999999</v>
      </c>
      <c r="L24" s="299">
        <v>118052.71400000001</v>
      </c>
      <c r="M24" s="356">
        <v>101129.27499999999</v>
      </c>
      <c r="N24" s="327">
        <v>7235.5709999999999</v>
      </c>
      <c r="O24" s="372">
        <v>7454.5190000000002</v>
      </c>
      <c r="P24" s="329">
        <f t="shared" si="5"/>
        <v>12375.058000000001</v>
      </c>
      <c r="Q24" s="375">
        <f t="shared" si="6"/>
        <v>-4866.0839999999989</v>
      </c>
      <c r="R24" s="330">
        <f t="shared" si="7"/>
        <v>56364.111000000004</v>
      </c>
      <c r="S24" s="377">
        <f t="shared" si="7"/>
        <v>-21840.184999999998</v>
      </c>
      <c r="U24" s="538"/>
      <c r="V24" s="538"/>
      <c r="W24" s="538"/>
    </row>
    <row r="25" spans="1:23" x14ac:dyDescent="0.2">
      <c r="A25" s="29"/>
      <c r="B25" s="296" t="s">
        <v>94</v>
      </c>
      <c r="C25" s="326" t="s">
        <v>95</v>
      </c>
      <c r="D25" s="300">
        <v>5016.4179999999997</v>
      </c>
      <c r="E25" s="353">
        <v>4716.8140000000003</v>
      </c>
      <c r="F25" s="327">
        <v>23142.257000000001</v>
      </c>
      <c r="G25" s="356">
        <v>21773.186000000002</v>
      </c>
      <c r="H25" s="300">
        <v>2387.6770000000001</v>
      </c>
      <c r="I25" s="369">
        <v>2038.001</v>
      </c>
      <c r="J25" s="328">
        <v>1326.4780000000001</v>
      </c>
      <c r="K25" s="356">
        <v>358.81900000000002</v>
      </c>
      <c r="L25" s="299">
        <v>6158.4750000000004</v>
      </c>
      <c r="M25" s="356">
        <v>1689.3979999999999</v>
      </c>
      <c r="N25" s="327">
        <v>405.32499999999999</v>
      </c>
      <c r="O25" s="372">
        <v>113.05</v>
      </c>
      <c r="P25" s="329">
        <f t="shared" si="5"/>
        <v>3689.9399999999996</v>
      </c>
      <c r="Q25" s="375">
        <f t="shared" si="6"/>
        <v>4357.9949999999999</v>
      </c>
      <c r="R25" s="330">
        <f t="shared" si="7"/>
        <v>16983.781999999999</v>
      </c>
      <c r="S25" s="377">
        <f t="shared" si="7"/>
        <v>20083.788</v>
      </c>
      <c r="U25" s="538"/>
    </row>
    <row r="26" spans="1:23" x14ac:dyDescent="0.2">
      <c r="A26" s="29"/>
      <c r="B26" s="296" t="s">
        <v>96</v>
      </c>
      <c r="C26" s="326" t="s">
        <v>97</v>
      </c>
      <c r="D26" s="300">
        <v>35754.898000000001</v>
      </c>
      <c r="E26" s="353">
        <v>15871.222</v>
      </c>
      <c r="F26" s="327">
        <v>164625.89799999999</v>
      </c>
      <c r="G26" s="356">
        <v>73416.157000000007</v>
      </c>
      <c r="H26" s="300">
        <v>32963.277999999998</v>
      </c>
      <c r="I26" s="369">
        <v>19795.62</v>
      </c>
      <c r="J26" s="328">
        <v>7033.3720000000003</v>
      </c>
      <c r="K26" s="356">
        <v>5384.6629999999996</v>
      </c>
      <c r="L26" s="299">
        <v>32436.097000000002</v>
      </c>
      <c r="M26" s="356">
        <v>24965.566999999999</v>
      </c>
      <c r="N26" s="327">
        <v>3370.3780000000002</v>
      </c>
      <c r="O26" s="372">
        <v>3603.8049999999998</v>
      </c>
      <c r="P26" s="329">
        <f t="shared" si="7"/>
        <v>28721.526000000002</v>
      </c>
      <c r="Q26" s="375">
        <f t="shared" si="6"/>
        <v>10486.559000000001</v>
      </c>
      <c r="R26" s="330">
        <f t="shared" si="7"/>
        <v>132189.80099999998</v>
      </c>
      <c r="S26" s="377">
        <f t="shared" si="7"/>
        <v>48450.590000000011</v>
      </c>
      <c r="U26" s="538"/>
    </row>
    <row r="27" spans="1:23" x14ac:dyDescent="0.2">
      <c r="A27" s="29"/>
      <c r="B27" s="296" t="s">
        <v>98</v>
      </c>
      <c r="C27" s="326" t="s">
        <v>99</v>
      </c>
      <c r="D27" s="300">
        <v>51729.506000000001</v>
      </c>
      <c r="E27" s="353">
        <v>35621.57</v>
      </c>
      <c r="F27" s="327">
        <v>238591.53099999999</v>
      </c>
      <c r="G27" s="356">
        <v>165858.48699999999</v>
      </c>
      <c r="H27" s="300">
        <v>7999.2089999999998</v>
      </c>
      <c r="I27" s="369">
        <v>7835.7020000000002</v>
      </c>
      <c r="J27" s="328">
        <v>14046.514999999999</v>
      </c>
      <c r="K27" s="356">
        <v>6825.4</v>
      </c>
      <c r="L27" s="299">
        <v>64944.934999999998</v>
      </c>
      <c r="M27" s="356">
        <v>31646.919000000002</v>
      </c>
      <c r="N27" s="327">
        <v>2163.864</v>
      </c>
      <c r="O27" s="372">
        <v>1144.03</v>
      </c>
      <c r="P27" s="329">
        <f t="shared" si="5"/>
        <v>37682.991000000002</v>
      </c>
      <c r="Q27" s="375">
        <f t="shared" si="6"/>
        <v>28796.17</v>
      </c>
      <c r="R27" s="330">
        <f t="shared" si="7"/>
        <v>173646.59599999999</v>
      </c>
      <c r="S27" s="377">
        <f t="shared" si="7"/>
        <v>134211.568</v>
      </c>
      <c r="U27" s="538"/>
    </row>
    <row r="28" spans="1:23" ht="13.5" thickBot="1" x14ac:dyDescent="0.25">
      <c r="A28" s="29"/>
      <c r="B28" s="302" t="s">
        <v>100</v>
      </c>
      <c r="C28" s="331" t="s">
        <v>101</v>
      </c>
      <c r="D28" s="306">
        <v>18915.764999999999</v>
      </c>
      <c r="E28" s="354">
        <v>16561.511999999999</v>
      </c>
      <c r="F28" s="332">
        <v>87322.258000000002</v>
      </c>
      <c r="G28" s="357">
        <v>76774.675000000003</v>
      </c>
      <c r="H28" s="306">
        <v>5531.6620000000003</v>
      </c>
      <c r="I28" s="370">
        <v>4460.3010000000004</v>
      </c>
      <c r="J28" s="333">
        <v>25615.312000000002</v>
      </c>
      <c r="K28" s="357">
        <v>41414.008999999998</v>
      </c>
      <c r="L28" s="305">
        <v>118043.255</v>
      </c>
      <c r="M28" s="357">
        <v>192225.98800000001</v>
      </c>
      <c r="N28" s="332">
        <v>4877.3270000000002</v>
      </c>
      <c r="O28" s="373">
        <v>9159.9189999999999</v>
      </c>
      <c r="P28" s="334">
        <f t="shared" si="5"/>
        <v>-6699.5470000000023</v>
      </c>
      <c r="Q28" s="376">
        <f t="shared" si="6"/>
        <v>-24852.496999999999</v>
      </c>
      <c r="R28" s="335">
        <f t="shared" si="7"/>
        <v>-30720.997000000003</v>
      </c>
      <c r="S28" s="378">
        <f t="shared" si="7"/>
        <v>-115451.31300000001</v>
      </c>
    </row>
    <row r="29" spans="1:23" x14ac:dyDescent="0.2">
      <c r="G29" s="19"/>
      <c r="H29" s="19"/>
    </row>
    <row r="30" spans="1:23" ht="27" customHeight="1" thickBot="1" x14ac:dyDescent="0.5">
      <c r="B30" s="267" t="s">
        <v>134</v>
      </c>
      <c r="C30" s="131"/>
      <c r="G30" s="19"/>
    </row>
    <row r="31" spans="1:23" ht="15" x14ac:dyDescent="0.2">
      <c r="A31" s="29"/>
      <c r="B31" s="269"/>
      <c r="C31" s="308"/>
      <c r="D31" s="309" t="s">
        <v>85</v>
      </c>
      <c r="E31" s="310"/>
      <c r="F31" s="310"/>
      <c r="G31" s="310"/>
      <c r="H31" s="310"/>
      <c r="I31" s="311"/>
      <c r="J31" s="309" t="s">
        <v>86</v>
      </c>
      <c r="K31" s="310"/>
      <c r="L31" s="310"/>
      <c r="M31" s="310"/>
      <c r="N31" s="310"/>
      <c r="O31" s="311"/>
      <c r="P31" s="309" t="s">
        <v>104</v>
      </c>
      <c r="Q31" s="313"/>
      <c r="R31" s="314"/>
      <c r="S31" s="315"/>
    </row>
    <row r="32" spans="1:23" ht="15" x14ac:dyDescent="0.25">
      <c r="A32" s="29"/>
      <c r="B32" s="274" t="s">
        <v>87</v>
      </c>
      <c r="C32" s="316" t="s">
        <v>88</v>
      </c>
      <c r="D32" s="277" t="s">
        <v>89</v>
      </c>
      <c r="E32" s="277"/>
      <c r="F32" s="277" t="s">
        <v>131</v>
      </c>
      <c r="G32" s="277"/>
      <c r="H32" s="277" t="s">
        <v>90</v>
      </c>
      <c r="I32" s="317"/>
      <c r="J32" s="277" t="s">
        <v>89</v>
      </c>
      <c r="K32" s="277"/>
      <c r="L32" s="277" t="s">
        <v>131</v>
      </c>
      <c r="M32" s="277"/>
      <c r="N32" s="277" t="s">
        <v>90</v>
      </c>
      <c r="O32" s="317"/>
      <c r="P32" s="277" t="s">
        <v>89</v>
      </c>
      <c r="Q32" s="277"/>
      <c r="R32" s="279" t="s">
        <v>131</v>
      </c>
      <c r="S32" s="278"/>
    </row>
    <row r="33" spans="1:21" ht="13.5" thickBot="1" x14ac:dyDescent="0.25">
      <c r="A33" s="29"/>
      <c r="B33" s="280"/>
      <c r="C33" s="318"/>
      <c r="D33" s="319" t="s">
        <v>290</v>
      </c>
      <c r="E33" s="351" t="s">
        <v>291</v>
      </c>
      <c r="F33" s="283" t="s">
        <v>290</v>
      </c>
      <c r="G33" s="351" t="s">
        <v>291</v>
      </c>
      <c r="H33" s="284" t="s">
        <v>290</v>
      </c>
      <c r="I33" s="367" t="s">
        <v>291</v>
      </c>
      <c r="J33" s="320" t="s">
        <v>290</v>
      </c>
      <c r="K33" s="362" t="s">
        <v>291</v>
      </c>
      <c r="L33" s="286" t="s">
        <v>290</v>
      </c>
      <c r="M33" s="362" t="s">
        <v>291</v>
      </c>
      <c r="N33" s="287" t="s">
        <v>290</v>
      </c>
      <c r="O33" s="371" t="s">
        <v>291</v>
      </c>
      <c r="P33" s="320" t="s">
        <v>290</v>
      </c>
      <c r="Q33" s="362" t="s">
        <v>291</v>
      </c>
      <c r="R33" s="288" t="s">
        <v>290</v>
      </c>
      <c r="S33" s="363" t="s">
        <v>291</v>
      </c>
      <c r="T33" s="32"/>
      <c r="U33" s="538"/>
    </row>
    <row r="34" spans="1:21" ht="15.75" x14ac:dyDescent="0.25">
      <c r="A34" s="29"/>
      <c r="B34" s="289" t="s">
        <v>257</v>
      </c>
      <c r="C34" s="322"/>
      <c r="D34" s="323">
        <f t="shared" ref="D34:S34" si="8">SUM(D35:D40)</f>
        <v>413712.261</v>
      </c>
      <c r="E34" s="355">
        <f t="shared" si="8"/>
        <v>311650.54300000006</v>
      </c>
      <c r="F34" s="292">
        <f t="shared" si="8"/>
        <v>1907935.0450000002</v>
      </c>
      <c r="G34" s="355">
        <f t="shared" si="8"/>
        <v>1440904.21</v>
      </c>
      <c r="H34" s="294">
        <f t="shared" si="8"/>
        <v>366611.15600000002</v>
      </c>
      <c r="I34" s="368">
        <f t="shared" si="8"/>
        <v>349314.68000000005</v>
      </c>
      <c r="J34" s="323">
        <f t="shared" si="8"/>
        <v>250723.56599999999</v>
      </c>
      <c r="K34" s="355">
        <f t="shared" si="8"/>
        <v>268583.84499999997</v>
      </c>
      <c r="L34" s="292">
        <f t="shared" si="8"/>
        <v>1156863.7779999999</v>
      </c>
      <c r="M34" s="355">
        <f t="shared" si="8"/>
        <v>1242870.3199999998</v>
      </c>
      <c r="N34" s="294">
        <f t="shared" si="8"/>
        <v>101114.969</v>
      </c>
      <c r="O34" s="352">
        <f t="shared" si="8"/>
        <v>109484.557</v>
      </c>
      <c r="P34" s="291">
        <f>SUM(P35:P40)</f>
        <v>162988.69500000001</v>
      </c>
      <c r="Q34" s="364">
        <f>SUM(Q35:Q40)</f>
        <v>43066.698000000004</v>
      </c>
      <c r="R34" s="295">
        <f t="shared" si="8"/>
        <v>751071.26699999999</v>
      </c>
      <c r="S34" s="364">
        <f t="shared" si="8"/>
        <v>198033.88999999996</v>
      </c>
      <c r="T34" s="32"/>
      <c r="U34" s="538"/>
    </row>
    <row r="35" spans="1:21" x14ac:dyDescent="0.2">
      <c r="A35" s="29"/>
      <c r="B35" s="296" t="s">
        <v>91</v>
      </c>
      <c r="C35" s="326" t="s">
        <v>137</v>
      </c>
      <c r="D35" s="300">
        <v>238596.864</v>
      </c>
      <c r="E35" s="353">
        <v>169470.111</v>
      </c>
      <c r="F35" s="299">
        <v>1101017.915</v>
      </c>
      <c r="G35" s="356">
        <v>783723.674</v>
      </c>
      <c r="H35" s="300">
        <v>297427.46399999998</v>
      </c>
      <c r="I35" s="369">
        <v>289085.065</v>
      </c>
      <c r="J35" s="336">
        <v>24035.852999999999</v>
      </c>
      <c r="K35" s="353">
        <v>30052.671999999999</v>
      </c>
      <c r="L35" s="299">
        <v>111089.25599999999</v>
      </c>
      <c r="M35" s="356">
        <v>139067.649</v>
      </c>
      <c r="N35" s="300">
        <v>16408.665000000001</v>
      </c>
      <c r="O35" s="379">
        <v>15460.406000000001</v>
      </c>
      <c r="P35" s="298">
        <f t="shared" ref="P35:R40" si="9">D35-J35</f>
        <v>214561.011</v>
      </c>
      <c r="Q35" s="360">
        <f t="shared" si="9"/>
        <v>139417.43900000001</v>
      </c>
      <c r="R35" s="301">
        <f t="shared" si="9"/>
        <v>989928.65899999999</v>
      </c>
      <c r="S35" s="365">
        <f t="shared" ref="S35:S40" si="10">G35-M35</f>
        <v>644656.02500000002</v>
      </c>
      <c r="T35" s="32"/>
      <c r="U35" s="538"/>
    </row>
    <row r="36" spans="1:21" x14ac:dyDescent="0.2">
      <c r="A36" s="29"/>
      <c r="B36" s="296" t="s">
        <v>92</v>
      </c>
      <c r="C36" s="326" t="s">
        <v>93</v>
      </c>
      <c r="D36" s="300">
        <v>44052.392</v>
      </c>
      <c r="E36" s="353">
        <v>24781.028999999999</v>
      </c>
      <c r="F36" s="299">
        <v>202424.76699999999</v>
      </c>
      <c r="G36" s="356">
        <v>114323.82799999999</v>
      </c>
      <c r="H36" s="300">
        <v>13716.553</v>
      </c>
      <c r="I36" s="369">
        <v>9056.6460000000006</v>
      </c>
      <c r="J36" s="336">
        <v>65382.341</v>
      </c>
      <c r="K36" s="353">
        <v>65415.133000000002</v>
      </c>
      <c r="L36" s="299">
        <v>301467.43400000001</v>
      </c>
      <c r="M36" s="356">
        <v>303146.38500000001</v>
      </c>
      <c r="N36" s="300">
        <v>28349.405999999999</v>
      </c>
      <c r="O36" s="379">
        <v>32293.517</v>
      </c>
      <c r="P36" s="298">
        <f t="shared" si="9"/>
        <v>-21329.949000000001</v>
      </c>
      <c r="Q36" s="360">
        <f t="shared" si="9"/>
        <v>-40634.104000000007</v>
      </c>
      <c r="R36" s="301">
        <f t="shared" si="9"/>
        <v>-99042.667000000016</v>
      </c>
      <c r="S36" s="365">
        <f t="shared" si="10"/>
        <v>-188822.55700000003</v>
      </c>
      <c r="U36" s="538"/>
    </row>
    <row r="37" spans="1:21" x14ac:dyDescent="0.2">
      <c r="A37" s="29"/>
      <c r="B37" s="296" t="s">
        <v>94</v>
      </c>
      <c r="C37" s="326" t="s">
        <v>95</v>
      </c>
      <c r="D37" s="300">
        <v>8621.402</v>
      </c>
      <c r="E37" s="353">
        <v>8912.7569999999996</v>
      </c>
      <c r="F37" s="299">
        <v>39746.398000000001</v>
      </c>
      <c r="G37" s="356">
        <v>41176.883999999998</v>
      </c>
      <c r="H37" s="300">
        <v>7342.357</v>
      </c>
      <c r="I37" s="369">
        <v>6016.0640000000003</v>
      </c>
      <c r="J37" s="336">
        <v>17965.833999999999</v>
      </c>
      <c r="K37" s="353">
        <v>19277.442999999999</v>
      </c>
      <c r="L37" s="299">
        <v>82869.979000000007</v>
      </c>
      <c r="M37" s="356">
        <v>89091.822</v>
      </c>
      <c r="N37" s="300">
        <v>11710.468999999999</v>
      </c>
      <c r="O37" s="379">
        <v>12425.518</v>
      </c>
      <c r="P37" s="298">
        <f t="shared" si="9"/>
        <v>-9344.4319999999989</v>
      </c>
      <c r="Q37" s="360">
        <f t="shared" si="9"/>
        <v>-10364.686</v>
      </c>
      <c r="R37" s="301">
        <f t="shared" si="9"/>
        <v>-43123.581000000006</v>
      </c>
      <c r="S37" s="365">
        <f t="shared" si="10"/>
        <v>-47914.938000000002</v>
      </c>
      <c r="T37" s="32"/>
      <c r="U37" s="538"/>
    </row>
    <row r="38" spans="1:21" x14ac:dyDescent="0.2">
      <c r="A38" s="29"/>
      <c r="B38" s="296" t="s">
        <v>96</v>
      </c>
      <c r="C38" s="326" t="s">
        <v>97</v>
      </c>
      <c r="D38" s="300">
        <v>15496.022000000001</v>
      </c>
      <c r="E38" s="353">
        <v>8554.2630000000008</v>
      </c>
      <c r="F38" s="299">
        <v>71474.368000000002</v>
      </c>
      <c r="G38" s="356">
        <v>39606.114000000001</v>
      </c>
      <c r="H38" s="300">
        <v>19593.550999999999</v>
      </c>
      <c r="I38" s="369">
        <v>17485.218000000001</v>
      </c>
      <c r="J38" s="336">
        <v>12507.233</v>
      </c>
      <c r="K38" s="353">
        <v>11362.653</v>
      </c>
      <c r="L38" s="299">
        <v>57660.506999999998</v>
      </c>
      <c r="M38" s="356">
        <v>52645.351999999999</v>
      </c>
      <c r="N38" s="300">
        <v>15140.096</v>
      </c>
      <c r="O38" s="379">
        <v>20501.407999999999</v>
      </c>
      <c r="P38" s="298">
        <f t="shared" si="9"/>
        <v>2988.7890000000007</v>
      </c>
      <c r="Q38" s="360">
        <f t="shared" si="9"/>
        <v>-2808.3899999999994</v>
      </c>
      <c r="R38" s="301">
        <f t="shared" si="9"/>
        <v>13813.861000000004</v>
      </c>
      <c r="S38" s="365">
        <f t="shared" si="10"/>
        <v>-13039.237999999998</v>
      </c>
      <c r="T38" s="32"/>
      <c r="U38" s="538"/>
    </row>
    <row r="39" spans="1:21" x14ac:dyDescent="0.2">
      <c r="A39" s="29"/>
      <c r="B39" s="296" t="s">
        <v>98</v>
      </c>
      <c r="C39" s="326" t="s">
        <v>99</v>
      </c>
      <c r="D39" s="300">
        <v>30234.642</v>
      </c>
      <c r="E39" s="353">
        <v>19126.048999999999</v>
      </c>
      <c r="F39" s="299">
        <v>139510.614</v>
      </c>
      <c r="G39" s="356">
        <v>88749.436000000002</v>
      </c>
      <c r="H39" s="300">
        <v>5486.3689999999997</v>
      </c>
      <c r="I39" s="369">
        <v>4280.6729999999998</v>
      </c>
      <c r="J39" s="336">
        <v>23745.125</v>
      </c>
      <c r="K39" s="353">
        <v>16493.202000000001</v>
      </c>
      <c r="L39" s="299">
        <v>109686.28</v>
      </c>
      <c r="M39" s="356">
        <v>76270.131999999998</v>
      </c>
      <c r="N39" s="300">
        <v>3765.154</v>
      </c>
      <c r="O39" s="379">
        <v>2537.8429999999998</v>
      </c>
      <c r="P39" s="298">
        <f t="shared" si="9"/>
        <v>6489.5169999999998</v>
      </c>
      <c r="Q39" s="360">
        <f t="shared" si="9"/>
        <v>2632.8469999999979</v>
      </c>
      <c r="R39" s="301">
        <f t="shared" si="9"/>
        <v>29824.334000000003</v>
      </c>
      <c r="S39" s="365">
        <f t="shared" si="10"/>
        <v>12479.304000000004</v>
      </c>
    </row>
    <row r="40" spans="1:21" ht="13.5" thickBot="1" x14ac:dyDescent="0.25">
      <c r="A40" s="29"/>
      <c r="B40" s="302" t="s">
        <v>100</v>
      </c>
      <c r="C40" s="331" t="s">
        <v>101</v>
      </c>
      <c r="D40" s="306">
        <v>76710.938999999998</v>
      </c>
      <c r="E40" s="354">
        <v>80806.334000000003</v>
      </c>
      <c r="F40" s="305">
        <v>353760.98300000001</v>
      </c>
      <c r="G40" s="357">
        <v>373324.27399999998</v>
      </c>
      <c r="H40" s="306">
        <v>23044.862000000001</v>
      </c>
      <c r="I40" s="370">
        <v>23391.013999999999</v>
      </c>
      <c r="J40" s="337">
        <v>107087.18</v>
      </c>
      <c r="K40" s="354">
        <v>125982.742</v>
      </c>
      <c r="L40" s="305">
        <v>494090.32199999999</v>
      </c>
      <c r="M40" s="357">
        <v>582648.98</v>
      </c>
      <c r="N40" s="306">
        <v>25741.179</v>
      </c>
      <c r="O40" s="380">
        <v>26265.865000000002</v>
      </c>
      <c r="P40" s="304">
        <f t="shared" si="9"/>
        <v>-30376.240999999995</v>
      </c>
      <c r="Q40" s="361">
        <f t="shared" si="9"/>
        <v>-45176.407999999996</v>
      </c>
      <c r="R40" s="307">
        <f t="shared" si="9"/>
        <v>-140329.33899999998</v>
      </c>
      <c r="S40" s="366">
        <f t="shared" si="10"/>
        <v>-209324.70600000001</v>
      </c>
    </row>
    <row r="41" spans="1:21" x14ac:dyDescent="0.2">
      <c r="G41" s="19"/>
      <c r="H41" s="19"/>
      <c r="L41" s="19"/>
    </row>
    <row r="42" spans="1:21" ht="29.25" thickBot="1" x14ac:dyDescent="0.5">
      <c r="B42" s="267" t="s">
        <v>224</v>
      </c>
      <c r="C42" s="131"/>
      <c r="H42" s="19"/>
    </row>
    <row r="43" spans="1:21" ht="15" x14ac:dyDescent="0.2">
      <c r="A43" s="29"/>
      <c r="B43" s="269"/>
      <c r="C43" s="308"/>
      <c r="D43" s="312" t="s">
        <v>85</v>
      </c>
      <c r="E43" s="310"/>
      <c r="F43" s="310"/>
      <c r="G43" s="310"/>
      <c r="H43" s="310"/>
      <c r="I43" s="311"/>
      <c r="J43" s="309" t="s">
        <v>86</v>
      </c>
      <c r="K43" s="310"/>
      <c r="L43" s="310"/>
      <c r="M43" s="310"/>
      <c r="N43" s="310"/>
      <c r="O43" s="311"/>
      <c r="P43" s="309" t="s">
        <v>104</v>
      </c>
      <c r="Q43" s="313"/>
      <c r="R43" s="314"/>
      <c r="S43" s="315"/>
    </row>
    <row r="44" spans="1:21" ht="15" x14ac:dyDescent="0.25">
      <c r="A44" s="29"/>
      <c r="B44" s="274" t="s">
        <v>87</v>
      </c>
      <c r="C44" s="316" t="s">
        <v>88</v>
      </c>
      <c r="D44" s="279" t="s">
        <v>89</v>
      </c>
      <c r="E44" s="277"/>
      <c r="F44" s="277" t="s">
        <v>131</v>
      </c>
      <c r="G44" s="277"/>
      <c r="H44" s="277" t="s">
        <v>90</v>
      </c>
      <c r="I44" s="317"/>
      <c r="J44" s="277" t="s">
        <v>89</v>
      </c>
      <c r="K44" s="277"/>
      <c r="L44" s="277" t="s">
        <v>131</v>
      </c>
      <c r="M44" s="277"/>
      <c r="N44" s="277" t="s">
        <v>90</v>
      </c>
      <c r="O44" s="317"/>
      <c r="P44" s="277" t="s">
        <v>89</v>
      </c>
      <c r="Q44" s="277"/>
      <c r="R44" s="279" t="s">
        <v>131</v>
      </c>
      <c r="S44" s="278"/>
    </row>
    <row r="45" spans="1:21" ht="13.5" thickBot="1" x14ac:dyDescent="0.25">
      <c r="A45" s="29"/>
      <c r="B45" s="280"/>
      <c r="C45" s="318"/>
      <c r="D45" s="320" t="s">
        <v>290</v>
      </c>
      <c r="E45" s="362" t="s">
        <v>291</v>
      </c>
      <c r="F45" s="286" t="s">
        <v>290</v>
      </c>
      <c r="G45" s="362" t="s">
        <v>291</v>
      </c>
      <c r="H45" s="287" t="s">
        <v>290</v>
      </c>
      <c r="I45" s="371" t="s">
        <v>291</v>
      </c>
      <c r="J45" s="320" t="s">
        <v>290</v>
      </c>
      <c r="K45" s="362" t="s">
        <v>291</v>
      </c>
      <c r="L45" s="286" t="s">
        <v>290</v>
      </c>
      <c r="M45" s="362" t="s">
        <v>291</v>
      </c>
      <c r="N45" s="287" t="s">
        <v>290</v>
      </c>
      <c r="O45" s="371" t="s">
        <v>291</v>
      </c>
      <c r="P45" s="320" t="s">
        <v>290</v>
      </c>
      <c r="Q45" s="362" t="s">
        <v>291</v>
      </c>
      <c r="R45" s="288" t="s">
        <v>290</v>
      </c>
      <c r="S45" s="363" t="s">
        <v>291</v>
      </c>
    </row>
    <row r="46" spans="1:21" ht="15.75" x14ac:dyDescent="0.25">
      <c r="A46" s="29"/>
      <c r="B46" s="338" t="s">
        <v>257</v>
      </c>
      <c r="C46" s="339"/>
      <c r="D46" s="323">
        <f t="shared" ref="D46:S46" si="11">SUM(D47:D52)</f>
        <v>1414287.564</v>
      </c>
      <c r="E46" s="355">
        <f t="shared" si="11"/>
        <v>1163557.0520000001</v>
      </c>
      <c r="F46" s="292">
        <f>(SUM(F47:F52))/1</f>
        <v>6523538.9470000006</v>
      </c>
      <c r="G46" s="355">
        <f>(SUM(G47:G52))/1</f>
        <v>5385833.8439999996</v>
      </c>
      <c r="H46" s="294">
        <f t="shared" si="11"/>
        <v>728313.25899999996</v>
      </c>
      <c r="I46" s="368">
        <f t="shared" si="11"/>
        <v>687587.78899999999</v>
      </c>
      <c r="J46" s="323">
        <f t="shared" si="11"/>
        <v>790901.87599999993</v>
      </c>
      <c r="K46" s="355">
        <f t="shared" si="11"/>
        <v>758969.74300000002</v>
      </c>
      <c r="L46" s="292">
        <f>(SUM(L47:L52))/1</f>
        <v>3648907.1170000006</v>
      </c>
      <c r="M46" s="355">
        <f>(SUM(M47:M52))/1</f>
        <v>3513087.4139999999</v>
      </c>
      <c r="N46" s="294">
        <f t="shared" si="11"/>
        <v>354689.41899999999</v>
      </c>
      <c r="O46" s="352">
        <f t="shared" si="11"/>
        <v>332424.54200000002</v>
      </c>
      <c r="P46" s="291">
        <f>SUM(P47:P52)</f>
        <v>623385.68800000008</v>
      </c>
      <c r="Q46" s="364">
        <f>SUM(Q47:Q52)</f>
        <v>404587.30900000001</v>
      </c>
      <c r="R46" s="295">
        <f t="shared" si="11"/>
        <v>2874631.83</v>
      </c>
      <c r="S46" s="364">
        <f t="shared" si="11"/>
        <v>1872746.43</v>
      </c>
    </row>
    <row r="47" spans="1:21" x14ac:dyDescent="0.2">
      <c r="A47" s="29"/>
      <c r="B47" s="340" t="s">
        <v>91</v>
      </c>
      <c r="C47" s="341" t="s">
        <v>137</v>
      </c>
      <c r="D47" s="328">
        <v>323377.158</v>
      </c>
      <c r="E47" s="356">
        <v>249510.092</v>
      </c>
      <c r="F47" s="299">
        <v>1492485.074</v>
      </c>
      <c r="G47" s="356">
        <v>1153556.5190000001</v>
      </c>
      <c r="H47" s="327">
        <v>377499.96600000001</v>
      </c>
      <c r="I47" s="381">
        <v>376121.69099999999</v>
      </c>
      <c r="J47" s="328">
        <v>145688.23199999999</v>
      </c>
      <c r="K47" s="356">
        <v>109397.986</v>
      </c>
      <c r="L47" s="299">
        <v>673229.96100000001</v>
      </c>
      <c r="M47" s="356">
        <v>507280.66700000002</v>
      </c>
      <c r="N47" s="327">
        <v>112616.818</v>
      </c>
      <c r="O47" s="372">
        <v>105223.641</v>
      </c>
      <c r="P47" s="342">
        <f t="shared" ref="P47:S52" si="12">D47-J47</f>
        <v>177688.92600000001</v>
      </c>
      <c r="Q47" s="365">
        <f t="shared" si="12"/>
        <v>140112.106</v>
      </c>
      <c r="R47" s="301">
        <f t="shared" si="12"/>
        <v>819255.11300000001</v>
      </c>
      <c r="S47" s="365">
        <f t="shared" si="12"/>
        <v>646275.85200000007</v>
      </c>
    </row>
    <row r="48" spans="1:21" x14ac:dyDescent="0.2">
      <c r="A48" s="29"/>
      <c r="B48" s="343" t="s">
        <v>92</v>
      </c>
      <c r="C48" s="341" t="s">
        <v>93</v>
      </c>
      <c r="D48" s="328">
        <v>170087.08100000001</v>
      </c>
      <c r="E48" s="356">
        <v>103041.1</v>
      </c>
      <c r="F48" s="299">
        <v>783191.89899999998</v>
      </c>
      <c r="G48" s="356">
        <v>477867.69099999999</v>
      </c>
      <c r="H48" s="327">
        <v>49922.228999999999</v>
      </c>
      <c r="I48" s="381">
        <v>38056.894</v>
      </c>
      <c r="J48" s="328">
        <v>178804.31200000001</v>
      </c>
      <c r="K48" s="356">
        <v>170525.21599999999</v>
      </c>
      <c r="L48" s="299">
        <v>824469.06599999999</v>
      </c>
      <c r="M48" s="356">
        <v>788937.61100000003</v>
      </c>
      <c r="N48" s="327">
        <v>64817.11</v>
      </c>
      <c r="O48" s="372">
        <v>69830.434999999998</v>
      </c>
      <c r="P48" s="342">
        <f t="shared" si="12"/>
        <v>-8717.2309999999998</v>
      </c>
      <c r="Q48" s="365">
        <f t="shared" si="12"/>
        <v>-67484.11599999998</v>
      </c>
      <c r="R48" s="301">
        <f t="shared" si="12"/>
        <v>-41277.167000000016</v>
      </c>
      <c r="S48" s="365">
        <f t="shared" si="12"/>
        <v>-311069.92000000004</v>
      </c>
    </row>
    <row r="49" spans="1:19" x14ac:dyDescent="0.2">
      <c r="A49" s="29"/>
      <c r="B49" s="343" t="s">
        <v>94</v>
      </c>
      <c r="C49" s="341" t="s">
        <v>95</v>
      </c>
      <c r="D49" s="328">
        <v>76699.615999999995</v>
      </c>
      <c r="E49" s="356">
        <v>91459.896999999997</v>
      </c>
      <c r="F49" s="299">
        <v>353813.00400000002</v>
      </c>
      <c r="G49" s="356">
        <v>422939.01400000002</v>
      </c>
      <c r="H49" s="327">
        <v>58408.167000000001</v>
      </c>
      <c r="I49" s="381">
        <v>57668.428</v>
      </c>
      <c r="J49" s="328">
        <v>53046.343999999997</v>
      </c>
      <c r="K49" s="356">
        <v>53962.661999999997</v>
      </c>
      <c r="L49" s="299">
        <v>244627.62100000001</v>
      </c>
      <c r="M49" s="356">
        <v>249749.16800000001</v>
      </c>
      <c r="N49" s="327">
        <v>36111.267</v>
      </c>
      <c r="O49" s="372">
        <v>33043.819000000003</v>
      </c>
      <c r="P49" s="342">
        <f t="shared" si="12"/>
        <v>23653.271999999997</v>
      </c>
      <c r="Q49" s="365">
        <f t="shared" si="12"/>
        <v>37497.235000000001</v>
      </c>
      <c r="R49" s="301">
        <f t="shared" si="12"/>
        <v>109185.383</v>
      </c>
      <c r="S49" s="365">
        <f t="shared" si="12"/>
        <v>173189.84600000002</v>
      </c>
    </row>
    <row r="50" spans="1:19" x14ac:dyDescent="0.2">
      <c r="A50" s="29"/>
      <c r="B50" s="343" t="s">
        <v>96</v>
      </c>
      <c r="C50" s="341" t="s">
        <v>97</v>
      </c>
      <c r="D50" s="328">
        <v>76827.957999999999</v>
      </c>
      <c r="E50" s="356">
        <v>41774.468000000001</v>
      </c>
      <c r="F50" s="299">
        <v>353976.45299999998</v>
      </c>
      <c r="G50" s="356">
        <v>193373.41500000001</v>
      </c>
      <c r="H50" s="327">
        <v>72805.914000000004</v>
      </c>
      <c r="I50" s="381">
        <v>52112.332000000002</v>
      </c>
      <c r="J50" s="328">
        <v>49997.402999999998</v>
      </c>
      <c r="K50" s="356">
        <v>34310.633999999998</v>
      </c>
      <c r="L50" s="299">
        <v>230631.98199999999</v>
      </c>
      <c r="M50" s="356">
        <v>158829.82699999999</v>
      </c>
      <c r="N50" s="327">
        <v>68009.989000000001</v>
      </c>
      <c r="O50" s="372">
        <v>50398.000999999997</v>
      </c>
      <c r="P50" s="342">
        <f t="shared" si="12"/>
        <v>26830.555</v>
      </c>
      <c r="Q50" s="365">
        <f t="shared" si="12"/>
        <v>7463.8340000000026</v>
      </c>
      <c r="R50" s="301">
        <f t="shared" si="12"/>
        <v>123344.47099999999</v>
      </c>
      <c r="S50" s="365">
        <f t="shared" si="12"/>
        <v>34543.588000000018</v>
      </c>
    </row>
    <row r="51" spans="1:19" x14ac:dyDescent="0.2">
      <c r="A51" s="29"/>
      <c r="B51" s="343" t="s">
        <v>98</v>
      </c>
      <c r="C51" s="341" t="s">
        <v>99</v>
      </c>
      <c r="D51" s="328">
        <v>281038.82400000002</v>
      </c>
      <c r="E51" s="356">
        <v>197064.22</v>
      </c>
      <c r="F51" s="299">
        <v>1296079.683</v>
      </c>
      <c r="G51" s="356">
        <v>915479.74600000004</v>
      </c>
      <c r="H51" s="327">
        <v>45452.858999999997</v>
      </c>
      <c r="I51" s="381">
        <v>40547.264999999999</v>
      </c>
      <c r="J51" s="328">
        <v>79356.474000000002</v>
      </c>
      <c r="K51" s="356">
        <v>54784.247000000003</v>
      </c>
      <c r="L51" s="299">
        <v>365796.761</v>
      </c>
      <c r="M51" s="356">
        <v>253495.04500000001</v>
      </c>
      <c r="N51" s="327">
        <v>12931.29</v>
      </c>
      <c r="O51" s="372">
        <v>9152.741</v>
      </c>
      <c r="P51" s="342">
        <f t="shared" si="12"/>
        <v>201682.35000000003</v>
      </c>
      <c r="Q51" s="365">
        <f t="shared" si="12"/>
        <v>142279.973</v>
      </c>
      <c r="R51" s="301">
        <f t="shared" si="12"/>
        <v>930282.92200000002</v>
      </c>
      <c r="S51" s="365">
        <f t="shared" si="12"/>
        <v>661984.701</v>
      </c>
    </row>
    <row r="52" spans="1:19" ht="13.5" thickBot="1" x14ac:dyDescent="0.25">
      <c r="A52" s="29"/>
      <c r="B52" s="344" t="s">
        <v>100</v>
      </c>
      <c r="C52" s="345" t="s">
        <v>101</v>
      </c>
      <c r="D52" s="333">
        <v>486256.92700000003</v>
      </c>
      <c r="E52" s="357">
        <v>480707.27500000002</v>
      </c>
      <c r="F52" s="305">
        <v>2243992.8339999998</v>
      </c>
      <c r="G52" s="357">
        <v>2222617.4589999998</v>
      </c>
      <c r="H52" s="332">
        <v>124224.124</v>
      </c>
      <c r="I52" s="382">
        <v>123081.179</v>
      </c>
      <c r="J52" s="333">
        <v>284009.11099999998</v>
      </c>
      <c r="K52" s="357">
        <v>335988.99800000002</v>
      </c>
      <c r="L52" s="305">
        <v>1310151.726</v>
      </c>
      <c r="M52" s="357">
        <v>1554795.0959999999</v>
      </c>
      <c r="N52" s="332">
        <v>60202.945</v>
      </c>
      <c r="O52" s="373">
        <v>64775.904999999999</v>
      </c>
      <c r="P52" s="346">
        <f t="shared" si="12"/>
        <v>202247.81600000005</v>
      </c>
      <c r="Q52" s="366">
        <f t="shared" si="12"/>
        <v>144718.277</v>
      </c>
      <c r="R52" s="307">
        <f t="shared" si="12"/>
        <v>933841.10799999977</v>
      </c>
      <c r="S52" s="366">
        <f t="shared" si="12"/>
        <v>667822.3629999999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Y56" sqref="Y56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47" t="s">
        <v>258</v>
      </c>
      <c r="C2" s="347"/>
      <c r="D2" s="347"/>
      <c r="E2" s="347"/>
      <c r="F2" s="347"/>
      <c r="G2" s="347"/>
      <c r="H2" s="347"/>
      <c r="I2" s="347"/>
      <c r="J2" s="347"/>
      <c r="K2" s="347" t="s">
        <v>259</v>
      </c>
      <c r="L2" s="347"/>
      <c r="M2" s="347"/>
      <c r="N2" s="347"/>
      <c r="O2" s="347"/>
      <c r="P2" s="18"/>
    </row>
    <row r="3" spans="2:18" ht="18" thickBot="1" x14ac:dyDescent="0.35">
      <c r="B3" s="348" t="s">
        <v>168</v>
      </c>
      <c r="C3" s="347"/>
      <c r="D3" s="347"/>
      <c r="E3" s="347"/>
      <c r="F3" s="347"/>
      <c r="G3" s="347"/>
      <c r="H3" s="347"/>
      <c r="I3" s="347"/>
      <c r="J3" s="347"/>
      <c r="K3" s="348" t="s">
        <v>168</v>
      </c>
      <c r="L3" s="347"/>
      <c r="M3" s="347"/>
      <c r="N3" s="347"/>
      <c r="O3" s="347"/>
      <c r="P3" s="18"/>
    </row>
    <row r="4" spans="2:18" ht="16.5" thickBot="1" x14ac:dyDescent="0.3">
      <c r="B4" s="418" t="s">
        <v>107</v>
      </c>
      <c r="C4" s="419"/>
      <c r="D4" s="419"/>
      <c r="E4" s="419"/>
      <c r="F4" s="419"/>
      <c r="G4" s="419"/>
      <c r="H4" s="419"/>
      <c r="I4" s="420"/>
      <c r="J4" s="383"/>
      <c r="K4" s="418" t="s">
        <v>108</v>
      </c>
      <c r="L4" s="419"/>
      <c r="M4" s="419"/>
      <c r="N4" s="419"/>
      <c r="O4" s="419"/>
      <c r="P4" s="419"/>
      <c r="Q4" s="419"/>
      <c r="R4" s="420"/>
    </row>
    <row r="5" spans="2:18" ht="16.5" thickBot="1" x14ac:dyDescent="0.3">
      <c r="B5" s="421" t="s">
        <v>292</v>
      </c>
      <c r="C5" s="422"/>
      <c r="D5" s="423"/>
      <c r="E5" s="424"/>
      <c r="F5" s="421" t="s">
        <v>293</v>
      </c>
      <c r="G5" s="422"/>
      <c r="H5" s="423"/>
      <c r="I5" s="424"/>
      <c r="J5" s="383"/>
      <c r="K5" s="421" t="s">
        <v>292</v>
      </c>
      <c r="L5" s="422"/>
      <c r="M5" s="423"/>
      <c r="N5" s="424"/>
      <c r="O5" s="421" t="s">
        <v>293</v>
      </c>
      <c r="P5" s="422"/>
      <c r="Q5" s="423"/>
      <c r="R5" s="424"/>
    </row>
    <row r="6" spans="2:18" ht="30.75" thickBot="1" x14ac:dyDescent="0.25">
      <c r="B6" s="384" t="s">
        <v>109</v>
      </c>
      <c r="C6" s="385" t="s">
        <v>89</v>
      </c>
      <c r="D6" s="386" t="s">
        <v>131</v>
      </c>
      <c r="E6" s="387" t="s">
        <v>110</v>
      </c>
      <c r="F6" s="384" t="s">
        <v>109</v>
      </c>
      <c r="G6" s="385" t="s">
        <v>89</v>
      </c>
      <c r="H6" s="386" t="s">
        <v>131</v>
      </c>
      <c r="I6" s="387" t="s">
        <v>110</v>
      </c>
      <c r="J6" s="383"/>
      <c r="K6" s="384" t="s">
        <v>109</v>
      </c>
      <c r="L6" s="385" t="s">
        <v>89</v>
      </c>
      <c r="M6" s="386" t="s">
        <v>131</v>
      </c>
      <c r="N6" s="387" t="s">
        <v>110</v>
      </c>
      <c r="O6" s="384" t="s">
        <v>109</v>
      </c>
      <c r="P6" s="385" t="s">
        <v>89</v>
      </c>
      <c r="Q6" s="386" t="s">
        <v>131</v>
      </c>
      <c r="R6" s="387" t="s">
        <v>110</v>
      </c>
    </row>
    <row r="7" spans="2:18" ht="16.5" thickBot="1" x14ac:dyDescent="0.3">
      <c r="B7" s="388" t="s">
        <v>102</v>
      </c>
      <c r="C7" s="389">
        <v>406687.32500000001</v>
      </c>
      <c r="D7" s="390">
        <v>1876665.2509999999</v>
      </c>
      <c r="E7" s="391">
        <v>499450.61300000001</v>
      </c>
      <c r="F7" s="392" t="s">
        <v>102</v>
      </c>
      <c r="G7" s="393">
        <v>337145.636</v>
      </c>
      <c r="H7" s="394">
        <v>1559192.5260000001</v>
      </c>
      <c r="I7" s="391">
        <v>491156.21299999999</v>
      </c>
      <c r="J7" s="383"/>
      <c r="K7" s="388" t="s">
        <v>102</v>
      </c>
      <c r="L7" s="389">
        <v>145778.54500000001</v>
      </c>
      <c r="M7" s="390">
        <v>673650.37899999996</v>
      </c>
      <c r="N7" s="391">
        <v>112641.82</v>
      </c>
      <c r="O7" s="392" t="s">
        <v>102</v>
      </c>
      <c r="P7" s="393">
        <v>116066.982</v>
      </c>
      <c r="Q7" s="394">
        <v>538181.96100000001</v>
      </c>
      <c r="R7" s="391">
        <v>108397.34</v>
      </c>
    </row>
    <row r="8" spans="2:18" ht="15.75" x14ac:dyDescent="0.25">
      <c r="B8" s="395" t="s">
        <v>69</v>
      </c>
      <c r="C8" s="396">
        <v>238596.864</v>
      </c>
      <c r="D8" s="396">
        <v>1101017.915</v>
      </c>
      <c r="E8" s="396">
        <v>297427.46399999998</v>
      </c>
      <c r="F8" s="397" t="s">
        <v>69</v>
      </c>
      <c r="G8" s="398">
        <v>169470.111</v>
      </c>
      <c r="H8" s="399">
        <v>783723.674</v>
      </c>
      <c r="I8" s="400">
        <v>289085.065</v>
      </c>
      <c r="J8" s="383"/>
      <c r="K8" s="395" t="s">
        <v>114</v>
      </c>
      <c r="L8" s="396">
        <v>92425.483999999997</v>
      </c>
      <c r="M8" s="396">
        <v>427185.07900000003</v>
      </c>
      <c r="N8" s="396">
        <v>59489.775000000001</v>
      </c>
      <c r="O8" s="397" t="s">
        <v>114</v>
      </c>
      <c r="P8" s="398">
        <v>52221.116000000002</v>
      </c>
      <c r="Q8" s="399">
        <v>241874.454</v>
      </c>
      <c r="R8" s="400">
        <v>53151.81</v>
      </c>
    </row>
    <row r="9" spans="2:18" ht="15.75" x14ac:dyDescent="0.25">
      <c r="B9" s="401" t="s">
        <v>136</v>
      </c>
      <c r="C9" s="402">
        <v>40037.167999999998</v>
      </c>
      <c r="D9" s="402">
        <v>184555.83199999999</v>
      </c>
      <c r="E9" s="402">
        <v>63082.112000000001</v>
      </c>
      <c r="F9" s="403" t="s">
        <v>136</v>
      </c>
      <c r="G9" s="404">
        <v>22958.069</v>
      </c>
      <c r="H9" s="405">
        <v>106250.00599999999</v>
      </c>
      <c r="I9" s="406">
        <v>32361.067999999999</v>
      </c>
      <c r="J9" s="383"/>
      <c r="K9" s="401" t="s">
        <v>69</v>
      </c>
      <c r="L9" s="402">
        <v>24035.852999999999</v>
      </c>
      <c r="M9" s="402">
        <v>111089.25599999999</v>
      </c>
      <c r="N9" s="402">
        <v>16408.665000000001</v>
      </c>
      <c r="O9" s="403" t="s">
        <v>69</v>
      </c>
      <c r="P9" s="404">
        <v>30052.671999999999</v>
      </c>
      <c r="Q9" s="405">
        <v>139067.649</v>
      </c>
      <c r="R9" s="406">
        <v>15460.406000000001</v>
      </c>
    </row>
    <row r="10" spans="2:18" ht="15.75" x14ac:dyDescent="0.25">
      <c r="B10" s="401" t="s">
        <v>114</v>
      </c>
      <c r="C10" s="402">
        <v>18628.805</v>
      </c>
      <c r="D10" s="402">
        <v>85913.411999999997</v>
      </c>
      <c r="E10" s="402">
        <v>28263.289000000001</v>
      </c>
      <c r="F10" s="403" t="s">
        <v>114</v>
      </c>
      <c r="G10" s="404">
        <v>22423.51</v>
      </c>
      <c r="H10" s="405">
        <v>103807.515</v>
      </c>
      <c r="I10" s="406">
        <v>30599.16</v>
      </c>
      <c r="J10" s="383"/>
      <c r="K10" s="401" t="s">
        <v>71</v>
      </c>
      <c r="L10" s="402">
        <v>6256.6210000000001</v>
      </c>
      <c r="M10" s="402">
        <v>28877.401999999998</v>
      </c>
      <c r="N10" s="402">
        <v>14413.722</v>
      </c>
      <c r="O10" s="403" t="s">
        <v>122</v>
      </c>
      <c r="P10" s="404">
        <v>6556.0129999999999</v>
      </c>
      <c r="Q10" s="405">
        <v>30374.02</v>
      </c>
      <c r="R10" s="406">
        <v>3141.0160000000001</v>
      </c>
    </row>
    <row r="11" spans="2:18" ht="15.75" x14ac:dyDescent="0.25">
      <c r="B11" s="401" t="s">
        <v>219</v>
      </c>
      <c r="C11" s="402">
        <v>9987.23</v>
      </c>
      <c r="D11" s="402">
        <v>46142.351000000002</v>
      </c>
      <c r="E11" s="402">
        <v>15414.826999999999</v>
      </c>
      <c r="F11" s="403" t="s">
        <v>219</v>
      </c>
      <c r="G11" s="404">
        <v>16580.846000000001</v>
      </c>
      <c r="H11" s="405">
        <v>77023.491999999998</v>
      </c>
      <c r="I11" s="406">
        <v>23607.705999999998</v>
      </c>
      <c r="J11" s="383"/>
      <c r="K11" s="401" t="s">
        <v>215</v>
      </c>
      <c r="L11" s="402">
        <v>3819.1660000000002</v>
      </c>
      <c r="M11" s="402">
        <v>17607.057000000001</v>
      </c>
      <c r="N11" s="402">
        <v>2931.3380000000002</v>
      </c>
      <c r="O11" s="403" t="s">
        <v>119</v>
      </c>
      <c r="P11" s="404">
        <v>4513.0559999999996</v>
      </c>
      <c r="Q11" s="405">
        <v>21094.387999999999</v>
      </c>
      <c r="R11" s="406">
        <v>7759.9</v>
      </c>
    </row>
    <row r="12" spans="2:18" ht="15.75" x14ac:dyDescent="0.25">
      <c r="B12" s="401" t="s">
        <v>129</v>
      </c>
      <c r="C12" s="402">
        <v>9360.3279999999995</v>
      </c>
      <c r="D12" s="402">
        <v>43160.917999999998</v>
      </c>
      <c r="E12" s="402">
        <v>14698.554</v>
      </c>
      <c r="F12" s="403" t="s">
        <v>129</v>
      </c>
      <c r="G12" s="404">
        <v>10167.232</v>
      </c>
      <c r="H12" s="405">
        <v>47037.107000000004</v>
      </c>
      <c r="I12" s="406">
        <v>13723.396000000001</v>
      </c>
      <c r="J12" s="383"/>
      <c r="K12" s="401" t="s">
        <v>119</v>
      </c>
      <c r="L12" s="402">
        <v>3422.6509999999998</v>
      </c>
      <c r="M12" s="402">
        <v>15838.698</v>
      </c>
      <c r="N12" s="402">
        <v>4079.5230000000001</v>
      </c>
      <c r="O12" s="403" t="s">
        <v>71</v>
      </c>
      <c r="P12" s="404">
        <v>4068.7269999999999</v>
      </c>
      <c r="Q12" s="405">
        <v>18900.183000000001</v>
      </c>
      <c r="R12" s="406">
        <v>9365.7189999999991</v>
      </c>
    </row>
    <row r="13" spans="2:18" ht="15.75" x14ac:dyDescent="0.25">
      <c r="B13" s="401" t="s">
        <v>122</v>
      </c>
      <c r="C13" s="402">
        <v>8638.4</v>
      </c>
      <c r="D13" s="402">
        <v>39867.438999999998</v>
      </c>
      <c r="E13" s="402">
        <v>7933.2979999999998</v>
      </c>
      <c r="F13" s="403" t="s">
        <v>122</v>
      </c>
      <c r="G13" s="404">
        <v>10129.647999999999</v>
      </c>
      <c r="H13" s="405">
        <v>46893.249000000003</v>
      </c>
      <c r="I13" s="406">
        <v>7443.6880000000001</v>
      </c>
      <c r="J13" s="383"/>
      <c r="K13" s="401" t="s">
        <v>68</v>
      </c>
      <c r="L13" s="402">
        <v>3241.04</v>
      </c>
      <c r="M13" s="402">
        <v>14919.511</v>
      </c>
      <c r="N13" s="402">
        <v>1154.9970000000001</v>
      </c>
      <c r="O13" s="403" t="s">
        <v>68</v>
      </c>
      <c r="P13" s="404">
        <v>4021.9029999999998</v>
      </c>
      <c r="Q13" s="405">
        <v>18858.255000000001</v>
      </c>
      <c r="R13" s="406">
        <v>1636.712</v>
      </c>
    </row>
    <row r="14" spans="2:18" ht="15.75" x14ac:dyDescent="0.25">
      <c r="B14" s="401" t="s">
        <v>111</v>
      </c>
      <c r="C14" s="402">
        <v>8283.8310000000001</v>
      </c>
      <c r="D14" s="402">
        <v>38281.173000000003</v>
      </c>
      <c r="E14" s="402">
        <v>2536.355</v>
      </c>
      <c r="F14" s="403" t="s">
        <v>242</v>
      </c>
      <c r="G14" s="404">
        <v>6991.3739999999998</v>
      </c>
      <c r="H14" s="405">
        <v>32064.057000000001</v>
      </c>
      <c r="I14" s="406">
        <v>9958.2990000000009</v>
      </c>
      <c r="J14" s="383"/>
      <c r="K14" s="401" t="s">
        <v>152</v>
      </c>
      <c r="L14" s="402">
        <v>2950.3240000000001</v>
      </c>
      <c r="M14" s="402">
        <v>13665.812</v>
      </c>
      <c r="N14" s="402">
        <v>1016.749</v>
      </c>
      <c r="O14" s="403" t="s">
        <v>215</v>
      </c>
      <c r="P14" s="404">
        <v>3460.877</v>
      </c>
      <c r="Q14" s="405">
        <v>16012.618</v>
      </c>
      <c r="R14" s="406">
        <v>4184.3869999999997</v>
      </c>
    </row>
    <row r="15" spans="2:18" ht="15.75" x14ac:dyDescent="0.25">
      <c r="B15" s="401" t="s">
        <v>71</v>
      </c>
      <c r="C15" s="402">
        <v>7825.165</v>
      </c>
      <c r="D15" s="402">
        <v>36184.896000000001</v>
      </c>
      <c r="E15" s="402">
        <v>2716.64</v>
      </c>
      <c r="F15" s="403" t="s">
        <v>153</v>
      </c>
      <c r="G15" s="404">
        <v>6504.7190000000001</v>
      </c>
      <c r="H15" s="405">
        <v>29864.561000000002</v>
      </c>
      <c r="I15" s="406">
        <v>8717.7919999999995</v>
      </c>
      <c r="J15" s="383"/>
      <c r="K15" s="401" t="s">
        <v>129</v>
      </c>
      <c r="L15" s="402">
        <v>2896.2730000000001</v>
      </c>
      <c r="M15" s="402">
        <v>13389.518</v>
      </c>
      <c r="N15" s="402">
        <v>1772.9079999999999</v>
      </c>
      <c r="O15" s="403" t="s">
        <v>152</v>
      </c>
      <c r="P15" s="404">
        <v>3249.25</v>
      </c>
      <c r="Q15" s="405">
        <v>15176.145</v>
      </c>
      <c r="R15" s="406">
        <v>1591.143</v>
      </c>
    </row>
    <row r="16" spans="2:18" ht="15.75" x14ac:dyDescent="0.25">
      <c r="B16" s="401" t="s">
        <v>135</v>
      </c>
      <c r="C16" s="402">
        <v>6638.5129999999999</v>
      </c>
      <c r="D16" s="402">
        <v>30643.307000000001</v>
      </c>
      <c r="E16" s="402">
        <v>8856.1319999999996</v>
      </c>
      <c r="F16" s="403" t="s">
        <v>135</v>
      </c>
      <c r="G16" s="404">
        <v>6265.1220000000003</v>
      </c>
      <c r="H16" s="405">
        <v>28881.159</v>
      </c>
      <c r="I16" s="406">
        <v>7578.6880000000001</v>
      </c>
      <c r="J16" s="383"/>
      <c r="K16" s="401" t="s">
        <v>115</v>
      </c>
      <c r="L16" s="402">
        <v>2566.357</v>
      </c>
      <c r="M16" s="402">
        <v>11830.896000000001</v>
      </c>
      <c r="N16" s="402">
        <v>7959.4620000000004</v>
      </c>
      <c r="O16" s="403" t="s">
        <v>117</v>
      </c>
      <c r="P16" s="404">
        <v>2004.4829999999999</v>
      </c>
      <c r="Q16" s="405">
        <v>9337.5779999999995</v>
      </c>
      <c r="R16" s="406">
        <v>1784.3040000000001</v>
      </c>
    </row>
    <row r="17" spans="2:18" ht="15.75" x14ac:dyDescent="0.25">
      <c r="B17" s="401" t="s">
        <v>156</v>
      </c>
      <c r="C17" s="402">
        <v>5650.3590000000004</v>
      </c>
      <c r="D17" s="402">
        <v>26220.882000000001</v>
      </c>
      <c r="E17" s="402">
        <v>1663.702</v>
      </c>
      <c r="F17" s="403" t="s">
        <v>119</v>
      </c>
      <c r="G17" s="404">
        <v>5915.0959999999995</v>
      </c>
      <c r="H17" s="405">
        <v>27324.2</v>
      </c>
      <c r="I17" s="406">
        <v>3589.34</v>
      </c>
      <c r="J17" s="383"/>
      <c r="K17" s="401" t="s">
        <v>117</v>
      </c>
      <c r="L17" s="402">
        <v>1585.008</v>
      </c>
      <c r="M17" s="402">
        <v>7272.03</v>
      </c>
      <c r="N17" s="402">
        <v>1262.1559999999999</v>
      </c>
      <c r="O17" s="403" t="s">
        <v>115</v>
      </c>
      <c r="P17" s="404">
        <v>1915.675</v>
      </c>
      <c r="Q17" s="405">
        <v>8968.73</v>
      </c>
      <c r="R17" s="406">
        <v>5657.7489999999998</v>
      </c>
    </row>
    <row r="18" spans="2:18" ht="15.75" x14ac:dyDescent="0.25">
      <c r="B18" s="401" t="s">
        <v>119</v>
      </c>
      <c r="C18" s="402">
        <v>5409.049</v>
      </c>
      <c r="D18" s="402">
        <v>24999.620999999999</v>
      </c>
      <c r="E18" s="402">
        <v>2897.931</v>
      </c>
      <c r="F18" s="403" t="s">
        <v>111</v>
      </c>
      <c r="G18" s="404">
        <v>5324.1629999999996</v>
      </c>
      <c r="H18" s="405">
        <v>24518.454000000002</v>
      </c>
      <c r="I18" s="406">
        <v>4483.9669999999996</v>
      </c>
      <c r="J18" s="383"/>
      <c r="K18" s="401" t="s">
        <v>128</v>
      </c>
      <c r="L18" s="402">
        <v>1300.623</v>
      </c>
      <c r="M18" s="402">
        <v>6040.058</v>
      </c>
      <c r="N18" s="402">
        <v>1067.422</v>
      </c>
      <c r="O18" s="403" t="s">
        <v>128</v>
      </c>
      <c r="P18" s="404">
        <v>1617.7180000000001</v>
      </c>
      <c r="Q18" s="405">
        <v>7386.0609999999997</v>
      </c>
      <c r="R18" s="406">
        <v>2502.973</v>
      </c>
    </row>
    <row r="19" spans="2:18" ht="15.75" x14ac:dyDescent="0.25">
      <c r="B19" s="401" t="s">
        <v>124</v>
      </c>
      <c r="C19" s="402">
        <v>4841.7510000000002</v>
      </c>
      <c r="D19" s="402">
        <v>22347.069</v>
      </c>
      <c r="E19" s="402">
        <v>2814.444</v>
      </c>
      <c r="F19" s="403" t="s">
        <v>71</v>
      </c>
      <c r="G19" s="404">
        <v>4950.7169999999996</v>
      </c>
      <c r="H19" s="405">
        <v>22684.388999999999</v>
      </c>
      <c r="I19" s="406">
        <v>3567.0030000000002</v>
      </c>
      <c r="J19" s="383"/>
      <c r="K19" s="401" t="s">
        <v>116</v>
      </c>
      <c r="L19" s="402">
        <v>458.637</v>
      </c>
      <c r="M19" s="402">
        <v>2116.194</v>
      </c>
      <c r="N19" s="402">
        <v>556.471</v>
      </c>
      <c r="O19" s="403" t="s">
        <v>111</v>
      </c>
      <c r="P19" s="404">
        <v>715.09900000000005</v>
      </c>
      <c r="Q19" s="405">
        <v>3325.7510000000002</v>
      </c>
      <c r="R19" s="406">
        <v>376.24700000000001</v>
      </c>
    </row>
    <row r="20" spans="2:18" ht="15.75" x14ac:dyDescent="0.25">
      <c r="B20" s="401" t="s">
        <v>164</v>
      </c>
      <c r="C20" s="402">
        <v>4664.8760000000002</v>
      </c>
      <c r="D20" s="402">
        <v>21492.251</v>
      </c>
      <c r="E20" s="402">
        <v>6239.491</v>
      </c>
      <c r="F20" s="403" t="s">
        <v>124</v>
      </c>
      <c r="G20" s="404">
        <v>4918.2669999999998</v>
      </c>
      <c r="H20" s="405">
        <v>22713.133000000002</v>
      </c>
      <c r="I20" s="406">
        <v>3830.5120000000002</v>
      </c>
      <c r="J20" s="383"/>
      <c r="K20" s="401" t="s">
        <v>121</v>
      </c>
      <c r="L20" s="402">
        <v>215.411</v>
      </c>
      <c r="M20" s="402">
        <v>1002.671</v>
      </c>
      <c r="N20" s="402">
        <v>131.46</v>
      </c>
      <c r="O20" s="403" t="s">
        <v>129</v>
      </c>
      <c r="P20" s="404">
        <v>623.94100000000003</v>
      </c>
      <c r="Q20" s="405">
        <v>2910.654</v>
      </c>
      <c r="R20" s="406">
        <v>315.34100000000001</v>
      </c>
    </row>
    <row r="21" spans="2:18" ht="15.75" x14ac:dyDescent="0.25">
      <c r="B21" s="401" t="s">
        <v>153</v>
      </c>
      <c r="C21" s="402">
        <v>4442.2870000000003</v>
      </c>
      <c r="D21" s="402">
        <v>20589.822</v>
      </c>
      <c r="E21" s="402">
        <v>6018.2389999999996</v>
      </c>
      <c r="F21" s="403" t="s">
        <v>225</v>
      </c>
      <c r="G21" s="404">
        <v>4310.46</v>
      </c>
      <c r="H21" s="405">
        <v>20207.61</v>
      </c>
      <c r="I21" s="406">
        <v>5868.24</v>
      </c>
      <c r="J21" s="383"/>
      <c r="K21" s="401" t="s">
        <v>111</v>
      </c>
      <c r="L21" s="402">
        <v>192.69300000000001</v>
      </c>
      <c r="M21" s="402">
        <v>889.96199999999999</v>
      </c>
      <c r="N21" s="402">
        <v>133.56200000000001</v>
      </c>
      <c r="O21" s="403" t="s">
        <v>116</v>
      </c>
      <c r="P21" s="404">
        <v>228.89599999999999</v>
      </c>
      <c r="Q21" s="405">
        <v>1066.318</v>
      </c>
      <c r="R21" s="406">
        <v>214.614</v>
      </c>
    </row>
    <row r="22" spans="2:18" ht="15.75" x14ac:dyDescent="0.25">
      <c r="B22" s="401" t="s">
        <v>215</v>
      </c>
      <c r="C22" s="402">
        <v>4123.759</v>
      </c>
      <c r="D22" s="402">
        <v>19046.757000000001</v>
      </c>
      <c r="E22" s="402">
        <v>2242.1179999999999</v>
      </c>
      <c r="F22" s="403" t="s">
        <v>215</v>
      </c>
      <c r="G22" s="404">
        <v>3744.616</v>
      </c>
      <c r="H22" s="405">
        <v>17437.149000000001</v>
      </c>
      <c r="I22" s="406">
        <v>2455.239</v>
      </c>
      <c r="J22" s="383"/>
      <c r="K22" s="401" t="s">
        <v>113</v>
      </c>
      <c r="L22" s="402">
        <v>155.01599999999999</v>
      </c>
      <c r="M22" s="402">
        <v>729.10400000000004</v>
      </c>
      <c r="N22" s="402">
        <v>24.076000000000001</v>
      </c>
      <c r="O22" s="403" t="s">
        <v>124</v>
      </c>
      <c r="P22" s="404">
        <v>221.512</v>
      </c>
      <c r="Q22" s="405">
        <v>1049.279</v>
      </c>
      <c r="R22" s="406">
        <v>718.97</v>
      </c>
    </row>
    <row r="23" spans="2:18" ht="16.5" thickBot="1" x14ac:dyDescent="0.3">
      <c r="B23" s="407" t="s">
        <v>120</v>
      </c>
      <c r="C23" s="408">
        <v>3391.703</v>
      </c>
      <c r="D23" s="408">
        <v>15581.522000000001</v>
      </c>
      <c r="E23" s="408">
        <v>5082.6220000000003</v>
      </c>
      <c r="F23" s="409" t="s">
        <v>120</v>
      </c>
      <c r="G23" s="410">
        <v>3700.6410000000001</v>
      </c>
      <c r="H23" s="411">
        <v>17187.491000000002</v>
      </c>
      <c r="I23" s="412">
        <v>5472.299</v>
      </c>
      <c r="J23" s="383"/>
      <c r="K23" s="407" t="s">
        <v>124</v>
      </c>
      <c r="L23" s="408">
        <v>88.323999999999998</v>
      </c>
      <c r="M23" s="408">
        <v>410.29899999999998</v>
      </c>
      <c r="N23" s="408">
        <v>192.53200000000001</v>
      </c>
      <c r="O23" s="409" t="s">
        <v>127</v>
      </c>
      <c r="P23" s="410">
        <v>151.84200000000001</v>
      </c>
      <c r="Q23" s="411">
        <v>722.66</v>
      </c>
      <c r="R23" s="412">
        <v>57</v>
      </c>
    </row>
    <row r="24" spans="2:18" x14ac:dyDescent="0.2">
      <c r="B24" s="413"/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</row>
    <row r="25" spans="2:18" x14ac:dyDescent="0.2">
      <c r="B25" s="413"/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</row>
    <row r="26" spans="2:18" x14ac:dyDescent="0.2"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</row>
    <row r="27" spans="2:18" ht="15.75" x14ac:dyDescent="0.25">
      <c r="B27" s="414" t="s">
        <v>260</v>
      </c>
      <c r="C27" s="415"/>
      <c r="D27" s="414"/>
      <c r="E27" s="414"/>
      <c r="F27" s="414"/>
      <c r="G27" s="416"/>
      <c r="H27" s="414"/>
      <c r="I27" s="416"/>
      <c r="J27" s="416"/>
      <c r="K27" s="414" t="s">
        <v>261</v>
      </c>
      <c r="L27" s="414"/>
      <c r="M27" s="414"/>
      <c r="N27" s="414"/>
      <c r="O27" s="414"/>
      <c r="P27" s="416"/>
      <c r="Q27" s="414"/>
      <c r="R27" s="416"/>
    </row>
    <row r="28" spans="2:18" ht="16.5" thickBot="1" x14ac:dyDescent="0.3">
      <c r="B28" s="417" t="s">
        <v>168</v>
      </c>
      <c r="C28" s="414"/>
      <c r="D28" s="414"/>
      <c r="E28" s="414"/>
      <c r="F28" s="414"/>
      <c r="G28" s="416"/>
      <c r="H28" s="414"/>
      <c r="I28" s="416"/>
      <c r="J28" s="416"/>
      <c r="K28" s="417" t="s">
        <v>168</v>
      </c>
      <c r="L28" s="414"/>
      <c r="M28" s="414"/>
      <c r="N28" s="414"/>
      <c r="O28" s="414"/>
      <c r="P28" s="416"/>
      <c r="Q28" s="414"/>
      <c r="R28" s="416"/>
    </row>
    <row r="29" spans="2:18" ht="16.5" thickBot="1" x14ac:dyDescent="0.3">
      <c r="B29" s="418" t="s">
        <v>107</v>
      </c>
      <c r="C29" s="419"/>
      <c r="D29" s="419"/>
      <c r="E29" s="419"/>
      <c r="F29" s="419"/>
      <c r="G29" s="419"/>
      <c r="H29" s="419"/>
      <c r="I29" s="420"/>
      <c r="J29" s="416"/>
      <c r="K29" s="418" t="s">
        <v>108</v>
      </c>
      <c r="L29" s="419"/>
      <c r="M29" s="419"/>
      <c r="N29" s="419"/>
      <c r="O29" s="419"/>
      <c r="P29" s="419"/>
      <c r="Q29" s="419"/>
      <c r="R29" s="420"/>
    </row>
    <row r="30" spans="2:18" ht="16.5" thickBot="1" x14ac:dyDescent="0.3">
      <c r="B30" s="421" t="s">
        <v>292</v>
      </c>
      <c r="C30" s="422"/>
      <c r="D30" s="423"/>
      <c r="E30" s="424"/>
      <c r="F30" s="421" t="s">
        <v>293</v>
      </c>
      <c r="G30" s="422"/>
      <c r="H30" s="423"/>
      <c r="I30" s="424"/>
      <c r="J30" s="416"/>
      <c r="K30" s="421" t="s">
        <v>292</v>
      </c>
      <c r="L30" s="422"/>
      <c r="M30" s="423"/>
      <c r="N30" s="424"/>
      <c r="O30" s="421" t="s">
        <v>293</v>
      </c>
      <c r="P30" s="422"/>
      <c r="Q30" s="423"/>
      <c r="R30" s="424"/>
    </row>
    <row r="31" spans="2:18" ht="32.25" thickBot="1" x14ac:dyDescent="0.3">
      <c r="B31" s="425" t="s">
        <v>109</v>
      </c>
      <c r="C31" s="426" t="s">
        <v>89</v>
      </c>
      <c r="D31" s="427" t="s">
        <v>131</v>
      </c>
      <c r="E31" s="428" t="s">
        <v>110</v>
      </c>
      <c r="F31" s="425" t="s">
        <v>109</v>
      </c>
      <c r="G31" s="426" t="s">
        <v>89</v>
      </c>
      <c r="H31" s="427" t="s">
        <v>131</v>
      </c>
      <c r="I31" s="428" t="s">
        <v>110</v>
      </c>
      <c r="J31" s="416"/>
      <c r="K31" s="425" t="s">
        <v>109</v>
      </c>
      <c r="L31" s="426" t="s">
        <v>89</v>
      </c>
      <c r="M31" s="427" t="s">
        <v>131</v>
      </c>
      <c r="N31" s="428" t="s">
        <v>110</v>
      </c>
      <c r="O31" s="425" t="s">
        <v>109</v>
      </c>
      <c r="P31" s="426" t="s">
        <v>89</v>
      </c>
      <c r="Q31" s="427" t="s">
        <v>131</v>
      </c>
      <c r="R31" s="428" t="s">
        <v>110</v>
      </c>
    </row>
    <row r="32" spans="2:18" ht="16.5" thickBot="1" x14ac:dyDescent="0.3">
      <c r="B32" s="388" t="s">
        <v>102</v>
      </c>
      <c r="C32" s="389">
        <v>347994.25</v>
      </c>
      <c r="D32" s="390">
        <v>1605993.851</v>
      </c>
      <c r="E32" s="391">
        <v>97100.646999999997</v>
      </c>
      <c r="F32" s="392" t="s">
        <v>102</v>
      </c>
      <c r="G32" s="393">
        <v>292164.45699999999</v>
      </c>
      <c r="H32" s="394">
        <v>1354285.459</v>
      </c>
      <c r="I32" s="391">
        <v>105202.73</v>
      </c>
      <c r="J32" s="416"/>
      <c r="K32" s="388" t="s">
        <v>102</v>
      </c>
      <c r="L32" s="389">
        <v>191097.76199999999</v>
      </c>
      <c r="M32" s="390">
        <v>881689.81499999994</v>
      </c>
      <c r="N32" s="391">
        <v>69983.316000000006</v>
      </c>
      <c r="O32" s="392" t="s">
        <v>102</v>
      </c>
      <c r="P32" s="393">
        <v>181240.799</v>
      </c>
      <c r="Q32" s="394">
        <v>837992.07799999998</v>
      </c>
      <c r="R32" s="391">
        <v>75467.538</v>
      </c>
    </row>
    <row r="33" spans="2:20" ht="15.75" x14ac:dyDescent="0.25">
      <c r="B33" s="395" t="s">
        <v>132</v>
      </c>
      <c r="C33" s="396">
        <v>99630.025999999998</v>
      </c>
      <c r="D33" s="396">
        <v>461396.76</v>
      </c>
      <c r="E33" s="396">
        <v>25250</v>
      </c>
      <c r="F33" s="397" t="s">
        <v>132</v>
      </c>
      <c r="G33" s="398">
        <v>111922.217</v>
      </c>
      <c r="H33" s="399">
        <v>517728.63900000002</v>
      </c>
      <c r="I33" s="400">
        <v>40729</v>
      </c>
      <c r="J33" s="416"/>
      <c r="K33" s="395" t="s">
        <v>69</v>
      </c>
      <c r="L33" s="396">
        <v>65382.341</v>
      </c>
      <c r="M33" s="396">
        <v>301467.43400000001</v>
      </c>
      <c r="N33" s="396">
        <v>28349.405999999999</v>
      </c>
      <c r="O33" s="397" t="s">
        <v>69</v>
      </c>
      <c r="P33" s="398">
        <v>65415.133000000002</v>
      </c>
      <c r="Q33" s="399">
        <v>303146.38500000001</v>
      </c>
      <c r="R33" s="400">
        <v>32293.517</v>
      </c>
    </row>
    <row r="34" spans="2:20" ht="15.75" x14ac:dyDescent="0.25">
      <c r="B34" s="401" t="s">
        <v>69</v>
      </c>
      <c r="C34" s="402">
        <v>44052.392</v>
      </c>
      <c r="D34" s="402">
        <v>202424.76699999999</v>
      </c>
      <c r="E34" s="402">
        <v>13716.553</v>
      </c>
      <c r="F34" s="403" t="s">
        <v>69</v>
      </c>
      <c r="G34" s="404">
        <v>24781.028999999999</v>
      </c>
      <c r="H34" s="405">
        <v>114323.82799999999</v>
      </c>
      <c r="I34" s="406">
        <v>9056.6460000000006</v>
      </c>
      <c r="J34" s="416"/>
      <c r="K34" s="401" t="s">
        <v>215</v>
      </c>
      <c r="L34" s="402">
        <v>25561.746999999999</v>
      </c>
      <c r="M34" s="402">
        <v>118052.71400000001</v>
      </c>
      <c r="N34" s="402">
        <v>7235.5709999999999</v>
      </c>
      <c r="O34" s="403" t="s">
        <v>117</v>
      </c>
      <c r="P34" s="404">
        <v>28588.616000000002</v>
      </c>
      <c r="Q34" s="405">
        <v>132295.22</v>
      </c>
      <c r="R34" s="406">
        <v>8148.3419999999996</v>
      </c>
    </row>
    <row r="35" spans="2:20" ht="15.75" x14ac:dyDescent="0.25">
      <c r="B35" s="401" t="s">
        <v>215</v>
      </c>
      <c r="C35" s="402">
        <v>37936.805</v>
      </c>
      <c r="D35" s="402">
        <v>174416.82500000001</v>
      </c>
      <c r="E35" s="402">
        <v>10627.754000000001</v>
      </c>
      <c r="F35" s="403" t="s">
        <v>111</v>
      </c>
      <c r="G35" s="404">
        <v>18767.754000000001</v>
      </c>
      <c r="H35" s="405">
        <v>87197.5</v>
      </c>
      <c r="I35" s="406">
        <v>6311.4250000000002</v>
      </c>
      <c r="J35" s="416"/>
      <c r="K35" s="401" t="s">
        <v>117</v>
      </c>
      <c r="L35" s="402">
        <v>25068.993999999999</v>
      </c>
      <c r="M35" s="402">
        <v>115551.37</v>
      </c>
      <c r="N35" s="402">
        <v>7082.2820000000002</v>
      </c>
      <c r="O35" s="403" t="s">
        <v>215</v>
      </c>
      <c r="P35" s="404">
        <v>21840.081999999999</v>
      </c>
      <c r="Q35" s="405">
        <v>101129.27499999999</v>
      </c>
      <c r="R35" s="406">
        <v>7454.5190000000002</v>
      </c>
    </row>
    <row r="36" spans="2:20" ht="15.75" x14ac:dyDescent="0.25">
      <c r="B36" s="401" t="s">
        <v>111</v>
      </c>
      <c r="C36" s="402">
        <v>21811.034</v>
      </c>
      <c r="D36" s="402">
        <v>100803.747</v>
      </c>
      <c r="E36" s="402">
        <v>5936.4920000000002</v>
      </c>
      <c r="F36" s="403" t="s">
        <v>215</v>
      </c>
      <c r="G36" s="404">
        <v>16973.998</v>
      </c>
      <c r="H36" s="405">
        <v>79289.09</v>
      </c>
      <c r="I36" s="406">
        <v>6956.9849999999997</v>
      </c>
      <c r="J36" s="416"/>
      <c r="K36" s="401" t="s">
        <v>68</v>
      </c>
      <c r="L36" s="402">
        <v>20500.687000000002</v>
      </c>
      <c r="M36" s="402">
        <v>94540.994999999995</v>
      </c>
      <c r="N36" s="402">
        <v>6737.9610000000002</v>
      </c>
      <c r="O36" s="403" t="s">
        <v>112</v>
      </c>
      <c r="P36" s="404">
        <v>9952.1229999999996</v>
      </c>
      <c r="Q36" s="405">
        <v>46130.11</v>
      </c>
      <c r="R36" s="406">
        <v>3388.4270000000001</v>
      </c>
    </row>
    <row r="37" spans="2:20" ht="15.75" x14ac:dyDescent="0.25">
      <c r="B37" s="401" t="s">
        <v>154</v>
      </c>
      <c r="C37" s="402">
        <v>14321.48</v>
      </c>
      <c r="D37" s="402">
        <v>66196.812000000005</v>
      </c>
      <c r="E37" s="402">
        <v>3694</v>
      </c>
      <c r="F37" s="403" t="s">
        <v>118</v>
      </c>
      <c r="G37" s="404">
        <v>11772.474</v>
      </c>
      <c r="H37" s="405">
        <v>54479.347999999998</v>
      </c>
      <c r="I37" s="406">
        <v>4530.0619999999999</v>
      </c>
      <c r="J37" s="416"/>
      <c r="K37" s="401" t="s">
        <v>164</v>
      </c>
      <c r="L37" s="402">
        <v>8677.2919999999995</v>
      </c>
      <c r="M37" s="402">
        <v>40397.834000000003</v>
      </c>
      <c r="N37" s="402">
        <v>2291.1219999999998</v>
      </c>
      <c r="O37" s="403" t="s">
        <v>111</v>
      </c>
      <c r="P37" s="404">
        <v>9179.76</v>
      </c>
      <c r="Q37" s="405">
        <v>42442.036999999997</v>
      </c>
      <c r="R37" s="406">
        <v>2157.0349999999999</v>
      </c>
    </row>
    <row r="38" spans="2:20" ht="15.75" x14ac:dyDescent="0.25">
      <c r="B38" s="401" t="s">
        <v>120</v>
      </c>
      <c r="C38" s="402">
        <v>13880.257</v>
      </c>
      <c r="D38" s="402">
        <v>64055.963000000003</v>
      </c>
      <c r="E38" s="402">
        <v>3810.4090000000001</v>
      </c>
      <c r="F38" s="403" t="s">
        <v>213</v>
      </c>
      <c r="G38" s="404">
        <v>10986.319</v>
      </c>
      <c r="H38" s="405">
        <v>51425.52</v>
      </c>
      <c r="I38" s="406">
        <v>3602.05</v>
      </c>
      <c r="J38" s="416"/>
      <c r="K38" s="401" t="s">
        <v>114</v>
      </c>
      <c r="L38" s="402">
        <v>7771.3590000000004</v>
      </c>
      <c r="M38" s="402">
        <v>35970.692999999999</v>
      </c>
      <c r="N38" s="402">
        <v>2122.7849999999999</v>
      </c>
      <c r="O38" s="403" t="s">
        <v>68</v>
      </c>
      <c r="P38" s="404">
        <v>9000.3919999999998</v>
      </c>
      <c r="Q38" s="405">
        <v>41386.716</v>
      </c>
      <c r="R38" s="406">
        <v>4338.59</v>
      </c>
    </row>
    <row r="39" spans="2:20" ht="15.75" x14ac:dyDescent="0.25">
      <c r="B39" s="401" t="s">
        <v>118</v>
      </c>
      <c r="C39" s="402">
        <v>11353.468999999999</v>
      </c>
      <c r="D39" s="402">
        <v>52342.684000000001</v>
      </c>
      <c r="E39" s="402">
        <v>3041.0039999999999</v>
      </c>
      <c r="F39" s="403" t="s">
        <v>153</v>
      </c>
      <c r="G39" s="404">
        <v>7723.2209999999995</v>
      </c>
      <c r="H39" s="405">
        <v>35898.796999999999</v>
      </c>
      <c r="I39" s="406">
        <v>2302</v>
      </c>
      <c r="J39" s="416"/>
      <c r="K39" s="401" t="s">
        <v>112</v>
      </c>
      <c r="L39" s="402">
        <v>7459.9709999999995</v>
      </c>
      <c r="M39" s="402">
        <v>34161.462</v>
      </c>
      <c r="N39" s="402">
        <v>2192.5479999999998</v>
      </c>
      <c r="O39" s="403" t="s">
        <v>164</v>
      </c>
      <c r="P39" s="404">
        <v>8758.0820000000003</v>
      </c>
      <c r="Q39" s="405">
        <v>39916.42</v>
      </c>
      <c r="R39" s="406">
        <v>3752.623</v>
      </c>
    </row>
    <row r="40" spans="2:20" ht="15.75" x14ac:dyDescent="0.25">
      <c r="B40" s="401" t="s">
        <v>153</v>
      </c>
      <c r="C40" s="402">
        <v>9480.6299999999992</v>
      </c>
      <c r="D40" s="402">
        <v>43984.7</v>
      </c>
      <c r="E40" s="402">
        <v>2565.35</v>
      </c>
      <c r="F40" s="403" t="s">
        <v>156</v>
      </c>
      <c r="G40" s="404">
        <v>6919.13</v>
      </c>
      <c r="H40" s="405">
        <v>31847.816999999999</v>
      </c>
      <c r="I40" s="406">
        <v>2157.6959999999999</v>
      </c>
      <c r="J40" s="416"/>
      <c r="K40" s="401" t="s">
        <v>116</v>
      </c>
      <c r="L40" s="402">
        <v>6037.98</v>
      </c>
      <c r="M40" s="402">
        <v>27872.287</v>
      </c>
      <c r="N40" s="402">
        <v>1760.8219999999999</v>
      </c>
      <c r="O40" s="403" t="s">
        <v>152</v>
      </c>
      <c r="P40" s="404">
        <v>7054.1779999999999</v>
      </c>
      <c r="Q40" s="405">
        <v>32597.356</v>
      </c>
      <c r="R40" s="406">
        <v>2879.95</v>
      </c>
    </row>
    <row r="41" spans="2:20" ht="15.75" x14ac:dyDescent="0.25">
      <c r="B41" s="401" t="s">
        <v>117</v>
      </c>
      <c r="C41" s="402">
        <v>8033.39</v>
      </c>
      <c r="D41" s="402">
        <v>36896.243000000002</v>
      </c>
      <c r="E41" s="402">
        <v>2461.5129999999999</v>
      </c>
      <c r="F41" s="403" t="s">
        <v>284</v>
      </c>
      <c r="G41" s="404">
        <v>6516.0330000000004</v>
      </c>
      <c r="H41" s="405">
        <v>29911.348999999998</v>
      </c>
      <c r="I41" s="406">
        <v>1923</v>
      </c>
      <c r="J41" s="416"/>
      <c r="K41" s="401" t="s">
        <v>152</v>
      </c>
      <c r="L41" s="402">
        <v>5073.2669999999998</v>
      </c>
      <c r="M41" s="402">
        <v>23328.464</v>
      </c>
      <c r="N41" s="402">
        <v>1627.211</v>
      </c>
      <c r="O41" s="403" t="s">
        <v>116</v>
      </c>
      <c r="P41" s="404">
        <v>5335.1959999999999</v>
      </c>
      <c r="Q41" s="405">
        <v>24650.962</v>
      </c>
      <c r="R41" s="406">
        <v>1307.143</v>
      </c>
    </row>
    <row r="42" spans="2:20" ht="15.75" x14ac:dyDescent="0.25">
      <c r="B42" s="401" t="s">
        <v>124</v>
      </c>
      <c r="C42" s="402">
        <v>6424.02</v>
      </c>
      <c r="D42" s="402">
        <v>29580.859</v>
      </c>
      <c r="E42" s="402">
        <v>1678.9290000000001</v>
      </c>
      <c r="F42" s="403" t="s">
        <v>136</v>
      </c>
      <c r="G42" s="404">
        <v>6461.8760000000002</v>
      </c>
      <c r="H42" s="405">
        <v>30066.772000000001</v>
      </c>
      <c r="I42" s="406">
        <v>2322.0859999999998</v>
      </c>
      <c r="J42" s="416"/>
      <c r="K42" s="401" t="s">
        <v>71</v>
      </c>
      <c r="L42" s="402">
        <v>4771.8680000000004</v>
      </c>
      <c r="M42" s="402">
        <v>21961.39</v>
      </c>
      <c r="N42" s="402">
        <v>1565.557</v>
      </c>
      <c r="O42" s="403" t="s">
        <v>114</v>
      </c>
      <c r="P42" s="404">
        <v>4108.04</v>
      </c>
      <c r="Q42" s="405">
        <v>18684.821</v>
      </c>
      <c r="R42" s="406">
        <v>2135.587</v>
      </c>
    </row>
    <row r="43" spans="2:20" ht="15.75" x14ac:dyDescent="0.25">
      <c r="B43" s="401" t="s">
        <v>213</v>
      </c>
      <c r="C43" s="402">
        <v>6059.8379999999997</v>
      </c>
      <c r="D43" s="402">
        <v>27986.944</v>
      </c>
      <c r="E43" s="402">
        <v>1816</v>
      </c>
      <c r="F43" s="403" t="s">
        <v>120</v>
      </c>
      <c r="G43" s="404">
        <v>6391.5889999999999</v>
      </c>
      <c r="H43" s="405">
        <v>29718.797999999999</v>
      </c>
      <c r="I43" s="406">
        <v>2328.623</v>
      </c>
      <c r="J43" s="416"/>
      <c r="K43" s="401" t="s">
        <v>115</v>
      </c>
      <c r="L43" s="402">
        <v>3807.143</v>
      </c>
      <c r="M43" s="402">
        <v>17698.313999999998</v>
      </c>
      <c r="N43" s="402">
        <v>874.32</v>
      </c>
      <c r="O43" s="403" t="s">
        <v>123</v>
      </c>
      <c r="P43" s="404">
        <v>2129.37</v>
      </c>
      <c r="Q43" s="405">
        <v>9847.5540000000001</v>
      </c>
      <c r="R43" s="406">
        <v>798.1</v>
      </c>
    </row>
    <row r="44" spans="2:20" ht="15.75" x14ac:dyDescent="0.25">
      <c r="B44" s="401" t="s">
        <v>68</v>
      </c>
      <c r="C44" s="402">
        <v>5774.6580000000004</v>
      </c>
      <c r="D44" s="402">
        <v>26562.696</v>
      </c>
      <c r="E44" s="402">
        <v>1745.7249999999999</v>
      </c>
      <c r="F44" s="403" t="s">
        <v>115</v>
      </c>
      <c r="G44" s="404">
        <v>5079.0050000000001</v>
      </c>
      <c r="H44" s="405">
        <v>23681.591</v>
      </c>
      <c r="I44" s="406">
        <v>1348.72</v>
      </c>
      <c r="J44" s="416"/>
      <c r="K44" s="401" t="s">
        <v>122</v>
      </c>
      <c r="L44" s="402">
        <v>3573.681</v>
      </c>
      <c r="M44" s="402">
        <v>16626.502</v>
      </c>
      <c r="N44" s="402">
        <v>2835.0790000000002</v>
      </c>
      <c r="O44" s="403" t="s">
        <v>122</v>
      </c>
      <c r="P44" s="404">
        <v>1920.173</v>
      </c>
      <c r="Q44" s="405">
        <v>8964.7219999999998</v>
      </c>
      <c r="R44" s="406">
        <v>1882.9480000000001</v>
      </c>
    </row>
    <row r="45" spans="2:20" ht="15.75" x14ac:dyDescent="0.25">
      <c r="B45" s="401" t="s">
        <v>115</v>
      </c>
      <c r="C45" s="402">
        <v>5296.8689999999997</v>
      </c>
      <c r="D45" s="402">
        <v>24532.521000000001</v>
      </c>
      <c r="E45" s="402">
        <v>1357.979</v>
      </c>
      <c r="F45" s="403" t="s">
        <v>154</v>
      </c>
      <c r="G45" s="404">
        <v>4500.7060000000001</v>
      </c>
      <c r="H45" s="405">
        <v>20923.457999999999</v>
      </c>
      <c r="I45" s="406">
        <v>1234.75</v>
      </c>
      <c r="J45" s="416"/>
      <c r="K45" s="401" t="s">
        <v>128</v>
      </c>
      <c r="L45" s="402">
        <v>2478.4499999999998</v>
      </c>
      <c r="M45" s="402">
        <v>11392.504999999999</v>
      </c>
      <c r="N45" s="402">
        <v>2264.4409999999998</v>
      </c>
      <c r="O45" s="403" t="s">
        <v>71</v>
      </c>
      <c r="P45" s="404">
        <v>1793.325</v>
      </c>
      <c r="Q45" s="405">
        <v>8257.1769999999997</v>
      </c>
      <c r="R45" s="406">
        <v>754.80399999999997</v>
      </c>
      <c r="T45" s="35"/>
    </row>
    <row r="46" spans="2:20" ht="15.75" x14ac:dyDescent="0.25">
      <c r="B46" s="401" t="s">
        <v>156</v>
      </c>
      <c r="C46" s="402">
        <v>5133.0370000000003</v>
      </c>
      <c r="D46" s="402">
        <v>23733.574000000001</v>
      </c>
      <c r="E46" s="402">
        <v>1369.7760000000001</v>
      </c>
      <c r="F46" s="403" t="s">
        <v>113</v>
      </c>
      <c r="G46" s="404">
        <v>4038.415</v>
      </c>
      <c r="H46" s="405">
        <v>18650.264999999999</v>
      </c>
      <c r="I46" s="406">
        <v>1486.3230000000001</v>
      </c>
      <c r="J46" s="416"/>
      <c r="K46" s="401" t="s">
        <v>123</v>
      </c>
      <c r="L46" s="402">
        <v>1312.7439999999999</v>
      </c>
      <c r="M46" s="402">
        <v>6018.9719999999998</v>
      </c>
      <c r="N46" s="402">
        <v>345.25599999999997</v>
      </c>
      <c r="O46" s="403" t="s">
        <v>115</v>
      </c>
      <c r="P46" s="404">
        <v>1568.33</v>
      </c>
      <c r="Q46" s="405">
        <v>7267.9049999999997</v>
      </c>
      <c r="R46" s="406">
        <v>355.14699999999999</v>
      </c>
    </row>
    <row r="47" spans="2:20" ht="15.75" x14ac:dyDescent="0.25">
      <c r="B47" s="401" t="s">
        <v>135</v>
      </c>
      <c r="C47" s="402">
        <v>4759.7049999999999</v>
      </c>
      <c r="D47" s="402">
        <v>22016.152999999998</v>
      </c>
      <c r="E47" s="402">
        <v>1504.5</v>
      </c>
      <c r="F47" s="403" t="s">
        <v>124</v>
      </c>
      <c r="G47" s="404">
        <v>3245.9670000000001</v>
      </c>
      <c r="H47" s="405">
        <v>15036.987999999999</v>
      </c>
      <c r="I47" s="406">
        <v>1233.1020000000001</v>
      </c>
      <c r="J47" s="416"/>
      <c r="K47" s="401" t="s">
        <v>129</v>
      </c>
      <c r="L47" s="402">
        <v>1298.7180000000001</v>
      </c>
      <c r="M47" s="402">
        <v>5879.9170000000004</v>
      </c>
      <c r="N47" s="402">
        <v>371</v>
      </c>
      <c r="O47" s="403" t="s">
        <v>129</v>
      </c>
      <c r="P47" s="404">
        <v>1565.1</v>
      </c>
      <c r="Q47" s="405">
        <v>7390.1620000000003</v>
      </c>
      <c r="R47" s="406">
        <v>631.98800000000006</v>
      </c>
    </row>
    <row r="48" spans="2:20" ht="16.5" thickBot="1" x14ac:dyDescent="0.3">
      <c r="B48" s="407" t="s">
        <v>136</v>
      </c>
      <c r="C48" s="408">
        <v>4364.0349999999999</v>
      </c>
      <c r="D48" s="408">
        <v>20140.634999999998</v>
      </c>
      <c r="E48" s="408">
        <v>1224.1320000000001</v>
      </c>
      <c r="F48" s="409" t="s">
        <v>225</v>
      </c>
      <c r="G48" s="410">
        <v>3189.9659999999999</v>
      </c>
      <c r="H48" s="411">
        <v>14816.632</v>
      </c>
      <c r="I48" s="412">
        <v>1049.95</v>
      </c>
      <c r="J48" s="416"/>
      <c r="K48" s="407" t="s">
        <v>121</v>
      </c>
      <c r="L48" s="408">
        <v>682.16399999999999</v>
      </c>
      <c r="M48" s="408">
        <v>3167.6790000000001</v>
      </c>
      <c r="N48" s="408">
        <v>185.376</v>
      </c>
      <c r="O48" s="409" t="s">
        <v>128</v>
      </c>
      <c r="P48" s="410">
        <v>1485.4090000000001</v>
      </c>
      <c r="Q48" s="411">
        <v>6866.6109999999999</v>
      </c>
      <c r="R48" s="412">
        <v>2176.578</v>
      </c>
    </row>
    <row r="49" spans="2:18" ht="15.75" x14ac:dyDescent="0.25">
      <c r="B49" s="429"/>
      <c r="C49" s="430"/>
      <c r="D49" s="430"/>
      <c r="E49" s="430"/>
      <c r="F49" s="429"/>
      <c r="G49" s="431"/>
      <c r="H49" s="431"/>
      <c r="I49" s="431"/>
      <c r="J49" s="432"/>
      <c r="K49" s="429"/>
      <c r="L49" s="430"/>
      <c r="M49" s="430"/>
      <c r="N49" s="430"/>
      <c r="O49" s="429"/>
      <c r="P49" s="431"/>
      <c r="Q49" s="431"/>
      <c r="R49" s="431"/>
    </row>
    <row r="50" spans="2:18" ht="15.75" x14ac:dyDescent="0.25">
      <c r="B50" s="429"/>
      <c r="C50" s="430"/>
      <c r="D50" s="430"/>
      <c r="E50" s="430"/>
      <c r="F50" s="429"/>
      <c r="G50" s="431"/>
      <c r="H50" s="431"/>
      <c r="I50" s="431"/>
      <c r="J50" s="432"/>
      <c r="K50" s="429"/>
      <c r="L50" s="430"/>
      <c r="M50" s="430"/>
      <c r="N50" s="430"/>
      <c r="O50" s="429"/>
      <c r="P50" s="431"/>
      <c r="Q50" s="431"/>
      <c r="R50" s="431"/>
    </row>
    <row r="51" spans="2:18" ht="15.75" x14ac:dyDescent="0.25">
      <c r="B51" s="429"/>
      <c r="C51" s="430"/>
      <c r="D51" s="430"/>
      <c r="E51" s="430"/>
      <c r="F51" s="429"/>
      <c r="G51" s="431"/>
      <c r="H51" s="431"/>
      <c r="I51" s="431"/>
      <c r="J51" s="432"/>
      <c r="K51" s="429"/>
      <c r="L51" s="430"/>
      <c r="M51" s="430"/>
      <c r="N51" s="430"/>
      <c r="O51" s="429"/>
      <c r="P51" s="431"/>
      <c r="Q51" s="431"/>
      <c r="R51" s="431"/>
    </row>
    <row r="52" spans="2:18" ht="15.75" x14ac:dyDescent="0.25">
      <c r="B52" s="433" t="s">
        <v>262</v>
      </c>
      <c r="C52" s="434"/>
      <c r="D52" s="434"/>
      <c r="E52" s="434"/>
      <c r="F52" s="433"/>
      <c r="G52" s="435"/>
      <c r="H52" s="435"/>
      <c r="I52" s="436"/>
      <c r="J52" s="383"/>
      <c r="K52" s="433" t="s">
        <v>263</v>
      </c>
      <c r="L52" s="434"/>
      <c r="M52" s="434"/>
      <c r="N52" s="434"/>
      <c r="O52" s="433"/>
      <c r="P52" s="435"/>
      <c r="Q52" s="435"/>
      <c r="R52" s="436"/>
    </row>
    <row r="53" spans="2:18" ht="16.5" thickBot="1" x14ac:dyDescent="0.3">
      <c r="B53" s="437" t="s">
        <v>168</v>
      </c>
      <c r="C53" s="438"/>
      <c r="D53" s="438"/>
      <c r="E53" s="438"/>
      <c r="F53" s="437"/>
      <c r="G53" s="436"/>
      <c r="H53" s="436"/>
      <c r="I53" s="436"/>
      <c r="J53" s="383"/>
      <c r="K53" s="437" t="s">
        <v>168</v>
      </c>
      <c r="L53" s="438"/>
      <c r="M53" s="438"/>
      <c r="N53" s="438"/>
      <c r="O53" s="437"/>
      <c r="P53" s="436"/>
      <c r="Q53" s="436"/>
      <c r="R53" s="436"/>
    </row>
    <row r="54" spans="2:18" ht="16.5" thickBot="1" x14ac:dyDescent="0.3">
      <c r="B54" s="418" t="s">
        <v>107</v>
      </c>
      <c r="C54" s="419"/>
      <c r="D54" s="419"/>
      <c r="E54" s="419"/>
      <c r="F54" s="419"/>
      <c r="G54" s="419"/>
      <c r="H54" s="419"/>
      <c r="I54" s="420"/>
      <c r="J54" s="383"/>
      <c r="K54" s="418" t="s">
        <v>108</v>
      </c>
      <c r="L54" s="419"/>
      <c r="M54" s="419"/>
      <c r="N54" s="419"/>
      <c r="O54" s="419"/>
      <c r="P54" s="419"/>
      <c r="Q54" s="419"/>
      <c r="R54" s="420"/>
    </row>
    <row r="55" spans="2:18" ht="16.5" thickBot="1" x14ac:dyDescent="0.3">
      <c r="B55" s="421" t="s">
        <v>292</v>
      </c>
      <c r="C55" s="422"/>
      <c r="D55" s="423"/>
      <c r="E55" s="424"/>
      <c r="F55" s="421" t="s">
        <v>293</v>
      </c>
      <c r="G55" s="422"/>
      <c r="H55" s="423"/>
      <c r="I55" s="424"/>
      <c r="J55" s="383"/>
      <c r="K55" s="421" t="s">
        <v>292</v>
      </c>
      <c r="L55" s="422"/>
      <c r="M55" s="423"/>
      <c r="N55" s="424"/>
      <c r="O55" s="421" t="s">
        <v>293</v>
      </c>
      <c r="P55" s="422"/>
      <c r="Q55" s="423"/>
      <c r="R55" s="424"/>
    </row>
    <row r="56" spans="2:18" ht="30.75" thickBot="1" x14ac:dyDescent="0.25">
      <c r="B56" s="384" t="s">
        <v>109</v>
      </c>
      <c r="C56" s="385" t="s">
        <v>89</v>
      </c>
      <c r="D56" s="386" t="s">
        <v>131</v>
      </c>
      <c r="E56" s="387" t="s">
        <v>110</v>
      </c>
      <c r="F56" s="384" t="s">
        <v>109</v>
      </c>
      <c r="G56" s="385" t="s">
        <v>89</v>
      </c>
      <c r="H56" s="386" t="s">
        <v>131</v>
      </c>
      <c r="I56" s="387" t="s">
        <v>110</v>
      </c>
      <c r="J56" s="383"/>
      <c r="K56" s="384" t="s">
        <v>109</v>
      </c>
      <c r="L56" s="385" t="s">
        <v>89</v>
      </c>
      <c r="M56" s="386" t="s">
        <v>131</v>
      </c>
      <c r="N56" s="387" t="s">
        <v>110</v>
      </c>
      <c r="O56" s="384" t="s">
        <v>109</v>
      </c>
      <c r="P56" s="385" t="s">
        <v>89</v>
      </c>
      <c r="Q56" s="386" t="s">
        <v>131</v>
      </c>
      <c r="R56" s="387" t="s">
        <v>110</v>
      </c>
    </row>
    <row r="57" spans="2:18" ht="16.5" thickBot="1" x14ac:dyDescent="0.3">
      <c r="B57" s="388" t="s">
        <v>102</v>
      </c>
      <c r="C57" s="389">
        <v>108490.315</v>
      </c>
      <c r="D57" s="390">
        <v>500595.462</v>
      </c>
      <c r="E57" s="391">
        <v>77032.653000000006</v>
      </c>
      <c r="F57" s="392" t="s">
        <v>102</v>
      </c>
      <c r="G57" s="393">
        <v>126847.018</v>
      </c>
      <c r="H57" s="394">
        <v>586559.83100000001</v>
      </c>
      <c r="I57" s="391">
        <v>77632.846999999994</v>
      </c>
      <c r="J57" s="383"/>
      <c r="K57" s="388" t="s">
        <v>102</v>
      </c>
      <c r="L57" s="389">
        <v>53414.828999999998</v>
      </c>
      <c r="M57" s="390">
        <v>246316.92499999999</v>
      </c>
      <c r="N57" s="391">
        <v>36214.519</v>
      </c>
      <c r="O57" s="392" t="s">
        <v>102</v>
      </c>
      <c r="P57" s="393">
        <v>53974.258999999998</v>
      </c>
      <c r="Q57" s="394">
        <v>249802.72099999999</v>
      </c>
      <c r="R57" s="391">
        <v>33050.29</v>
      </c>
    </row>
    <row r="58" spans="2:18" ht="15.75" x14ac:dyDescent="0.25">
      <c r="B58" s="395" t="s">
        <v>122</v>
      </c>
      <c r="C58" s="396">
        <v>13890.964</v>
      </c>
      <c r="D58" s="396">
        <v>64078.482000000004</v>
      </c>
      <c r="E58" s="396">
        <v>10056.255999999999</v>
      </c>
      <c r="F58" s="397" t="s">
        <v>122</v>
      </c>
      <c r="G58" s="398">
        <v>19639.047999999999</v>
      </c>
      <c r="H58" s="399">
        <v>90758.150999999998</v>
      </c>
      <c r="I58" s="400">
        <v>11358.464</v>
      </c>
      <c r="J58" s="383"/>
      <c r="K58" s="395" t="s">
        <v>69</v>
      </c>
      <c r="L58" s="396">
        <v>17965.833999999999</v>
      </c>
      <c r="M58" s="396">
        <v>82869.979000000007</v>
      </c>
      <c r="N58" s="396">
        <v>11710.468999999999</v>
      </c>
      <c r="O58" s="397" t="s">
        <v>69</v>
      </c>
      <c r="P58" s="398">
        <v>19277.442999999999</v>
      </c>
      <c r="Q58" s="399">
        <v>89091.822</v>
      </c>
      <c r="R58" s="400">
        <v>12425.518</v>
      </c>
    </row>
    <row r="59" spans="2:18" ht="15.75" x14ac:dyDescent="0.25">
      <c r="B59" s="401" t="s">
        <v>119</v>
      </c>
      <c r="C59" s="402">
        <v>12722.788</v>
      </c>
      <c r="D59" s="402">
        <v>58675.707999999999</v>
      </c>
      <c r="E59" s="402">
        <v>10654.537</v>
      </c>
      <c r="F59" s="403" t="s">
        <v>119</v>
      </c>
      <c r="G59" s="404">
        <v>17972.809000000001</v>
      </c>
      <c r="H59" s="405">
        <v>83145.790999999997</v>
      </c>
      <c r="I59" s="406">
        <v>11808.984</v>
      </c>
      <c r="J59" s="383"/>
      <c r="K59" s="401" t="s">
        <v>117</v>
      </c>
      <c r="L59" s="402">
        <v>10951.007</v>
      </c>
      <c r="M59" s="402">
        <v>50487.964999999997</v>
      </c>
      <c r="N59" s="402">
        <v>11224.09</v>
      </c>
      <c r="O59" s="403" t="s">
        <v>117</v>
      </c>
      <c r="P59" s="404">
        <v>14848.933999999999</v>
      </c>
      <c r="Q59" s="405">
        <v>68771.737999999998</v>
      </c>
      <c r="R59" s="406">
        <v>11111.27</v>
      </c>
    </row>
    <row r="60" spans="2:18" ht="15.75" x14ac:dyDescent="0.25">
      <c r="B60" s="401" t="s">
        <v>124</v>
      </c>
      <c r="C60" s="402">
        <v>9400.41</v>
      </c>
      <c r="D60" s="402">
        <v>43376.946000000004</v>
      </c>
      <c r="E60" s="402">
        <v>7247.2060000000001</v>
      </c>
      <c r="F60" s="403" t="s">
        <v>124</v>
      </c>
      <c r="G60" s="404">
        <v>10690.196</v>
      </c>
      <c r="H60" s="405">
        <v>49416.271999999997</v>
      </c>
      <c r="I60" s="406">
        <v>7759.1530000000002</v>
      </c>
      <c r="J60" s="383"/>
      <c r="K60" s="401" t="s">
        <v>115</v>
      </c>
      <c r="L60" s="402">
        <v>9238.0730000000003</v>
      </c>
      <c r="M60" s="402">
        <v>42601.417999999998</v>
      </c>
      <c r="N60" s="402">
        <v>4862.66</v>
      </c>
      <c r="O60" s="403" t="s">
        <v>115</v>
      </c>
      <c r="P60" s="404">
        <v>8062.6459999999997</v>
      </c>
      <c r="Q60" s="405">
        <v>37369.093999999997</v>
      </c>
      <c r="R60" s="406">
        <v>3305.2190000000001</v>
      </c>
    </row>
    <row r="61" spans="2:18" ht="15.75" x14ac:dyDescent="0.25">
      <c r="B61" s="401" t="s">
        <v>69</v>
      </c>
      <c r="C61" s="402">
        <v>8621.402</v>
      </c>
      <c r="D61" s="402">
        <v>39746.398000000001</v>
      </c>
      <c r="E61" s="402">
        <v>7342.357</v>
      </c>
      <c r="F61" s="403" t="s">
        <v>115</v>
      </c>
      <c r="G61" s="404">
        <v>10660.471</v>
      </c>
      <c r="H61" s="405">
        <v>49307.932999999997</v>
      </c>
      <c r="I61" s="406">
        <v>6554.4210000000003</v>
      </c>
      <c r="J61" s="383"/>
      <c r="K61" s="401" t="s">
        <v>116</v>
      </c>
      <c r="L61" s="402">
        <v>8500.8119999999999</v>
      </c>
      <c r="M61" s="402">
        <v>39166.495999999999</v>
      </c>
      <c r="N61" s="402">
        <v>6182.4120000000003</v>
      </c>
      <c r="O61" s="403" t="s">
        <v>116</v>
      </c>
      <c r="P61" s="404">
        <v>6156.2259999999997</v>
      </c>
      <c r="Q61" s="405">
        <v>28453.742999999999</v>
      </c>
      <c r="R61" s="406">
        <v>3867.8020000000001</v>
      </c>
    </row>
    <row r="62" spans="2:18" ht="15.75" x14ac:dyDescent="0.25">
      <c r="B62" s="401" t="s">
        <v>115</v>
      </c>
      <c r="C62" s="402">
        <v>8371.5759999999991</v>
      </c>
      <c r="D62" s="402">
        <v>38609.468999999997</v>
      </c>
      <c r="E62" s="402">
        <v>5961.7830000000004</v>
      </c>
      <c r="F62" s="403" t="s">
        <v>69</v>
      </c>
      <c r="G62" s="404">
        <v>8912.7569999999996</v>
      </c>
      <c r="H62" s="405">
        <v>41176.883999999998</v>
      </c>
      <c r="I62" s="406">
        <v>6016.0640000000003</v>
      </c>
      <c r="J62" s="383"/>
      <c r="K62" s="401" t="s">
        <v>215</v>
      </c>
      <c r="L62" s="402">
        <v>1326.4780000000001</v>
      </c>
      <c r="M62" s="402">
        <v>6158.4750000000004</v>
      </c>
      <c r="N62" s="402">
        <v>405.32499999999999</v>
      </c>
      <c r="O62" s="403" t="s">
        <v>68</v>
      </c>
      <c r="P62" s="404">
        <v>1092.211</v>
      </c>
      <c r="Q62" s="405">
        <v>4993.6869999999999</v>
      </c>
      <c r="R62" s="406">
        <v>487.41800000000001</v>
      </c>
    </row>
    <row r="63" spans="2:18" ht="15.75" x14ac:dyDescent="0.25">
      <c r="B63" s="401" t="s">
        <v>114</v>
      </c>
      <c r="C63" s="402">
        <v>6661.78</v>
      </c>
      <c r="D63" s="402">
        <v>30778.727999999999</v>
      </c>
      <c r="E63" s="402">
        <v>6229.0039999999999</v>
      </c>
      <c r="F63" s="403" t="s">
        <v>164</v>
      </c>
      <c r="G63" s="404">
        <v>7060.7529999999997</v>
      </c>
      <c r="H63" s="405">
        <v>32736.393</v>
      </c>
      <c r="I63" s="406">
        <v>4602.3580000000002</v>
      </c>
      <c r="J63" s="383"/>
      <c r="K63" s="401" t="s">
        <v>68</v>
      </c>
      <c r="L63" s="402">
        <v>1148.9179999999999</v>
      </c>
      <c r="M63" s="402">
        <v>5309.79</v>
      </c>
      <c r="N63" s="402">
        <v>343.94799999999998</v>
      </c>
      <c r="O63" s="403" t="s">
        <v>127</v>
      </c>
      <c r="P63" s="404">
        <v>947.90899999999999</v>
      </c>
      <c r="Q63" s="405">
        <v>4380.4979999999996</v>
      </c>
      <c r="R63" s="406">
        <v>429.19799999999998</v>
      </c>
    </row>
    <row r="64" spans="2:18" ht="15.75" x14ac:dyDescent="0.25">
      <c r="B64" s="401" t="s">
        <v>153</v>
      </c>
      <c r="C64" s="402">
        <v>6304.634</v>
      </c>
      <c r="D64" s="402">
        <v>29145.269</v>
      </c>
      <c r="E64" s="402">
        <v>1912.0250000000001</v>
      </c>
      <c r="F64" s="403" t="s">
        <v>114</v>
      </c>
      <c r="G64" s="404">
        <v>7017.3580000000002</v>
      </c>
      <c r="H64" s="405">
        <v>32495.335999999999</v>
      </c>
      <c r="I64" s="406">
        <v>5720.0469999999996</v>
      </c>
      <c r="J64" s="383"/>
      <c r="K64" s="401" t="s">
        <v>114</v>
      </c>
      <c r="L64" s="402">
        <v>859.56200000000001</v>
      </c>
      <c r="M64" s="402">
        <v>3966.1680000000001</v>
      </c>
      <c r="N64" s="402">
        <v>294.245</v>
      </c>
      <c r="O64" s="403" t="s">
        <v>114</v>
      </c>
      <c r="P64" s="404">
        <v>872.50199999999995</v>
      </c>
      <c r="Q64" s="405">
        <v>4079.9140000000002</v>
      </c>
      <c r="R64" s="406">
        <v>401.66199999999998</v>
      </c>
    </row>
    <row r="65" spans="2:18" ht="15.75" x14ac:dyDescent="0.25">
      <c r="B65" s="401" t="s">
        <v>215</v>
      </c>
      <c r="C65" s="402">
        <v>5016.4179999999997</v>
      </c>
      <c r="D65" s="402">
        <v>23142.257000000001</v>
      </c>
      <c r="E65" s="402">
        <v>2387.6770000000001</v>
      </c>
      <c r="F65" s="403" t="s">
        <v>113</v>
      </c>
      <c r="G65" s="404">
        <v>6400.4989999999998</v>
      </c>
      <c r="H65" s="405">
        <v>29562.672999999999</v>
      </c>
      <c r="I65" s="406">
        <v>2557.41</v>
      </c>
      <c r="J65" s="383"/>
      <c r="K65" s="401" t="s">
        <v>127</v>
      </c>
      <c r="L65" s="402">
        <v>738.73800000000006</v>
      </c>
      <c r="M65" s="402">
        <v>3394.886</v>
      </c>
      <c r="N65" s="402">
        <v>334.851</v>
      </c>
      <c r="O65" s="403" t="s">
        <v>71</v>
      </c>
      <c r="P65" s="404">
        <v>626.96799999999996</v>
      </c>
      <c r="Q65" s="405">
        <v>2932.5680000000002</v>
      </c>
      <c r="R65" s="406">
        <v>303.20800000000003</v>
      </c>
    </row>
    <row r="66" spans="2:18" ht="15.75" x14ac:dyDescent="0.25">
      <c r="B66" s="401" t="s">
        <v>164</v>
      </c>
      <c r="C66" s="402">
        <v>5015.47</v>
      </c>
      <c r="D66" s="402">
        <v>23186.16</v>
      </c>
      <c r="E66" s="402">
        <v>4005.752</v>
      </c>
      <c r="F66" s="403" t="s">
        <v>129</v>
      </c>
      <c r="G66" s="404">
        <v>4896.4430000000002</v>
      </c>
      <c r="H66" s="405">
        <v>22682.505000000001</v>
      </c>
      <c r="I66" s="406">
        <v>3768.9670000000001</v>
      </c>
      <c r="J66" s="383"/>
      <c r="K66" s="401" t="s">
        <v>71</v>
      </c>
      <c r="L66" s="402">
        <v>612.63599999999997</v>
      </c>
      <c r="M66" s="402">
        <v>2831.6509999999998</v>
      </c>
      <c r="N66" s="402">
        <v>177.227</v>
      </c>
      <c r="O66" s="403" t="s">
        <v>113</v>
      </c>
      <c r="P66" s="404">
        <v>563.91099999999994</v>
      </c>
      <c r="Q66" s="405">
        <v>2615.2570000000001</v>
      </c>
      <c r="R66" s="406">
        <v>129.285</v>
      </c>
    </row>
    <row r="67" spans="2:18" ht="15.75" x14ac:dyDescent="0.25">
      <c r="B67" s="401" t="s">
        <v>113</v>
      </c>
      <c r="C67" s="402">
        <v>4660.75</v>
      </c>
      <c r="D67" s="402">
        <v>21485.081999999999</v>
      </c>
      <c r="E67" s="402">
        <v>2783.5880000000002</v>
      </c>
      <c r="F67" s="403" t="s">
        <v>215</v>
      </c>
      <c r="G67" s="404">
        <v>4716.8140000000003</v>
      </c>
      <c r="H67" s="405">
        <v>21773.186000000002</v>
      </c>
      <c r="I67" s="406">
        <v>2038.001</v>
      </c>
      <c r="J67" s="383"/>
      <c r="K67" s="401" t="s">
        <v>113</v>
      </c>
      <c r="L67" s="402">
        <v>593.79899999999998</v>
      </c>
      <c r="M67" s="402">
        <v>2729.1239999999998</v>
      </c>
      <c r="N67" s="402">
        <v>163.28899999999999</v>
      </c>
      <c r="O67" s="403" t="s">
        <v>215</v>
      </c>
      <c r="P67" s="404">
        <v>358.81900000000002</v>
      </c>
      <c r="Q67" s="405">
        <v>1689.3979999999999</v>
      </c>
      <c r="R67" s="406">
        <v>113.05</v>
      </c>
    </row>
    <row r="68" spans="2:18" ht="15.75" x14ac:dyDescent="0.25">
      <c r="B68" s="401" t="s">
        <v>129</v>
      </c>
      <c r="C68" s="402">
        <v>3980.5590000000002</v>
      </c>
      <c r="D68" s="402">
        <v>18393.308000000001</v>
      </c>
      <c r="E68" s="402">
        <v>3652.7550000000001</v>
      </c>
      <c r="F68" s="403" t="s">
        <v>128</v>
      </c>
      <c r="G68" s="404">
        <v>3101.402</v>
      </c>
      <c r="H68" s="405">
        <v>14346.620999999999</v>
      </c>
      <c r="I68" s="406">
        <v>1488.92</v>
      </c>
      <c r="J68" s="383"/>
      <c r="K68" s="401" t="s">
        <v>122</v>
      </c>
      <c r="L68" s="402">
        <v>362.27499999999998</v>
      </c>
      <c r="M68" s="402">
        <v>1660.4290000000001</v>
      </c>
      <c r="N68" s="402">
        <v>100.252</v>
      </c>
      <c r="O68" s="403" t="s">
        <v>112</v>
      </c>
      <c r="P68" s="404">
        <v>325.565</v>
      </c>
      <c r="Q68" s="405">
        <v>1510.42</v>
      </c>
      <c r="R68" s="406">
        <v>140.60499999999999</v>
      </c>
    </row>
    <row r="69" spans="2:18" ht="15.75" x14ac:dyDescent="0.25">
      <c r="B69" s="401" t="s">
        <v>128</v>
      </c>
      <c r="C69" s="402">
        <v>2407.078</v>
      </c>
      <c r="D69" s="402">
        <v>11106.476000000001</v>
      </c>
      <c r="E69" s="402">
        <v>1620.325</v>
      </c>
      <c r="F69" s="403" t="s">
        <v>123</v>
      </c>
      <c r="G69" s="404">
        <v>2761.3090000000002</v>
      </c>
      <c r="H69" s="405">
        <v>12772.065000000001</v>
      </c>
      <c r="I69" s="406">
        <v>1568.4480000000001</v>
      </c>
      <c r="J69" s="383"/>
      <c r="K69" s="401" t="s">
        <v>123</v>
      </c>
      <c r="L69" s="402">
        <v>305.29500000000002</v>
      </c>
      <c r="M69" s="402">
        <v>1397.472</v>
      </c>
      <c r="N69" s="402">
        <v>102</v>
      </c>
      <c r="O69" s="403" t="s">
        <v>121</v>
      </c>
      <c r="P69" s="404">
        <v>245.56800000000001</v>
      </c>
      <c r="Q69" s="405">
        <v>1144.3900000000001</v>
      </c>
      <c r="R69" s="406">
        <v>76.298000000000002</v>
      </c>
    </row>
    <row r="70" spans="2:18" ht="15.75" x14ac:dyDescent="0.25">
      <c r="B70" s="401" t="s">
        <v>118</v>
      </c>
      <c r="C70" s="402">
        <v>2026.03</v>
      </c>
      <c r="D70" s="402">
        <v>9407.9830000000002</v>
      </c>
      <c r="E70" s="402">
        <v>500.00400000000002</v>
      </c>
      <c r="F70" s="403" t="s">
        <v>117</v>
      </c>
      <c r="G70" s="404">
        <v>2577.0770000000002</v>
      </c>
      <c r="H70" s="405">
        <v>11907.543</v>
      </c>
      <c r="I70" s="406">
        <v>1289.126</v>
      </c>
      <c r="J70" s="383"/>
      <c r="K70" s="401" t="s">
        <v>152</v>
      </c>
      <c r="L70" s="402">
        <v>266.79399999999998</v>
      </c>
      <c r="M70" s="402">
        <v>1233.471</v>
      </c>
      <c r="N70" s="402">
        <v>97.852000000000004</v>
      </c>
      <c r="O70" s="403" t="s">
        <v>152</v>
      </c>
      <c r="P70" s="404">
        <v>173.03200000000001</v>
      </c>
      <c r="Q70" s="405">
        <v>813.89499999999998</v>
      </c>
      <c r="R70" s="406">
        <v>81.34</v>
      </c>
    </row>
    <row r="71" spans="2:18" ht="15.75" x14ac:dyDescent="0.25">
      <c r="B71" s="401" t="s">
        <v>123</v>
      </c>
      <c r="C71" s="402">
        <v>2025.759</v>
      </c>
      <c r="D71" s="402">
        <v>9338.3189999999995</v>
      </c>
      <c r="E71" s="402">
        <v>1596.2090000000001</v>
      </c>
      <c r="F71" s="403" t="s">
        <v>71</v>
      </c>
      <c r="G71" s="404">
        <v>2166.3710000000001</v>
      </c>
      <c r="H71" s="405">
        <v>9998.01</v>
      </c>
      <c r="I71" s="406">
        <v>1349.203</v>
      </c>
      <c r="J71" s="383"/>
      <c r="K71" s="401" t="s">
        <v>112</v>
      </c>
      <c r="L71" s="402">
        <v>252.55600000000001</v>
      </c>
      <c r="M71" s="402">
        <v>1159.27</v>
      </c>
      <c r="N71" s="402">
        <v>72.167000000000002</v>
      </c>
      <c r="O71" s="403" t="s">
        <v>111</v>
      </c>
      <c r="P71" s="404">
        <v>169.74299999999999</v>
      </c>
      <c r="Q71" s="405">
        <v>788.58799999999997</v>
      </c>
      <c r="R71" s="406">
        <v>61.988</v>
      </c>
    </row>
    <row r="72" spans="2:18" ht="15.75" x14ac:dyDescent="0.25">
      <c r="B72" s="401" t="s">
        <v>117</v>
      </c>
      <c r="C72" s="402">
        <v>2004.837</v>
      </c>
      <c r="D72" s="402">
        <v>9250.09</v>
      </c>
      <c r="E72" s="402">
        <v>1439.873</v>
      </c>
      <c r="F72" s="403" t="s">
        <v>112</v>
      </c>
      <c r="G72" s="404">
        <v>2129.65</v>
      </c>
      <c r="H72" s="405">
        <v>9838.0570000000007</v>
      </c>
      <c r="I72" s="406">
        <v>1316.6379999999999</v>
      </c>
      <c r="J72" s="383"/>
      <c r="K72" s="401" t="s">
        <v>111</v>
      </c>
      <c r="L72" s="402">
        <v>106.851</v>
      </c>
      <c r="M72" s="402">
        <v>493.17599999999999</v>
      </c>
      <c r="N72" s="402">
        <v>44.189</v>
      </c>
      <c r="O72" s="403" t="s">
        <v>161</v>
      </c>
      <c r="P72" s="404">
        <v>112.608</v>
      </c>
      <c r="Q72" s="405">
        <v>519.90300000000002</v>
      </c>
      <c r="R72" s="406">
        <v>55.182000000000002</v>
      </c>
    </row>
    <row r="73" spans="2:18" ht="16.5" thickBot="1" x14ac:dyDescent="0.3">
      <c r="B73" s="407" t="s">
        <v>71</v>
      </c>
      <c r="C73" s="408">
        <v>1799.0119999999999</v>
      </c>
      <c r="D73" s="408">
        <v>8298.1180000000004</v>
      </c>
      <c r="E73" s="408">
        <v>1302.4760000000001</v>
      </c>
      <c r="F73" s="409" t="s">
        <v>152</v>
      </c>
      <c r="G73" s="410">
        <v>2047.9880000000001</v>
      </c>
      <c r="H73" s="411">
        <v>9484.4950000000008</v>
      </c>
      <c r="I73" s="412">
        <v>1383.5160000000001</v>
      </c>
      <c r="J73" s="383"/>
      <c r="K73" s="407" t="s">
        <v>161</v>
      </c>
      <c r="L73" s="408">
        <v>101.27</v>
      </c>
      <c r="M73" s="408">
        <v>467.89699999999999</v>
      </c>
      <c r="N73" s="408">
        <v>64.224000000000004</v>
      </c>
      <c r="O73" s="409" t="s">
        <v>135</v>
      </c>
      <c r="P73" s="410">
        <v>104.747</v>
      </c>
      <c r="Q73" s="411">
        <v>485.78100000000001</v>
      </c>
      <c r="R73" s="412">
        <v>42.625999999999998</v>
      </c>
    </row>
    <row r="74" spans="2:18" ht="15.75" x14ac:dyDescent="0.25">
      <c r="B74" s="429"/>
      <c r="C74" s="430"/>
      <c r="D74" s="430"/>
      <c r="E74" s="430"/>
      <c r="F74" s="429"/>
      <c r="G74" s="431"/>
      <c r="H74" s="431"/>
      <c r="I74" s="431"/>
      <c r="J74" s="432"/>
      <c r="K74" s="429"/>
      <c r="L74" s="430"/>
      <c r="M74" s="430"/>
      <c r="N74" s="430"/>
      <c r="O74" s="429"/>
      <c r="P74" s="431"/>
      <c r="Q74" s="431"/>
      <c r="R74" s="431"/>
    </row>
    <row r="75" spans="2:18" ht="15.75" x14ac:dyDescent="0.25">
      <c r="B75" s="429"/>
      <c r="C75" s="430"/>
      <c r="D75" s="430"/>
      <c r="E75" s="430"/>
      <c r="F75" s="429"/>
      <c r="G75" s="431"/>
      <c r="H75" s="431"/>
      <c r="I75" s="431"/>
      <c r="J75" s="432"/>
      <c r="K75" s="429"/>
      <c r="L75" s="430"/>
      <c r="M75" s="430"/>
      <c r="N75" s="430"/>
      <c r="O75" s="429"/>
      <c r="P75" s="431"/>
      <c r="Q75" s="431"/>
      <c r="R75" s="431"/>
    </row>
    <row r="76" spans="2:18" ht="15.75" x14ac:dyDescent="0.25">
      <c r="B76" s="429"/>
      <c r="C76" s="430"/>
      <c r="D76" s="430"/>
      <c r="E76" s="430"/>
      <c r="F76" s="429"/>
      <c r="G76" s="431"/>
      <c r="H76" s="431"/>
      <c r="I76" s="431"/>
      <c r="J76" s="432"/>
      <c r="K76" s="429"/>
      <c r="L76" s="430"/>
      <c r="M76" s="430"/>
      <c r="N76" s="430"/>
      <c r="O76" s="429"/>
      <c r="P76" s="431"/>
      <c r="Q76" s="431"/>
      <c r="R76" s="431"/>
    </row>
    <row r="77" spans="2:18" ht="15.75" x14ac:dyDescent="0.25">
      <c r="B77" s="433" t="s">
        <v>264</v>
      </c>
      <c r="C77" s="434"/>
      <c r="D77" s="434"/>
      <c r="E77" s="434"/>
      <c r="F77" s="433"/>
      <c r="G77" s="435"/>
      <c r="H77" s="435"/>
      <c r="I77" s="435"/>
      <c r="J77" s="383"/>
      <c r="K77" s="433" t="s">
        <v>265</v>
      </c>
      <c r="L77" s="434"/>
      <c r="M77" s="434"/>
      <c r="N77" s="434"/>
      <c r="O77" s="433"/>
      <c r="P77" s="435"/>
      <c r="Q77" s="435"/>
      <c r="R77" s="435"/>
    </row>
    <row r="78" spans="2:18" ht="16.5" thickBot="1" x14ac:dyDescent="0.3">
      <c r="B78" s="437" t="s">
        <v>168</v>
      </c>
      <c r="C78" s="438"/>
      <c r="D78" s="438"/>
      <c r="E78" s="438"/>
      <c r="F78" s="437"/>
      <c r="G78" s="436"/>
      <c r="H78" s="436"/>
      <c r="I78" s="436"/>
      <c r="J78" s="383"/>
      <c r="K78" s="437" t="s">
        <v>168</v>
      </c>
      <c r="L78" s="438"/>
      <c r="M78" s="438"/>
      <c r="N78" s="438"/>
      <c r="O78" s="437"/>
      <c r="P78" s="436"/>
      <c r="Q78" s="436"/>
      <c r="R78" s="436"/>
    </row>
    <row r="79" spans="2:18" ht="16.5" thickBot="1" x14ac:dyDescent="0.3">
      <c r="B79" s="418" t="s">
        <v>107</v>
      </c>
      <c r="C79" s="419"/>
      <c r="D79" s="419"/>
      <c r="E79" s="419"/>
      <c r="F79" s="419"/>
      <c r="G79" s="419"/>
      <c r="H79" s="419"/>
      <c r="I79" s="420"/>
      <c r="J79" s="383"/>
      <c r="K79" s="418" t="s">
        <v>108</v>
      </c>
      <c r="L79" s="419"/>
      <c r="M79" s="419"/>
      <c r="N79" s="419"/>
      <c r="O79" s="419"/>
      <c r="P79" s="419"/>
      <c r="Q79" s="419"/>
      <c r="R79" s="420"/>
    </row>
    <row r="80" spans="2:18" ht="16.5" thickBot="1" x14ac:dyDescent="0.3">
      <c r="B80" s="421" t="s">
        <v>292</v>
      </c>
      <c r="C80" s="422"/>
      <c r="D80" s="423"/>
      <c r="E80" s="424"/>
      <c r="F80" s="421" t="s">
        <v>293</v>
      </c>
      <c r="G80" s="422"/>
      <c r="H80" s="423"/>
      <c r="I80" s="424"/>
      <c r="J80" s="383"/>
      <c r="K80" s="421" t="s">
        <v>292</v>
      </c>
      <c r="L80" s="422"/>
      <c r="M80" s="423"/>
      <c r="N80" s="424"/>
      <c r="O80" s="421" t="s">
        <v>293</v>
      </c>
      <c r="P80" s="422"/>
      <c r="Q80" s="423"/>
      <c r="R80" s="424"/>
    </row>
    <row r="81" spans="2:18" ht="30.75" thickBot="1" x14ac:dyDescent="0.25">
      <c r="B81" s="384" t="s">
        <v>109</v>
      </c>
      <c r="C81" s="385" t="s">
        <v>89</v>
      </c>
      <c r="D81" s="386" t="s">
        <v>131</v>
      </c>
      <c r="E81" s="387" t="s">
        <v>110</v>
      </c>
      <c r="F81" s="384" t="s">
        <v>109</v>
      </c>
      <c r="G81" s="385" t="s">
        <v>89</v>
      </c>
      <c r="H81" s="386" t="s">
        <v>131</v>
      </c>
      <c r="I81" s="387" t="s">
        <v>110</v>
      </c>
      <c r="J81" s="383"/>
      <c r="K81" s="384" t="s">
        <v>109</v>
      </c>
      <c r="L81" s="385" t="s">
        <v>89</v>
      </c>
      <c r="M81" s="386" t="s">
        <v>131</v>
      </c>
      <c r="N81" s="387" t="s">
        <v>110</v>
      </c>
      <c r="O81" s="384" t="s">
        <v>109</v>
      </c>
      <c r="P81" s="385" t="s">
        <v>89</v>
      </c>
      <c r="Q81" s="386" t="s">
        <v>131</v>
      </c>
      <c r="R81" s="387" t="s">
        <v>110</v>
      </c>
    </row>
    <row r="82" spans="2:18" ht="16.5" thickBot="1" x14ac:dyDescent="0.3">
      <c r="B82" s="388" t="s">
        <v>102</v>
      </c>
      <c r="C82" s="389">
        <v>153417.52799999999</v>
      </c>
      <c r="D82" s="390">
        <v>707548.576</v>
      </c>
      <c r="E82" s="391">
        <v>128397.78200000001</v>
      </c>
      <c r="F82" s="392" t="s">
        <v>102</v>
      </c>
      <c r="G82" s="393">
        <v>115544.111</v>
      </c>
      <c r="H82" s="394">
        <v>535691.92700000003</v>
      </c>
      <c r="I82" s="391">
        <v>129023.406</v>
      </c>
      <c r="J82" s="383"/>
      <c r="K82" s="388" t="s">
        <v>102</v>
      </c>
      <c r="L82" s="389">
        <v>55565.887000000002</v>
      </c>
      <c r="M82" s="390">
        <v>256354.25200000001</v>
      </c>
      <c r="N82" s="391">
        <v>71644.675000000003</v>
      </c>
      <c r="O82" s="392" t="s">
        <v>102</v>
      </c>
      <c r="P82" s="393">
        <v>36908.027000000002</v>
      </c>
      <c r="Q82" s="394">
        <v>170758.02799999999</v>
      </c>
      <c r="R82" s="391">
        <v>53236.741000000002</v>
      </c>
    </row>
    <row r="83" spans="2:18" ht="15.75" x14ac:dyDescent="0.25">
      <c r="B83" s="395" t="s">
        <v>215</v>
      </c>
      <c r="C83" s="396">
        <v>35754.898000000001</v>
      </c>
      <c r="D83" s="396">
        <v>164625.89799999999</v>
      </c>
      <c r="E83" s="396">
        <v>32963.277999999998</v>
      </c>
      <c r="F83" s="397" t="s">
        <v>136</v>
      </c>
      <c r="G83" s="398">
        <v>24924.956999999999</v>
      </c>
      <c r="H83" s="399">
        <v>115714.711</v>
      </c>
      <c r="I83" s="400">
        <v>30026.313999999998</v>
      </c>
      <c r="J83" s="383"/>
      <c r="K83" s="395" t="s">
        <v>69</v>
      </c>
      <c r="L83" s="396">
        <v>12507.233</v>
      </c>
      <c r="M83" s="396">
        <v>57660.506999999998</v>
      </c>
      <c r="N83" s="396">
        <v>15140.096</v>
      </c>
      <c r="O83" s="397" t="s">
        <v>69</v>
      </c>
      <c r="P83" s="398">
        <v>11362.653</v>
      </c>
      <c r="Q83" s="399">
        <v>52645.351999999999</v>
      </c>
      <c r="R83" s="400">
        <v>20501.407999999999</v>
      </c>
    </row>
    <row r="84" spans="2:18" ht="15.75" x14ac:dyDescent="0.25">
      <c r="B84" s="401" t="s">
        <v>136</v>
      </c>
      <c r="C84" s="402">
        <v>19654.825000000001</v>
      </c>
      <c r="D84" s="402">
        <v>91135.035000000003</v>
      </c>
      <c r="E84" s="402">
        <v>15673.647999999999</v>
      </c>
      <c r="F84" s="403" t="s">
        <v>215</v>
      </c>
      <c r="G84" s="404">
        <v>15871.222</v>
      </c>
      <c r="H84" s="405">
        <v>73416.157000000007</v>
      </c>
      <c r="I84" s="406">
        <v>19795.62</v>
      </c>
      <c r="J84" s="383"/>
      <c r="K84" s="401" t="s">
        <v>68</v>
      </c>
      <c r="L84" s="402">
        <v>10816.656000000001</v>
      </c>
      <c r="M84" s="402">
        <v>50053.133000000002</v>
      </c>
      <c r="N84" s="402">
        <v>4789.2160000000003</v>
      </c>
      <c r="O84" s="403" t="s">
        <v>68</v>
      </c>
      <c r="P84" s="404">
        <v>5897.0749999999998</v>
      </c>
      <c r="Q84" s="405">
        <v>27317.585999999999</v>
      </c>
      <c r="R84" s="406">
        <v>3282.58</v>
      </c>
    </row>
    <row r="85" spans="2:18" ht="15.75" x14ac:dyDescent="0.25">
      <c r="B85" s="401" t="s">
        <v>69</v>
      </c>
      <c r="C85" s="402">
        <v>15496.022000000001</v>
      </c>
      <c r="D85" s="402">
        <v>71474.368000000002</v>
      </c>
      <c r="E85" s="402">
        <v>19593.550999999999</v>
      </c>
      <c r="F85" s="403" t="s">
        <v>69</v>
      </c>
      <c r="G85" s="404">
        <v>8554.2630000000008</v>
      </c>
      <c r="H85" s="405">
        <v>39606.114000000001</v>
      </c>
      <c r="I85" s="406">
        <v>17485.218000000001</v>
      </c>
      <c r="J85" s="383"/>
      <c r="K85" s="401" t="s">
        <v>215</v>
      </c>
      <c r="L85" s="402">
        <v>7033.3720000000003</v>
      </c>
      <c r="M85" s="402">
        <v>32436.097000000002</v>
      </c>
      <c r="N85" s="402">
        <v>3370.3780000000002</v>
      </c>
      <c r="O85" s="403" t="s">
        <v>215</v>
      </c>
      <c r="P85" s="404">
        <v>5384.6629999999996</v>
      </c>
      <c r="Q85" s="405">
        <v>24965.566999999999</v>
      </c>
      <c r="R85" s="406">
        <v>3603.8049999999998</v>
      </c>
    </row>
    <row r="86" spans="2:18" ht="15.75" x14ac:dyDescent="0.25">
      <c r="B86" s="401" t="s">
        <v>167</v>
      </c>
      <c r="C86" s="402">
        <v>9691.8240000000005</v>
      </c>
      <c r="D86" s="402">
        <v>44621.807000000001</v>
      </c>
      <c r="E86" s="402">
        <v>6520</v>
      </c>
      <c r="F86" s="403" t="s">
        <v>167</v>
      </c>
      <c r="G86" s="404">
        <v>8403.2440000000006</v>
      </c>
      <c r="H86" s="405">
        <v>39066.75</v>
      </c>
      <c r="I86" s="406">
        <v>7665.1289999999999</v>
      </c>
      <c r="J86" s="383"/>
      <c r="K86" s="401" t="s">
        <v>117</v>
      </c>
      <c r="L86" s="402">
        <v>4447.3119999999999</v>
      </c>
      <c r="M86" s="402">
        <v>20522.904999999999</v>
      </c>
      <c r="N86" s="402">
        <v>5369.1840000000002</v>
      </c>
      <c r="O86" s="403" t="s">
        <v>117</v>
      </c>
      <c r="P86" s="404">
        <v>3328.03</v>
      </c>
      <c r="Q86" s="405">
        <v>15408.012000000001</v>
      </c>
      <c r="R86" s="406">
        <v>3493.21</v>
      </c>
    </row>
    <row r="87" spans="2:18" ht="15.75" x14ac:dyDescent="0.25">
      <c r="B87" s="401" t="s">
        <v>169</v>
      </c>
      <c r="C87" s="402">
        <v>6454.4260000000004</v>
      </c>
      <c r="D87" s="402">
        <v>29777.946</v>
      </c>
      <c r="E87" s="402">
        <v>4467.6750000000002</v>
      </c>
      <c r="F87" s="403" t="s">
        <v>169</v>
      </c>
      <c r="G87" s="404">
        <v>4952.5630000000001</v>
      </c>
      <c r="H87" s="405">
        <v>22763.346000000001</v>
      </c>
      <c r="I87" s="406">
        <v>5586.9</v>
      </c>
      <c r="J87" s="383"/>
      <c r="K87" s="401" t="s">
        <v>114</v>
      </c>
      <c r="L87" s="402">
        <v>3605.04</v>
      </c>
      <c r="M87" s="402">
        <v>16651.401000000002</v>
      </c>
      <c r="N87" s="402">
        <v>17587.231</v>
      </c>
      <c r="O87" s="403" t="s">
        <v>111</v>
      </c>
      <c r="P87" s="404">
        <v>1771</v>
      </c>
      <c r="Q87" s="405">
        <v>8118.232</v>
      </c>
      <c r="R87" s="406">
        <v>436.60500000000002</v>
      </c>
    </row>
    <row r="88" spans="2:18" ht="15.75" x14ac:dyDescent="0.25">
      <c r="B88" s="401" t="s">
        <v>170</v>
      </c>
      <c r="C88" s="402">
        <v>5814.308</v>
      </c>
      <c r="D88" s="402">
        <v>26789.105</v>
      </c>
      <c r="E88" s="402">
        <v>3729.45</v>
      </c>
      <c r="F88" s="403" t="s">
        <v>164</v>
      </c>
      <c r="G88" s="404">
        <v>4849.576</v>
      </c>
      <c r="H88" s="405">
        <v>22505.792000000001</v>
      </c>
      <c r="I88" s="406">
        <v>3600.623</v>
      </c>
      <c r="J88" s="383"/>
      <c r="K88" s="401" t="s">
        <v>111</v>
      </c>
      <c r="L88" s="402">
        <v>2432.8449999999998</v>
      </c>
      <c r="M88" s="402">
        <v>11199.254999999999</v>
      </c>
      <c r="N88" s="402">
        <v>383.65199999999999</v>
      </c>
      <c r="O88" s="403" t="s">
        <v>136</v>
      </c>
      <c r="P88" s="404">
        <v>1191.355</v>
      </c>
      <c r="Q88" s="405">
        <v>5452.768</v>
      </c>
      <c r="R88" s="406">
        <v>693.70299999999997</v>
      </c>
    </row>
    <row r="89" spans="2:18" ht="15.75" x14ac:dyDescent="0.25">
      <c r="B89" s="401" t="s">
        <v>111</v>
      </c>
      <c r="C89" s="402">
        <v>4149.6210000000001</v>
      </c>
      <c r="D89" s="402">
        <v>19181.221000000001</v>
      </c>
      <c r="E89" s="402">
        <v>3225.3870000000002</v>
      </c>
      <c r="F89" s="403" t="s">
        <v>111</v>
      </c>
      <c r="G89" s="404">
        <v>4235.9889999999996</v>
      </c>
      <c r="H89" s="405">
        <v>19648.423999999999</v>
      </c>
      <c r="I89" s="406">
        <v>3054.0790000000002</v>
      </c>
      <c r="J89" s="383"/>
      <c r="K89" s="401" t="s">
        <v>115</v>
      </c>
      <c r="L89" s="402">
        <v>2380.2530000000002</v>
      </c>
      <c r="M89" s="402">
        <v>10945.311</v>
      </c>
      <c r="N89" s="402">
        <v>11264.181</v>
      </c>
      <c r="O89" s="403" t="s">
        <v>114</v>
      </c>
      <c r="P89" s="404">
        <v>995.63699999999994</v>
      </c>
      <c r="Q89" s="405">
        <v>4580.32</v>
      </c>
      <c r="R89" s="406">
        <v>4730.1490000000003</v>
      </c>
    </row>
    <row r="90" spans="2:18" ht="15.75" x14ac:dyDescent="0.25">
      <c r="B90" s="401" t="s">
        <v>153</v>
      </c>
      <c r="C90" s="402">
        <v>3753.2429999999999</v>
      </c>
      <c r="D90" s="402">
        <v>17300.150000000001</v>
      </c>
      <c r="E90" s="402">
        <v>3475</v>
      </c>
      <c r="F90" s="403" t="s">
        <v>242</v>
      </c>
      <c r="G90" s="404">
        <v>3730.05</v>
      </c>
      <c r="H90" s="405">
        <v>17563.895</v>
      </c>
      <c r="I90" s="406">
        <v>4054.5030000000002</v>
      </c>
      <c r="J90" s="383"/>
      <c r="K90" s="401" t="s">
        <v>136</v>
      </c>
      <c r="L90" s="402">
        <v>2029.7829999999999</v>
      </c>
      <c r="M90" s="402">
        <v>9306.7929999999997</v>
      </c>
      <c r="N90" s="402">
        <v>808.85199999999998</v>
      </c>
      <c r="O90" s="403" t="s">
        <v>112</v>
      </c>
      <c r="P90" s="404">
        <v>989.51700000000005</v>
      </c>
      <c r="Q90" s="405">
        <v>4529.6000000000004</v>
      </c>
      <c r="R90" s="406">
        <v>264.27800000000002</v>
      </c>
    </row>
    <row r="91" spans="2:18" ht="15.75" x14ac:dyDescent="0.25">
      <c r="B91" s="401" t="s">
        <v>157</v>
      </c>
      <c r="C91" s="402">
        <v>3256.4180000000001</v>
      </c>
      <c r="D91" s="402">
        <v>14981.787</v>
      </c>
      <c r="E91" s="402">
        <v>2266</v>
      </c>
      <c r="F91" s="403" t="s">
        <v>170</v>
      </c>
      <c r="G91" s="404">
        <v>3590.3229999999999</v>
      </c>
      <c r="H91" s="405">
        <v>16692.728999999999</v>
      </c>
      <c r="I91" s="406">
        <v>2954.1570000000002</v>
      </c>
      <c r="J91" s="383"/>
      <c r="K91" s="401" t="s">
        <v>164</v>
      </c>
      <c r="L91" s="402">
        <v>1697.9670000000001</v>
      </c>
      <c r="M91" s="402">
        <v>7883.5360000000001</v>
      </c>
      <c r="N91" s="402">
        <v>1400</v>
      </c>
      <c r="O91" s="403" t="s">
        <v>119</v>
      </c>
      <c r="P91" s="404">
        <v>867.08299999999997</v>
      </c>
      <c r="Q91" s="405">
        <v>4040.8989999999999</v>
      </c>
      <c r="R91" s="406">
        <v>1325.4849999999999</v>
      </c>
    </row>
    <row r="92" spans="2:18" ht="15.75" x14ac:dyDescent="0.25">
      <c r="B92" s="401" t="s">
        <v>213</v>
      </c>
      <c r="C92" s="402">
        <v>3018.596</v>
      </c>
      <c r="D92" s="402">
        <v>13901.635</v>
      </c>
      <c r="E92" s="402">
        <v>2049</v>
      </c>
      <c r="F92" s="403" t="s">
        <v>153</v>
      </c>
      <c r="G92" s="404">
        <v>2974.6750000000002</v>
      </c>
      <c r="H92" s="405">
        <v>13756.151</v>
      </c>
      <c r="I92" s="406">
        <v>3515</v>
      </c>
      <c r="J92" s="383"/>
      <c r="K92" s="401" t="s">
        <v>112</v>
      </c>
      <c r="L92" s="402">
        <v>1606.7660000000001</v>
      </c>
      <c r="M92" s="402">
        <v>7416.6130000000003</v>
      </c>
      <c r="N92" s="402">
        <v>1088.0239999999999</v>
      </c>
      <c r="O92" s="403" t="s">
        <v>152</v>
      </c>
      <c r="P92" s="404">
        <v>804.26</v>
      </c>
      <c r="Q92" s="405">
        <v>3726.5459999999998</v>
      </c>
      <c r="R92" s="406">
        <v>933.08</v>
      </c>
    </row>
    <row r="93" spans="2:18" ht="15.75" x14ac:dyDescent="0.25">
      <c r="B93" s="401" t="s">
        <v>68</v>
      </c>
      <c r="C93" s="402">
        <v>2917.951</v>
      </c>
      <c r="D93" s="402">
        <v>13375.549000000001</v>
      </c>
      <c r="E93" s="402">
        <v>2502.3000000000002</v>
      </c>
      <c r="F93" s="403" t="s">
        <v>282</v>
      </c>
      <c r="G93" s="404">
        <v>2631.2260000000001</v>
      </c>
      <c r="H93" s="405">
        <v>12151.38</v>
      </c>
      <c r="I93" s="406">
        <v>3033.81</v>
      </c>
      <c r="J93" s="383"/>
      <c r="K93" s="401" t="s">
        <v>71</v>
      </c>
      <c r="L93" s="402">
        <v>1350.915</v>
      </c>
      <c r="M93" s="402">
        <v>6224.5020000000004</v>
      </c>
      <c r="N93" s="402">
        <v>4368.8729999999996</v>
      </c>
      <c r="O93" s="403" t="s">
        <v>127</v>
      </c>
      <c r="P93" s="404">
        <v>693.85799999999995</v>
      </c>
      <c r="Q93" s="405">
        <v>3192.2510000000002</v>
      </c>
      <c r="R93" s="406">
        <v>155.964</v>
      </c>
    </row>
    <row r="94" spans="2:18" ht="15.75" x14ac:dyDescent="0.25">
      <c r="B94" s="401" t="s">
        <v>119</v>
      </c>
      <c r="C94" s="402">
        <v>2470.7840000000001</v>
      </c>
      <c r="D94" s="402">
        <v>11375.897000000001</v>
      </c>
      <c r="E94" s="402">
        <v>1359.8320000000001</v>
      </c>
      <c r="F94" s="403" t="s">
        <v>121</v>
      </c>
      <c r="G94" s="404">
        <v>2235.3809999999999</v>
      </c>
      <c r="H94" s="405">
        <v>10302.944</v>
      </c>
      <c r="I94" s="406">
        <v>2792.4850000000001</v>
      </c>
      <c r="J94" s="383"/>
      <c r="K94" s="401" t="s">
        <v>226</v>
      </c>
      <c r="L94" s="402">
        <v>1050.289</v>
      </c>
      <c r="M94" s="402">
        <v>4849.8370000000004</v>
      </c>
      <c r="N94" s="402">
        <v>927.596</v>
      </c>
      <c r="O94" s="403" t="s">
        <v>164</v>
      </c>
      <c r="P94" s="404">
        <v>686.96900000000005</v>
      </c>
      <c r="Q94" s="405">
        <v>3144.7730000000001</v>
      </c>
      <c r="R94" s="406">
        <v>941</v>
      </c>
    </row>
    <row r="95" spans="2:18" ht="15.75" x14ac:dyDescent="0.25">
      <c r="B95" s="401" t="s">
        <v>121</v>
      </c>
      <c r="C95" s="402">
        <v>2338.5450000000001</v>
      </c>
      <c r="D95" s="402">
        <v>10777.909</v>
      </c>
      <c r="E95" s="402">
        <v>2045.9490000000001</v>
      </c>
      <c r="F95" s="403" t="s">
        <v>281</v>
      </c>
      <c r="G95" s="404">
        <v>1830.0309999999999</v>
      </c>
      <c r="H95" s="405">
        <v>8478.2260000000006</v>
      </c>
      <c r="I95" s="406">
        <v>2185</v>
      </c>
      <c r="J95" s="383"/>
      <c r="K95" s="401" t="s">
        <v>119</v>
      </c>
      <c r="L95" s="402">
        <v>982.95500000000004</v>
      </c>
      <c r="M95" s="402">
        <v>4495.991</v>
      </c>
      <c r="N95" s="402">
        <v>1195.72</v>
      </c>
      <c r="O95" s="403" t="s">
        <v>226</v>
      </c>
      <c r="P95" s="404">
        <v>672.55899999999997</v>
      </c>
      <c r="Q95" s="405">
        <v>3114.096</v>
      </c>
      <c r="R95" s="406">
        <v>1196.587</v>
      </c>
    </row>
    <row r="96" spans="2:18" ht="15.75" x14ac:dyDescent="0.25">
      <c r="B96" s="401" t="s">
        <v>228</v>
      </c>
      <c r="C96" s="402">
        <v>2303.4630000000002</v>
      </c>
      <c r="D96" s="402">
        <v>10644.954</v>
      </c>
      <c r="E96" s="402">
        <v>1729.2</v>
      </c>
      <c r="F96" s="403" t="s">
        <v>119</v>
      </c>
      <c r="G96" s="404">
        <v>1643.7929999999999</v>
      </c>
      <c r="H96" s="405">
        <v>7641.3559999999998</v>
      </c>
      <c r="I96" s="406">
        <v>1003.771</v>
      </c>
      <c r="J96" s="383"/>
      <c r="K96" s="401" t="s">
        <v>129</v>
      </c>
      <c r="L96" s="402">
        <v>564.125</v>
      </c>
      <c r="M96" s="402">
        <v>2597.87</v>
      </c>
      <c r="N96" s="402">
        <v>1923.672</v>
      </c>
      <c r="O96" s="403" t="s">
        <v>115</v>
      </c>
      <c r="P96" s="404">
        <v>652.24099999999999</v>
      </c>
      <c r="Q96" s="405">
        <v>3034.4940000000001</v>
      </c>
      <c r="R96" s="406">
        <v>6856.3119999999999</v>
      </c>
    </row>
    <row r="97" spans="2:18" ht="15.75" x14ac:dyDescent="0.25">
      <c r="B97" s="401" t="s">
        <v>294</v>
      </c>
      <c r="C97" s="402">
        <v>2019.94</v>
      </c>
      <c r="D97" s="402">
        <v>9400.9719999999998</v>
      </c>
      <c r="E97" s="402">
        <v>1216.0550000000001</v>
      </c>
      <c r="F97" s="403" t="s">
        <v>113</v>
      </c>
      <c r="G97" s="404">
        <v>1609.1010000000001</v>
      </c>
      <c r="H97" s="405">
        <v>7431.3519999999999</v>
      </c>
      <c r="I97" s="406">
        <v>996.45699999999999</v>
      </c>
      <c r="J97" s="383"/>
      <c r="K97" s="401" t="s">
        <v>127</v>
      </c>
      <c r="L97" s="402">
        <v>543.67499999999995</v>
      </c>
      <c r="M97" s="402">
        <v>2503.239</v>
      </c>
      <c r="N97" s="402">
        <v>159.38200000000001</v>
      </c>
      <c r="O97" s="403" t="s">
        <v>123</v>
      </c>
      <c r="P97" s="404">
        <v>370.673</v>
      </c>
      <c r="Q97" s="405">
        <v>1718.079</v>
      </c>
      <c r="R97" s="406">
        <v>171.672</v>
      </c>
    </row>
    <row r="98" spans="2:18" ht="16.5" thickBot="1" x14ac:dyDescent="0.3">
      <c r="B98" s="407" t="s">
        <v>242</v>
      </c>
      <c r="C98" s="408">
        <v>1971.4580000000001</v>
      </c>
      <c r="D98" s="408">
        <v>9111.8860000000004</v>
      </c>
      <c r="E98" s="408">
        <v>1241</v>
      </c>
      <c r="F98" s="409" t="s">
        <v>295</v>
      </c>
      <c r="G98" s="410">
        <v>1528.066</v>
      </c>
      <c r="H98" s="411">
        <v>7042.93</v>
      </c>
      <c r="I98" s="412">
        <v>1502</v>
      </c>
      <c r="J98" s="383"/>
      <c r="K98" s="407" t="s">
        <v>285</v>
      </c>
      <c r="L98" s="408">
        <v>509.76600000000002</v>
      </c>
      <c r="M98" s="408">
        <v>2370.91</v>
      </c>
      <c r="N98" s="408">
        <v>440</v>
      </c>
      <c r="O98" s="409" t="s">
        <v>113</v>
      </c>
      <c r="P98" s="410">
        <v>314.988</v>
      </c>
      <c r="Q98" s="411">
        <v>1479.1769999999999</v>
      </c>
      <c r="R98" s="412">
        <v>36.72</v>
      </c>
    </row>
    <row r="99" spans="2:18" x14ac:dyDescent="0.2">
      <c r="B99" s="413"/>
      <c r="C99" s="413"/>
      <c r="D99" s="413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</row>
    <row r="100" spans="2:18" x14ac:dyDescent="0.2">
      <c r="B100" s="413"/>
      <c r="C100" s="413"/>
      <c r="D100" s="413"/>
      <c r="E100" s="413"/>
      <c r="F100" s="413"/>
      <c r="G100" s="413"/>
      <c r="H100" s="413"/>
      <c r="I100" s="413"/>
      <c r="J100" s="413"/>
      <c r="K100" s="413"/>
      <c r="L100" s="413"/>
      <c r="M100" s="413"/>
      <c r="N100" s="413"/>
      <c r="O100" s="413"/>
      <c r="P100" s="413"/>
      <c r="Q100" s="413"/>
      <c r="R100" s="413"/>
    </row>
    <row r="101" spans="2:18" ht="16.5" x14ac:dyDescent="0.25">
      <c r="B101" s="439"/>
      <c r="C101" s="439"/>
      <c r="D101" s="439"/>
      <c r="E101" s="439"/>
      <c r="F101" s="439"/>
      <c r="G101" s="439"/>
      <c r="H101" s="439"/>
      <c r="I101" s="440"/>
      <c r="J101" s="440"/>
      <c r="K101" s="439"/>
      <c r="L101" s="439"/>
      <c r="M101" s="439"/>
      <c r="N101" s="439"/>
      <c r="O101" s="439"/>
      <c r="P101" s="439"/>
      <c r="Q101" s="439"/>
      <c r="R101" s="440"/>
    </row>
    <row r="102" spans="2:18" ht="15.75" x14ac:dyDescent="0.25">
      <c r="B102" s="414" t="s">
        <v>266</v>
      </c>
      <c r="C102" s="414"/>
      <c r="D102" s="414"/>
      <c r="E102" s="414"/>
      <c r="F102" s="414"/>
      <c r="G102" s="416"/>
      <c r="H102" s="416"/>
      <c r="I102" s="416"/>
      <c r="J102" s="416"/>
      <c r="K102" s="414" t="s">
        <v>267</v>
      </c>
      <c r="L102" s="414"/>
      <c r="M102" s="414"/>
      <c r="N102" s="414"/>
      <c r="O102" s="414"/>
      <c r="P102" s="416"/>
      <c r="Q102" s="416"/>
      <c r="R102" s="416"/>
    </row>
    <row r="103" spans="2:18" ht="16.5" thickBot="1" x14ac:dyDescent="0.3">
      <c r="B103" s="417" t="s">
        <v>168</v>
      </c>
      <c r="C103" s="414"/>
      <c r="D103" s="414"/>
      <c r="E103" s="414"/>
      <c r="F103" s="414"/>
      <c r="G103" s="416"/>
      <c r="H103" s="416"/>
      <c r="I103" s="416"/>
      <c r="J103" s="416"/>
      <c r="K103" s="417" t="s">
        <v>168</v>
      </c>
      <c r="L103" s="414"/>
      <c r="M103" s="414"/>
      <c r="N103" s="414"/>
      <c r="O103" s="414"/>
      <c r="P103" s="416"/>
      <c r="Q103" s="416"/>
      <c r="R103" s="416"/>
    </row>
    <row r="104" spans="2:18" ht="16.5" thickBot="1" x14ac:dyDescent="0.3">
      <c r="B104" s="418" t="s">
        <v>107</v>
      </c>
      <c r="C104" s="419"/>
      <c r="D104" s="419"/>
      <c r="E104" s="419"/>
      <c r="F104" s="419"/>
      <c r="G104" s="419"/>
      <c r="H104" s="419"/>
      <c r="I104" s="420"/>
      <c r="J104" s="416"/>
      <c r="K104" s="418" t="s">
        <v>108</v>
      </c>
      <c r="L104" s="419"/>
      <c r="M104" s="419"/>
      <c r="N104" s="419"/>
      <c r="O104" s="419"/>
      <c r="P104" s="419"/>
      <c r="Q104" s="419"/>
      <c r="R104" s="420"/>
    </row>
    <row r="105" spans="2:18" ht="16.5" thickBot="1" x14ac:dyDescent="0.3">
      <c r="B105" s="421" t="s">
        <v>292</v>
      </c>
      <c r="C105" s="422"/>
      <c r="D105" s="423"/>
      <c r="E105" s="424"/>
      <c r="F105" s="421" t="s">
        <v>293</v>
      </c>
      <c r="G105" s="422"/>
      <c r="H105" s="423"/>
      <c r="I105" s="424"/>
      <c r="J105" s="416"/>
      <c r="K105" s="421" t="s">
        <v>292</v>
      </c>
      <c r="L105" s="422"/>
      <c r="M105" s="423"/>
      <c r="N105" s="424"/>
      <c r="O105" s="421" t="s">
        <v>293</v>
      </c>
      <c r="P105" s="422"/>
      <c r="Q105" s="423"/>
      <c r="R105" s="424"/>
    </row>
    <row r="106" spans="2:18" ht="32.25" thickBot="1" x14ac:dyDescent="0.3">
      <c r="B106" s="425" t="s">
        <v>109</v>
      </c>
      <c r="C106" s="426" t="s">
        <v>89</v>
      </c>
      <c r="D106" s="427" t="s">
        <v>131</v>
      </c>
      <c r="E106" s="428" t="s">
        <v>110</v>
      </c>
      <c r="F106" s="425" t="s">
        <v>109</v>
      </c>
      <c r="G106" s="426" t="s">
        <v>89</v>
      </c>
      <c r="H106" s="427" t="s">
        <v>131</v>
      </c>
      <c r="I106" s="428" t="s">
        <v>110</v>
      </c>
      <c r="J106" s="416"/>
      <c r="K106" s="425" t="s">
        <v>109</v>
      </c>
      <c r="L106" s="426" t="s">
        <v>89</v>
      </c>
      <c r="M106" s="427" t="s">
        <v>131</v>
      </c>
      <c r="N106" s="428" t="s">
        <v>110</v>
      </c>
      <c r="O106" s="425" t="s">
        <v>109</v>
      </c>
      <c r="P106" s="426" t="s">
        <v>89</v>
      </c>
      <c r="Q106" s="427" t="s">
        <v>131</v>
      </c>
      <c r="R106" s="428" t="s">
        <v>110</v>
      </c>
    </row>
    <row r="107" spans="2:18" ht="16.5" thickBot="1" x14ac:dyDescent="0.3">
      <c r="B107" s="388" t="s">
        <v>102</v>
      </c>
      <c r="C107" s="389">
        <v>301203.71799999999</v>
      </c>
      <c r="D107" s="390">
        <v>1389015.8459999999</v>
      </c>
      <c r="E107" s="391">
        <v>48777.247000000003</v>
      </c>
      <c r="F107" s="392" t="s">
        <v>102</v>
      </c>
      <c r="G107" s="393">
        <v>244819.753</v>
      </c>
      <c r="H107" s="394">
        <v>1135450.5689999999</v>
      </c>
      <c r="I107" s="391">
        <v>50056.964</v>
      </c>
      <c r="J107" s="416"/>
      <c r="K107" s="388" t="s">
        <v>102</v>
      </c>
      <c r="L107" s="389">
        <v>87234.599000000002</v>
      </c>
      <c r="M107" s="390">
        <v>402411.16399999999</v>
      </c>
      <c r="N107" s="391">
        <v>14209.834000000001</v>
      </c>
      <c r="O107" s="392" t="s">
        <v>102</v>
      </c>
      <c r="P107" s="393">
        <v>57858.440999999999</v>
      </c>
      <c r="Q107" s="394">
        <v>267707.092</v>
      </c>
      <c r="R107" s="391">
        <v>9694.2800000000007</v>
      </c>
    </row>
    <row r="108" spans="2:18" ht="15.75" x14ac:dyDescent="0.25">
      <c r="B108" s="395" t="s">
        <v>215</v>
      </c>
      <c r="C108" s="396">
        <v>51729.506000000001</v>
      </c>
      <c r="D108" s="396">
        <v>238591.53099999999</v>
      </c>
      <c r="E108" s="396">
        <v>7999.2089999999998</v>
      </c>
      <c r="F108" s="397" t="s">
        <v>115</v>
      </c>
      <c r="G108" s="398">
        <v>42086.161999999997</v>
      </c>
      <c r="H108" s="399">
        <v>195291.92</v>
      </c>
      <c r="I108" s="400">
        <v>8872.7970000000005</v>
      </c>
      <c r="J108" s="416"/>
      <c r="K108" s="395" t="s">
        <v>69</v>
      </c>
      <c r="L108" s="396">
        <v>23745.125</v>
      </c>
      <c r="M108" s="396">
        <v>109686.28</v>
      </c>
      <c r="N108" s="396">
        <v>3765.154</v>
      </c>
      <c r="O108" s="397" t="s">
        <v>117</v>
      </c>
      <c r="P108" s="398">
        <v>16808.218000000001</v>
      </c>
      <c r="Q108" s="399">
        <v>77815.976999999999</v>
      </c>
      <c r="R108" s="400">
        <v>2225.5010000000002</v>
      </c>
    </row>
    <row r="109" spans="2:18" ht="15.75" x14ac:dyDescent="0.25">
      <c r="B109" s="401" t="s">
        <v>68</v>
      </c>
      <c r="C109" s="402">
        <v>45037.171999999999</v>
      </c>
      <c r="D109" s="402">
        <v>208218.87700000001</v>
      </c>
      <c r="E109" s="402">
        <v>7186.21</v>
      </c>
      <c r="F109" s="403" t="s">
        <v>215</v>
      </c>
      <c r="G109" s="404">
        <v>35621.57</v>
      </c>
      <c r="H109" s="405">
        <v>165858.48699999999</v>
      </c>
      <c r="I109" s="406">
        <v>7835.7020000000002</v>
      </c>
      <c r="J109" s="416"/>
      <c r="K109" s="401" t="s">
        <v>117</v>
      </c>
      <c r="L109" s="402">
        <v>14281.272000000001</v>
      </c>
      <c r="M109" s="402">
        <v>65594.381999999998</v>
      </c>
      <c r="N109" s="402">
        <v>2131.1840000000002</v>
      </c>
      <c r="O109" s="403" t="s">
        <v>69</v>
      </c>
      <c r="P109" s="404">
        <v>16493.202000000001</v>
      </c>
      <c r="Q109" s="405">
        <v>76270.131999999998</v>
      </c>
      <c r="R109" s="406">
        <v>2537.8429999999998</v>
      </c>
    </row>
    <row r="110" spans="2:18" ht="15.75" x14ac:dyDescent="0.25">
      <c r="B110" s="401" t="s">
        <v>115</v>
      </c>
      <c r="C110" s="402">
        <v>40595.648999999998</v>
      </c>
      <c r="D110" s="402">
        <v>187460.049</v>
      </c>
      <c r="E110" s="402">
        <v>6292.9269999999997</v>
      </c>
      <c r="F110" s="403" t="s">
        <v>68</v>
      </c>
      <c r="G110" s="404">
        <v>20295.008999999998</v>
      </c>
      <c r="H110" s="405">
        <v>94343.634999999995</v>
      </c>
      <c r="I110" s="406">
        <v>3633.09</v>
      </c>
      <c r="J110" s="416"/>
      <c r="K110" s="401" t="s">
        <v>215</v>
      </c>
      <c r="L110" s="402">
        <v>14046.514999999999</v>
      </c>
      <c r="M110" s="402">
        <v>64944.934999999998</v>
      </c>
      <c r="N110" s="402">
        <v>2163.864</v>
      </c>
      <c r="O110" s="403" t="s">
        <v>215</v>
      </c>
      <c r="P110" s="404">
        <v>6825.4</v>
      </c>
      <c r="Q110" s="405">
        <v>31646.919000000002</v>
      </c>
      <c r="R110" s="406">
        <v>1144.03</v>
      </c>
    </row>
    <row r="111" spans="2:18" ht="15.75" x14ac:dyDescent="0.25">
      <c r="B111" s="401" t="s">
        <v>69</v>
      </c>
      <c r="C111" s="402">
        <v>30234.642</v>
      </c>
      <c r="D111" s="402">
        <v>139510.614</v>
      </c>
      <c r="E111" s="402">
        <v>5486.3689999999997</v>
      </c>
      <c r="F111" s="403" t="s">
        <v>69</v>
      </c>
      <c r="G111" s="404">
        <v>19126.048999999999</v>
      </c>
      <c r="H111" s="405">
        <v>88749.436000000002</v>
      </c>
      <c r="I111" s="406">
        <v>4280.6729999999998</v>
      </c>
      <c r="J111" s="416"/>
      <c r="K111" s="401" t="s">
        <v>164</v>
      </c>
      <c r="L111" s="402">
        <v>6871.7</v>
      </c>
      <c r="M111" s="402">
        <v>31979.199000000001</v>
      </c>
      <c r="N111" s="402">
        <v>1101</v>
      </c>
      <c r="O111" s="403" t="s">
        <v>68</v>
      </c>
      <c r="P111" s="404">
        <v>5916.5990000000002</v>
      </c>
      <c r="Q111" s="405">
        <v>27339.392</v>
      </c>
      <c r="R111" s="406">
        <v>1022.893</v>
      </c>
    </row>
    <row r="112" spans="2:18" ht="15.75" x14ac:dyDescent="0.25">
      <c r="B112" s="401" t="s">
        <v>124</v>
      </c>
      <c r="C112" s="402">
        <v>18733.453000000001</v>
      </c>
      <c r="D112" s="402">
        <v>86148.616999999998</v>
      </c>
      <c r="E112" s="402">
        <v>3041.0239999999999</v>
      </c>
      <c r="F112" s="403" t="s">
        <v>124</v>
      </c>
      <c r="G112" s="404">
        <v>17509.868999999999</v>
      </c>
      <c r="H112" s="405">
        <v>81318.797000000006</v>
      </c>
      <c r="I112" s="406">
        <v>3460.67</v>
      </c>
      <c r="J112" s="416"/>
      <c r="K112" s="401" t="s">
        <v>123</v>
      </c>
      <c r="L112" s="402">
        <v>6028.8580000000002</v>
      </c>
      <c r="M112" s="402">
        <v>27708.821</v>
      </c>
      <c r="N112" s="402">
        <v>1147.68</v>
      </c>
      <c r="O112" s="403" t="s">
        <v>112</v>
      </c>
      <c r="P112" s="404">
        <v>3582.2860000000001</v>
      </c>
      <c r="Q112" s="405">
        <v>16573.451000000001</v>
      </c>
      <c r="R112" s="406">
        <v>665.26400000000001</v>
      </c>
    </row>
    <row r="113" spans="2:18" ht="15.75" x14ac:dyDescent="0.25">
      <c r="B113" s="401" t="s">
        <v>117</v>
      </c>
      <c r="C113" s="402">
        <v>17577.455999999998</v>
      </c>
      <c r="D113" s="402">
        <v>80818.888000000006</v>
      </c>
      <c r="E113" s="402">
        <v>3011.3760000000002</v>
      </c>
      <c r="F113" s="403" t="s">
        <v>71</v>
      </c>
      <c r="G113" s="404">
        <v>15367.790999999999</v>
      </c>
      <c r="H113" s="405">
        <v>71152.209000000003</v>
      </c>
      <c r="I113" s="406">
        <v>3215.4679999999998</v>
      </c>
      <c r="J113" s="416"/>
      <c r="K113" s="401" t="s">
        <v>112</v>
      </c>
      <c r="L113" s="402">
        <v>5885.491</v>
      </c>
      <c r="M113" s="402">
        <v>27003.86</v>
      </c>
      <c r="N113" s="402">
        <v>1044.184</v>
      </c>
      <c r="O113" s="403" t="s">
        <v>121</v>
      </c>
      <c r="P113" s="404">
        <v>1777.884</v>
      </c>
      <c r="Q113" s="405">
        <v>8195.8389999999999</v>
      </c>
      <c r="R113" s="406">
        <v>790.51499999999999</v>
      </c>
    </row>
    <row r="114" spans="2:18" ht="15.75" x14ac:dyDescent="0.25">
      <c r="B114" s="401" t="s">
        <v>114</v>
      </c>
      <c r="C114" s="402">
        <v>15559.368</v>
      </c>
      <c r="D114" s="402">
        <v>71766.903000000006</v>
      </c>
      <c r="E114" s="402">
        <v>2450.049</v>
      </c>
      <c r="F114" s="403" t="s">
        <v>286</v>
      </c>
      <c r="G114" s="404">
        <v>14213.688</v>
      </c>
      <c r="H114" s="405">
        <v>64526.574000000001</v>
      </c>
      <c r="I114" s="406">
        <v>3170.35</v>
      </c>
      <c r="J114" s="416"/>
      <c r="K114" s="401" t="s">
        <v>68</v>
      </c>
      <c r="L114" s="402">
        <v>5682.9459999999999</v>
      </c>
      <c r="M114" s="402">
        <v>26260.262999999999</v>
      </c>
      <c r="N114" s="402">
        <v>1010.9640000000001</v>
      </c>
      <c r="O114" s="403" t="s">
        <v>164</v>
      </c>
      <c r="P114" s="404">
        <v>1208.93</v>
      </c>
      <c r="Q114" s="405">
        <v>5555.817</v>
      </c>
      <c r="R114" s="406">
        <v>215.30799999999999</v>
      </c>
    </row>
    <row r="115" spans="2:18" ht="15.75" x14ac:dyDescent="0.25">
      <c r="B115" s="401" t="s">
        <v>129</v>
      </c>
      <c r="C115" s="402">
        <v>12421.834000000001</v>
      </c>
      <c r="D115" s="402">
        <v>57047.53</v>
      </c>
      <c r="E115" s="402">
        <v>2229.0619999999999</v>
      </c>
      <c r="F115" s="403" t="s">
        <v>114</v>
      </c>
      <c r="G115" s="404">
        <v>11828.715</v>
      </c>
      <c r="H115" s="405">
        <v>55039.667999999998</v>
      </c>
      <c r="I115" s="406">
        <v>2431.3960000000002</v>
      </c>
      <c r="J115" s="416"/>
      <c r="K115" s="401" t="s">
        <v>121</v>
      </c>
      <c r="L115" s="402">
        <v>4193.4880000000003</v>
      </c>
      <c r="M115" s="402">
        <v>19345.245999999999</v>
      </c>
      <c r="N115" s="402">
        <v>820.23</v>
      </c>
      <c r="O115" s="403" t="s">
        <v>277</v>
      </c>
      <c r="P115" s="404">
        <v>1152.26</v>
      </c>
      <c r="Q115" s="405">
        <v>5412.549</v>
      </c>
      <c r="R115" s="406">
        <v>189</v>
      </c>
    </row>
    <row r="116" spans="2:18" ht="15.75" x14ac:dyDescent="0.25">
      <c r="B116" s="401" t="s">
        <v>71</v>
      </c>
      <c r="C116" s="402">
        <v>10852.876</v>
      </c>
      <c r="D116" s="402">
        <v>50189.578999999998</v>
      </c>
      <c r="E116" s="402">
        <v>1645.9290000000001</v>
      </c>
      <c r="F116" s="403" t="s">
        <v>154</v>
      </c>
      <c r="G116" s="404">
        <v>11246.569</v>
      </c>
      <c r="H116" s="405">
        <v>52226.843000000001</v>
      </c>
      <c r="I116" s="406">
        <v>1968.155</v>
      </c>
      <c r="J116" s="416"/>
      <c r="K116" s="401" t="s">
        <v>114</v>
      </c>
      <c r="L116" s="402">
        <v>1502.2729999999999</v>
      </c>
      <c r="M116" s="402">
        <v>6896.7539999999999</v>
      </c>
      <c r="N116" s="402">
        <v>221.005</v>
      </c>
      <c r="O116" s="403" t="s">
        <v>111</v>
      </c>
      <c r="P116" s="404">
        <v>1015.429</v>
      </c>
      <c r="Q116" s="405">
        <v>4729.0290000000005</v>
      </c>
      <c r="R116" s="406">
        <v>252.93600000000001</v>
      </c>
    </row>
    <row r="117" spans="2:18" ht="15.75" x14ac:dyDescent="0.25">
      <c r="B117" s="401" t="s">
        <v>113</v>
      </c>
      <c r="C117" s="402">
        <v>9676.8529999999992</v>
      </c>
      <c r="D117" s="402">
        <v>44499.298999999999</v>
      </c>
      <c r="E117" s="402">
        <v>1496.5170000000001</v>
      </c>
      <c r="F117" s="403" t="s">
        <v>129</v>
      </c>
      <c r="G117" s="404">
        <v>8685.4030000000002</v>
      </c>
      <c r="H117" s="405">
        <v>40434.83</v>
      </c>
      <c r="I117" s="406">
        <v>1772.163</v>
      </c>
      <c r="J117" s="416"/>
      <c r="K117" s="401" t="s">
        <v>113</v>
      </c>
      <c r="L117" s="402">
        <v>1202.2729999999999</v>
      </c>
      <c r="M117" s="402">
        <v>5533.9120000000003</v>
      </c>
      <c r="N117" s="402">
        <v>187.62299999999999</v>
      </c>
      <c r="O117" s="403" t="s">
        <v>123</v>
      </c>
      <c r="P117" s="404">
        <v>986.255</v>
      </c>
      <c r="Q117" s="405">
        <v>4529.1220000000003</v>
      </c>
      <c r="R117" s="406">
        <v>196</v>
      </c>
    </row>
    <row r="118" spans="2:18" ht="15.75" x14ac:dyDescent="0.25">
      <c r="B118" s="401" t="s">
        <v>111</v>
      </c>
      <c r="C118" s="402">
        <v>7973.7150000000001</v>
      </c>
      <c r="D118" s="402">
        <v>36724.324999999997</v>
      </c>
      <c r="E118" s="402">
        <v>1352.876</v>
      </c>
      <c r="F118" s="403" t="s">
        <v>213</v>
      </c>
      <c r="G118" s="404">
        <v>4625.1499999999996</v>
      </c>
      <c r="H118" s="405">
        <v>21608.723999999998</v>
      </c>
      <c r="I118" s="406">
        <v>1016</v>
      </c>
      <c r="J118" s="416"/>
      <c r="K118" s="401" t="s">
        <v>111</v>
      </c>
      <c r="L118" s="402">
        <v>1017.696</v>
      </c>
      <c r="M118" s="402">
        <v>4627.8670000000002</v>
      </c>
      <c r="N118" s="402">
        <v>166.39699999999999</v>
      </c>
      <c r="O118" s="403" t="s">
        <v>122</v>
      </c>
      <c r="P118" s="404">
        <v>712.70799999999997</v>
      </c>
      <c r="Q118" s="405">
        <v>3242.2890000000002</v>
      </c>
      <c r="R118" s="406">
        <v>137.11699999999999</v>
      </c>
    </row>
    <row r="119" spans="2:18" ht="15.75" x14ac:dyDescent="0.25">
      <c r="B119" s="401" t="s">
        <v>154</v>
      </c>
      <c r="C119" s="402">
        <v>6363.3410000000003</v>
      </c>
      <c r="D119" s="402">
        <v>29425.993999999999</v>
      </c>
      <c r="E119" s="402">
        <v>1269.95</v>
      </c>
      <c r="F119" s="403" t="s">
        <v>119</v>
      </c>
      <c r="G119" s="404">
        <v>4551.348</v>
      </c>
      <c r="H119" s="405">
        <v>21068.991000000002</v>
      </c>
      <c r="I119" s="406">
        <v>853.20299999999997</v>
      </c>
      <c r="J119" s="416"/>
      <c r="K119" s="401" t="s">
        <v>122</v>
      </c>
      <c r="L119" s="402">
        <v>1006.413</v>
      </c>
      <c r="M119" s="402">
        <v>4635.1469999999999</v>
      </c>
      <c r="N119" s="402">
        <v>177.53899999999999</v>
      </c>
      <c r="O119" s="403" t="s">
        <v>114</v>
      </c>
      <c r="P119" s="404">
        <v>460.21</v>
      </c>
      <c r="Q119" s="405">
        <v>2117.3739999999998</v>
      </c>
      <c r="R119" s="406">
        <v>104.8</v>
      </c>
    </row>
    <row r="120" spans="2:18" ht="15.75" x14ac:dyDescent="0.25">
      <c r="B120" s="401" t="s">
        <v>119</v>
      </c>
      <c r="C120" s="402">
        <v>5660.277</v>
      </c>
      <c r="D120" s="402">
        <v>26137.478999999999</v>
      </c>
      <c r="E120" s="402">
        <v>849.976</v>
      </c>
      <c r="F120" s="403" t="s">
        <v>122</v>
      </c>
      <c r="G120" s="404">
        <v>3374.047</v>
      </c>
      <c r="H120" s="405">
        <v>15650.218000000001</v>
      </c>
      <c r="I120" s="406">
        <v>548.75400000000002</v>
      </c>
      <c r="J120" s="416"/>
      <c r="K120" s="401" t="s">
        <v>156</v>
      </c>
      <c r="L120" s="402">
        <v>533.428</v>
      </c>
      <c r="M120" s="402">
        <v>2490.5010000000002</v>
      </c>
      <c r="N120" s="402">
        <v>81.599999999999994</v>
      </c>
      <c r="O120" s="403" t="s">
        <v>152</v>
      </c>
      <c r="P120" s="404">
        <v>445.18799999999999</v>
      </c>
      <c r="Q120" s="405">
        <v>2063.0120000000002</v>
      </c>
      <c r="R120" s="406">
        <v>109.4</v>
      </c>
    </row>
    <row r="121" spans="2:18" ht="15.75" x14ac:dyDescent="0.25">
      <c r="B121" s="401" t="s">
        <v>122</v>
      </c>
      <c r="C121" s="402">
        <v>4039.319</v>
      </c>
      <c r="D121" s="402">
        <v>18635.034</v>
      </c>
      <c r="E121" s="402">
        <v>558.35900000000004</v>
      </c>
      <c r="F121" s="403" t="s">
        <v>117</v>
      </c>
      <c r="G121" s="404">
        <v>3241.962</v>
      </c>
      <c r="H121" s="405">
        <v>15187.441000000001</v>
      </c>
      <c r="I121" s="406">
        <v>662.76300000000003</v>
      </c>
      <c r="J121" s="416"/>
      <c r="K121" s="401" t="s">
        <v>115</v>
      </c>
      <c r="L121" s="402">
        <v>350.98200000000003</v>
      </c>
      <c r="M121" s="402">
        <v>1589.21</v>
      </c>
      <c r="N121" s="402">
        <v>64.028999999999996</v>
      </c>
      <c r="O121" s="403" t="s">
        <v>128</v>
      </c>
      <c r="P121" s="404">
        <v>254.423</v>
      </c>
      <c r="Q121" s="405">
        <v>1200.606</v>
      </c>
      <c r="R121" s="406">
        <v>62.4</v>
      </c>
    </row>
    <row r="122" spans="2:18" ht="15.75" x14ac:dyDescent="0.25">
      <c r="B122" s="401" t="s">
        <v>287</v>
      </c>
      <c r="C122" s="402">
        <v>3192.384</v>
      </c>
      <c r="D122" s="402">
        <v>14768.136</v>
      </c>
      <c r="E122" s="402">
        <v>484.2</v>
      </c>
      <c r="F122" s="403" t="s">
        <v>111</v>
      </c>
      <c r="G122" s="404">
        <v>3105.3290000000002</v>
      </c>
      <c r="H122" s="405">
        <v>14514.985000000001</v>
      </c>
      <c r="I122" s="406">
        <v>535.04100000000005</v>
      </c>
      <c r="J122" s="416"/>
      <c r="K122" s="401" t="s">
        <v>124</v>
      </c>
      <c r="L122" s="402">
        <v>318.93</v>
      </c>
      <c r="M122" s="402">
        <v>1485.8969999999999</v>
      </c>
      <c r="N122" s="402">
        <v>42.192</v>
      </c>
      <c r="O122" s="403" t="s">
        <v>124</v>
      </c>
      <c r="P122" s="404">
        <v>120.15300000000001</v>
      </c>
      <c r="Q122" s="405">
        <v>556.04200000000003</v>
      </c>
      <c r="R122" s="406">
        <v>19.25</v>
      </c>
    </row>
    <row r="123" spans="2:18" ht="16.5" thickBot="1" x14ac:dyDescent="0.3">
      <c r="B123" s="407" t="s">
        <v>135</v>
      </c>
      <c r="C123" s="408">
        <v>2970.7049999999999</v>
      </c>
      <c r="D123" s="408">
        <v>13768.386</v>
      </c>
      <c r="E123" s="408">
        <v>454.71100000000001</v>
      </c>
      <c r="F123" s="409" t="s">
        <v>113</v>
      </c>
      <c r="G123" s="410">
        <v>2985.0279999999998</v>
      </c>
      <c r="H123" s="411">
        <v>13950.915000000001</v>
      </c>
      <c r="I123" s="412">
        <v>533.995</v>
      </c>
      <c r="J123" s="416"/>
      <c r="K123" s="407" t="s">
        <v>152</v>
      </c>
      <c r="L123" s="408">
        <v>274.27199999999999</v>
      </c>
      <c r="M123" s="408">
        <v>1280.4749999999999</v>
      </c>
      <c r="N123" s="408">
        <v>41</v>
      </c>
      <c r="O123" s="409" t="s">
        <v>119</v>
      </c>
      <c r="P123" s="410">
        <v>90.558999999999997</v>
      </c>
      <c r="Q123" s="411">
        <v>419.08699999999999</v>
      </c>
      <c r="R123" s="412">
        <v>21</v>
      </c>
    </row>
    <row r="124" spans="2:18" x14ac:dyDescent="0.2">
      <c r="B124" s="413"/>
      <c r="C124" s="413"/>
      <c r="D124" s="413"/>
      <c r="E124" s="413"/>
      <c r="F124" s="413"/>
      <c r="G124" s="413"/>
      <c r="H124" s="413"/>
      <c r="I124" s="413"/>
      <c r="J124" s="413"/>
      <c r="K124" s="413"/>
      <c r="L124" s="413"/>
      <c r="M124" s="413"/>
      <c r="N124" s="413"/>
      <c r="O124" s="413"/>
      <c r="P124" s="413"/>
      <c r="Q124" s="413"/>
      <c r="R124" s="413"/>
    </row>
    <row r="125" spans="2:18" x14ac:dyDescent="0.2">
      <c r="B125" s="413"/>
      <c r="C125" s="413"/>
      <c r="D125" s="413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</row>
    <row r="126" spans="2:18" x14ac:dyDescent="0.2">
      <c r="B126" s="413"/>
      <c r="C126" s="413"/>
      <c r="D126" s="413"/>
      <c r="E126" s="413"/>
      <c r="F126" s="413"/>
      <c r="G126" s="413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  <c r="R126" s="413"/>
    </row>
    <row r="127" spans="2:18" ht="16.5" x14ac:dyDescent="0.25">
      <c r="B127" s="439"/>
      <c r="C127" s="439"/>
      <c r="D127" s="439"/>
      <c r="E127" s="439"/>
      <c r="F127" s="439"/>
      <c r="G127" s="439"/>
      <c r="H127" s="439"/>
      <c r="I127" s="440"/>
      <c r="J127" s="440"/>
      <c r="K127" s="439"/>
      <c r="L127" s="439"/>
      <c r="M127" s="439"/>
      <c r="N127" s="439"/>
      <c r="O127" s="439"/>
      <c r="P127" s="441"/>
      <c r="Q127" s="441"/>
      <c r="R127" s="432"/>
    </row>
    <row r="128" spans="2:18" ht="15.75" x14ac:dyDescent="0.25">
      <c r="B128" s="414" t="s">
        <v>268</v>
      </c>
      <c r="C128" s="414"/>
      <c r="D128" s="414"/>
      <c r="E128" s="414"/>
      <c r="F128" s="414"/>
      <c r="G128" s="414"/>
      <c r="H128" s="414"/>
      <c r="I128" s="416"/>
      <c r="J128" s="416"/>
      <c r="K128" s="414" t="s">
        <v>269</v>
      </c>
      <c r="L128" s="414"/>
      <c r="M128" s="414"/>
      <c r="N128" s="414"/>
      <c r="O128" s="414"/>
      <c r="P128" s="414"/>
      <c r="Q128" s="414"/>
      <c r="R128" s="416"/>
    </row>
    <row r="129" spans="2:31" ht="16.5" thickBot="1" x14ac:dyDescent="0.3">
      <c r="B129" s="417" t="s">
        <v>168</v>
      </c>
      <c r="C129" s="414"/>
      <c r="D129" s="414"/>
      <c r="E129" s="414"/>
      <c r="F129" s="416"/>
      <c r="G129" s="416"/>
      <c r="H129" s="416"/>
      <c r="I129" s="416"/>
      <c r="J129" s="416"/>
      <c r="K129" s="417" t="s">
        <v>168</v>
      </c>
      <c r="L129" s="414"/>
      <c r="M129" s="414"/>
      <c r="N129" s="414"/>
      <c r="O129" s="416"/>
      <c r="P129" s="416"/>
      <c r="Q129" s="416"/>
      <c r="R129" s="416"/>
    </row>
    <row r="130" spans="2:31" ht="16.5" thickBot="1" x14ac:dyDescent="0.3">
      <c r="B130" s="418" t="s">
        <v>107</v>
      </c>
      <c r="C130" s="419"/>
      <c r="D130" s="419"/>
      <c r="E130" s="419"/>
      <c r="F130" s="419"/>
      <c r="G130" s="419"/>
      <c r="H130" s="419"/>
      <c r="I130" s="420"/>
      <c r="J130" s="416"/>
      <c r="K130" s="418" t="s">
        <v>108</v>
      </c>
      <c r="L130" s="419"/>
      <c r="M130" s="419"/>
      <c r="N130" s="419"/>
      <c r="O130" s="419"/>
      <c r="P130" s="419"/>
      <c r="Q130" s="419"/>
      <c r="R130" s="420"/>
    </row>
    <row r="131" spans="2:31" ht="16.5" thickBot="1" x14ac:dyDescent="0.3">
      <c r="B131" s="421" t="s">
        <v>292</v>
      </c>
      <c r="C131" s="422"/>
      <c r="D131" s="423"/>
      <c r="E131" s="424"/>
      <c r="F131" s="421" t="s">
        <v>293</v>
      </c>
      <c r="G131" s="422"/>
      <c r="H131" s="423"/>
      <c r="I131" s="424"/>
      <c r="J131" s="416"/>
      <c r="K131" s="421" t="s">
        <v>292</v>
      </c>
      <c r="L131" s="422"/>
      <c r="M131" s="423"/>
      <c r="N131" s="424"/>
      <c r="O131" s="421" t="s">
        <v>293</v>
      </c>
      <c r="P131" s="422"/>
      <c r="Q131" s="423"/>
      <c r="R131" s="424"/>
    </row>
    <row r="132" spans="2:31" ht="32.25" thickBot="1" x14ac:dyDescent="0.3">
      <c r="B132" s="425" t="s">
        <v>109</v>
      </c>
      <c r="C132" s="426" t="s">
        <v>89</v>
      </c>
      <c r="D132" s="427" t="s">
        <v>131</v>
      </c>
      <c r="E132" s="428" t="s">
        <v>110</v>
      </c>
      <c r="F132" s="425" t="s">
        <v>109</v>
      </c>
      <c r="G132" s="426" t="s">
        <v>89</v>
      </c>
      <c r="H132" s="427" t="s">
        <v>131</v>
      </c>
      <c r="I132" s="428" t="s">
        <v>110</v>
      </c>
      <c r="J132" s="416"/>
      <c r="K132" s="425" t="s">
        <v>109</v>
      </c>
      <c r="L132" s="426" t="s">
        <v>89</v>
      </c>
      <c r="M132" s="427" t="s">
        <v>131</v>
      </c>
      <c r="N132" s="428" t="s">
        <v>110</v>
      </c>
      <c r="O132" s="425" t="s">
        <v>109</v>
      </c>
      <c r="P132" s="426" t="s">
        <v>89</v>
      </c>
      <c r="Q132" s="427" t="s">
        <v>131</v>
      </c>
      <c r="R132" s="428" t="s">
        <v>110</v>
      </c>
    </row>
    <row r="133" spans="2:31" ht="16.5" thickBot="1" x14ac:dyDescent="0.3">
      <c r="B133" s="388" t="s">
        <v>102</v>
      </c>
      <c r="C133" s="389">
        <v>664327.54799999995</v>
      </c>
      <c r="D133" s="390">
        <v>3065638.9309999999</v>
      </c>
      <c r="E133" s="391">
        <v>166999.01800000001</v>
      </c>
      <c r="F133" s="392" t="s">
        <v>102</v>
      </c>
      <c r="G133" s="393">
        <v>684821.78300000005</v>
      </c>
      <c r="H133" s="394">
        <v>3166920.5460000001</v>
      </c>
      <c r="I133" s="391">
        <v>166359.33100000001</v>
      </c>
      <c r="J133" s="416"/>
      <c r="K133" s="388" t="s">
        <v>102</v>
      </c>
      <c r="L133" s="389">
        <v>291541.76699999999</v>
      </c>
      <c r="M133" s="390">
        <v>1344975.777</v>
      </c>
      <c r="N133" s="391">
        <v>61692.275999999998</v>
      </c>
      <c r="O133" s="392" t="s">
        <v>102</v>
      </c>
      <c r="P133" s="393">
        <v>341986.61499999999</v>
      </c>
      <c r="Q133" s="394">
        <v>1582603.9129999999</v>
      </c>
      <c r="R133" s="391">
        <v>65780.28</v>
      </c>
    </row>
    <row r="134" spans="2:31" ht="15.75" x14ac:dyDescent="0.25">
      <c r="B134" s="395" t="s">
        <v>69</v>
      </c>
      <c r="C134" s="396">
        <v>76710.938999999998</v>
      </c>
      <c r="D134" s="396">
        <v>353760.98300000001</v>
      </c>
      <c r="E134" s="396">
        <v>23044.862000000001</v>
      </c>
      <c r="F134" s="397" t="s">
        <v>69</v>
      </c>
      <c r="G134" s="398">
        <v>80806.334000000003</v>
      </c>
      <c r="H134" s="399">
        <v>373324.27399999998</v>
      </c>
      <c r="I134" s="400">
        <v>23391.013999999999</v>
      </c>
      <c r="J134" s="416"/>
      <c r="K134" s="395" t="s">
        <v>69</v>
      </c>
      <c r="L134" s="396">
        <v>107087.18</v>
      </c>
      <c r="M134" s="396">
        <v>494090.32199999999</v>
      </c>
      <c r="N134" s="396">
        <v>25741.179</v>
      </c>
      <c r="O134" s="397" t="s">
        <v>69</v>
      </c>
      <c r="P134" s="398">
        <v>125982.742</v>
      </c>
      <c r="Q134" s="399">
        <v>582648.98</v>
      </c>
      <c r="R134" s="400">
        <v>26265.865000000002</v>
      </c>
    </row>
    <row r="135" spans="2:31" ht="15.75" x14ac:dyDescent="0.25">
      <c r="B135" s="401" t="s">
        <v>115</v>
      </c>
      <c r="C135" s="402">
        <v>68424.482999999993</v>
      </c>
      <c r="D135" s="402">
        <v>315680.90500000003</v>
      </c>
      <c r="E135" s="402">
        <v>16125.832</v>
      </c>
      <c r="F135" s="403" t="s">
        <v>115</v>
      </c>
      <c r="G135" s="404">
        <v>61697.786</v>
      </c>
      <c r="H135" s="405">
        <v>285040.41499999998</v>
      </c>
      <c r="I135" s="406">
        <v>13796.266</v>
      </c>
      <c r="J135" s="416"/>
      <c r="K135" s="401" t="s">
        <v>111</v>
      </c>
      <c r="L135" s="402">
        <v>40897.974999999999</v>
      </c>
      <c r="M135" s="402">
        <v>188671.83799999999</v>
      </c>
      <c r="N135" s="402">
        <v>6100.4369999999999</v>
      </c>
      <c r="O135" s="403" t="s">
        <v>111</v>
      </c>
      <c r="P135" s="404">
        <v>45404.697999999997</v>
      </c>
      <c r="Q135" s="405">
        <v>209676.55600000001</v>
      </c>
      <c r="R135" s="406">
        <v>5971.4740000000002</v>
      </c>
    </row>
    <row r="136" spans="2:31" ht="15.75" x14ac:dyDescent="0.25">
      <c r="B136" s="401" t="s">
        <v>111</v>
      </c>
      <c r="C136" s="402">
        <v>63449.724000000002</v>
      </c>
      <c r="D136" s="402">
        <v>293493.99800000002</v>
      </c>
      <c r="E136" s="402">
        <v>13304.384</v>
      </c>
      <c r="F136" s="403" t="s">
        <v>111</v>
      </c>
      <c r="G136" s="404">
        <v>58646.612000000001</v>
      </c>
      <c r="H136" s="405">
        <v>270447.5</v>
      </c>
      <c r="I136" s="406">
        <v>14286.244000000001</v>
      </c>
      <c r="J136" s="416"/>
      <c r="K136" s="401" t="s">
        <v>215</v>
      </c>
      <c r="L136" s="402">
        <v>25615.312000000002</v>
      </c>
      <c r="M136" s="402">
        <v>118043.255</v>
      </c>
      <c r="N136" s="402">
        <v>4877.3270000000002</v>
      </c>
      <c r="O136" s="403" t="s">
        <v>215</v>
      </c>
      <c r="P136" s="404">
        <v>41414.008999999998</v>
      </c>
      <c r="Q136" s="405">
        <v>192225.98800000001</v>
      </c>
      <c r="R136" s="406">
        <v>9159.9189999999999</v>
      </c>
    </row>
    <row r="137" spans="2:31" ht="15.75" x14ac:dyDescent="0.25">
      <c r="B137" s="401" t="s">
        <v>164</v>
      </c>
      <c r="C137" s="402">
        <v>52646.254000000001</v>
      </c>
      <c r="D137" s="402">
        <v>243615.82199999999</v>
      </c>
      <c r="E137" s="402">
        <v>10785.424999999999</v>
      </c>
      <c r="F137" s="403" t="s">
        <v>164</v>
      </c>
      <c r="G137" s="404">
        <v>49710.095999999998</v>
      </c>
      <c r="H137" s="405">
        <v>230100.84400000001</v>
      </c>
      <c r="I137" s="406">
        <v>9759.6910000000007</v>
      </c>
      <c r="J137" s="416"/>
      <c r="K137" s="401" t="s">
        <v>121</v>
      </c>
      <c r="L137" s="402">
        <v>18495.665000000001</v>
      </c>
      <c r="M137" s="402">
        <v>85305.066999999995</v>
      </c>
      <c r="N137" s="402">
        <v>5176.2110000000002</v>
      </c>
      <c r="O137" s="403" t="s">
        <v>115</v>
      </c>
      <c r="P137" s="404">
        <v>24401.891</v>
      </c>
      <c r="Q137" s="405">
        <v>112977.246</v>
      </c>
      <c r="R137" s="406">
        <v>5196.7190000000001</v>
      </c>
    </row>
    <row r="138" spans="2:31" ht="15.75" x14ac:dyDescent="0.25">
      <c r="B138" s="401" t="s">
        <v>122</v>
      </c>
      <c r="C138" s="402">
        <v>40250.781000000003</v>
      </c>
      <c r="D138" s="402">
        <v>185639.75399999999</v>
      </c>
      <c r="E138" s="402">
        <v>9755.9760000000006</v>
      </c>
      <c r="F138" s="403" t="s">
        <v>124</v>
      </c>
      <c r="G138" s="404">
        <v>43285.743999999999</v>
      </c>
      <c r="H138" s="405">
        <v>200101.49799999999</v>
      </c>
      <c r="I138" s="406">
        <v>12874.942999999999</v>
      </c>
      <c r="J138" s="416"/>
      <c r="K138" s="401" t="s">
        <v>115</v>
      </c>
      <c r="L138" s="402">
        <v>17938.359</v>
      </c>
      <c r="M138" s="402">
        <v>82836.274999999994</v>
      </c>
      <c r="N138" s="402">
        <v>4084.366</v>
      </c>
      <c r="O138" s="403" t="s">
        <v>68</v>
      </c>
      <c r="P138" s="404">
        <v>23280.922999999999</v>
      </c>
      <c r="Q138" s="405">
        <v>107844.988</v>
      </c>
      <c r="R138" s="406">
        <v>4452.1530000000002</v>
      </c>
    </row>
    <row r="139" spans="2:31" ht="15.75" x14ac:dyDescent="0.25">
      <c r="B139" s="401" t="s">
        <v>71</v>
      </c>
      <c r="C139" s="402">
        <v>38633.006000000001</v>
      </c>
      <c r="D139" s="402">
        <v>178056.285</v>
      </c>
      <c r="E139" s="402">
        <v>8727.8189999999995</v>
      </c>
      <c r="F139" s="403" t="s">
        <v>122</v>
      </c>
      <c r="G139" s="404">
        <v>41899.957000000002</v>
      </c>
      <c r="H139" s="405">
        <v>193831.67300000001</v>
      </c>
      <c r="I139" s="406">
        <v>9149.8639999999996</v>
      </c>
      <c r="J139" s="416"/>
      <c r="K139" s="401" t="s">
        <v>68</v>
      </c>
      <c r="L139" s="402">
        <v>17718.861000000001</v>
      </c>
      <c r="M139" s="402">
        <v>81728.216</v>
      </c>
      <c r="N139" s="402">
        <v>3623.989</v>
      </c>
      <c r="O139" s="403" t="s">
        <v>121</v>
      </c>
      <c r="P139" s="404">
        <v>22085.26</v>
      </c>
      <c r="Q139" s="405">
        <v>102403.185</v>
      </c>
      <c r="R139" s="406">
        <v>5000.674</v>
      </c>
    </row>
    <row r="140" spans="2:31" ht="15.75" x14ac:dyDescent="0.25">
      <c r="B140" s="401" t="s">
        <v>124</v>
      </c>
      <c r="C140" s="402">
        <v>37668.786999999997</v>
      </c>
      <c r="D140" s="402">
        <v>173714.70699999999</v>
      </c>
      <c r="E140" s="402">
        <v>11855.737999999999</v>
      </c>
      <c r="F140" s="403" t="s">
        <v>71</v>
      </c>
      <c r="G140" s="404">
        <v>34330.171999999999</v>
      </c>
      <c r="H140" s="405">
        <v>159107.56899999999</v>
      </c>
      <c r="I140" s="406">
        <v>8350.634</v>
      </c>
      <c r="J140" s="416"/>
      <c r="K140" s="401" t="s">
        <v>114</v>
      </c>
      <c r="L140" s="402">
        <v>7696.2870000000003</v>
      </c>
      <c r="M140" s="402">
        <v>35532.900999999998</v>
      </c>
      <c r="N140" s="402">
        <v>1224.8979999999999</v>
      </c>
      <c r="O140" s="403" t="s">
        <v>159</v>
      </c>
      <c r="P140" s="404">
        <v>9278.15</v>
      </c>
      <c r="Q140" s="405">
        <v>42807.474999999999</v>
      </c>
      <c r="R140" s="406">
        <v>1124.2349999999999</v>
      </c>
    </row>
    <row r="141" spans="2:31" ht="15.75" x14ac:dyDescent="0.25">
      <c r="B141" s="401" t="s">
        <v>113</v>
      </c>
      <c r="C141" s="402">
        <v>32855.334000000003</v>
      </c>
      <c r="D141" s="402">
        <v>151815.60699999999</v>
      </c>
      <c r="E141" s="402">
        <v>7085.4459999999999</v>
      </c>
      <c r="F141" s="403" t="s">
        <v>119</v>
      </c>
      <c r="G141" s="404">
        <v>28178.571</v>
      </c>
      <c r="H141" s="405">
        <v>130422.19100000001</v>
      </c>
      <c r="I141" s="406">
        <v>7190.8609999999999</v>
      </c>
      <c r="J141" s="416"/>
      <c r="K141" s="401" t="s">
        <v>135</v>
      </c>
      <c r="L141" s="402">
        <v>7302.6589999999997</v>
      </c>
      <c r="M141" s="402">
        <v>33680.413999999997</v>
      </c>
      <c r="N141" s="402">
        <v>1038.289</v>
      </c>
      <c r="O141" s="403" t="s">
        <v>114</v>
      </c>
      <c r="P141" s="404">
        <v>8213.5789999999997</v>
      </c>
      <c r="Q141" s="405">
        <v>37985.360000000001</v>
      </c>
      <c r="R141" s="406">
        <v>1142.346</v>
      </c>
      <c r="AE141" s="14">
        <v>0</v>
      </c>
    </row>
    <row r="142" spans="2:31" ht="15.75" x14ac:dyDescent="0.25">
      <c r="B142" s="401" t="s">
        <v>114</v>
      </c>
      <c r="C142" s="402">
        <v>21859.260999999999</v>
      </c>
      <c r="D142" s="402">
        <v>100857.47199999999</v>
      </c>
      <c r="E142" s="402">
        <v>5878.0159999999996</v>
      </c>
      <c r="F142" s="403" t="s">
        <v>113</v>
      </c>
      <c r="G142" s="404">
        <v>27390.231</v>
      </c>
      <c r="H142" s="405">
        <v>126567.352</v>
      </c>
      <c r="I142" s="406">
        <v>6470.1679999999997</v>
      </c>
      <c r="J142" s="416"/>
      <c r="K142" s="401" t="s">
        <v>159</v>
      </c>
      <c r="L142" s="402">
        <v>6755.7629999999999</v>
      </c>
      <c r="M142" s="402">
        <v>31171.23</v>
      </c>
      <c r="N142" s="402">
        <v>935.721</v>
      </c>
      <c r="O142" s="403" t="s">
        <v>135</v>
      </c>
      <c r="P142" s="404">
        <v>7945.5370000000003</v>
      </c>
      <c r="Q142" s="405">
        <v>36617.748</v>
      </c>
      <c r="R142" s="406">
        <v>974.08</v>
      </c>
    </row>
    <row r="143" spans="2:31" ht="15.75" x14ac:dyDescent="0.25">
      <c r="B143" s="401" t="s">
        <v>118</v>
      </c>
      <c r="C143" s="402">
        <v>21693.894</v>
      </c>
      <c r="D143" s="402">
        <v>99789.582999999999</v>
      </c>
      <c r="E143" s="402">
        <v>6283.549</v>
      </c>
      <c r="F143" s="403" t="s">
        <v>118</v>
      </c>
      <c r="G143" s="404">
        <v>26317.023000000001</v>
      </c>
      <c r="H143" s="405">
        <v>122143.723</v>
      </c>
      <c r="I143" s="406">
        <v>5111.4110000000001</v>
      </c>
      <c r="J143" s="416"/>
      <c r="K143" s="401" t="s">
        <v>113</v>
      </c>
      <c r="L143" s="402">
        <v>6662.1189999999997</v>
      </c>
      <c r="M143" s="402">
        <v>30659.194</v>
      </c>
      <c r="N143" s="402">
        <v>754.65499999999997</v>
      </c>
      <c r="O143" s="403" t="s">
        <v>117</v>
      </c>
      <c r="P143" s="404">
        <v>7668.5309999999999</v>
      </c>
      <c r="Q143" s="405">
        <v>35495.523999999998</v>
      </c>
      <c r="R143" s="406">
        <v>1775.575</v>
      </c>
    </row>
    <row r="144" spans="2:31" ht="15.75" x14ac:dyDescent="0.25">
      <c r="B144" s="401" t="s">
        <v>119</v>
      </c>
      <c r="C144" s="402">
        <v>21118.392</v>
      </c>
      <c r="D144" s="402">
        <v>97397.918999999994</v>
      </c>
      <c r="E144" s="402">
        <v>4923.634</v>
      </c>
      <c r="F144" s="403" t="s">
        <v>114</v>
      </c>
      <c r="G144" s="404">
        <v>23205.616000000002</v>
      </c>
      <c r="H144" s="405">
        <v>107210.89599999999</v>
      </c>
      <c r="I144" s="406">
        <v>5923.7060000000001</v>
      </c>
      <c r="J144" s="416"/>
      <c r="K144" s="401" t="s">
        <v>152</v>
      </c>
      <c r="L144" s="402">
        <v>6394.8829999999998</v>
      </c>
      <c r="M144" s="402">
        <v>29459.791000000001</v>
      </c>
      <c r="N144" s="402">
        <v>1406.8979999999999</v>
      </c>
      <c r="O144" s="403" t="s">
        <v>113</v>
      </c>
      <c r="P144" s="404">
        <v>5575.96</v>
      </c>
      <c r="Q144" s="405">
        <v>25844.135999999999</v>
      </c>
      <c r="R144" s="406">
        <v>475.113</v>
      </c>
    </row>
    <row r="145" spans="1:18" ht="15.75" x14ac:dyDescent="0.25">
      <c r="B145" s="401" t="s">
        <v>215</v>
      </c>
      <c r="C145" s="402">
        <v>18915.764999999999</v>
      </c>
      <c r="D145" s="402">
        <v>87322.258000000002</v>
      </c>
      <c r="E145" s="402">
        <v>5531.6620000000003</v>
      </c>
      <c r="F145" s="403" t="s">
        <v>129</v>
      </c>
      <c r="G145" s="404">
        <v>18780.41</v>
      </c>
      <c r="H145" s="405">
        <v>86772.607999999993</v>
      </c>
      <c r="I145" s="406">
        <v>4509.0309999999999</v>
      </c>
      <c r="J145" s="416"/>
      <c r="K145" s="401" t="s">
        <v>112</v>
      </c>
      <c r="L145" s="402">
        <v>5190.8710000000001</v>
      </c>
      <c r="M145" s="402">
        <v>23823.118999999999</v>
      </c>
      <c r="N145" s="402">
        <v>1030.481</v>
      </c>
      <c r="O145" s="403" t="s">
        <v>122</v>
      </c>
      <c r="P145" s="404">
        <v>5098.7569999999996</v>
      </c>
      <c r="Q145" s="405">
        <v>23627.128000000001</v>
      </c>
      <c r="R145" s="406">
        <v>878.15099999999995</v>
      </c>
    </row>
    <row r="146" spans="1:18" ht="15.75" x14ac:dyDescent="0.25">
      <c r="B146" s="401" t="s">
        <v>129</v>
      </c>
      <c r="C146" s="402">
        <v>18385.092000000001</v>
      </c>
      <c r="D146" s="402">
        <v>84858.001999999993</v>
      </c>
      <c r="E146" s="402">
        <v>4488.6819999999998</v>
      </c>
      <c r="F146" s="403" t="s">
        <v>215</v>
      </c>
      <c r="G146" s="404">
        <v>16561.511999999999</v>
      </c>
      <c r="H146" s="405">
        <v>76774.675000000003</v>
      </c>
      <c r="I146" s="406">
        <v>4460.3010000000004</v>
      </c>
      <c r="J146" s="416"/>
      <c r="K146" s="401" t="s">
        <v>117</v>
      </c>
      <c r="L146" s="402">
        <v>4915.3100000000004</v>
      </c>
      <c r="M146" s="402">
        <v>22817.292000000001</v>
      </c>
      <c r="N146" s="402">
        <v>1129.1179999999999</v>
      </c>
      <c r="O146" s="403" t="s">
        <v>152</v>
      </c>
      <c r="P146" s="404">
        <v>3930.4989999999998</v>
      </c>
      <c r="Q146" s="405">
        <v>18313.361000000001</v>
      </c>
      <c r="R146" s="406">
        <v>1169.075</v>
      </c>
    </row>
    <row r="147" spans="1:18" ht="15.75" x14ac:dyDescent="0.25">
      <c r="B147" s="401" t="s">
        <v>121</v>
      </c>
      <c r="C147" s="402">
        <v>16173.672</v>
      </c>
      <c r="D147" s="402">
        <v>74656.726999999999</v>
      </c>
      <c r="E147" s="402">
        <v>3182.828</v>
      </c>
      <c r="F147" s="403" t="s">
        <v>121</v>
      </c>
      <c r="G147" s="404">
        <v>16218.27</v>
      </c>
      <c r="H147" s="405">
        <v>75080.38</v>
      </c>
      <c r="I147" s="406">
        <v>2621.922</v>
      </c>
      <c r="J147" s="416"/>
      <c r="K147" s="401" t="s">
        <v>122</v>
      </c>
      <c r="L147" s="402">
        <v>4333.4660000000003</v>
      </c>
      <c r="M147" s="402">
        <v>19979.154999999999</v>
      </c>
      <c r="N147" s="402">
        <v>825.19899999999996</v>
      </c>
      <c r="O147" s="403" t="s">
        <v>112</v>
      </c>
      <c r="P147" s="404">
        <v>2465.9319999999998</v>
      </c>
      <c r="Q147" s="405">
        <v>11360.300999999999</v>
      </c>
      <c r="R147" s="406">
        <v>445.64400000000001</v>
      </c>
    </row>
    <row r="148" spans="1:18" ht="15.75" x14ac:dyDescent="0.25">
      <c r="B148" s="401" t="s">
        <v>120</v>
      </c>
      <c r="C148" s="402">
        <v>13958.308999999999</v>
      </c>
      <c r="D148" s="402">
        <v>64396.696000000004</v>
      </c>
      <c r="E148" s="402">
        <v>3561.22</v>
      </c>
      <c r="F148" s="403" t="s">
        <v>120</v>
      </c>
      <c r="G148" s="404">
        <v>12617.064</v>
      </c>
      <c r="H148" s="405">
        <v>58241.612000000001</v>
      </c>
      <c r="I148" s="406">
        <v>3350.8069999999998</v>
      </c>
      <c r="J148" s="416"/>
      <c r="K148" s="401" t="s">
        <v>128</v>
      </c>
      <c r="L148" s="402">
        <v>2513.3130000000001</v>
      </c>
      <c r="M148" s="402">
        <v>11598.352000000001</v>
      </c>
      <c r="N148" s="402">
        <v>1309.6320000000001</v>
      </c>
      <c r="O148" s="403" t="s">
        <v>71</v>
      </c>
      <c r="P148" s="404">
        <v>2006.14</v>
      </c>
      <c r="Q148" s="405">
        <v>9313.2260000000006</v>
      </c>
      <c r="R148" s="406">
        <v>396.19099999999997</v>
      </c>
    </row>
    <row r="149" spans="1:18" ht="16.5" thickBot="1" x14ac:dyDescent="0.3">
      <c r="B149" s="407" t="s">
        <v>117</v>
      </c>
      <c r="C149" s="408">
        <v>13608.871999999999</v>
      </c>
      <c r="D149" s="408">
        <v>62856.071000000004</v>
      </c>
      <c r="E149" s="408">
        <v>3241.7820000000002</v>
      </c>
      <c r="F149" s="409" t="s">
        <v>283</v>
      </c>
      <c r="G149" s="410">
        <v>12478.805</v>
      </c>
      <c r="H149" s="411">
        <v>57852.383999999998</v>
      </c>
      <c r="I149" s="412">
        <v>2604.058</v>
      </c>
      <c r="J149" s="416"/>
      <c r="K149" s="407" t="s">
        <v>164</v>
      </c>
      <c r="L149" s="408">
        <v>2166.5889999999999</v>
      </c>
      <c r="M149" s="408">
        <v>10085.41</v>
      </c>
      <c r="N149" s="408">
        <v>494.60700000000003</v>
      </c>
      <c r="O149" s="409" t="s">
        <v>128</v>
      </c>
      <c r="P149" s="410">
        <v>1572.24</v>
      </c>
      <c r="Q149" s="411">
        <v>7297.5929999999998</v>
      </c>
      <c r="R149" s="412">
        <v>353.48399999999998</v>
      </c>
    </row>
    <row r="151" spans="1:18" ht="15" x14ac:dyDescent="0.2">
      <c r="A151" s="349"/>
      <c r="B151" s="350" t="s">
        <v>270</v>
      </c>
      <c r="C151" s="349"/>
      <c r="D151" s="349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U12" sqref="U1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66" t="s">
        <v>0</v>
      </c>
      <c r="F5" s="774"/>
      <c r="G5" s="778" t="s">
        <v>1</v>
      </c>
      <c r="H5" s="779"/>
      <c r="I5" s="779"/>
      <c r="J5" s="779"/>
      <c r="K5" s="780"/>
    </row>
    <row r="6" spans="2:15" ht="16.5" customHeight="1" thickBot="1" x14ac:dyDescent="0.3">
      <c r="B6" s="5"/>
      <c r="C6" s="28"/>
      <c r="D6" s="28"/>
      <c r="E6" s="768"/>
      <c r="F6" s="775"/>
      <c r="G6" s="590" t="s">
        <v>19</v>
      </c>
      <c r="H6" s="615"/>
      <c r="I6" s="781" t="s">
        <v>221</v>
      </c>
      <c r="J6" s="783" t="s">
        <v>298</v>
      </c>
      <c r="K6" s="784"/>
    </row>
    <row r="7" spans="2:15" ht="39.75" customHeight="1" thickBot="1" x14ac:dyDescent="0.3">
      <c r="B7" s="5"/>
      <c r="C7" s="28"/>
      <c r="D7" s="28"/>
      <c r="E7" s="776"/>
      <c r="F7" s="777"/>
      <c r="G7" s="75" t="s">
        <v>298</v>
      </c>
      <c r="H7" s="513" t="s">
        <v>288</v>
      </c>
      <c r="I7" s="782"/>
      <c r="J7" s="76" t="s">
        <v>222</v>
      </c>
      <c r="K7" s="580" t="s">
        <v>223</v>
      </c>
    </row>
    <row r="8" spans="2:15" ht="47.25" customHeight="1" thickBot="1" x14ac:dyDescent="0.3">
      <c r="B8" s="5"/>
      <c r="C8" s="28"/>
      <c r="D8" s="28"/>
      <c r="E8" s="785" t="s">
        <v>155</v>
      </c>
      <c r="F8" s="786"/>
      <c r="G8" s="655">
        <v>185.96</v>
      </c>
      <c r="H8" s="661">
        <v>187.43</v>
      </c>
      <c r="I8" s="656">
        <v>-0.78429280264632073</v>
      </c>
      <c r="J8" s="657">
        <v>3.29</v>
      </c>
      <c r="K8" s="662">
        <v>3.95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6" t="s">
        <v>0</v>
      </c>
      <c r="C14" s="767"/>
      <c r="D14" s="463" t="s">
        <v>7</v>
      </c>
      <c r="E14" s="463"/>
      <c r="F14" s="463"/>
      <c r="G14" s="581"/>
      <c r="H14" s="581"/>
      <c r="I14" s="581"/>
      <c r="J14" s="581"/>
      <c r="K14" s="581"/>
      <c r="L14" s="581"/>
      <c r="M14" s="581"/>
      <c r="N14" s="581"/>
      <c r="O14" s="582"/>
    </row>
    <row r="15" spans="2:15" ht="15" customHeight="1" thickBot="1" x14ac:dyDescent="0.3">
      <c r="B15" s="768"/>
      <c r="C15" s="769"/>
      <c r="D15" s="604" t="s">
        <v>8</v>
      </c>
      <c r="E15" s="463"/>
      <c r="F15" s="463"/>
      <c r="G15" s="604" t="s">
        <v>9</v>
      </c>
      <c r="H15" s="463"/>
      <c r="I15" s="463"/>
      <c r="J15" s="604" t="s">
        <v>10</v>
      </c>
      <c r="K15" s="581"/>
      <c r="L15" s="581"/>
      <c r="M15" s="604" t="s">
        <v>11</v>
      </c>
      <c r="N15" s="581"/>
      <c r="O15" s="582"/>
    </row>
    <row r="16" spans="2:15" ht="31.5" customHeight="1" thickBot="1" x14ac:dyDescent="0.3">
      <c r="B16" s="768"/>
      <c r="C16" s="769"/>
      <c r="D16" s="77" t="s">
        <v>19</v>
      </c>
      <c r="E16" s="605"/>
      <c r="F16" s="606" t="s">
        <v>126</v>
      </c>
      <c r="G16" s="77" t="s">
        <v>19</v>
      </c>
      <c r="H16" s="605"/>
      <c r="I16" s="606" t="s">
        <v>126</v>
      </c>
      <c r="J16" s="77" t="s">
        <v>19</v>
      </c>
      <c r="K16" s="605"/>
      <c r="L16" s="606" t="s">
        <v>126</v>
      </c>
      <c r="M16" s="77" t="s">
        <v>19</v>
      </c>
      <c r="N16" s="605"/>
      <c r="O16" s="617" t="s">
        <v>126</v>
      </c>
    </row>
    <row r="17" spans="2:17" ht="19.5" customHeight="1" thickBot="1" x14ac:dyDescent="0.25">
      <c r="B17" s="770"/>
      <c r="C17" s="771"/>
      <c r="D17" s="577" t="s">
        <v>298</v>
      </c>
      <c r="E17" s="607" t="s">
        <v>288</v>
      </c>
      <c r="F17" s="78" t="s">
        <v>12</v>
      </c>
      <c r="G17" s="577" t="s">
        <v>298</v>
      </c>
      <c r="H17" s="607" t="s">
        <v>288</v>
      </c>
      <c r="I17" s="78" t="s">
        <v>12</v>
      </c>
      <c r="J17" s="577" t="s">
        <v>298</v>
      </c>
      <c r="K17" s="607" t="s">
        <v>288</v>
      </c>
      <c r="L17" s="78" t="s">
        <v>12</v>
      </c>
      <c r="M17" s="577" t="s">
        <v>298</v>
      </c>
      <c r="N17" s="607" t="s">
        <v>288</v>
      </c>
      <c r="O17" s="79" t="s">
        <v>12</v>
      </c>
    </row>
    <row r="18" spans="2:17" ht="47.25" customHeight="1" thickBot="1" x14ac:dyDescent="0.25">
      <c r="B18" s="772" t="s">
        <v>158</v>
      </c>
      <c r="C18" s="773"/>
      <c r="D18" s="80">
        <v>193.39</v>
      </c>
      <c r="E18" s="83">
        <v>193.33</v>
      </c>
      <c r="F18" s="609">
        <v>3.1035017845121731E-2</v>
      </c>
      <c r="G18" s="82">
        <v>176.84</v>
      </c>
      <c r="H18" s="83">
        <v>177.66</v>
      </c>
      <c r="I18" s="81">
        <v>-0.46155578070471309</v>
      </c>
      <c r="J18" s="82">
        <v>181.14</v>
      </c>
      <c r="K18" s="83">
        <v>181.24</v>
      </c>
      <c r="L18" s="81">
        <v>-5.5175457956313574E-2</v>
      </c>
      <c r="M18" s="82">
        <v>173.54</v>
      </c>
      <c r="N18" s="83">
        <v>175.85</v>
      </c>
      <c r="O18" s="514">
        <v>-1.3136195621268139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63" t="s">
        <v>299</v>
      </c>
      <c r="K23" s="763" t="s">
        <v>300</v>
      </c>
      <c r="L23" s="763" t="s">
        <v>301</v>
      </c>
      <c r="M23" s="54" t="s">
        <v>280</v>
      </c>
      <c r="N23" s="55"/>
    </row>
    <row r="24" spans="2:17" ht="19.5" customHeight="1" thickBot="1" x14ac:dyDescent="0.25">
      <c r="I24" s="56"/>
      <c r="J24" s="764"/>
      <c r="K24" s="765"/>
      <c r="L24" s="764"/>
      <c r="M24" s="85" t="s">
        <v>279</v>
      </c>
      <c r="N24" s="86" t="s">
        <v>241</v>
      </c>
    </row>
    <row r="25" spans="2:17" ht="52.5" customHeight="1" thickBot="1" x14ac:dyDescent="0.3">
      <c r="I25" s="57" t="s">
        <v>125</v>
      </c>
      <c r="J25" s="84">
        <v>185.96</v>
      </c>
      <c r="K25" s="58">
        <v>240.29</v>
      </c>
      <c r="L25" s="59">
        <v>152.65</v>
      </c>
      <c r="M25" s="87">
        <f>(J25-K25)/K25*100</f>
        <v>-22.610179366598686</v>
      </c>
      <c r="N25" s="88">
        <f>(J25-L25)/L25*100</f>
        <v>21.821159515230921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5" priority="65" operator="lessThan">
      <formula>0</formula>
    </cfRule>
    <cfRule type="cellIs" dxfId="214" priority="66" operator="greaterThan">
      <formula>0</formula>
    </cfRule>
  </conditionalFormatting>
  <conditionalFormatting sqref="I8">
    <cfRule type="cellIs" dxfId="213" priority="3" stopIfTrue="1" operator="lessThan">
      <formula>0</formula>
    </cfRule>
    <cfRule type="cellIs" dxfId="212" priority="4" stopIfTrue="1" operator="greaterThan">
      <formula>0</formula>
    </cfRule>
  </conditionalFormatting>
  <conditionalFormatting sqref="F18 I18 L18 O18">
    <cfRule type="cellIs" dxfId="211" priority="1" stopIfTrue="1" operator="lessThan">
      <formula>0</formula>
    </cfRule>
    <cfRule type="cellIs" dxfId="21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11" sqref="AF1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/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66" t="s">
        <v>0</v>
      </c>
      <c r="I11" s="767"/>
      <c r="J11" s="778" t="s">
        <v>1</v>
      </c>
      <c r="K11" s="779"/>
      <c r="L11" s="780"/>
    </row>
    <row r="12" spans="3:12" ht="24" customHeight="1" thickBot="1" x14ac:dyDescent="0.25">
      <c r="H12" s="768"/>
      <c r="I12" s="769"/>
      <c r="J12" s="590" t="s">
        <v>19</v>
      </c>
      <c r="K12" s="615"/>
      <c r="L12" s="781" t="s">
        <v>221</v>
      </c>
    </row>
    <row r="13" spans="3:12" ht="39.75" customHeight="1" thickBot="1" x14ac:dyDescent="0.25">
      <c r="H13" s="770"/>
      <c r="I13" s="771"/>
      <c r="J13" s="75" t="s">
        <v>298</v>
      </c>
      <c r="K13" s="513" t="s">
        <v>288</v>
      </c>
      <c r="L13" s="782"/>
    </row>
    <row r="14" spans="3:12" ht="54" customHeight="1" thickBot="1" x14ac:dyDescent="0.25">
      <c r="H14" s="787" t="s">
        <v>238</v>
      </c>
      <c r="I14" s="788"/>
      <c r="J14" s="655">
        <v>256.12</v>
      </c>
      <c r="K14" s="661">
        <v>254.56</v>
      </c>
      <c r="L14" s="656">
        <v>0.61282212445003237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9" priority="1" operator="lessThan">
      <formula>0</formula>
    </cfRule>
    <cfRule type="cellIs" dxfId="20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V10" sqref="V10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5" t="s">
        <v>310</v>
      </c>
      <c r="D1" s="136"/>
      <c r="E1" s="136"/>
      <c r="F1" s="136"/>
      <c r="G1" s="136"/>
      <c r="H1" s="136"/>
      <c r="I1" s="136"/>
      <c r="J1" s="130"/>
    </row>
    <row r="2" spans="3:19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19" ht="21" x14ac:dyDescent="0.3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19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19" ht="15" customHeight="1" thickBot="1" x14ac:dyDescent="0.3">
      <c r="C5" s="801" t="s">
        <v>0</v>
      </c>
      <c r="D5" s="804" t="s">
        <v>33</v>
      </c>
      <c r="E5" s="668" t="s">
        <v>1</v>
      </c>
      <c r="F5" s="669"/>
      <c r="G5" s="670"/>
      <c r="H5" s="798" t="s">
        <v>7</v>
      </c>
      <c r="I5" s="799"/>
      <c r="J5" s="799"/>
      <c r="K5" s="799"/>
      <c r="L5" s="799"/>
      <c r="M5" s="799"/>
      <c r="N5" s="799"/>
      <c r="O5" s="799"/>
      <c r="P5" s="799"/>
      <c r="Q5" s="799"/>
      <c r="R5" s="799"/>
      <c r="S5" s="800"/>
    </row>
    <row r="6" spans="3:19" ht="15" customHeight="1" thickBot="1" x14ac:dyDescent="0.3">
      <c r="C6" s="802"/>
      <c r="D6" s="802"/>
      <c r="E6" s="671"/>
      <c r="F6" s="672"/>
      <c r="G6" s="673"/>
      <c r="H6" s="798" t="s">
        <v>8</v>
      </c>
      <c r="I6" s="799"/>
      <c r="J6" s="800"/>
      <c r="K6" s="462" t="s">
        <v>9</v>
      </c>
      <c r="L6" s="463"/>
      <c r="M6" s="467"/>
      <c r="N6" s="462" t="s">
        <v>10</v>
      </c>
      <c r="O6" s="464"/>
      <c r="P6" s="465"/>
      <c r="Q6" s="462" t="s">
        <v>11</v>
      </c>
      <c r="R6" s="464"/>
      <c r="S6" s="465"/>
    </row>
    <row r="7" spans="3:19" ht="32.25" customHeight="1" thickBot="1" x14ac:dyDescent="0.3">
      <c r="C7" s="802"/>
      <c r="D7" s="802"/>
      <c r="E7" s="674" t="s">
        <v>19</v>
      </c>
      <c r="F7" s="675"/>
      <c r="G7" s="591" t="s">
        <v>216</v>
      </c>
      <c r="H7" s="805" t="s">
        <v>19</v>
      </c>
      <c r="I7" s="806"/>
      <c r="J7" s="457" t="s">
        <v>216</v>
      </c>
      <c r="K7" s="468" t="s">
        <v>19</v>
      </c>
      <c r="L7" s="469"/>
      <c r="M7" s="470" t="s">
        <v>216</v>
      </c>
      <c r="N7" s="468" t="s">
        <v>19</v>
      </c>
      <c r="O7" s="469"/>
      <c r="P7" s="471" t="s">
        <v>216</v>
      </c>
      <c r="Q7" s="468" t="s">
        <v>19</v>
      </c>
      <c r="R7" s="469"/>
      <c r="S7" s="470" t="s">
        <v>216</v>
      </c>
    </row>
    <row r="8" spans="3:19" ht="30" customHeight="1" thickBot="1" x14ac:dyDescent="0.25">
      <c r="C8" s="803"/>
      <c r="D8" s="803"/>
      <c r="E8" s="714" t="s">
        <v>308</v>
      </c>
      <c r="F8" s="715" t="s">
        <v>303</v>
      </c>
      <c r="G8" s="245" t="s">
        <v>12</v>
      </c>
      <c r="H8" s="509" t="s">
        <v>308</v>
      </c>
      <c r="I8" s="510" t="s">
        <v>303</v>
      </c>
      <c r="J8" s="680" t="s">
        <v>12</v>
      </c>
      <c r="K8" s="509" t="s">
        <v>308</v>
      </c>
      <c r="L8" s="510" t="s">
        <v>303</v>
      </c>
      <c r="M8" s="681" t="s">
        <v>12</v>
      </c>
      <c r="N8" s="509" t="s">
        <v>308</v>
      </c>
      <c r="O8" s="510" t="s">
        <v>303</v>
      </c>
      <c r="P8" s="681" t="s">
        <v>12</v>
      </c>
      <c r="Q8" s="628" t="s">
        <v>308</v>
      </c>
      <c r="R8" s="629" t="s">
        <v>303</v>
      </c>
      <c r="S8" s="681" t="s">
        <v>12</v>
      </c>
    </row>
    <row r="9" spans="3:19" ht="24" customHeight="1" x14ac:dyDescent="0.2">
      <c r="C9" s="793" t="s">
        <v>31</v>
      </c>
      <c r="D9" s="758" t="s">
        <v>205</v>
      </c>
      <c r="E9" s="638">
        <v>2116.4699999999998</v>
      </c>
      <c r="F9" s="717">
        <v>2134.518</v>
      </c>
      <c r="G9" s="676">
        <v>-0.84553046636290863</v>
      </c>
      <c r="H9" s="475">
        <v>2090.0349999999999</v>
      </c>
      <c r="I9" s="586">
        <v>2118.915</v>
      </c>
      <c r="J9" s="587">
        <v>-1.3629617044572391</v>
      </c>
      <c r="K9" s="475">
        <v>2497.9</v>
      </c>
      <c r="L9" s="631">
        <v>2476.5650000000001</v>
      </c>
      <c r="M9" s="632">
        <v>0.86147547106577205</v>
      </c>
      <c r="N9" s="630">
        <v>2393.9360000000001</v>
      </c>
      <c r="O9" s="631">
        <v>2297.6489999999999</v>
      </c>
      <c r="P9" s="633">
        <v>4.1906749029116401</v>
      </c>
      <c r="Q9" s="630">
        <v>2183</v>
      </c>
      <c r="R9" s="631" t="s">
        <v>84</v>
      </c>
      <c r="S9" s="632" t="s">
        <v>246</v>
      </c>
    </row>
    <row r="10" spans="3:19" ht="27" customHeight="1" thickBot="1" x14ac:dyDescent="0.25">
      <c r="C10" s="794"/>
      <c r="D10" s="759" t="s">
        <v>206</v>
      </c>
      <c r="E10" s="138">
        <v>2550.88</v>
      </c>
      <c r="F10" s="716">
        <v>2413.8470000000002</v>
      </c>
      <c r="G10" s="697">
        <v>5.676954670283572</v>
      </c>
      <c r="H10" s="444">
        <v>2606.3200000000002</v>
      </c>
      <c r="I10" s="442">
        <v>2430.4830000000002</v>
      </c>
      <c r="J10" s="443">
        <v>7.2346525361419918</v>
      </c>
      <c r="K10" s="444">
        <v>2553.1329999999998</v>
      </c>
      <c r="L10" s="149">
        <v>2472.145</v>
      </c>
      <c r="M10" s="151">
        <v>3.2760214307817637</v>
      </c>
      <c r="N10" s="148">
        <v>2420.2860000000001</v>
      </c>
      <c r="O10" s="149">
        <v>2336.6579999999999</v>
      </c>
      <c r="P10" s="150">
        <v>3.578957639500524</v>
      </c>
      <c r="Q10" s="148">
        <v>2349.913</v>
      </c>
      <c r="R10" s="149">
        <v>2339.491</v>
      </c>
      <c r="S10" s="151">
        <v>0.44548151713342876</v>
      </c>
    </row>
    <row r="11" spans="3:19" ht="30" customHeight="1" thickBot="1" x14ac:dyDescent="0.25">
      <c r="C11" s="184" t="s">
        <v>207</v>
      </c>
      <c r="D11" s="184" t="s">
        <v>304</v>
      </c>
      <c r="E11" s="725" t="s">
        <v>20</v>
      </c>
      <c r="F11" s="726" t="s">
        <v>20</v>
      </c>
      <c r="G11" s="727" t="s">
        <v>246</v>
      </c>
      <c r="H11" s="447" t="s">
        <v>20</v>
      </c>
      <c r="I11" s="445" t="s">
        <v>20</v>
      </c>
      <c r="J11" s="446" t="s">
        <v>246</v>
      </c>
      <c r="K11" s="447" t="s">
        <v>20</v>
      </c>
      <c r="L11" s="153" t="s">
        <v>20</v>
      </c>
      <c r="M11" s="155" t="s">
        <v>246</v>
      </c>
      <c r="N11" s="152" t="s">
        <v>20</v>
      </c>
      <c r="O11" s="153" t="s">
        <v>20</v>
      </c>
      <c r="P11" s="154" t="s">
        <v>246</v>
      </c>
      <c r="Q11" s="152" t="s">
        <v>20</v>
      </c>
      <c r="R11" s="153" t="s">
        <v>20</v>
      </c>
      <c r="S11" s="155" t="s">
        <v>246</v>
      </c>
    </row>
    <row r="12" spans="3:19" ht="24.75" customHeight="1" thickBot="1" x14ac:dyDescent="0.25">
      <c r="C12" s="677" t="s">
        <v>32</v>
      </c>
      <c r="D12" s="760" t="s">
        <v>17</v>
      </c>
      <c r="E12" s="511">
        <v>2507.399835087157</v>
      </c>
      <c r="F12" s="724">
        <v>2392.2781450794387</v>
      </c>
      <c r="G12" s="730">
        <v>4.8122201109643798</v>
      </c>
      <c r="H12" s="709">
        <v>2539.6547941090025</v>
      </c>
      <c r="I12" s="634">
        <v>2401.6200588104803</v>
      </c>
      <c r="J12" s="635">
        <v>5.7475675551648546</v>
      </c>
      <c r="K12" s="156">
        <v>2551.3346367502336</v>
      </c>
      <c r="L12" s="634">
        <v>2472.2518033924634</v>
      </c>
      <c r="M12" s="682">
        <v>3.198817905573025</v>
      </c>
      <c r="N12" s="156">
        <v>2419.4071988433484</v>
      </c>
      <c r="O12" s="634">
        <v>2335.3638889387162</v>
      </c>
      <c r="P12" s="635">
        <v>3.5987243916332416</v>
      </c>
      <c r="Q12" s="156">
        <v>2347.1041058869123</v>
      </c>
      <c r="R12" s="634">
        <v>2333.7855691045847</v>
      </c>
      <c r="S12" s="682">
        <v>0.57068382625390668</v>
      </c>
    </row>
    <row r="13" spans="3:19" ht="20.25" customHeight="1" x14ac:dyDescent="0.2">
      <c r="C13" s="793" t="s">
        <v>21</v>
      </c>
      <c r="D13" s="761" t="s">
        <v>22</v>
      </c>
      <c r="E13" s="728">
        <v>1682.375</v>
      </c>
      <c r="F13" s="729">
        <v>1690.7270000000001</v>
      </c>
      <c r="G13" s="679">
        <v>-0.4939886806089977</v>
      </c>
      <c r="H13" s="710">
        <v>1669.479</v>
      </c>
      <c r="I13" s="636">
        <v>1621.027</v>
      </c>
      <c r="J13" s="637">
        <v>2.9889693385736322</v>
      </c>
      <c r="K13" s="638">
        <v>1729.953</v>
      </c>
      <c r="L13" s="639">
        <v>1809.338</v>
      </c>
      <c r="M13" s="683">
        <v>-4.3875163181229819</v>
      </c>
      <c r="N13" s="152" t="s">
        <v>20</v>
      </c>
      <c r="O13" s="631" t="s">
        <v>20</v>
      </c>
      <c r="P13" s="633" t="s">
        <v>246</v>
      </c>
      <c r="Q13" s="630" t="s">
        <v>20</v>
      </c>
      <c r="R13" s="631" t="s">
        <v>84</v>
      </c>
      <c r="S13" s="684" t="s">
        <v>246</v>
      </c>
    </row>
    <row r="14" spans="3:19" ht="20.25" customHeight="1" thickBot="1" x14ac:dyDescent="0.25">
      <c r="C14" s="795"/>
      <c r="D14" s="732" t="s">
        <v>23</v>
      </c>
      <c r="E14" s="721">
        <v>1118.614</v>
      </c>
      <c r="F14" s="722">
        <v>1130.0609999999999</v>
      </c>
      <c r="G14" s="723">
        <v>-1.0129541679608347</v>
      </c>
      <c r="H14" s="711">
        <v>1106.2080000000001</v>
      </c>
      <c r="I14" s="158">
        <v>1124.4549999999999</v>
      </c>
      <c r="J14" s="159">
        <v>-1.6227416837490023</v>
      </c>
      <c r="K14" s="157">
        <v>1195.596</v>
      </c>
      <c r="L14" s="158">
        <v>1189.723</v>
      </c>
      <c r="M14" s="685">
        <v>0.49364431888767785</v>
      </c>
      <c r="N14" s="152">
        <v>1162.499</v>
      </c>
      <c r="O14" s="153">
        <v>1117.25</v>
      </c>
      <c r="P14" s="154">
        <v>4.0500335645558314</v>
      </c>
      <c r="Q14" s="152">
        <v>1047.3320000000001</v>
      </c>
      <c r="R14" s="153">
        <v>1100.492</v>
      </c>
      <c r="S14" s="155">
        <v>-4.8305666919886612</v>
      </c>
    </row>
    <row r="15" spans="3:19" ht="20.25" customHeight="1" thickBot="1" x14ac:dyDescent="0.25">
      <c r="C15" s="794"/>
      <c r="D15" s="677" t="s">
        <v>17</v>
      </c>
      <c r="E15" s="511">
        <v>1261.4386293108396</v>
      </c>
      <c r="F15" s="724">
        <v>1352.2316012862877</v>
      </c>
      <c r="G15" s="730">
        <v>-6.714306328078921</v>
      </c>
      <c r="H15" s="712">
        <v>1261.8271543845694</v>
      </c>
      <c r="I15" s="640">
        <v>1384.8159669861554</v>
      </c>
      <c r="J15" s="641">
        <v>-8.8812387734994669</v>
      </c>
      <c r="K15" s="160">
        <v>1337.2536419822609</v>
      </c>
      <c r="L15" s="640">
        <v>1370.4796517241377</v>
      </c>
      <c r="M15" s="686">
        <v>-2.4244073744602286</v>
      </c>
      <c r="N15" s="156">
        <v>1162.499</v>
      </c>
      <c r="O15" s="634">
        <v>1117.25</v>
      </c>
      <c r="P15" s="635">
        <v>4.0500335645558314</v>
      </c>
      <c r="Q15" s="698">
        <v>1047.3320000000001</v>
      </c>
      <c r="R15" s="699">
        <v>1322.7645273218366</v>
      </c>
      <c r="S15" s="700">
        <v>-20.822491201778508</v>
      </c>
    </row>
    <row r="16" spans="3:19" ht="18.75" customHeight="1" x14ac:dyDescent="0.2">
      <c r="C16" s="793" t="s">
        <v>24</v>
      </c>
      <c r="D16" s="733" t="s">
        <v>25</v>
      </c>
      <c r="E16" s="728" t="s">
        <v>84</v>
      </c>
      <c r="F16" s="729" t="s">
        <v>84</v>
      </c>
      <c r="G16" s="679" t="s">
        <v>246</v>
      </c>
      <c r="H16" s="475" t="s">
        <v>20</v>
      </c>
      <c r="I16" s="631" t="s">
        <v>20</v>
      </c>
      <c r="J16" s="633" t="s">
        <v>246</v>
      </c>
      <c r="K16" s="630" t="s">
        <v>20</v>
      </c>
      <c r="L16" s="631" t="s">
        <v>20</v>
      </c>
      <c r="M16" s="632" t="s">
        <v>246</v>
      </c>
      <c r="N16" s="630" t="s">
        <v>20</v>
      </c>
      <c r="O16" s="631" t="s">
        <v>20</v>
      </c>
      <c r="P16" s="633" t="s">
        <v>246</v>
      </c>
      <c r="Q16" s="630" t="s">
        <v>84</v>
      </c>
      <c r="R16" s="704" t="s">
        <v>84</v>
      </c>
      <c r="S16" s="705" t="s">
        <v>246</v>
      </c>
    </row>
    <row r="17" spans="3:19" ht="18" customHeight="1" thickBot="1" x14ac:dyDescent="0.25">
      <c r="C17" s="795"/>
      <c r="D17" s="733" t="s">
        <v>26</v>
      </c>
      <c r="E17" s="721">
        <v>843.86099999999999</v>
      </c>
      <c r="F17" s="722">
        <v>790.09</v>
      </c>
      <c r="G17" s="723">
        <v>6.8056803655279721</v>
      </c>
      <c r="H17" s="551" t="s">
        <v>84</v>
      </c>
      <c r="I17" s="162" t="s">
        <v>84</v>
      </c>
      <c r="J17" s="687" t="s">
        <v>246</v>
      </c>
      <c r="K17" s="161" t="s">
        <v>20</v>
      </c>
      <c r="L17" s="162" t="s">
        <v>20</v>
      </c>
      <c r="M17" s="688" t="s">
        <v>246</v>
      </c>
      <c r="N17" s="161" t="s">
        <v>20</v>
      </c>
      <c r="O17" s="162" t="s">
        <v>20</v>
      </c>
      <c r="P17" s="687" t="s">
        <v>246</v>
      </c>
      <c r="Q17" s="165" t="s">
        <v>84</v>
      </c>
      <c r="R17" s="706" t="s">
        <v>84</v>
      </c>
      <c r="S17" s="707" t="s">
        <v>246</v>
      </c>
    </row>
    <row r="18" spans="3:19" ht="18.75" customHeight="1" thickBot="1" x14ac:dyDescent="0.25">
      <c r="C18" s="794" t="s">
        <v>18</v>
      </c>
      <c r="D18" s="762" t="s">
        <v>17</v>
      </c>
      <c r="E18" s="511">
        <v>964.0120046709128</v>
      </c>
      <c r="F18" s="724">
        <v>954.9337617245352</v>
      </c>
      <c r="G18" s="678">
        <v>0.95066729340294842</v>
      </c>
      <c r="H18" s="552" t="s">
        <v>84</v>
      </c>
      <c r="I18" s="689" t="s">
        <v>84</v>
      </c>
      <c r="J18" s="690" t="s">
        <v>246</v>
      </c>
      <c r="K18" s="156" t="s">
        <v>20</v>
      </c>
      <c r="L18" s="634" t="s">
        <v>20</v>
      </c>
      <c r="M18" s="682" t="s">
        <v>246</v>
      </c>
      <c r="N18" s="156" t="s">
        <v>20</v>
      </c>
      <c r="O18" s="634" t="s">
        <v>20</v>
      </c>
      <c r="P18" s="635" t="s">
        <v>246</v>
      </c>
      <c r="Q18" s="701" t="s">
        <v>84</v>
      </c>
      <c r="R18" s="702" t="s">
        <v>84</v>
      </c>
      <c r="S18" s="703" t="s">
        <v>246</v>
      </c>
    </row>
    <row r="19" spans="3:19" ht="18.75" customHeight="1" x14ac:dyDescent="0.2">
      <c r="C19" s="796" t="s">
        <v>30</v>
      </c>
      <c r="D19" s="797"/>
      <c r="E19" s="728" t="s">
        <v>84</v>
      </c>
      <c r="F19" s="729" t="s">
        <v>84</v>
      </c>
      <c r="G19" s="708" t="s">
        <v>246</v>
      </c>
      <c r="H19" s="551" t="s">
        <v>84</v>
      </c>
      <c r="I19" s="162" t="s">
        <v>84</v>
      </c>
      <c r="J19" s="687" t="s">
        <v>246</v>
      </c>
      <c r="K19" s="691" t="s">
        <v>20</v>
      </c>
      <c r="L19" s="692" t="s">
        <v>20</v>
      </c>
      <c r="M19" s="164" t="s">
        <v>246</v>
      </c>
      <c r="N19" s="691" t="s">
        <v>20</v>
      </c>
      <c r="O19" s="692" t="s">
        <v>20</v>
      </c>
      <c r="P19" s="693" t="s">
        <v>246</v>
      </c>
      <c r="Q19" s="691" t="s">
        <v>20</v>
      </c>
      <c r="R19" s="692" t="s">
        <v>20</v>
      </c>
      <c r="S19" s="164" t="s">
        <v>246</v>
      </c>
    </row>
    <row r="20" spans="3:19" ht="20.25" customHeight="1" x14ac:dyDescent="0.2">
      <c r="C20" s="789" t="s">
        <v>27</v>
      </c>
      <c r="D20" s="790"/>
      <c r="E20" s="138">
        <v>305.69</v>
      </c>
      <c r="F20" s="716">
        <v>327.41699999999997</v>
      </c>
      <c r="G20" s="718">
        <v>-6.6358802383504765</v>
      </c>
      <c r="H20" s="444">
        <v>308.46100000000001</v>
      </c>
      <c r="I20" s="149">
        <v>329.45100000000002</v>
      </c>
      <c r="J20" s="150">
        <v>-6.3712054296390086</v>
      </c>
      <c r="K20" s="148">
        <v>309.06900000000002</v>
      </c>
      <c r="L20" s="149">
        <v>333.947</v>
      </c>
      <c r="M20" s="150">
        <v>-7.4496851296762614</v>
      </c>
      <c r="N20" s="148">
        <v>255.42400000000001</v>
      </c>
      <c r="O20" s="149">
        <v>270.60300000000001</v>
      </c>
      <c r="P20" s="150">
        <v>-5.6093243607794445</v>
      </c>
      <c r="Q20" s="161" t="s">
        <v>84</v>
      </c>
      <c r="R20" s="162" t="s">
        <v>84</v>
      </c>
      <c r="S20" s="688" t="s">
        <v>246</v>
      </c>
    </row>
    <row r="21" spans="3:19" ht="18" customHeight="1" x14ac:dyDescent="0.2">
      <c r="C21" s="789" t="s">
        <v>28</v>
      </c>
      <c r="D21" s="790"/>
      <c r="E21" s="138" t="s">
        <v>84</v>
      </c>
      <c r="F21" s="716" t="s">
        <v>84</v>
      </c>
      <c r="G21" s="718" t="s">
        <v>246</v>
      </c>
      <c r="H21" s="551" t="s">
        <v>84</v>
      </c>
      <c r="I21" s="162" t="s">
        <v>84</v>
      </c>
      <c r="J21" s="687" t="s">
        <v>246</v>
      </c>
      <c r="K21" s="148" t="s">
        <v>20</v>
      </c>
      <c r="L21" s="149" t="s">
        <v>20</v>
      </c>
      <c r="M21" s="151" t="s">
        <v>246</v>
      </c>
      <c r="N21" s="148" t="s">
        <v>20</v>
      </c>
      <c r="O21" s="149" t="s">
        <v>20</v>
      </c>
      <c r="P21" s="150" t="s">
        <v>246</v>
      </c>
      <c r="Q21" s="148" t="s">
        <v>20</v>
      </c>
      <c r="R21" s="149" t="s">
        <v>20</v>
      </c>
      <c r="S21" s="151" t="s">
        <v>246</v>
      </c>
    </row>
    <row r="22" spans="3:19" ht="21" customHeight="1" thickBot="1" x14ac:dyDescent="0.25">
      <c r="C22" s="791" t="s">
        <v>29</v>
      </c>
      <c r="D22" s="792"/>
      <c r="E22" s="146" t="s">
        <v>20</v>
      </c>
      <c r="F22" s="719" t="s">
        <v>20</v>
      </c>
      <c r="G22" s="720" t="s">
        <v>246</v>
      </c>
      <c r="H22" s="713" t="s">
        <v>20</v>
      </c>
      <c r="I22" s="166" t="s">
        <v>20</v>
      </c>
      <c r="J22" s="694" t="s">
        <v>246</v>
      </c>
      <c r="K22" s="165" t="s">
        <v>20</v>
      </c>
      <c r="L22" s="166" t="s">
        <v>20</v>
      </c>
      <c r="M22" s="167" t="s">
        <v>246</v>
      </c>
      <c r="N22" s="165" t="s">
        <v>20</v>
      </c>
      <c r="O22" s="166" t="s">
        <v>20</v>
      </c>
      <c r="P22" s="694" t="s">
        <v>246</v>
      </c>
      <c r="Q22" s="165" t="s">
        <v>20</v>
      </c>
      <c r="R22" s="166" t="s">
        <v>20</v>
      </c>
      <c r="S22" s="167" t="s">
        <v>246</v>
      </c>
    </row>
    <row r="24" spans="3:19" ht="21" x14ac:dyDescent="0.25">
      <c r="C24" s="731" t="s">
        <v>309</v>
      </c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207" priority="50" stopIfTrue="1" operator="lessThan">
      <formula>0</formula>
    </cfRule>
    <cfRule type="cellIs" dxfId="206" priority="51" stopIfTrue="1" operator="greaterThan">
      <formula>0</formula>
    </cfRule>
    <cfRule type="cellIs" dxfId="205" priority="52" stopIfTrue="1" operator="lessThan">
      <formula>0</formula>
    </cfRule>
  </conditionalFormatting>
  <conditionalFormatting sqref="G10:G20">
    <cfRule type="cellIs" dxfId="204" priority="48" stopIfTrue="1" operator="lessThan">
      <formula>0</formula>
    </cfRule>
    <cfRule type="cellIs" dxfId="203" priority="49" stopIfTrue="1" operator="greaterThan">
      <formula>0</formula>
    </cfRule>
  </conditionalFormatting>
  <conditionalFormatting sqref="G9">
    <cfRule type="cellIs" dxfId="202" priority="47" stopIfTrue="1" operator="lessThan">
      <formula>0</formula>
    </cfRule>
  </conditionalFormatting>
  <conditionalFormatting sqref="G21">
    <cfRule type="cellIs" dxfId="201" priority="44" stopIfTrue="1" operator="lessThan">
      <formula>0</formula>
    </cfRule>
    <cfRule type="cellIs" dxfId="200" priority="45" stopIfTrue="1" operator="greaterThan">
      <formula>0</formula>
    </cfRule>
    <cfRule type="cellIs" dxfId="199" priority="46" stopIfTrue="1" operator="lessThan">
      <formula>0</formula>
    </cfRule>
  </conditionalFormatting>
  <conditionalFormatting sqref="G21">
    <cfRule type="cellIs" dxfId="198" priority="42" stopIfTrue="1" operator="lessThan">
      <formula>0</formula>
    </cfRule>
    <cfRule type="cellIs" dxfId="197" priority="43" stopIfTrue="1" operator="greaterThan">
      <formula>0</formula>
    </cfRule>
  </conditionalFormatting>
  <conditionalFormatting sqref="G22">
    <cfRule type="cellIs" dxfId="196" priority="39" stopIfTrue="1" operator="lessThan">
      <formula>0</formula>
    </cfRule>
    <cfRule type="cellIs" dxfId="195" priority="40" stopIfTrue="1" operator="greaterThan">
      <formula>0</formula>
    </cfRule>
    <cfRule type="cellIs" dxfId="194" priority="41" stopIfTrue="1" operator="lessThan">
      <formula>0</formula>
    </cfRule>
  </conditionalFormatting>
  <conditionalFormatting sqref="G22">
    <cfRule type="cellIs" dxfId="193" priority="37" stopIfTrue="1" operator="lessThan">
      <formula>0</formula>
    </cfRule>
    <cfRule type="cellIs" dxfId="192" priority="38" stopIfTrue="1" operator="greaterThan">
      <formula>0</formula>
    </cfRule>
  </conditionalFormatting>
  <conditionalFormatting sqref="M9:M19 P9:P19 S9:S15 J9:J18 J20 J22 S21:S22 S19 M21:M22 P21:P22">
    <cfRule type="cellIs" dxfId="191" priority="26" operator="lessThan">
      <formula>0</formula>
    </cfRule>
    <cfRule type="cellIs" dxfId="190" priority="27" operator="greaterThan">
      <formula>0</formula>
    </cfRule>
  </conditionalFormatting>
  <conditionalFormatting sqref="J9:J18 M9:M19 P9:P19 S9:S15 J20 J22 S21:S22 S19 M21:M22 P21:P22">
    <cfRule type="expression" dxfId="189" priority="28" stopIfTrue="1">
      <formula>LEFT(J9,LEN("*"))="*"</formula>
    </cfRule>
  </conditionalFormatting>
  <conditionalFormatting sqref="J19">
    <cfRule type="cellIs" dxfId="188" priority="24" operator="lessThan">
      <formula>0</formula>
    </cfRule>
    <cfRule type="cellIs" dxfId="187" priority="25" operator="greaterThan">
      <formula>0</formula>
    </cfRule>
  </conditionalFormatting>
  <conditionalFormatting sqref="J19">
    <cfRule type="expression" dxfId="186" priority="29" stopIfTrue="1">
      <formula>LEFT(J19,LEN("*"))="*"</formula>
    </cfRule>
  </conditionalFormatting>
  <conditionalFormatting sqref="J21">
    <cfRule type="cellIs" dxfId="185" priority="22" operator="lessThan">
      <formula>0</formula>
    </cfRule>
    <cfRule type="cellIs" dxfId="184" priority="23" operator="greaterThan">
      <formula>0</formula>
    </cfRule>
  </conditionalFormatting>
  <conditionalFormatting sqref="J21">
    <cfRule type="expression" dxfId="183" priority="30" stopIfTrue="1">
      <formula>LEFT(J21,LEN("*"))="*"</formula>
    </cfRule>
  </conditionalFormatting>
  <conditionalFormatting sqref="S20">
    <cfRule type="cellIs" dxfId="182" priority="20" operator="lessThan">
      <formula>0</formula>
    </cfRule>
    <cfRule type="cellIs" dxfId="181" priority="21" operator="greaterThan">
      <formula>0</formula>
    </cfRule>
  </conditionalFormatting>
  <conditionalFormatting sqref="S20">
    <cfRule type="expression" dxfId="180" priority="31" stopIfTrue="1">
      <formula>LEFT(S20,LEN("*"))="*"</formula>
    </cfRule>
  </conditionalFormatting>
  <conditionalFormatting sqref="S16">
    <cfRule type="cellIs" dxfId="179" priority="18" operator="lessThan">
      <formula>0</formula>
    </cfRule>
    <cfRule type="cellIs" dxfId="178" priority="19" operator="greaterThan">
      <formula>0</formula>
    </cfRule>
  </conditionalFormatting>
  <conditionalFormatting sqref="S16">
    <cfRule type="expression" dxfId="177" priority="32" stopIfTrue="1">
      <formula>LEFT(S16,LEN("*"))="*"</formula>
    </cfRule>
  </conditionalFormatting>
  <conditionalFormatting sqref="S17">
    <cfRule type="cellIs" dxfId="176" priority="16" operator="lessThan">
      <formula>0</formula>
    </cfRule>
    <cfRule type="cellIs" dxfId="175" priority="17" operator="greaterThan">
      <formula>0</formula>
    </cfRule>
  </conditionalFormatting>
  <conditionalFormatting sqref="S17">
    <cfRule type="expression" dxfId="174" priority="33" stopIfTrue="1">
      <formula>LEFT(S17,LEN("*"))="*"</formula>
    </cfRule>
  </conditionalFormatting>
  <conditionalFormatting sqref="S18">
    <cfRule type="cellIs" dxfId="173" priority="14" operator="lessThan">
      <formula>0</formula>
    </cfRule>
    <cfRule type="cellIs" dxfId="172" priority="15" operator="greaterThan">
      <formula>0</formula>
    </cfRule>
  </conditionalFormatting>
  <conditionalFormatting sqref="S18">
    <cfRule type="expression" dxfId="171" priority="34" stopIfTrue="1">
      <formula>LEFT(S18,LEN("*"))="*"</formula>
    </cfRule>
  </conditionalFormatting>
  <conditionalFormatting sqref="J9:J22 M9:M19 P9:P19 S9:S22 M21:M22 P21:P22">
    <cfRule type="cellIs" dxfId="170" priority="35" stopIfTrue="1" operator="lessThan">
      <formula>0</formula>
    </cfRule>
    <cfRule type="cellIs" dxfId="169" priority="36" stopIfTrue="1" operator="greaterThan">
      <formula>0</formula>
    </cfRule>
  </conditionalFormatting>
  <conditionalFormatting sqref="P20">
    <cfRule type="cellIs" dxfId="168" priority="4" operator="lessThan">
      <formula>0</formula>
    </cfRule>
    <cfRule type="cellIs" dxfId="167" priority="5" operator="greaterThan">
      <formula>0</formula>
    </cfRule>
  </conditionalFormatting>
  <conditionalFormatting sqref="M20">
    <cfRule type="cellIs" dxfId="166" priority="9" operator="lessThan">
      <formula>0</formula>
    </cfRule>
    <cfRule type="cellIs" dxfId="165" priority="10" operator="greaterThan">
      <formula>0</formula>
    </cfRule>
  </conditionalFormatting>
  <conditionalFormatting sqref="M20">
    <cfRule type="expression" dxfId="164" priority="11" stopIfTrue="1">
      <formula>LEFT(M20,LEN("*"))="*"</formula>
    </cfRule>
  </conditionalFormatting>
  <conditionalFormatting sqref="M20">
    <cfRule type="cellIs" dxfId="163" priority="12" stopIfTrue="1" operator="lessThan">
      <formula>0</formula>
    </cfRule>
    <cfRule type="cellIs" dxfId="162" priority="13" stopIfTrue="1" operator="greaterThan">
      <formula>0</formula>
    </cfRule>
  </conditionalFormatting>
  <conditionalFormatting sqref="P20">
    <cfRule type="expression" dxfId="161" priority="6" stopIfTrue="1">
      <formula>LEFT(P20,LEN("*"))="*"</formula>
    </cfRule>
  </conditionalFormatting>
  <conditionalFormatting sqref="P20">
    <cfRule type="cellIs" dxfId="160" priority="7" stopIfTrue="1" operator="lessThan">
      <formula>0</formula>
    </cfRule>
    <cfRule type="cellIs" dxfId="159" priority="8" stopIfTrue="1" operator="greaterThan">
      <formula>0</formula>
    </cfRule>
  </conditionalFormatting>
  <conditionalFormatting sqref="G9:G22">
    <cfRule type="cellIs" dxfId="158" priority="3" operator="greaterThan">
      <formula>0</formula>
    </cfRule>
    <cfRule type="cellIs" dxfId="157" priority="2" operator="lessThan">
      <formula>0</formula>
    </cfRule>
  </conditionalFormatting>
  <conditionalFormatting sqref="G9:S22">
    <cfRule type="cellIs" dxfId="156" priority="1" operator="equal">
      <formula>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13" sqref="V1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310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539"/>
      <c r="C4" s="519"/>
      <c r="D4" s="807" t="s">
        <v>1</v>
      </c>
      <c r="E4" s="808"/>
      <c r="F4" s="809"/>
      <c r="G4" s="462" t="s">
        <v>7</v>
      </c>
      <c r="H4" s="463"/>
      <c r="I4" s="463"/>
      <c r="J4" s="464"/>
      <c r="K4" s="464"/>
      <c r="L4" s="464"/>
      <c r="M4" s="464"/>
      <c r="N4" s="464"/>
      <c r="O4" s="464"/>
      <c r="P4" s="464"/>
      <c r="Q4" s="464"/>
      <c r="R4" s="465"/>
    </row>
    <row r="5" spans="2:18" ht="15" customHeight="1" thickBot="1" x14ac:dyDescent="0.3">
      <c r="B5" s="540"/>
      <c r="C5" s="543" t="s">
        <v>33</v>
      </c>
      <c r="D5" s="810"/>
      <c r="E5" s="811"/>
      <c r="F5" s="812"/>
      <c r="G5" s="462" t="s">
        <v>8</v>
      </c>
      <c r="H5" s="463"/>
      <c r="I5" s="466"/>
      <c r="J5" s="462" t="s">
        <v>9</v>
      </c>
      <c r="K5" s="463"/>
      <c r="L5" s="466"/>
      <c r="M5" s="462" t="s">
        <v>10</v>
      </c>
      <c r="N5" s="464"/>
      <c r="O5" s="465"/>
      <c r="P5" s="462" t="s">
        <v>11</v>
      </c>
      <c r="Q5" s="464"/>
      <c r="R5" s="465"/>
    </row>
    <row r="6" spans="2:18" ht="31.5" customHeight="1" thickBot="1" x14ac:dyDescent="0.3">
      <c r="B6" s="482" t="s">
        <v>0</v>
      </c>
      <c r="C6" s="542" t="s">
        <v>271</v>
      </c>
      <c r="D6" s="805" t="s">
        <v>19</v>
      </c>
      <c r="E6" s="813"/>
      <c r="F6" s="548" t="s">
        <v>272</v>
      </c>
      <c r="G6" s="486" t="s">
        <v>19</v>
      </c>
      <c r="H6" s="487"/>
      <c r="I6" s="457" t="s">
        <v>216</v>
      </c>
      <c r="J6" s="488" t="s">
        <v>19</v>
      </c>
      <c r="K6" s="487"/>
      <c r="L6" s="457" t="s">
        <v>216</v>
      </c>
      <c r="M6" s="488" t="s">
        <v>19</v>
      </c>
      <c r="N6" s="487"/>
      <c r="O6" s="457" t="s">
        <v>216</v>
      </c>
      <c r="P6" s="488" t="s">
        <v>19</v>
      </c>
      <c r="Q6" s="487"/>
      <c r="R6" s="457" t="s">
        <v>216</v>
      </c>
    </row>
    <row r="7" spans="2:18" ht="41.25" customHeight="1" thickBot="1" x14ac:dyDescent="0.25">
      <c r="B7" s="541"/>
      <c r="C7" s="545"/>
      <c r="D7" s="169" t="s">
        <v>308</v>
      </c>
      <c r="E7" s="643" t="s">
        <v>305</v>
      </c>
      <c r="F7" s="644" t="s">
        <v>12</v>
      </c>
      <c r="G7" s="251" t="s">
        <v>308</v>
      </c>
      <c r="H7" s="252" t="s">
        <v>305</v>
      </c>
      <c r="I7" s="523" t="s">
        <v>12</v>
      </c>
      <c r="J7" s="489" t="s">
        <v>308</v>
      </c>
      <c r="K7" s="252" t="s">
        <v>305</v>
      </c>
      <c r="L7" s="523" t="s">
        <v>12</v>
      </c>
      <c r="M7" s="489" t="s">
        <v>308</v>
      </c>
      <c r="N7" s="252" t="s">
        <v>305</v>
      </c>
      <c r="O7" s="523" t="s">
        <v>12</v>
      </c>
      <c r="P7" s="489" t="s">
        <v>308</v>
      </c>
      <c r="Q7" s="252" t="s">
        <v>305</v>
      </c>
      <c r="R7" s="523" t="s">
        <v>12</v>
      </c>
    </row>
    <row r="8" spans="2:18" ht="27" customHeight="1" x14ac:dyDescent="0.2">
      <c r="B8" s="814" t="s">
        <v>48</v>
      </c>
      <c r="C8" s="461" t="s">
        <v>209</v>
      </c>
      <c r="D8" s="645">
        <v>2182.0529999999999</v>
      </c>
      <c r="E8" s="642">
        <v>2150.17</v>
      </c>
      <c r="F8" s="646">
        <v>1.4828129868800983</v>
      </c>
      <c r="G8" s="585">
        <v>2194.2069999999999</v>
      </c>
      <c r="H8" s="586">
        <v>2158.4780000000001</v>
      </c>
      <c r="I8" s="587">
        <v>1.6552867344489872</v>
      </c>
      <c r="J8" s="585">
        <v>1923.259</v>
      </c>
      <c r="K8" s="586">
        <v>1946.6179999999999</v>
      </c>
      <c r="L8" s="587">
        <v>-1.1999786296027226</v>
      </c>
      <c r="M8" s="491" t="s">
        <v>84</v>
      </c>
      <c r="N8" s="476" t="s">
        <v>84</v>
      </c>
      <c r="O8" s="164" t="s">
        <v>246</v>
      </c>
      <c r="P8" s="491" t="s">
        <v>84</v>
      </c>
      <c r="Q8" s="476" t="s">
        <v>84</v>
      </c>
      <c r="R8" s="164" t="s">
        <v>246</v>
      </c>
    </row>
    <row r="9" spans="2:18" ht="23.25" customHeight="1" x14ac:dyDescent="0.2">
      <c r="B9" s="795"/>
      <c r="C9" s="483" t="s">
        <v>210</v>
      </c>
      <c r="D9" s="170">
        <v>2154.0129999999999</v>
      </c>
      <c r="E9" s="448">
        <v>2140.7689999999998</v>
      </c>
      <c r="F9" s="647">
        <v>0.61865619317171272</v>
      </c>
      <c r="G9" s="171">
        <v>2221.3980000000001</v>
      </c>
      <c r="H9" s="442">
        <v>2201.6819999999998</v>
      </c>
      <c r="I9" s="533">
        <v>0.89549716989103556</v>
      </c>
      <c r="J9" s="171">
        <v>1903.91</v>
      </c>
      <c r="K9" s="530">
        <v>1867.347</v>
      </c>
      <c r="L9" s="533">
        <v>1.9580185150376499</v>
      </c>
      <c r="M9" s="173">
        <v>1876.604</v>
      </c>
      <c r="N9" s="149">
        <v>1856.2049999999999</v>
      </c>
      <c r="O9" s="151">
        <v>1.0989626684552685</v>
      </c>
      <c r="P9" s="173">
        <v>1681.528</v>
      </c>
      <c r="Q9" s="149">
        <v>1754.973</v>
      </c>
      <c r="R9" s="151">
        <v>-4.1849646689721114</v>
      </c>
    </row>
    <row r="10" spans="2:18" ht="27" customHeight="1" x14ac:dyDescent="0.2">
      <c r="B10" s="795"/>
      <c r="C10" s="483" t="s">
        <v>211</v>
      </c>
      <c r="D10" s="170">
        <v>1896.52</v>
      </c>
      <c r="E10" s="449">
        <v>1933.6559999999999</v>
      </c>
      <c r="F10" s="647">
        <v>-1.9205070602009857</v>
      </c>
      <c r="G10" s="174" t="s">
        <v>84</v>
      </c>
      <c r="H10" s="445" t="s">
        <v>84</v>
      </c>
      <c r="I10" s="588" t="s">
        <v>246</v>
      </c>
      <c r="J10" s="174" t="s">
        <v>84</v>
      </c>
      <c r="K10" s="445" t="s">
        <v>84</v>
      </c>
      <c r="L10" s="588" t="s">
        <v>246</v>
      </c>
      <c r="M10" s="173" t="s">
        <v>20</v>
      </c>
      <c r="N10" s="149" t="s">
        <v>20</v>
      </c>
      <c r="O10" s="151" t="s">
        <v>246</v>
      </c>
      <c r="P10" s="173" t="s">
        <v>20</v>
      </c>
      <c r="Q10" s="149" t="s">
        <v>20</v>
      </c>
      <c r="R10" s="151" t="s">
        <v>246</v>
      </c>
    </row>
    <row r="11" spans="2:18" ht="27.75" customHeight="1" x14ac:dyDescent="0.2">
      <c r="B11" s="795"/>
      <c r="C11" s="483" t="s">
        <v>212</v>
      </c>
      <c r="D11" s="170">
        <v>2171.3850000000002</v>
      </c>
      <c r="E11" s="449">
        <v>2082.9859999999999</v>
      </c>
      <c r="F11" s="647">
        <v>4.243859536261902</v>
      </c>
      <c r="G11" s="171">
        <v>2195.4360000000001</v>
      </c>
      <c r="H11" s="530">
        <v>2162.3580000000002</v>
      </c>
      <c r="I11" s="533">
        <v>1.5297189457064913</v>
      </c>
      <c r="J11" s="171" t="s">
        <v>84</v>
      </c>
      <c r="K11" s="530" t="s">
        <v>84</v>
      </c>
      <c r="L11" s="589" t="s">
        <v>246</v>
      </c>
      <c r="M11" s="173">
        <v>2128.8330000000001</v>
      </c>
      <c r="N11" s="149">
        <v>1965.9649999999999</v>
      </c>
      <c r="O11" s="151">
        <v>8.2843794268972335</v>
      </c>
      <c r="P11" s="173" t="s">
        <v>20</v>
      </c>
      <c r="Q11" s="149" t="s">
        <v>20</v>
      </c>
      <c r="R11" s="151" t="s">
        <v>246</v>
      </c>
    </row>
    <row r="12" spans="2:18" ht="31.5" x14ac:dyDescent="0.2">
      <c r="B12" s="795"/>
      <c r="C12" s="483" t="s">
        <v>49</v>
      </c>
      <c r="D12" s="170">
        <v>2018.838</v>
      </c>
      <c r="E12" s="449">
        <v>1918.7819999999999</v>
      </c>
      <c r="F12" s="450">
        <v>5.2145579852218775</v>
      </c>
      <c r="G12" s="525">
        <v>1988.2840000000001</v>
      </c>
      <c r="H12" s="531">
        <v>1976.415</v>
      </c>
      <c r="I12" s="443">
        <v>0.60053177090844501</v>
      </c>
      <c r="J12" s="525">
        <v>1877.2650000000001</v>
      </c>
      <c r="K12" s="531">
        <v>1837.759</v>
      </c>
      <c r="L12" s="443">
        <v>2.1496833915654925</v>
      </c>
      <c r="M12" s="173">
        <v>2281.31</v>
      </c>
      <c r="N12" s="149">
        <v>2115.8560000000002</v>
      </c>
      <c r="O12" s="151">
        <v>7.8197193003682521</v>
      </c>
      <c r="P12" s="171" t="s">
        <v>84</v>
      </c>
      <c r="Q12" s="149" t="s">
        <v>84</v>
      </c>
      <c r="R12" s="151" t="s">
        <v>246</v>
      </c>
    </row>
    <row r="13" spans="2:18" ht="23.25" customHeight="1" x14ac:dyDescent="0.2">
      <c r="B13" s="795"/>
      <c r="C13" s="483" t="s">
        <v>50</v>
      </c>
      <c r="D13" s="171" t="s">
        <v>84</v>
      </c>
      <c r="E13" s="149" t="s">
        <v>84</v>
      </c>
      <c r="F13" s="648" t="s">
        <v>246</v>
      </c>
      <c r="G13" s="171" t="s">
        <v>84</v>
      </c>
      <c r="H13" s="442" t="s">
        <v>84</v>
      </c>
      <c r="I13" s="533" t="s">
        <v>246</v>
      </c>
      <c r="J13" s="171" t="s">
        <v>20</v>
      </c>
      <c r="K13" s="442" t="s">
        <v>20</v>
      </c>
      <c r="L13" s="533" t="s">
        <v>246</v>
      </c>
      <c r="M13" s="173" t="s">
        <v>20</v>
      </c>
      <c r="N13" s="149" t="s">
        <v>20</v>
      </c>
      <c r="O13" s="151" t="s">
        <v>246</v>
      </c>
      <c r="P13" s="173" t="s">
        <v>20</v>
      </c>
      <c r="Q13" s="149" t="s">
        <v>20</v>
      </c>
      <c r="R13" s="151" t="s">
        <v>246</v>
      </c>
    </row>
    <row r="14" spans="2:18" ht="16.5" thickBot="1" x14ac:dyDescent="0.25">
      <c r="B14" s="815"/>
      <c r="C14" s="484" t="s">
        <v>51</v>
      </c>
      <c r="D14" s="176" t="s">
        <v>84</v>
      </c>
      <c r="E14" s="166" t="s">
        <v>84</v>
      </c>
      <c r="F14" s="451" t="s">
        <v>246</v>
      </c>
      <c r="G14" s="176" t="s">
        <v>20</v>
      </c>
      <c r="H14" s="532" t="s">
        <v>20</v>
      </c>
      <c r="I14" s="446" t="s">
        <v>246</v>
      </c>
      <c r="J14" s="176" t="s">
        <v>20</v>
      </c>
      <c r="K14" s="532" t="s">
        <v>20</v>
      </c>
      <c r="L14" s="446" t="s">
        <v>246</v>
      </c>
      <c r="M14" s="175" t="s">
        <v>84</v>
      </c>
      <c r="N14" s="153" t="s">
        <v>84</v>
      </c>
      <c r="O14" s="155" t="s">
        <v>246</v>
      </c>
      <c r="P14" s="175" t="s">
        <v>20</v>
      </c>
      <c r="Q14" s="153" t="s">
        <v>20</v>
      </c>
      <c r="R14" s="155" t="s">
        <v>246</v>
      </c>
    </row>
    <row r="15" spans="2:18" ht="15.75" customHeight="1" x14ac:dyDescent="0.2">
      <c r="B15" s="816" t="s">
        <v>52</v>
      </c>
      <c r="C15" s="817"/>
      <c r="D15" s="177">
        <v>2143.509</v>
      </c>
      <c r="E15" s="452">
        <v>2043.92</v>
      </c>
      <c r="F15" s="450">
        <v>4.8724509765548527</v>
      </c>
      <c r="G15" s="490">
        <v>2163.4189999999999</v>
      </c>
      <c r="H15" s="473">
        <v>2056.98</v>
      </c>
      <c r="I15" s="474">
        <v>5.1745277056655805</v>
      </c>
      <c r="J15" s="490">
        <v>1966.5229999999999</v>
      </c>
      <c r="K15" s="473" t="s">
        <v>84</v>
      </c>
      <c r="L15" s="474" t="s">
        <v>246</v>
      </c>
      <c r="M15" s="491">
        <v>1837.835</v>
      </c>
      <c r="N15" s="473">
        <v>1765.1310000000001</v>
      </c>
      <c r="O15" s="474">
        <v>4.1189010900607341</v>
      </c>
      <c r="P15" s="491" t="s">
        <v>20</v>
      </c>
      <c r="Q15" s="473" t="s">
        <v>20</v>
      </c>
      <c r="R15" s="474" t="s">
        <v>246</v>
      </c>
    </row>
    <row r="16" spans="2:18" ht="15.75" x14ac:dyDescent="0.2">
      <c r="B16" s="818" t="s">
        <v>53</v>
      </c>
      <c r="C16" s="819"/>
      <c r="D16" s="170">
        <v>1576.2190000000001</v>
      </c>
      <c r="E16" s="449">
        <v>1569.5840000000001</v>
      </c>
      <c r="F16" s="647">
        <v>0.42272347322602616</v>
      </c>
      <c r="G16" s="174">
        <v>1612.278</v>
      </c>
      <c r="H16" s="445">
        <v>1592.569</v>
      </c>
      <c r="I16" s="529">
        <v>1.2375601936242675</v>
      </c>
      <c r="J16" s="174">
        <v>1303.3499999999999</v>
      </c>
      <c r="K16" s="445">
        <v>1296.7</v>
      </c>
      <c r="L16" s="529">
        <v>0.51284028688207473</v>
      </c>
      <c r="M16" s="175" t="s">
        <v>20</v>
      </c>
      <c r="N16" s="445" t="s">
        <v>20</v>
      </c>
      <c r="O16" s="529" t="s">
        <v>246</v>
      </c>
      <c r="P16" s="175" t="s">
        <v>20</v>
      </c>
      <c r="Q16" s="445" t="s">
        <v>20</v>
      </c>
      <c r="R16" s="529" t="s">
        <v>246</v>
      </c>
    </row>
    <row r="17" spans="2:18" ht="15" customHeight="1" thickBot="1" x14ac:dyDescent="0.25">
      <c r="B17" s="820" t="s">
        <v>54</v>
      </c>
      <c r="C17" s="821"/>
      <c r="D17" s="453">
        <v>2786.8850000000002</v>
      </c>
      <c r="E17" s="454">
        <v>2623.8049999999998</v>
      </c>
      <c r="F17" s="649">
        <v>6.2154009158455139</v>
      </c>
      <c r="G17" s="176">
        <v>2328.2950000000001</v>
      </c>
      <c r="H17" s="527">
        <v>2307.3249999999998</v>
      </c>
      <c r="I17" s="446">
        <v>0.90884465777470691</v>
      </c>
      <c r="J17" s="176" t="s">
        <v>20</v>
      </c>
      <c r="K17" s="527" t="s">
        <v>20</v>
      </c>
      <c r="L17" s="446" t="s">
        <v>246</v>
      </c>
      <c r="M17" s="528" t="s">
        <v>20</v>
      </c>
      <c r="N17" s="527" t="s">
        <v>20</v>
      </c>
      <c r="O17" s="446" t="s">
        <v>246</v>
      </c>
      <c r="P17" s="528">
        <v>3361.6289999999999</v>
      </c>
      <c r="Q17" s="527">
        <v>3083.2310000000002</v>
      </c>
      <c r="R17" s="446">
        <v>9.029424003585838</v>
      </c>
    </row>
    <row r="18" spans="2:18" ht="15.75" customHeight="1" x14ac:dyDescent="0.2">
      <c r="B18" s="814" t="s">
        <v>55</v>
      </c>
      <c r="C18" s="544" t="s">
        <v>46</v>
      </c>
      <c r="D18" s="650">
        <v>1370.915</v>
      </c>
      <c r="E18" s="651">
        <v>1378.72</v>
      </c>
      <c r="F18" s="652">
        <v>-0.56610479285134496</v>
      </c>
      <c r="G18" s="177">
        <v>1376.9380000000001</v>
      </c>
      <c r="H18" s="452">
        <v>1376.0530000000001</v>
      </c>
      <c r="I18" s="450">
        <v>6.4314383239598399E-2</v>
      </c>
      <c r="J18" s="177">
        <v>1390.1659999999999</v>
      </c>
      <c r="K18" s="452">
        <v>1385.202</v>
      </c>
      <c r="L18" s="526">
        <v>0.3583592862268421</v>
      </c>
      <c r="M18" s="177">
        <v>1428.961</v>
      </c>
      <c r="N18" s="452">
        <v>1560.0360000000001</v>
      </c>
      <c r="O18" s="450">
        <v>-8.4020496962890636</v>
      </c>
      <c r="P18" s="177">
        <v>1253.4059999999999</v>
      </c>
      <c r="Q18" s="452">
        <v>1241.635</v>
      </c>
      <c r="R18" s="450">
        <v>0.94802417779781956</v>
      </c>
    </row>
    <row r="19" spans="2:18" ht="37.5" customHeight="1" thickBot="1" x14ac:dyDescent="0.25">
      <c r="B19" s="815"/>
      <c r="C19" s="485" t="s">
        <v>56</v>
      </c>
      <c r="D19" s="172">
        <v>958.79399999999998</v>
      </c>
      <c r="E19" s="455">
        <v>947.779</v>
      </c>
      <c r="F19" s="456">
        <v>1.1621907638806079</v>
      </c>
      <c r="G19" s="176" t="s">
        <v>84</v>
      </c>
      <c r="H19" s="166" t="s">
        <v>84</v>
      </c>
      <c r="I19" s="167" t="s">
        <v>246</v>
      </c>
      <c r="J19" s="176" t="s">
        <v>84</v>
      </c>
      <c r="K19" s="166" t="s">
        <v>84</v>
      </c>
      <c r="L19" s="167" t="s">
        <v>246</v>
      </c>
      <c r="M19" s="176" t="s">
        <v>84</v>
      </c>
      <c r="N19" s="166" t="s">
        <v>84</v>
      </c>
      <c r="O19" s="167" t="s">
        <v>246</v>
      </c>
      <c r="P19" s="176" t="s">
        <v>84</v>
      </c>
      <c r="Q19" s="166" t="s">
        <v>84</v>
      </c>
      <c r="R19" s="451" t="s">
        <v>246</v>
      </c>
    </row>
    <row r="21" spans="2:18" ht="24" x14ac:dyDescent="0.3">
      <c r="B21" s="659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7" sqref="Y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310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515"/>
      <c r="D6" s="519"/>
      <c r="E6" s="478" t="s">
        <v>1</v>
      </c>
      <c r="F6" s="467"/>
      <c r="G6" s="521"/>
      <c r="H6" s="463" t="s">
        <v>7</v>
      </c>
      <c r="I6" s="463"/>
      <c r="J6" s="463"/>
      <c r="K6" s="464"/>
      <c r="L6" s="464"/>
      <c r="M6" s="464"/>
      <c r="N6" s="464"/>
      <c r="O6" s="464"/>
      <c r="P6" s="464"/>
      <c r="Q6" s="464"/>
      <c r="R6" s="464"/>
      <c r="S6" s="465"/>
    </row>
    <row r="7" spans="3:19" ht="16.5" thickBot="1" x14ac:dyDescent="0.3">
      <c r="C7" s="516"/>
      <c r="D7" s="520" t="s">
        <v>34</v>
      </c>
      <c r="E7" s="479"/>
      <c r="F7" s="480"/>
      <c r="G7" s="481"/>
      <c r="H7" s="462" t="s">
        <v>8</v>
      </c>
      <c r="I7" s="463"/>
      <c r="J7" s="463"/>
      <c r="K7" s="462" t="s">
        <v>9</v>
      </c>
      <c r="L7" s="463"/>
      <c r="M7" s="463"/>
      <c r="N7" s="462" t="s">
        <v>10</v>
      </c>
      <c r="O7" s="464"/>
      <c r="P7" s="464"/>
      <c r="Q7" s="462" t="s">
        <v>11</v>
      </c>
      <c r="R7" s="464"/>
      <c r="S7" s="465"/>
    </row>
    <row r="8" spans="3:19" ht="33.75" customHeight="1" thickBot="1" x14ac:dyDescent="0.3">
      <c r="C8" s="492" t="s">
        <v>0</v>
      </c>
      <c r="D8" s="520" t="s">
        <v>35</v>
      </c>
      <c r="E8" s="77" t="s">
        <v>19</v>
      </c>
      <c r="F8" s="493"/>
      <c r="G8" s="522" t="s">
        <v>273</v>
      </c>
      <c r="H8" s="77" t="s">
        <v>19</v>
      </c>
      <c r="I8" s="493"/>
      <c r="J8" s="557" t="s">
        <v>216</v>
      </c>
      <c r="K8" s="77" t="s">
        <v>19</v>
      </c>
      <c r="L8" s="493"/>
      <c r="M8" s="557" t="s">
        <v>216</v>
      </c>
      <c r="N8" s="77" t="s">
        <v>19</v>
      </c>
      <c r="O8" s="493"/>
      <c r="P8" s="557" t="s">
        <v>216</v>
      </c>
      <c r="Q8" s="77" t="s">
        <v>19</v>
      </c>
      <c r="R8" s="493"/>
      <c r="S8" s="557" t="s">
        <v>216</v>
      </c>
    </row>
    <row r="9" spans="3:19" ht="30" customHeight="1" thickBot="1" x14ac:dyDescent="0.25">
      <c r="C9" s="517"/>
      <c r="D9" s="518"/>
      <c r="E9" s="137" t="s">
        <v>308</v>
      </c>
      <c r="F9" s="137" t="s">
        <v>303</v>
      </c>
      <c r="G9" s="523" t="s">
        <v>12</v>
      </c>
      <c r="H9" s="169" t="s">
        <v>308</v>
      </c>
      <c r="I9" s="554" t="s">
        <v>303</v>
      </c>
      <c r="J9" s="547" t="s">
        <v>12</v>
      </c>
      <c r="K9" s="169" t="s">
        <v>308</v>
      </c>
      <c r="L9" s="564" t="s">
        <v>303</v>
      </c>
      <c r="M9" s="547" t="s">
        <v>12</v>
      </c>
      <c r="N9" s="169" t="s">
        <v>308</v>
      </c>
      <c r="O9" s="564" t="s">
        <v>303</v>
      </c>
      <c r="P9" s="547" t="s">
        <v>12</v>
      </c>
      <c r="Q9" s="169" t="s">
        <v>308</v>
      </c>
      <c r="R9" s="564" t="s">
        <v>303</v>
      </c>
      <c r="S9" s="547" t="s">
        <v>12</v>
      </c>
    </row>
    <row r="10" spans="3:19" ht="17.25" customHeight="1" x14ac:dyDescent="0.2">
      <c r="C10" s="822" t="s">
        <v>74</v>
      </c>
      <c r="D10" s="494" t="s">
        <v>36</v>
      </c>
      <c r="E10" s="495" t="s">
        <v>20</v>
      </c>
      <c r="F10" s="496" t="s">
        <v>20</v>
      </c>
      <c r="G10" s="512" t="s">
        <v>246</v>
      </c>
      <c r="H10" s="495" t="s">
        <v>20</v>
      </c>
      <c r="I10" s="555" t="s">
        <v>20</v>
      </c>
      <c r="J10" s="558" t="s">
        <v>246</v>
      </c>
      <c r="K10" s="495" t="s">
        <v>20</v>
      </c>
      <c r="L10" s="555" t="s">
        <v>20</v>
      </c>
      <c r="M10" s="558" t="s">
        <v>246</v>
      </c>
      <c r="N10" s="495" t="s">
        <v>20</v>
      </c>
      <c r="O10" s="555" t="s">
        <v>20</v>
      </c>
      <c r="P10" s="558" t="s">
        <v>246</v>
      </c>
      <c r="Q10" s="495" t="s">
        <v>20</v>
      </c>
      <c r="R10" s="555" t="s">
        <v>20</v>
      </c>
      <c r="S10" s="558" t="s">
        <v>246</v>
      </c>
    </row>
    <row r="11" spans="3:19" ht="15" customHeight="1" x14ac:dyDescent="0.2">
      <c r="C11" s="795"/>
      <c r="D11" s="497" t="s">
        <v>37</v>
      </c>
      <c r="E11" s="138" t="s">
        <v>84</v>
      </c>
      <c r="F11" s="139" t="s">
        <v>84</v>
      </c>
      <c r="G11" s="140" t="s">
        <v>246</v>
      </c>
      <c r="H11" s="178" t="s">
        <v>20</v>
      </c>
      <c r="I11" s="253" t="s">
        <v>20</v>
      </c>
      <c r="J11" s="559" t="s">
        <v>246</v>
      </c>
      <c r="K11" s="178" t="s">
        <v>20</v>
      </c>
      <c r="L11" s="253" t="s">
        <v>20</v>
      </c>
      <c r="M11" s="559" t="s">
        <v>246</v>
      </c>
      <c r="N11" s="152" t="s">
        <v>84</v>
      </c>
      <c r="O11" s="445" t="s">
        <v>84</v>
      </c>
      <c r="P11" s="566" t="s">
        <v>246</v>
      </c>
      <c r="Q11" s="178" t="s">
        <v>20</v>
      </c>
      <c r="R11" s="253" t="s">
        <v>20</v>
      </c>
      <c r="S11" s="559" t="s">
        <v>246</v>
      </c>
    </row>
    <row r="12" spans="3:19" ht="15" customHeight="1" x14ac:dyDescent="0.2">
      <c r="C12" s="795"/>
      <c r="D12" s="497" t="s">
        <v>38</v>
      </c>
      <c r="E12" s="179">
        <v>301.173</v>
      </c>
      <c r="F12" s="254">
        <v>300.58499999999998</v>
      </c>
      <c r="G12" s="249">
        <v>0.19561854383952038</v>
      </c>
      <c r="H12" s="148">
        <v>305.01100000000002</v>
      </c>
      <c r="I12" s="442">
        <v>304.31200000000001</v>
      </c>
      <c r="J12" s="533">
        <v>0.22969846736244784</v>
      </c>
      <c r="K12" s="148">
        <v>315.08699999999999</v>
      </c>
      <c r="L12" s="442">
        <v>312.74799999999999</v>
      </c>
      <c r="M12" s="140">
        <v>0.74788647729162094</v>
      </c>
      <c r="N12" s="138">
        <v>297.09199999999998</v>
      </c>
      <c r="O12" s="139">
        <v>296.96600000000001</v>
      </c>
      <c r="P12" s="140">
        <v>4.2429099627558829E-2</v>
      </c>
      <c r="Q12" s="138">
        <v>279.03399999999999</v>
      </c>
      <c r="R12" s="139">
        <v>273.39999999999998</v>
      </c>
      <c r="S12" s="140">
        <v>2.0607168983174891</v>
      </c>
    </row>
    <row r="13" spans="3:19" ht="15" customHeight="1" x14ac:dyDescent="0.2">
      <c r="C13" s="795"/>
      <c r="D13" s="498" t="s">
        <v>39</v>
      </c>
      <c r="E13" s="179">
        <v>320.262</v>
      </c>
      <c r="F13" s="254">
        <v>319.75400000000002</v>
      </c>
      <c r="G13" s="249">
        <v>0.15887213295220115</v>
      </c>
      <c r="H13" s="148">
        <v>321.09800000000001</v>
      </c>
      <c r="I13" s="442">
        <v>320.11</v>
      </c>
      <c r="J13" s="533">
        <v>0.30864390365811739</v>
      </c>
      <c r="K13" s="148">
        <v>330.875</v>
      </c>
      <c r="L13" s="442">
        <v>322.78199999999998</v>
      </c>
      <c r="M13" s="140">
        <v>2.5072649652087224</v>
      </c>
      <c r="N13" s="138">
        <v>309.68700000000001</v>
      </c>
      <c r="O13" s="139">
        <v>317.28800000000001</v>
      </c>
      <c r="P13" s="140">
        <v>-2.3956153400065552</v>
      </c>
      <c r="Q13" s="138">
        <v>303.05599999999998</v>
      </c>
      <c r="R13" s="139">
        <v>303.89699999999999</v>
      </c>
      <c r="S13" s="140">
        <v>-0.27673850021553625</v>
      </c>
    </row>
    <row r="14" spans="3:19" ht="15" customHeight="1" thickBot="1" x14ac:dyDescent="0.25">
      <c r="C14" s="795"/>
      <c r="D14" s="499" t="s">
        <v>40</v>
      </c>
      <c r="E14" s="141">
        <v>398.185</v>
      </c>
      <c r="F14" s="142" t="s">
        <v>84</v>
      </c>
      <c r="G14" s="250" t="s">
        <v>246</v>
      </c>
      <c r="H14" s="152">
        <v>398.185</v>
      </c>
      <c r="I14" s="445" t="s">
        <v>84</v>
      </c>
      <c r="J14" s="246" t="s">
        <v>246</v>
      </c>
      <c r="K14" s="152" t="s">
        <v>20</v>
      </c>
      <c r="L14" s="445" t="s">
        <v>20</v>
      </c>
      <c r="M14" s="566" t="s">
        <v>246</v>
      </c>
      <c r="N14" s="148" t="s">
        <v>20</v>
      </c>
      <c r="O14" s="530" t="s">
        <v>20</v>
      </c>
      <c r="P14" s="140" t="s">
        <v>246</v>
      </c>
      <c r="Q14" s="146" t="s">
        <v>20</v>
      </c>
      <c r="R14" s="147" t="s">
        <v>20</v>
      </c>
      <c r="S14" s="572" t="s">
        <v>246</v>
      </c>
    </row>
    <row r="15" spans="3:19" ht="15" customHeight="1" thickBot="1" x14ac:dyDescent="0.25">
      <c r="C15" s="823"/>
      <c r="D15" s="500" t="s">
        <v>17</v>
      </c>
      <c r="E15" s="180">
        <v>310.18748491829342</v>
      </c>
      <c r="F15" s="501">
        <v>309.65050331496582</v>
      </c>
      <c r="G15" s="524">
        <v>0.17341538204490003</v>
      </c>
      <c r="H15" s="163">
        <v>313.57538340633852</v>
      </c>
      <c r="I15" s="549">
        <v>312.58890854468996</v>
      </c>
      <c r="J15" s="560">
        <v>0.31558217028277136</v>
      </c>
      <c r="K15" s="163">
        <v>320.0284647592311</v>
      </c>
      <c r="L15" s="549">
        <v>316.03323569592646</v>
      </c>
      <c r="M15" s="560">
        <v>1.2641800329977546</v>
      </c>
      <c r="N15" s="182">
        <v>301.20718164988443</v>
      </c>
      <c r="O15" s="565">
        <v>302.313332135167</v>
      </c>
      <c r="P15" s="560">
        <v>-0.36589537003548339</v>
      </c>
      <c r="Q15" s="182">
        <v>281.1963006614273</v>
      </c>
      <c r="R15" s="565">
        <v>276.95162309368908</v>
      </c>
      <c r="S15" s="560">
        <v>1.5326422428303672</v>
      </c>
    </row>
    <row r="16" spans="3:19" ht="15.75" customHeight="1" x14ac:dyDescent="0.2">
      <c r="C16" s="822" t="s">
        <v>18</v>
      </c>
      <c r="D16" s="494" t="s">
        <v>36</v>
      </c>
      <c r="E16" s="181">
        <v>264.97800000000001</v>
      </c>
      <c r="F16" s="255">
        <v>266.35500000000002</v>
      </c>
      <c r="G16" s="248">
        <v>-0.51697921946275061</v>
      </c>
      <c r="H16" s="477">
        <v>267.096</v>
      </c>
      <c r="I16" s="556">
        <v>270.471</v>
      </c>
      <c r="J16" s="561">
        <v>-1.2478232416784054</v>
      </c>
      <c r="K16" s="477">
        <v>260.93700000000001</v>
      </c>
      <c r="L16" s="556">
        <v>257.68700000000001</v>
      </c>
      <c r="M16" s="561">
        <v>1.261220007218059</v>
      </c>
      <c r="N16" s="506" t="s">
        <v>20</v>
      </c>
      <c r="O16" s="569" t="s">
        <v>20</v>
      </c>
      <c r="P16" s="558" t="s">
        <v>246</v>
      </c>
      <c r="Q16" s="506" t="s">
        <v>20</v>
      </c>
      <c r="R16" s="569" t="s">
        <v>20</v>
      </c>
      <c r="S16" s="558" t="s">
        <v>246</v>
      </c>
    </row>
    <row r="17" spans="3:19" ht="15" customHeight="1" x14ac:dyDescent="0.2">
      <c r="C17" s="795"/>
      <c r="D17" s="502" t="s">
        <v>37</v>
      </c>
      <c r="E17" s="179">
        <v>297.52600000000001</v>
      </c>
      <c r="F17" s="254">
        <v>300.27499999999998</v>
      </c>
      <c r="G17" s="249">
        <v>-0.91549413038047367</v>
      </c>
      <c r="H17" s="148">
        <v>300.96199999999999</v>
      </c>
      <c r="I17" s="442">
        <v>298.96100000000001</v>
      </c>
      <c r="J17" s="140">
        <v>0.66931807158792489</v>
      </c>
      <c r="K17" s="148">
        <v>291.238</v>
      </c>
      <c r="L17" s="442">
        <v>303.21699999999998</v>
      </c>
      <c r="M17" s="140">
        <v>-3.950636013152292</v>
      </c>
      <c r="N17" s="138" t="s">
        <v>20</v>
      </c>
      <c r="O17" s="139" t="s">
        <v>20</v>
      </c>
      <c r="P17" s="559" t="s">
        <v>246</v>
      </c>
      <c r="Q17" s="138" t="s">
        <v>20</v>
      </c>
      <c r="R17" s="139" t="s">
        <v>20</v>
      </c>
      <c r="S17" s="559" t="s">
        <v>246</v>
      </c>
    </row>
    <row r="18" spans="3:19" ht="15" customHeight="1" x14ac:dyDescent="0.2">
      <c r="C18" s="795"/>
      <c r="D18" s="502" t="s">
        <v>38</v>
      </c>
      <c r="E18" s="179">
        <v>303.471</v>
      </c>
      <c r="F18" s="254">
        <v>296.209</v>
      </c>
      <c r="G18" s="249">
        <v>2.4516473165906509</v>
      </c>
      <c r="H18" s="148">
        <v>306.46699999999998</v>
      </c>
      <c r="I18" s="442">
        <v>309.77499999999998</v>
      </c>
      <c r="J18" s="140">
        <v>-1.0678718424663038</v>
      </c>
      <c r="K18" s="148">
        <v>290.29199999999997</v>
      </c>
      <c r="L18" s="442">
        <v>265.70100000000002</v>
      </c>
      <c r="M18" s="140">
        <v>9.2551401763636374</v>
      </c>
      <c r="N18" s="138" t="s">
        <v>20</v>
      </c>
      <c r="O18" s="139" t="s">
        <v>20</v>
      </c>
      <c r="P18" s="140" t="s">
        <v>246</v>
      </c>
      <c r="Q18" s="138" t="s">
        <v>20</v>
      </c>
      <c r="R18" s="139" t="s">
        <v>20</v>
      </c>
      <c r="S18" s="559" t="s">
        <v>246</v>
      </c>
    </row>
    <row r="19" spans="3:19" ht="15" customHeight="1" x14ac:dyDescent="0.2">
      <c r="C19" s="795"/>
      <c r="D19" s="502" t="s">
        <v>39</v>
      </c>
      <c r="E19" s="179">
        <v>302.68799999999999</v>
      </c>
      <c r="F19" s="254">
        <v>295.47399999999999</v>
      </c>
      <c r="G19" s="249">
        <v>2.4415007750258901</v>
      </c>
      <c r="H19" s="148">
        <v>303.11500000000001</v>
      </c>
      <c r="I19" s="442">
        <v>294.47800000000001</v>
      </c>
      <c r="J19" s="140">
        <v>2.932986504934155</v>
      </c>
      <c r="K19" s="148">
        <v>300.61099999999999</v>
      </c>
      <c r="L19" s="442">
        <v>299.76600000000002</v>
      </c>
      <c r="M19" s="140">
        <v>0.28188653816642661</v>
      </c>
      <c r="N19" s="138" t="s">
        <v>20</v>
      </c>
      <c r="O19" s="139" t="s">
        <v>20</v>
      </c>
      <c r="P19" s="559" t="s">
        <v>246</v>
      </c>
      <c r="Q19" s="654" t="s">
        <v>84</v>
      </c>
      <c r="R19" s="653" t="s">
        <v>84</v>
      </c>
      <c r="S19" s="562" t="s">
        <v>246</v>
      </c>
    </row>
    <row r="20" spans="3:19" ht="15" customHeight="1" thickBot="1" x14ac:dyDescent="0.25">
      <c r="C20" s="795"/>
      <c r="D20" s="502" t="s">
        <v>40</v>
      </c>
      <c r="E20" s="157">
        <v>301.57499999999999</v>
      </c>
      <c r="F20" s="256">
        <v>322.226</v>
      </c>
      <c r="G20" s="246">
        <v>-6.4088558961722555</v>
      </c>
      <c r="H20" s="152">
        <v>316.09399999999999</v>
      </c>
      <c r="I20" s="445">
        <v>320.48500000000001</v>
      </c>
      <c r="J20" s="143">
        <v>-1.3701109256283506</v>
      </c>
      <c r="K20" s="141" t="s">
        <v>84</v>
      </c>
      <c r="L20" s="142" t="s">
        <v>84</v>
      </c>
      <c r="M20" s="143" t="s">
        <v>246</v>
      </c>
      <c r="N20" s="141" t="s">
        <v>20</v>
      </c>
      <c r="O20" s="142" t="s">
        <v>20</v>
      </c>
      <c r="P20" s="143" t="s">
        <v>246</v>
      </c>
      <c r="Q20" s="146" t="s">
        <v>20</v>
      </c>
      <c r="R20" s="147" t="s">
        <v>20</v>
      </c>
      <c r="S20" s="572" t="s">
        <v>246</v>
      </c>
    </row>
    <row r="21" spans="3:19" ht="15" customHeight="1" thickBot="1" x14ac:dyDescent="0.25">
      <c r="C21" s="823"/>
      <c r="D21" s="503" t="s">
        <v>17</v>
      </c>
      <c r="E21" s="180">
        <v>301.25382986545412</v>
      </c>
      <c r="F21" s="501">
        <v>298.67597450073384</v>
      </c>
      <c r="G21" s="524">
        <v>0.86309431785714152</v>
      </c>
      <c r="H21" s="163">
        <v>303.17274096078114</v>
      </c>
      <c r="I21" s="549">
        <v>299.14515690763676</v>
      </c>
      <c r="J21" s="560">
        <v>1.3463644522207412</v>
      </c>
      <c r="K21" s="182">
        <v>294.41401752167735</v>
      </c>
      <c r="L21" s="565">
        <v>297.10899552398826</v>
      </c>
      <c r="M21" s="560">
        <v>-0.90706711776194426</v>
      </c>
      <c r="N21" s="182" t="s">
        <v>84</v>
      </c>
      <c r="O21" s="565" t="s">
        <v>84</v>
      </c>
      <c r="P21" s="560" t="s">
        <v>246</v>
      </c>
      <c r="Q21" s="182" t="s">
        <v>84</v>
      </c>
      <c r="R21" s="565" t="s">
        <v>84</v>
      </c>
      <c r="S21" s="573" t="s">
        <v>246</v>
      </c>
    </row>
    <row r="22" spans="3:19" ht="15.75" customHeight="1" x14ac:dyDescent="0.2">
      <c r="C22" s="822" t="s">
        <v>41</v>
      </c>
      <c r="D22" s="504" t="s">
        <v>36</v>
      </c>
      <c r="E22" s="144" t="s">
        <v>20</v>
      </c>
      <c r="F22" s="663" t="s">
        <v>20</v>
      </c>
      <c r="G22" s="248" t="s">
        <v>246</v>
      </c>
      <c r="H22" s="477" t="s">
        <v>20</v>
      </c>
      <c r="I22" s="556" t="s">
        <v>20</v>
      </c>
      <c r="J22" s="561" t="s">
        <v>246</v>
      </c>
      <c r="K22" s="472" t="s">
        <v>20</v>
      </c>
      <c r="L22" s="664" t="s">
        <v>20</v>
      </c>
      <c r="M22" s="567" t="s">
        <v>246</v>
      </c>
      <c r="N22" s="506" t="s">
        <v>20</v>
      </c>
      <c r="O22" s="569" t="s">
        <v>20</v>
      </c>
      <c r="P22" s="558" t="s">
        <v>246</v>
      </c>
      <c r="Q22" s="506" t="s">
        <v>20</v>
      </c>
      <c r="R22" s="569" t="s">
        <v>20</v>
      </c>
      <c r="S22" s="558" t="s">
        <v>246</v>
      </c>
    </row>
    <row r="23" spans="3:19" ht="15" customHeight="1" x14ac:dyDescent="0.2">
      <c r="C23" s="795"/>
      <c r="D23" s="502" t="s">
        <v>37</v>
      </c>
      <c r="E23" s="157">
        <v>694.64200000000005</v>
      </c>
      <c r="F23" s="256">
        <v>668.61199999999997</v>
      </c>
      <c r="G23" s="249">
        <v>3.8931398180110572</v>
      </c>
      <c r="H23" s="152">
        <v>660.46400000000006</v>
      </c>
      <c r="I23" s="445">
        <v>647.41499999999996</v>
      </c>
      <c r="J23" s="143">
        <v>2.01555416541169</v>
      </c>
      <c r="K23" s="148">
        <v>758.74300000000005</v>
      </c>
      <c r="L23" s="530">
        <v>686.03899999999999</v>
      </c>
      <c r="M23" s="140">
        <v>10.597648238656996</v>
      </c>
      <c r="N23" s="141" t="s">
        <v>84</v>
      </c>
      <c r="O23" s="142" t="s">
        <v>84</v>
      </c>
      <c r="P23" s="143" t="s">
        <v>246</v>
      </c>
      <c r="Q23" s="138" t="s">
        <v>84</v>
      </c>
      <c r="R23" s="570" t="s">
        <v>84</v>
      </c>
      <c r="S23" s="140" t="s">
        <v>246</v>
      </c>
    </row>
    <row r="24" spans="3:19" ht="15" customHeight="1" x14ac:dyDescent="0.2">
      <c r="C24" s="795"/>
      <c r="D24" s="502" t="s">
        <v>38</v>
      </c>
      <c r="E24" s="157">
        <v>603.55399999999997</v>
      </c>
      <c r="F24" s="256">
        <v>596.35</v>
      </c>
      <c r="G24" s="249">
        <v>1.2080154271820158</v>
      </c>
      <c r="H24" s="152">
        <v>736.42700000000002</v>
      </c>
      <c r="I24" s="445">
        <v>736.60299999999995</v>
      </c>
      <c r="J24" s="143">
        <v>-2.3893467715978743E-2</v>
      </c>
      <c r="K24" s="148" t="s">
        <v>84</v>
      </c>
      <c r="L24" s="530" t="s">
        <v>84</v>
      </c>
      <c r="M24" s="140" t="s">
        <v>246</v>
      </c>
      <c r="N24" s="138">
        <v>549.96</v>
      </c>
      <c r="O24" s="570">
        <v>536.9</v>
      </c>
      <c r="P24" s="140">
        <v>2.4324827714658332</v>
      </c>
      <c r="Q24" s="144" t="s">
        <v>84</v>
      </c>
      <c r="R24" s="145" t="s">
        <v>84</v>
      </c>
      <c r="S24" s="248" t="s">
        <v>246</v>
      </c>
    </row>
    <row r="25" spans="3:19" ht="15" customHeight="1" x14ac:dyDescent="0.2">
      <c r="C25" s="795"/>
      <c r="D25" s="502" t="s">
        <v>39</v>
      </c>
      <c r="E25" s="141">
        <v>650.678</v>
      </c>
      <c r="F25" s="142">
        <v>628.97900000000004</v>
      </c>
      <c r="G25" s="249">
        <v>3.4498767049456265</v>
      </c>
      <c r="H25" s="152" t="s">
        <v>84</v>
      </c>
      <c r="I25" s="445" t="s">
        <v>84</v>
      </c>
      <c r="J25" s="143" t="s">
        <v>246</v>
      </c>
      <c r="K25" s="148" t="s">
        <v>20</v>
      </c>
      <c r="L25" s="530" t="s">
        <v>20</v>
      </c>
      <c r="M25" s="140" t="s">
        <v>246</v>
      </c>
      <c r="N25" s="161" t="s">
        <v>84</v>
      </c>
      <c r="O25" s="550" t="s">
        <v>84</v>
      </c>
      <c r="P25" s="568" t="s">
        <v>246</v>
      </c>
      <c r="Q25" s="138" t="s">
        <v>84</v>
      </c>
      <c r="R25" s="570" t="s">
        <v>84</v>
      </c>
      <c r="S25" s="140" t="s">
        <v>246</v>
      </c>
    </row>
    <row r="26" spans="3:19" ht="15" customHeight="1" thickBot="1" x14ac:dyDescent="0.25">
      <c r="C26" s="795"/>
      <c r="D26" s="502" t="s">
        <v>40</v>
      </c>
      <c r="E26" s="157">
        <v>595.64499999999998</v>
      </c>
      <c r="F26" s="256">
        <v>591.41800000000001</v>
      </c>
      <c r="G26" s="246">
        <v>0.7147229201681341</v>
      </c>
      <c r="H26" s="152">
        <v>589.73900000000003</v>
      </c>
      <c r="I26" s="445">
        <v>587.59400000000005</v>
      </c>
      <c r="J26" s="143">
        <v>0.36504797530267186</v>
      </c>
      <c r="K26" s="141">
        <v>592.18499999999995</v>
      </c>
      <c r="L26" s="142">
        <v>586.87900000000002</v>
      </c>
      <c r="M26" s="143">
        <v>0.90410459396228626</v>
      </c>
      <c r="N26" s="146">
        <v>762.21699999999998</v>
      </c>
      <c r="O26" s="147">
        <v>757.90899999999999</v>
      </c>
      <c r="P26" s="553">
        <v>0.56840596958209932</v>
      </c>
      <c r="Q26" s="141" t="s">
        <v>20</v>
      </c>
      <c r="R26" s="142" t="s">
        <v>20</v>
      </c>
      <c r="S26" s="562" t="s">
        <v>246</v>
      </c>
    </row>
    <row r="27" spans="3:19" ht="15" customHeight="1" thickBot="1" x14ac:dyDescent="0.25">
      <c r="C27" s="815"/>
      <c r="D27" s="500" t="s">
        <v>17</v>
      </c>
      <c r="E27" s="180">
        <v>631.46148275596056</v>
      </c>
      <c r="F27" s="501">
        <v>613.78803817210041</v>
      </c>
      <c r="G27" s="524">
        <v>2.8794051830160754</v>
      </c>
      <c r="H27" s="163">
        <v>580.97773403603048</v>
      </c>
      <c r="I27" s="549">
        <v>569.2524696641342</v>
      </c>
      <c r="J27" s="560">
        <v>2.0597652178504089</v>
      </c>
      <c r="K27" s="163">
        <v>661.00717712001062</v>
      </c>
      <c r="L27" s="549">
        <v>613.55404189457022</v>
      </c>
      <c r="M27" s="560">
        <v>7.7341410837929896</v>
      </c>
      <c r="N27" s="507">
        <v>607.01270696388417</v>
      </c>
      <c r="O27" s="565">
        <v>592.96207111292017</v>
      </c>
      <c r="P27" s="560">
        <v>2.3695673864253419</v>
      </c>
      <c r="Q27" s="511">
        <v>685.25222305598595</v>
      </c>
      <c r="R27" s="571">
        <v>671.1588728352225</v>
      </c>
      <c r="S27" s="574">
        <v>2.099853073718291</v>
      </c>
    </row>
    <row r="28" spans="3:19" ht="15.75" customHeight="1" x14ac:dyDescent="0.25">
      <c r="C28" s="822" t="s">
        <v>42</v>
      </c>
      <c r="D28" s="494" t="s">
        <v>36</v>
      </c>
      <c r="E28" s="144" t="s">
        <v>84</v>
      </c>
      <c r="F28" s="145" t="s">
        <v>84</v>
      </c>
      <c r="G28" s="248" t="s">
        <v>246</v>
      </c>
      <c r="H28" s="477" t="s">
        <v>84</v>
      </c>
      <c r="I28" s="556" t="s">
        <v>84</v>
      </c>
      <c r="J28" s="561" t="s">
        <v>246</v>
      </c>
      <c r="K28" s="477" t="s">
        <v>20</v>
      </c>
      <c r="L28" s="556" t="s">
        <v>20</v>
      </c>
      <c r="M28" s="660" t="s">
        <v>246</v>
      </c>
      <c r="N28" s="506" t="s">
        <v>20</v>
      </c>
      <c r="O28" s="569" t="s">
        <v>20</v>
      </c>
      <c r="P28" s="558" t="s">
        <v>246</v>
      </c>
      <c r="Q28" s="144" t="s">
        <v>20</v>
      </c>
      <c r="R28" s="145" t="s">
        <v>20</v>
      </c>
      <c r="S28" s="575" t="s">
        <v>246</v>
      </c>
    </row>
    <row r="29" spans="3:19" ht="15" customHeight="1" x14ac:dyDescent="0.2">
      <c r="C29" s="795"/>
      <c r="D29" s="502" t="s">
        <v>37</v>
      </c>
      <c r="E29" s="157">
        <v>360.37299999999999</v>
      </c>
      <c r="F29" s="256">
        <v>360.10300000000001</v>
      </c>
      <c r="G29" s="249">
        <v>7.4978547804373144E-2</v>
      </c>
      <c r="H29" s="152">
        <v>336.85399999999998</v>
      </c>
      <c r="I29" s="445">
        <v>343.15899999999999</v>
      </c>
      <c r="J29" s="143">
        <v>-1.8373407079517095</v>
      </c>
      <c r="K29" s="152">
        <v>373.13900000000001</v>
      </c>
      <c r="L29" s="445">
        <v>374.30500000000001</v>
      </c>
      <c r="M29" s="143">
        <v>-0.31151066643512559</v>
      </c>
      <c r="N29" s="141">
        <v>514.85500000000002</v>
      </c>
      <c r="O29" s="142">
        <v>499.94299999999998</v>
      </c>
      <c r="P29" s="143">
        <v>2.9827400323636963</v>
      </c>
      <c r="Q29" s="508">
        <v>441.63</v>
      </c>
      <c r="R29" s="142">
        <v>414.029</v>
      </c>
      <c r="S29" s="576">
        <v>6.6664412396233104</v>
      </c>
    </row>
    <row r="30" spans="3:19" ht="15" customHeight="1" x14ac:dyDescent="0.2">
      <c r="C30" s="795"/>
      <c r="D30" s="502" t="s">
        <v>38</v>
      </c>
      <c r="E30" s="157">
        <v>407.26400000000001</v>
      </c>
      <c r="F30" s="256">
        <v>402.14499999999998</v>
      </c>
      <c r="G30" s="246">
        <v>1.2729239453431047</v>
      </c>
      <c r="H30" s="152">
        <v>425.49400000000003</v>
      </c>
      <c r="I30" s="445">
        <v>404.79399999999998</v>
      </c>
      <c r="J30" s="143">
        <v>5.1137121597652255</v>
      </c>
      <c r="K30" s="152">
        <v>325.68900000000002</v>
      </c>
      <c r="L30" s="445">
        <v>319.11</v>
      </c>
      <c r="M30" s="143">
        <v>2.0616715239259213</v>
      </c>
      <c r="N30" s="141">
        <v>431.142</v>
      </c>
      <c r="O30" s="142">
        <v>434.80200000000002</v>
      </c>
      <c r="P30" s="143">
        <v>-0.84176245739440592</v>
      </c>
      <c r="Q30" s="141">
        <v>381.101</v>
      </c>
      <c r="R30" s="142">
        <v>362.24200000000002</v>
      </c>
      <c r="S30" s="143">
        <v>5.2061881283782609</v>
      </c>
    </row>
    <row r="31" spans="3:19" ht="15" customHeight="1" x14ac:dyDescent="0.2">
      <c r="C31" s="795"/>
      <c r="D31" s="502" t="s">
        <v>39</v>
      </c>
      <c r="E31" s="141" t="s">
        <v>84</v>
      </c>
      <c r="F31" s="142" t="s">
        <v>84</v>
      </c>
      <c r="G31" s="140" t="s">
        <v>246</v>
      </c>
      <c r="H31" s="152" t="s">
        <v>20</v>
      </c>
      <c r="I31" s="445" t="s">
        <v>20</v>
      </c>
      <c r="J31" s="562" t="s">
        <v>246</v>
      </c>
      <c r="K31" s="152" t="s">
        <v>20</v>
      </c>
      <c r="L31" s="445" t="s">
        <v>20</v>
      </c>
      <c r="M31" s="562" t="s">
        <v>246</v>
      </c>
      <c r="N31" s="141" t="s">
        <v>84</v>
      </c>
      <c r="O31" s="142" t="s">
        <v>84</v>
      </c>
      <c r="P31" s="562" t="s">
        <v>246</v>
      </c>
      <c r="Q31" s="141" t="s">
        <v>20</v>
      </c>
      <c r="R31" s="142" t="s">
        <v>20</v>
      </c>
      <c r="S31" s="562" t="s">
        <v>246</v>
      </c>
    </row>
    <row r="32" spans="3:19" ht="15" customHeight="1" thickBot="1" x14ac:dyDescent="0.25">
      <c r="C32" s="795"/>
      <c r="D32" s="502" t="s">
        <v>40</v>
      </c>
      <c r="E32" s="141" t="s">
        <v>20</v>
      </c>
      <c r="F32" s="142" t="s">
        <v>20</v>
      </c>
      <c r="G32" s="257" t="s">
        <v>246</v>
      </c>
      <c r="H32" s="152" t="s">
        <v>20</v>
      </c>
      <c r="I32" s="445" t="s">
        <v>20</v>
      </c>
      <c r="J32" s="562" t="s">
        <v>246</v>
      </c>
      <c r="K32" s="152" t="s">
        <v>20</v>
      </c>
      <c r="L32" s="445" t="s">
        <v>20</v>
      </c>
      <c r="M32" s="562" t="s">
        <v>246</v>
      </c>
      <c r="N32" s="141" t="s">
        <v>20</v>
      </c>
      <c r="O32" s="142" t="s">
        <v>20</v>
      </c>
      <c r="P32" s="562" t="s">
        <v>246</v>
      </c>
      <c r="Q32" s="141" t="s">
        <v>20</v>
      </c>
      <c r="R32" s="142" t="s">
        <v>20</v>
      </c>
      <c r="S32" s="562" t="s">
        <v>246</v>
      </c>
    </row>
    <row r="33" spans="3:19" ht="15" customHeight="1" thickBot="1" x14ac:dyDescent="0.25">
      <c r="C33" s="815"/>
      <c r="D33" s="500" t="s">
        <v>17</v>
      </c>
      <c r="E33" s="180">
        <v>387.84935978799649</v>
      </c>
      <c r="F33" s="501">
        <v>386.38027622167948</v>
      </c>
      <c r="G33" s="524">
        <v>0.38021701849867395</v>
      </c>
      <c r="H33" s="163">
        <v>359.11842428944169</v>
      </c>
      <c r="I33" s="549">
        <v>360.03623360101216</v>
      </c>
      <c r="J33" s="563">
        <v>-0.25492137343808868</v>
      </c>
      <c r="K33" s="163">
        <v>355.63388401766139</v>
      </c>
      <c r="L33" s="549">
        <v>347.8152631961575</v>
      </c>
      <c r="M33" s="560">
        <v>2.2479234377631134</v>
      </c>
      <c r="N33" s="182">
        <v>437.24527546767013</v>
      </c>
      <c r="O33" s="565">
        <v>440.62457607607928</v>
      </c>
      <c r="P33" s="560">
        <v>-0.76693420927698663</v>
      </c>
      <c r="Q33" s="182">
        <v>407.61554229549785</v>
      </c>
      <c r="R33" s="565">
        <v>399.14246140363173</v>
      </c>
      <c r="S33" s="560">
        <v>2.1228212258023178</v>
      </c>
    </row>
    <row r="34" spans="3:19" ht="15.75" customHeight="1" x14ac:dyDescent="0.2">
      <c r="C34" s="822" t="s">
        <v>43</v>
      </c>
      <c r="D34" s="505" t="s">
        <v>44</v>
      </c>
      <c r="E34" s="258">
        <v>897.24699999999996</v>
      </c>
      <c r="F34" s="259">
        <v>891.47799999999995</v>
      </c>
      <c r="G34" s="248">
        <v>0.64712757914384944</v>
      </c>
      <c r="H34" s="472">
        <v>928.23299999999995</v>
      </c>
      <c r="I34" s="473">
        <v>926.92200000000003</v>
      </c>
      <c r="J34" s="460">
        <v>0.1414358489711024</v>
      </c>
      <c r="K34" s="475">
        <v>744.54899999999998</v>
      </c>
      <c r="L34" s="473">
        <v>713.31700000000001</v>
      </c>
      <c r="M34" s="460">
        <v>4.3784180105058441</v>
      </c>
      <c r="N34" s="458">
        <v>943.37900000000002</v>
      </c>
      <c r="O34" s="459">
        <v>943.87900000000002</v>
      </c>
      <c r="P34" s="460">
        <v>-5.2972891652425788E-2</v>
      </c>
      <c r="Q34" s="138">
        <v>854.96500000000003</v>
      </c>
      <c r="R34" s="570">
        <v>867.40700000000004</v>
      </c>
      <c r="S34" s="140">
        <v>-1.4343900844701516</v>
      </c>
    </row>
    <row r="35" spans="3:19" ht="15.75" customHeight="1" thickBot="1" x14ac:dyDescent="0.25">
      <c r="C35" s="795"/>
      <c r="D35" s="494" t="s">
        <v>45</v>
      </c>
      <c r="E35" s="181">
        <v>1412.5889999999999</v>
      </c>
      <c r="F35" s="255">
        <v>1404.43</v>
      </c>
      <c r="G35" s="246">
        <v>0.58094743063021137</v>
      </c>
      <c r="H35" s="161">
        <v>1424.2739999999999</v>
      </c>
      <c r="I35" s="550">
        <v>1426.0239999999999</v>
      </c>
      <c r="J35" s="143">
        <v>-0.1227188322216176</v>
      </c>
      <c r="K35" s="551">
        <v>1259.2159999999999</v>
      </c>
      <c r="L35" s="550">
        <v>1323.9110000000001</v>
      </c>
      <c r="M35" s="568">
        <v>-4.8866577889299334</v>
      </c>
      <c r="N35" s="144">
        <v>1196.453</v>
      </c>
      <c r="O35" s="145">
        <v>1083.7819999999999</v>
      </c>
      <c r="P35" s="568">
        <v>10.396094417512014</v>
      </c>
      <c r="Q35" s="144">
        <v>1582.56</v>
      </c>
      <c r="R35" s="145">
        <v>1488.117</v>
      </c>
      <c r="S35" s="568">
        <v>6.3464767891234359</v>
      </c>
    </row>
    <row r="36" spans="3:19" ht="15" customHeight="1" thickBot="1" x14ac:dyDescent="0.25">
      <c r="C36" s="815"/>
      <c r="D36" s="500" t="s">
        <v>17</v>
      </c>
      <c r="E36" s="180">
        <v>1028.5055120856707</v>
      </c>
      <c r="F36" s="501">
        <v>1018.7789046579101</v>
      </c>
      <c r="G36" s="524">
        <v>0.95473192301981336</v>
      </c>
      <c r="H36" s="163">
        <v>1026.6485627528546</v>
      </c>
      <c r="I36" s="549">
        <v>1015.1933668626062</v>
      </c>
      <c r="J36" s="247">
        <v>1.1283757621121886</v>
      </c>
      <c r="K36" s="552">
        <v>981.0941652100812</v>
      </c>
      <c r="L36" s="549">
        <v>913.97615406758212</v>
      </c>
      <c r="M36" s="560">
        <v>7.3435188482539093</v>
      </c>
      <c r="N36" s="182">
        <v>996.17747217073622</v>
      </c>
      <c r="O36" s="565">
        <v>996.16030437683492</v>
      </c>
      <c r="P36" s="560">
        <v>1.7233967089310554E-3</v>
      </c>
      <c r="Q36" s="182">
        <v>1074.0028209333759</v>
      </c>
      <c r="R36" s="571">
        <v>1072.9648346558838</v>
      </c>
      <c r="S36" s="560">
        <v>9.6740008988738885E-2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18" sqref="U18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311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66" t="s">
        <v>0</v>
      </c>
      <c r="J8" s="767"/>
      <c r="K8" s="778" t="s">
        <v>1</v>
      </c>
      <c r="L8" s="779"/>
      <c r="M8" s="780"/>
    </row>
    <row r="9" spans="3:13" ht="28.5" customHeight="1" thickBot="1" x14ac:dyDescent="0.25">
      <c r="I9" s="768"/>
      <c r="J9" s="769"/>
      <c r="K9" s="590" t="s">
        <v>19</v>
      </c>
      <c r="L9" s="615"/>
      <c r="M9" s="824" t="s">
        <v>236</v>
      </c>
    </row>
    <row r="10" spans="3:13" ht="27" customHeight="1" thickBot="1" x14ac:dyDescent="0.25">
      <c r="I10" s="770"/>
      <c r="J10" s="771"/>
      <c r="K10" s="137">
        <v>45207</v>
      </c>
      <c r="L10" s="137">
        <v>45200</v>
      </c>
      <c r="M10" s="825"/>
    </row>
    <row r="11" spans="3:13" ht="54.75" customHeight="1" thickBot="1" x14ac:dyDescent="0.25">
      <c r="I11" s="787" t="s">
        <v>237</v>
      </c>
      <c r="J11" s="826"/>
      <c r="K11" s="734">
        <v>1142.45</v>
      </c>
      <c r="L11" s="734">
        <v>1113.18</v>
      </c>
      <c r="M11" s="735">
        <v>2.6294040496595321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10" sqref="U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63" t="s">
        <v>312</v>
      </c>
      <c r="D3" s="260"/>
      <c r="E3" s="261"/>
      <c r="F3" s="260"/>
      <c r="G3" s="260"/>
      <c r="H3" s="260"/>
      <c r="I3" s="260"/>
      <c r="J3" s="260"/>
      <c r="K3" s="260"/>
      <c r="L3" s="260"/>
      <c r="M3" s="260"/>
    </row>
    <row r="4" spans="3:13" ht="21" x14ac:dyDescent="0.35">
      <c r="C4" s="262" t="s">
        <v>255</v>
      </c>
      <c r="D4" s="260"/>
      <c r="E4" s="261"/>
      <c r="F4" s="260"/>
      <c r="G4" s="260"/>
      <c r="H4" s="260"/>
      <c r="I4" s="260"/>
      <c r="J4" s="260"/>
      <c r="K4" s="260"/>
      <c r="L4" s="260"/>
      <c r="M4" s="260"/>
    </row>
    <row r="6" spans="3:13" ht="13.5" thickBot="1" x14ac:dyDescent="0.25"/>
    <row r="7" spans="3:13" ht="12.75" customHeight="1" thickBot="1" x14ac:dyDescent="0.25">
      <c r="I7" s="766" t="s">
        <v>0</v>
      </c>
      <c r="J7" s="767"/>
      <c r="K7" s="778" t="s">
        <v>1</v>
      </c>
      <c r="L7" s="779"/>
      <c r="M7" s="780"/>
    </row>
    <row r="8" spans="3:13" ht="24.75" customHeight="1" thickBot="1" x14ac:dyDescent="0.25">
      <c r="I8" s="768"/>
      <c r="J8" s="769"/>
      <c r="K8" s="590" t="s">
        <v>19</v>
      </c>
      <c r="L8" s="615"/>
      <c r="M8" s="824" t="s">
        <v>236</v>
      </c>
    </row>
    <row r="9" spans="3:13" ht="29.25" customHeight="1" thickBot="1" x14ac:dyDescent="0.25">
      <c r="I9" s="770"/>
      <c r="J9" s="771"/>
      <c r="K9" s="137">
        <v>45207</v>
      </c>
      <c r="L9" s="137">
        <v>45200</v>
      </c>
      <c r="M9" s="825"/>
    </row>
    <row r="10" spans="3:13" ht="57" customHeight="1" thickBot="1" x14ac:dyDescent="0.25">
      <c r="I10" s="787" t="s">
        <v>254</v>
      </c>
      <c r="J10" s="826"/>
      <c r="K10" s="655">
        <v>2372.86</v>
      </c>
      <c r="L10" s="655">
        <v>2276.91</v>
      </c>
      <c r="M10" s="735">
        <v>4.2140444725527262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2023-10-12T11:53:57Z</dcterms:modified>
</cp:coreProperties>
</file>