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en_skoroszyt" defaultThemeVersion="124226"/>
  <xr:revisionPtr revIDLastSave="0" documentId="13_ncr:1_{70DA5DFF-BBF5-4432-A25E-924C42B07088}" xr6:coauthVersionLast="36" xr6:coauthVersionMax="36" xr10:uidLastSave="{00000000-0000-0000-0000-000000000000}"/>
  <bookViews>
    <workbookView xWindow="0" yWindow="0" windowWidth="28800" windowHeight="11505" tabRatio="737" activeTab="1" xr2:uid="{00000000-000D-0000-FFFF-FFFF00000000}"/>
  </bookViews>
  <sheets>
    <sheet name="Zadanie 1 - Zieleniewo" sheetId="28" r:id="rId1"/>
    <sheet name="Zadanie 2 - Laboratorium" sheetId="42" r:id="rId2"/>
    <sheet name="Zadanie 3 - Rejon Lipiany" sheetId="40" r:id="rId3"/>
    <sheet name="Zadanie 4 - Rejon Lipiany" sheetId="39" r:id="rId4"/>
    <sheet name="Zadanie 5 - OD Chojna" sheetId="41" r:id="rId5"/>
    <sheet name="Zadanie 6 - OD Bobolice" sheetId="37" r:id="rId6"/>
  </sheets>
  <definedNames>
    <definedName name="_xlnm.Print_Area" localSheetId="1">'Zadanie 2 - Laboratorium'!$A$1:$H$17</definedName>
    <definedName name="_xlnm.Print_Area" localSheetId="2">'Zadanie 3 - Rejon Lipiany'!$A$1:$H$17</definedName>
    <definedName name="_xlnm.Print_Area" localSheetId="3">'Zadanie 4 - Rejon Lipiany'!$A$1:$F$16</definedName>
    <definedName name="_xlnm.Print_Area" localSheetId="4">'Zadanie 5 - OD Chojna'!$A$1:$H$17</definedName>
    <definedName name="_xlnm.Print_Area" localSheetId="5">'Zadanie 6 - OD Bobolice'!$A$1:$H$17</definedName>
  </definedNames>
  <calcPr calcId="191029"/>
</workbook>
</file>

<file path=xl/calcChain.xml><?xml version="1.0" encoding="utf-8"?>
<calcChain xmlns="http://schemas.openxmlformats.org/spreadsheetml/2006/main">
  <c r="F12" i="28" l="1"/>
  <c r="F8" i="28"/>
  <c r="F9" i="28"/>
  <c r="F10" i="28"/>
  <c r="F11" i="28"/>
  <c r="F7" i="28"/>
  <c r="F13" i="39" l="1"/>
  <c r="F12" i="39"/>
  <c r="F11" i="39"/>
  <c r="H11" i="42" l="1"/>
  <c r="H10" i="42"/>
  <c r="H9" i="42"/>
  <c r="H8" i="42"/>
  <c r="H7" i="42"/>
  <c r="H12" i="42" l="1"/>
  <c r="H13" i="42"/>
  <c r="H14" i="42" s="1"/>
  <c r="H11" i="41"/>
  <c r="H10" i="41"/>
  <c r="H9" i="41"/>
  <c r="H8" i="41"/>
  <c r="H7" i="41"/>
  <c r="H12" i="41" l="1"/>
  <c r="H13" i="41"/>
  <c r="H14" i="41" s="1"/>
  <c r="H7" i="40" l="1"/>
  <c r="H8" i="40"/>
  <c r="H9" i="40"/>
  <c r="H10" i="40"/>
  <c r="H11" i="40"/>
  <c r="H12" i="40" s="1"/>
  <c r="H13" i="40" l="1"/>
  <c r="H14" i="40" s="1"/>
  <c r="F9" i="39"/>
  <c r="F8" i="39"/>
  <c r="F7" i="39"/>
  <c r="F10" i="39" s="1"/>
  <c r="H11" i="37" l="1"/>
  <c r="H10" i="37"/>
  <c r="H9" i="37"/>
  <c r="H8" i="37"/>
  <c r="H7" i="37"/>
  <c r="H12" i="37" s="1"/>
  <c r="H13" i="37" l="1"/>
  <c r="H14" i="37" s="1"/>
  <c r="F13" i="28" l="1"/>
  <c r="F14" i="28" s="1"/>
</calcChain>
</file>

<file path=xl/sharedStrings.xml><?xml version="1.0" encoding="utf-8"?>
<sst xmlns="http://schemas.openxmlformats.org/spreadsheetml/2006/main" count="175" uniqueCount="58">
  <si>
    <t>Lp.</t>
  </si>
  <si>
    <t>__________________ dnia ___ ___ 2026 roku</t>
  </si>
  <si>
    <t>Rodzaj odpadów</t>
  </si>
  <si>
    <t>1100 l</t>
  </si>
  <si>
    <t>1 raz / tydzień</t>
  </si>
  <si>
    <t>1  raz / 2 tyg.</t>
  </si>
  <si>
    <t>240 l</t>
  </si>
  <si>
    <t>Rodzaj pojemnika/ kontenera</t>
  </si>
  <si>
    <t>Ilość pojemników/ kontenerów</t>
  </si>
  <si>
    <t>Częstotliwość odbioru (wywozu)</t>
  </si>
  <si>
    <t>Cena jednostkowa netto odbioru (wywozu)</t>
  </si>
  <si>
    <t>Wartość netto</t>
  </si>
  <si>
    <t>8=5*6*7</t>
  </si>
  <si>
    <r>
      <t xml:space="preserve">Odpady zmieszane 
Kod odpadu: </t>
    </r>
    <r>
      <rPr>
        <i/>
        <sz val="10"/>
        <color theme="1"/>
        <rFont val="Calibri"/>
        <family val="2"/>
        <charset val="238"/>
        <scheme val="minor"/>
      </rPr>
      <t>20 03 01</t>
    </r>
  </si>
  <si>
    <r>
      <t xml:space="preserve">Makulatura 
Kod odpadu: </t>
    </r>
    <r>
      <rPr>
        <i/>
        <sz val="10"/>
        <color theme="1"/>
        <rFont val="Calibri"/>
        <family val="2"/>
        <charset val="238"/>
        <scheme val="minor"/>
      </rPr>
      <t>15 01 01</t>
    </r>
  </si>
  <si>
    <r>
      <t xml:space="preserve">Tworzywa sztuczne 
Kod odpadu: </t>
    </r>
    <r>
      <rPr>
        <i/>
        <sz val="10"/>
        <color theme="1"/>
        <rFont val="Calibri"/>
        <family val="2"/>
        <charset val="238"/>
        <scheme val="minor"/>
      </rPr>
      <t>15 01 02</t>
    </r>
  </si>
  <si>
    <r>
      <t xml:space="preserve">Opakowania szklane 
Kod odpadu: </t>
    </r>
    <r>
      <rPr>
        <i/>
        <sz val="10"/>
        <color theme="1"/>
        <rFont val="Calibri"/>
        <family val="2"/>
        <charset val="238"/>
        <scheme val="minor"/>
      </rPr>
      <t>15 01 07</t>
    </r>
  </si>
  <si>
    <r>
      <t xml:space="preserve">Odpady ulegające biodegradacji 
Kod odpadu: </t>
    </r>
    <r>
      <rPr>
        <i/>
        <sz val="10"/>
        <color theme="1"/>
        <rFont val="Calibri"/>
        <family val="2"/>
        <charset val="238"/>
        <scheme val="minor"/>
      </rPr>
      <t>20 02 01</t>
    </r>
  </si>
  <si>
    <t>Szacowana ilość odbioru (wywozu) w okresie 01.04.2026-31.03.2029</t>
  </si>
  <si>
    <t>VAT</t>
  </si>
  <si>
    <t>OGÓŁEM netto:</t>
  </si>
  <si>
    <t>OGÓŁEM brutto</t>
  </si>
  <si>
    <t>1  raz / 4 tyg.</t>
  </si>
  <si>
    <t>VAT 8%</t>
  </si>
  <si>
    <t>Szacowana ilość odpadów w Mg 
w okresie 01.04.2026-31.03.2029</t>
  </si>
  <si>
    <r>
      <t xml:space="preserve">Zużyte urządzenia, zużyty sprzęt elektryczny, urządzenia inne niż wymienione w 16 02 09 do 16 02 13
</t>
    </r>
    <r>
      <rPr>
        <b/>
        <i/>
        <sz val="10"/>
        <color theme="1"/>
        <rFont val="Calibri"/>
        <family val="2"/>
        <charset val="238"/>
        <scheme val="minor"/>
      </rPr>
      <t>Kod odpadu: 16 02 14</t>
    </r>
  </si>
  <si>
    <r>
      <t xml:space="preserve">Sorbenty, materiały filtracyjne, tkaniny do wycierania (np. szmaty, ścierki) i ubrania ochronne inne niż wymienione w 15 02 02
</t>
    </r>
    <r>
      <rPr>
        <b/>
        <sz val="10"/>
        <color theme="1"/>
        <rFont val="Calibri"/>
        <family val="2"/>
        <charset val="238"/>
        <scheme val="minor"/>
      </rPr>
      <t xml:space="preserve">Kod odpadu: </t>
    </r>
    <r>
      <rPr>
        <b/>
        <i/>
        <sz val="10"/>
        <color theme="1"/>
        <rFont val="Calibri"/>
        <family val="2"/>
        <charset val="238"/>
        <scheme val="minor"/>
      </rPr>
      <t>15 02 03</t>
    </r>
  </si>
  <si>
    <t>660 l</t>
  </si>
  <si>
    <t>120 l</t>
  </si>
  <si>
    <t>j.m.</t>
  </si>
  <si>
    <t>Mg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</si>
  <si>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</si>
  <si>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>6=3*5</t>
  </si>
  <si>
    <r>
      <t xml:space="preserve">Odpady wielkogabarytowe
</t>
    </r>
    <r>
      <rPr>
        <b/>
        <i/>
        <sz val="10"/>
        <color theme="1"/>
        <rFont val="Calibri"/>
        <family val="2"/>
        <charset val="238"/>
        <scheme val="minor"/>
      </rPr>
      <t>Kod odpadu: 20 03 07</t>
    </r>
  </si>
  <si>
    <t>1 raz / miesiąc</t>
  </si>
  <si>
    <t>1 raz /miesiąc</t>
  </si>
  <si>
    <t>2 raz /miesiąc</t>
  </si>
  <si>
    <t>ZADANIE 1</t>
  </si>
  <si>
    <t>GDDKiA Oddział w Szczecinie Laboratorium Drogowe
ul. Wiosenna 8, 72-002 Skarbimierzyce</t>
  </si>
  <si>
    <t>ZADANIE 2</t>
  </si>
  <si>
    <t>ZADANIE 3</t>
  </si>
  <si>
    <t>ZADANIE 4</t>
  </si>
  <si>
    <t>GDDKiA Oddział w Szczecinie Rejon w Lipianach
ul. Gorzowska 35, 74-240 Lipiany</t>
  </si>
  <si>
    <t>GDDKiA Oddział w Szczecinie Rejon w Lipianach
	ul. Gorzowska 35, 74-240 Lipiany</t>
  </si>
  <si>
    <t>ZADANIE 5</t>
  </si>
  <si>
    <t>ZADANIE 6</t>
  </si>
  <si>
    <t>GDDKiA Oddział w Szczecinie Rejon w Lipianach Obwód Drogowy w Chojnie
ul. Polna 2 74-500 Chojna</t>
  </si>
  <si>
    <t>GDDKiA Oddział w Szczecinie Rejon w Szczecinku Obwód Utrzymania Drogowego 
w Bobolicach
ul. Mickiewicza 21, 76-020 Bobolice</t>
  </si>
  <si>
    <t>Szacowana ilość odbioru (wywozu) w okresie 01.01.2027-31.12.2029</t>
  </si>
  <si>
    <t>120 l
worek</t>
  </si>
  <si>
    <t>Szacowana ilość odbioru (wywozu) w okresie 01.07.2026-30.06.2028</t>
  </si>
  <si>
    <t>raz  w miesiącu</t>
  </si>
  <si>
    <t>VAT 23%</t>
  </si>
  <si>
    <t>1 raz / 2 tydnie</t>
  </si>
  <si>
    <t>GDDKiA Oddział w Szczecinie 
Ośrodek Socjalny w Zieleniewie 
ul. Popiełuszki 1A, 73-108 Zieleniewo</t>
  </si>
  <si>
    <t>Ilość wywozu w okresie obowiązywania umowy</t>
  </si>
  <si>
    <t>Świadczenie sukcesywnych usług odbioru wraz z zagospodarowaniem odpadów z posesji GDDKiA Oddziału w Szczecinie z podziałem na 6 zadań</t>
  </si>
  <si>
    <t>FORMULARZ CENOWY -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</si>
</sst>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color indexed="8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Border="1"/>
    <xf numFmtId="0" fontId="7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0" fillId="0" borderId="0" xfId="0" applyNumberFormat="1"/>
    <xf numFmtId="1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1" fillId="4" borderId="2" xfId="0" applyNumberFormat="1" applyFont="1" applyFill="1" applyBorder="1" applyAlignment="1">
      <alignment horizontal="right" vertical="center" wrapText="1"/>
    </xf>
    <xf numFmtId="4" fontId="1" fillId="4" borderId="3" xfId="0" applyNumberFormat="1" applyFont="1" applyFill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 wrapText="1"/>
    </xf>
    <xf numFmtId="4" fontId="1" fillId="4" borderId="3" xfId="0" applyNumberFormat="1" applyFont="1" applyFill="1" applyBorder="1" applyAlignment="1">
      <alignment horizontal="righ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18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6" customWidth="1"/>
    <col min="2" max="2" width="25.7109375" customWidth="1"/>
    <col min="3" max="3" width="10.7109375" customWidth="1"/>
    <col min="4" max="4" width="20.28515625" customWidth="1"/>
    <col min="5" max="5" width="16.42578125" customWidth="1"/>
    <col min="6" max="6" width="23.5703125" customWidth="1"/>
  </cols>
  <sheetData>
    <row r="1" spans="1:6" ht="24.75" customHeight="1" x14ac:dyDescent="0.25">
      <c r="A1" s="29" t="s">
        <v>57</v>
      </c>
      <c r="B1" s="29"/>
      <c r="C1" s="29"/>
      <c r="D1" s="29"/>
      <c r="E1" s="29"/>
      <c r="F1" s="29"/>
    </row>
    <row r="2" spans="1:6" ht="36" customHeight="1" x14ac:dyDescent="0.25">
      <c r="A2" s="29" t="s">
        <v>37</v>
      </c>
      <c r="B2" s="29"/>
      <c r="C2" s="29"/>
      <c r="D2" s="29"/>
      <c r="E2" s="29"/>
      <c r="F2" s="29"/>
    </row>
    <row r="3" spans="1:6" ht="75.75" customHeight="1" x14ac:dyDescent="0.25">
      <c r="A3" s="37" t="s">
        <v>54</v>
      </c>
      <c r="B3" s="38"/>
      <c r="C3" s="38"/>
      <c r="D3" s="38"/>
      <c r="E3" s="38"/>
      <c r="F3" s="38"/>
    </row>
    <row r="4" spans="1:6" ht="65.25" customHeight="1" x14ac:dyDescent="0.25">
      <c r="A4" s="39" t="s">
        <v>56</v>
      </c>
      <c r="B4" s="39"/>
      <c r="C4" s="39"/>
      <c r="D4" s="39"/>
      <c r="E4" s="39"/>
      <c r="F4" s="39"/>
    </row>
    <row r="5" spans="1:6" ht="108.75" customHeight="1" x14ac:dyDescent="0.25">
      <c r="A5" s="5" t="s">
        <v>0</v>
      </c>
      <c r="B5" s="5" t="s">
        <v>2</v>
      </c>
      <c r="C5" s="5" t="s">
        <v>7</v>
      </c>
      <c r="D5" s="5" t="s">
        <v>55</v>
      </c>
      <c r="E5" s="5" t="s">
        <v>10</v>
      </c>
      <c r="F5" s="5" t="s">
        <v>11</v>
      </c>
    </row>
    <row r="6" spans="1:6" ht="19.5" customHeight="1" x14ac:dyDescent="0.25">
      <c r="A6" s="13">
        <v>1</v>
      </c>
      <c r="B6" s="13">
        <v>2</v>
      </c>
      <c r="C6" s="26">
        <v>3</v>
      </c>
      <c r="D6" s="13">
        <v>4</v>
      </c>
      <c r="E6" s="13">
        <v>7</v>
      </c>
      <c r="F6" s="13" t="s">
        <v>12</v>
      </c>
    </row>
    <row r="7" spans="1:6" ht="42.75" customHeight="1" x14ac:dyDescent="0.25">
      <c r="A7" s="14">
        <v>1</v>
      </c>
      <c r="B7" s="24" t="s">
        <v>13</v>
      </c>
      <c r="C7" s="27" t="s">
        <v>6</v>
      </c>
      <c r="D7" s="6">
        <v>22</v>
      </c>
      <c r="E7" s="8"/>
      <c r="F7" s="8">
        <f>D7*E7</f>
        <v>0</v>
      </c>
    </row>
    <row r="8" spans="1:6" ht="42" customHeight="1" x14ac:dyDescent="0.25">
      <c r="A8" s="14">
        <v>2</v>
      </c>
      <c r="B8" s="24" t="s">
        <v>15</v>
      </c>
      <c r="C8" s="27" t="s">
        <v>6</v>
      </c>
      <c r="D8" s="6">
        <v>22</v>
      </c>
      <c r="E8" s="8"/>
      <c r="F8" s="19">
        <f t="shared" ref="F8:F11" si="0">D8*E8</f>
        <v>0</v>
      </c>
    </row>
    <row r="9" spans="1:6" ht="42" customHeight="1" x14ac:dyDescent="0.25">
      <c r="A9" s="14">
        <v>3</v>
      </c>
      <c r="B9" s="24" t="s">
        <v>14</v>
      </c>
      <c r="C9" s="27" t="s">
        <v>6</v>
      </c>
      <c r="D9" s="6">
        <v>5</v>
      </c>
      <c r="E9" s="8"/>
      <c r="F9" s="19">
        <f t="shared" si="0"/>
        <v>0</v>
      </c>
    </row>
    <row r="10" spans="1:6" ht="36" customHeight="1" x14ac:dyDescent="0.25">
      <c r="A10" s="14">
        <v>4</v>
      </c>
      <c r="B10" s="24" t="s">
        <v>16</v>
      </c>
      <c r="C10" s="27" t="s">
        <v>6</v>
      </c>
      <c r="D10" s="6">
        <v>3</v>
      </c>
      <c r="E10" s="8"/>
      <c r="F10" s="19">
        <f t="shared" si="0"/>
        <v>0</v>
      </c>
    </row>
    <row r="11" spans="1:6" ht="45" customHeight="1" x14ac:dyDescent="0.25">
      <c r="A11" s="14">
        <v>5</v>
      </c>
      <c r="B11" s="25" t="s">
        <v>17</v>
      </c>
      <c r="C11" s="27" t="s">
        <v>28</v>
      </c>
      <c r="D11" s="6">
        <v>3</v>
      </c>
      <c r="E11" s="8"/>
      <c r="F11" s="19">
        <f t="shared" si="0"/>
        <v>0</v>
      </c>
    </row>
    <row r="12" spans="1:6" ht="35.25" customHeight="1" x14ac:dyDescent="0.25">
      <c r="A12" s="30" t="s">
        <v>20</v>
      </c>
      <c r="B12" s="31"/>
      <c r="C12" s="32"/>
      <c r="D12" s="31"/>
      <c r="E12" s="33"/>
      <c r="F12" s="9">
        <f>SUM(F7:F11)</f>
        <v>0</v>
      </c>
    </row>
    <row r="13" spans="1:6" ht="35.25" customHeight="1" x14ac:dyDescent="0.25">
      <c r="A13" s="30" t="s">
        <v>19</v>
      </c>
      <c r="B13" s="31"/>
      <c r="C13" s="31"/>
      <c r="D13" s="31"/>
      <c r="E13" s="33"/>
      <c r="F13" s="9">
        <f>F12*0.08</f>
        <v>0</v>
      </c>
    </row>
    <row r="14" spans="1:6" ht="33" customHeight="1" x14ac:dyDescent="0.25">
      <c r="A14" s="34" t="s">
        <v>21</v>
      </c>
      <c r="B14" s="35"/>
      <c r="C14" s="35"/>
      <c r="D14" s="35"/>
      <c r="E14" s="36"/>
      <c r="F14" s="12">
        <f>F12+F13</f>
        <v>0</v>
      </c>
    </row>
    <row r="15" spans="1:6" ht="33" customHeight="1" x14ac:dyDescent="0.25">
      <c r="A15" s="4"/>
      <c r="B15" s="4"/>
      <c r="C15" s="4"/>
      <c r="D15" s="4"/>
      <c r="E15" s="3"/>
      <c r="F15" s="3"/>
    </row>
    <row r="16" spans="1:6" x14ac:dyDescent="0.25">
      <c r="B16" t="s">
        <v>1</v>
      </c>
      <c r="D16" s="1"/>
    </row>
    <row r="17" ht="14.45" customHeight="1" x14ac:dyDescent="0.25"/>
    <row r="18" ht="42" customHeight="1" x14ac:dyDescent="0.25"/>
  </sheetData>
  <mergeCells count="7">
    <mergeCell ref="A1:F1"/>
    <mergeCell ref="A2:F2"/>
    <mergeCell ref="A12:E12"/>
    <mergeCell ref="A13:E13"/>
    <mergeCell ref="A14:E14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9119-181E-4CEF-8A6B-CB1C7C957006}">
  <dimension ref="A1:H18"/>
  <sheetViews>
    <sheetView tabSelected="1" view="pageBreakPreview" zoomScale="85" zoomScaleNormal="100" zoomScaleSheetLayoutView="85" workbookViewId="0">
      <selection activeCell="F9" sqref="F9"/>
    </sheetView>
  </sheetViews>
  <sheetFormatPr defaultRowHeight="15" x14ac:dyDescent="0.25"/>
  <cols>
    <col min="1" max="1" width="6" customWidth="1"/>
    <col min="2" max="2" width="25.7109375" customWidth="1"/>
    <col min="3" max="3" width="10.7109375" customWidth="1"/>
    <col min="4" max="4" width="20.28515625" customWidth="1"/>
    <col min="5" max="5" width="18" customWidth="1"/>
    <col min="6" max="6" width="19" customWidth="1"/>
    <col min="7" max="7" width="16.42578125" customWidth="1"/>
    <col min="8" max="8" width="23.5703125" customWidth="1"/>
  </cols>
  <sheetData>
    <row r="1" spans="1:8" ht="24.75" customHeight="1" x14ac:dyDescent="0.25">
      <c r="A1" s="40" t="s">
        <v>57</v>
      </c>
      <c r="B1" s="40"/>
      <c r="C1" s="40"/>
      <c r="D1" s="40"/>
      <c r="E1" s="40"/>
      <c r="F1" s="40"/>
      <c r="G1" s="40"/>
      <c r="H1" s="40"/>
    </row>
    <row r="2" spans="1:8" ht="36" customHeight="1" x14ac:dyDescent="0.25">
      <c r="A2" s="40" t="s">
        <v>39</v>
      </c>
      <c r="B2" s="40"/>
      <c r="C2" s="40"/>
      <c r="D2" s="40"/>
      <c r="E2" s="40"/>
      <c r="F2" s="40"/>
      <c r="G2" s="40"/>
      <c r="H2" s="40"/>
    </row>
    <row r="3" spans="1:8" ht="47.25" customHeight="1" x14ac:dyDescent="0.25">
      <c r="A3" s="37" t="s">
        <v>38</v>
      </c>
      <c r="B3" s="38"/>
      <c r="C3" s="38"/>
      <c r="D3" s="38"/>
      <c r="E3" s="38"/>
      <c r="F3" s="38"/>
      <c r="G3" s="38"/>
      <c r="H3" s="38"/>
    </row>
    <row r="4" spans="1:8" ht="65.25" customHeight="1" x14ac:dyDescent="0.25">
      <c r="A4" s="39" t="s">
        <v>56</v>
      </c>
      <c r="B4" s="39"/>
      <c r="C4" s="39"/>
      <c r="D4" s="39"/>
      <c r="E4" s="39"/>
      <c r="F4" s="39"/>
      <c r="G4" s="39"/>
      <c r="H4" s="39"/>
    </row>
    <row r="5" spans="1:8" ht="108.75" customHeight="1" x14ac:dyDescent="0.25">
      <c r="A5" s="5" t="s">
        <v>0</v>
      </c>
      <c r="B5" s="5" t="s">
        <v>2</v>
      </c>
      <c r="C5" s="5" t="s">
        <v>7</v>
      </c>
      <c r="D5" s="5" t="s">
        <v>9</v>
      </c>
      <c r="E5" s="5" t="s">
        <v>8</v>
      </c>
      <c r="F5" s="5" t="s">
        <v>48</v>
      </c>
      <c r="G5" s="15" t="s">
        <v>10</v>
      </c>
      <c r="H5" s="5" t="s">
        <v>11</v>
      </c>
    </row>
    <row r="6" spans="1:8" ht="19.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 t="s">
        <v>12</v>
      </c>
    </row>
    <row r="7" spans="1:8" ht="42.75" customHeight="1" x14ac:dyDescent="0.25">
      <c r="A7" s="14">
        <v>1</v>
      </c>
      <c r="B7" s="10" t="s">
        <v>13</v>
      </c>
      <c r="C7" s="2" t="s">
        <v>3</v>
      </c>
      <c r="D7" s="2" t="s">
        <v>4</v>
      </c>
      <c r="E7" s="6">
        <v>1</v>
      </c>
      <c r="F7" s="7">
        <v>156</v>
      </c>
      <c r="G7" s="19"/>
      <c r="H7" s="8">
        <f>E7*F7*G7</f>
        <v>0</v>
      </c>
    </row>
    <row r="8" spans="1:8" ht="42" customHeight="1" x14ac:dyDescent="0.25">
      <c r="A8" s="14">
        <v>2</v>
      </c>
      <c r="B8" s="10" t="s">
        <v>14</v>
      </c>
      <c r="C8" s="2" t="s">
        <v>3</v>
      </c>
      <c r="D8" s="2" t="s">
        <v>4</v>
      </c>
      <c r="E8" s="6">
        <v>1</v>
      </c>
      <c r="F8" s="7">
        <v>156</v>
      </c>
      <c r="G8" s="19"/>
      <c r="H8" s="8">
        <f t="shared" ref="H8:H11" si="0">E8*F8*G8</f>
        <v>0</v>
      </c>
    </row>
    <row r="9" spans="1:8" ht="36" customHeight="1" x14ac:dyDescent="0.25">
      <c r="A9" s="14">
        <v>3</v>
      </c>
      <c r="B9" s="10" t="s">
        <v>15</v>
      </c>
      <c r="C9" s="2" t="s">
        <v>3</v>
      </c>
      <c r="D9" s="2" t="s">
        <v>5</v>
      </c>
      <c r="E9" s="6">
        <v>1</v>
      </c>
      <c r="F9" s="42">
        <v>78</v>
      </c>
      <c r="G9" s="19"/>
      <c r="H9" s="8">
        <f t="shared" si="0"/>
        <v>0</v>
      </c>
    </row>
    <row r="10" spans="1:8" ht="45" customHeight="1" x14ac:dyDescent="0.25">
      <c r="A10" s="14">
        <v>4</v>
      </c>
      <c r="B10" s="10" t="s">
        <v>16</v>
      </c>
      <c r="C10" s="2" t="s">
        <v>6</v>
      </c>
      <c r="D10" s="2" t="s">
        <v>22</v>
      </c>
      <c r="E10" s="6">
        <v>1</v>
      </c>
      <c r="F10" s="7">
        <v>39</v>
      </c>
      <c r="G10" s="19"/>
      <c r="H10" s="8">
        <f t="shared" si="0"/>
        <v>0</v>
      </c>
    </row>
    <row r="11" spans="1:8" ht="54.75" customHeight="1" x14ac:dyDescent="0.25">
      <c r="A11" s="14">
        <v>5</v>
      </c>
      <c r="B11" s="11" t="s">
        <v>17</v>
      </c>
      <c r="C11" s="2" t="s">
        <v>6</v>
      </c>
      <c r="D11" s="2" t="s">
        <v>5</v>
      </c>
      <c r="E11" s="6">
        <v>1</v>
      </c>
      <c r="F11" s="7">
        <v>78</v>
      </c>
      <c r="G11" s="19"/>
      <c r="H11" s="8">
        <f t="shared" si="0"/>
        <v>0</v>
      </c>
    </row>
    <row r="12" spans="1:8" ht="35.25" customHeight="1" x14ac:dyDescent="0.25">
      <c r="A12" s="30" t="s">
        <v>20</v>
      </c>
      <c r="B12" s="31"/>
      <c r="C12" s="31"/>
      <c r="D12" s="31"/>
      <c r="E12" s="31"/>
      <c r="F12" s="31"/>
      <c r="G12" s="33"/>
      <c r="H12" s="9">
        <f>SUM(H7:H11)</f>
        <v>0</v>
      </c>
    </row>
    <row r="13" spans="1:8" ht="35.25" customHeight="1" x14ac:dyDescent="0.25">
      <c r="A13" s="30" t="s">
        <v>19</v>
      </c>
      <c r="B13" s="31"/>
      <c r="C13" s="31"/>
      <c r="D13" s="31"/>
      <c r="E13" s="31"/>
      <c r="F13" s="31"/>
      <c r="G13" s="33"/>
      <c r="H13" s="9">
        <f>H12*0.08</f>
        <v>0</v>
      </c>
    </row>
    <row r="14" spans="1:8" ht="33" customHeight="1" x14ac:dyDescent="0.25">
      <c r="A14" s="34" t="s">
        <v>21</v>
      </c>
      <c r="B14" s="35"/>
      <c r="C14" s="35"/>
      <c r="D14" s="35"/>
      <c r="E14" s="35"/>
      <c r="F14" s="35"/>
      <c r="G14" s="36"/>
      <c r="H14" s="12">
        <f>H12+H13</f>
        <v>0</v>
      </c>
    </row>
    <row r="15" spans="1:8" ht="33" customHeight="1" x14ac:dyDescent="0.25">
      <c r="A15" s="4"/>
      <c r="B15" s="4"/>
      <c r="C15" s="4"/>
      <c r="D15" s="4"/>
      <c r="E15" s="3"/>
      <c r="F15" s="3"/>
      <c r="G15" s="3"/>
      <c r="H15" s="3"/>
    </row>
    <row r="16" spans="1:8" x14ac:dyDescent="0.25">
      <c r="B16" t="s">
        <v>1</v>
      </c>
      <c r="D16" s="1"/>
    </row>
    <row r="17" ht="14.45" customHeight="1" x14ac:dyDescent="0.25"/>
    <row r="18" ht="42" customHeight="1" x14ac:dyDescent="0.25"/>
  </sheetData>
  <mergeCells count="7">
    <mergeCell ref="A13:G13"/>
    <mergeCell ref="A14:G14"/>
    <mergeCell ref="A1:H1"/>
    <mergeCell ref="A2:H2"/>
    <mergeCell ref="A3:H3"/>
    <mergeCell ref="A4:H4"/>
    <mergeCell ref="A12:G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B875-E66D-40BC-AA35-3A4105B942E8}">
  <dimension ref="A1:H18"/>
  <sheetViews>
    <sheetView view="pageBreakPreview" zoomScale="85" zoomScaleNormal="100" zoomScaleSheetLayoutView="85" workbookViewId="0">
      <selection activeCell="F5" sqref="F5"/>
    </sheetView>
  </sheetViews>
  <sheetFormatPr defaultRowHeight="15" x14ac:dyDescent="0.25"/>
  <cols>
    <col min="1" max="1" width="6" customWidth="1"/>
    <col min="2" max="2" width="25.7109375" customWidth="1"/>
    <col min="3" max="3" width="10.7109375" customWidth="1"/>
    <col min="4" max="4" width="20.28515625" customWidth="1"/>
    <col min="5" max="5" width="18" customWidth="1"/>
    <col min="6" max="6" width="19" customWidth="1"/>
    <col min="7" max="7" width="16.42578125" customWidth="1"/>
    <col min="8" max="8" width="23.5703125" customWidth="1"/>
  </cols>
  <sheetData>
    <row r="1" spans="1:8" ht="24.75" customHeight="1" x14ac:dyDescent="0.25">
      <c r="A1" s="40" t="s">
        <v>57</v>
      </c>
      <c r="B1" s="40"/>
      <c r="C1" s="40"/>
      <c r="D1" s="40"/>
      <c r="E1" s="40"/>
      <c r="F1" s="40"/>
      <c r="G1" s="40"/>
      <c r="H1" s="40"/>
    </row>
    <row r="2" spans="1:8" ht="36" customHeight="1" x14ac:dyDescent="0.25">
      <c r="A2" s="40" t="s">
        <v>40</v>
      </c>
      <c r="B2" s="40"/>
      <c r="C2" s="40"/>
      <c r="D2" s="40"/>
      <c r="E2" s="40"/>
      <c r="F2" s="40"/>
      <c r="G2" s="40"/>
      <c r="H2" s="40"/>
    </row>
    <row r="3" spans="1:8" ht="51" customHeight="1" x14ac:dyDescent="0.25">
      <c r="A3" s="37" t="s">
        <v>42</v>
      </c>
      <c r="B3" s="38"/>
      <c r="C3" s="38"/>
      <c r="D3" s="38"/>
      <c r="E3" s="38"/>
      <c r="F3" s="38"/>
      <c r="G3" s="38"/>
      <c r="H3" s="38"/>
    </row>
    <row r="4" spans="1:8" ht="65.25" customHeight="1" x14ac:dyDescent="0.25">
      <c r="A4" s="39" t="s">
        <v>56</v>
      </c>
      <c r="B4" s="39"/>
      <c r="C4" s="39"/>
      <c r="D4" s="39"/>
      <c r="E4" s="39"/>
      <c r="F4" s="39"/>
      <c r="G4" s="39"/>
      <c r="H4" s="39"/>
    </row>
    <row r="5" spans="1:8" ht="108.75" customHeight="1" x14ac:dyDescent="0.25">
      <c r="A5" s="5" t="s">
        <v>0</v>
      </c>
      <c r="B5" s="5" t="s">
        <v>2</v>
      </c>
      <c r="C5" s="5" t="s">
        <v>7</v>
      </c>
      <c r="D5" s="15" t="s">
        <v>9</v>
      </c>
      <c r="E5" s="15" t="s">
        <v>8</v>
      </c>
      <c r="F5" s="15" t="s">
        <v>18</v>
      </c>
      <c r="G5" s="5" t="s">
        <v>10</v>
      </c>
      <c r="H5" s="5" t="s">
        <v>11</v>
      </c>
    </row>
    <row r="6" spans="1:8" ht="19.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 t="s">
        <v>12</v>
      </c>
    </row>
    <row r="7" spans="1:8" ht="42.75" customHeight="1" x14ac:dyDescent="0.25">
      <c r="A7" s="14">
        <v>1</v>
      </c>
      <c r="B7" s="10" t="s">
        <v>13</v>
      </c>
      <c r="C7" s="2" t="s">
        <v>3</v>
      </c>
      <c r="D7" s="14" t="s">
        <v>35</v>
      </c>
      <c r="E7" s="6">
        <v>2</v>
      </c>
      <c r="F7" s="7">
        <v>36</v>
      </c>
      <c r="G7" s="8"/>
      <c r="H7" s="8">
        <f>E7*F7*G7</f>
        <v>0</v>
      </c>
    </row>
    <row r="8" spans="1:8" ht="42" customHeight="1" x14ac:dyDescent="0.25">
      <c r="A8" s="14">
        <v>2</v>
      </c>
      <c r="B8" s="10" t="s">
        <v>14</v>
      </c>
      <c r="C8" s="2" t="s">
        <v>3</v>
      </c>
      <c r="D8" s="14" t="s">
        <v>34</v>
      </c>
      <c r="E8" s="6">
        <v>1</v>
      </c>
      <c r="F8" s="7">
        <v>36</v>
      </c>
      <c r="G8" s="8"/>
      <c r="H8" s="8">
        <f>E8*F8*G8</f>
        <v>0</v>
      </c>
    </row>
    <row r="9" spans="1:8" ht="36" customHeight="1" x14ac:dyDescent="0.25">
      <c r="A9" s="14">
        <v>3</v>
      </c>
      <c r="B9" s="10" t="s">
        <v>15</v>
      </c>
      <c r="C9" s="2" t="s">
        <v>3</v>
      </c>
      <c r="D9" s="14" t="s">
        <v>35</v>
      </c>
      <c r="E9" s="6">
        <v>1</v>
      </c>
      <c r="F9" s="7">
        <v>36</v>
      </c>
      <c r="G9" s="8"/>
      <c r="H9" s="8">
        <f>E9*F9*G9</f>
        <v>0</v>
      </c>
    </row>
    <row r="10" spans="1:8" ht="45" customHeight="1" x14ac:dyDescent="0.25">
      <c r="A10" s="14">
        <v>4</v>
      </c>
      <c r="B10" s="10" t="s">
        <v>16</v>
      </c>
      <c r="C10" s="2" t="s">
        <v>6</v>
      </c>
      <c r="D10" s="14" t="s">
        <v>34</v>
      </c>
      <c r="E10" s="6">
        <v>1</v>
      </c>
      <c r="F10" s="7">
        <v>36</v>
      </c>
      <c r="G10" s="8"/>
      <c r="H10" s="8">
        <f>E10*F10*G10</f>
        <v>0</v>
      </c>
    </row>
    <row r="11" spans="1:8" ht="54.75" customHeight="1" x14ac:dyDescent="0.25">
      <c r="A11" s="14">
        <v>5</v>
      </c>
      <c r="B11" s="11" t="s">
        <v>17</v>
      </c>
      <c r="C11" s="2" t="s">
        <v>6</v>
      </c>
      <c r="D11" s="14" t="s">
        <v>34</v>
      </c>
      <c r="E11" s="6">
        <v>1</v>
      </c>
      <c r="F11" s="7">
        <v>36</v>
      </c>
      <c r="G11" s="8"/>
      <c r="H11" s="8">
        <f>E11*F11*G11</f>
        <v>0</v>
      </c>
    </row>
    <row r="12" spans="1:8" ht="35.25" customHeight="1" x14ac:dyDescent="0.25">
      <c r="A12" s="30" t="s">
        <v>20</v>
      </c>
      <c r="B12" s="31"/>
      <c r="C12" s="31"/>
      <c r="D12" s="31"/>
      <c r="E12" s="31"/>
      <c r="F12" s="31"/>
      <c r="G12" s="33"/>
      <c r="H12" s="9">
        <f>SUM(H7:H11)</f>
        <v>0</v>
      </c>
    </row>
    <row r="13" spans="1:8" ht="35.25" customHeight="1" x14ac:dyDescent="0.25">
      <c r="A13" s="30" t="s">
        <v>19</v>
      </c>
      <c r="B13" s="31"/>
      <c r="C13" s="31"/>
      <c r="D13" s="31"/>
      <c r="E13" s="31"/>
      <c r="F13" s="31"/>
      <c r="G13" s="33"/>
      <c r="H13" s="9">
        <f>H12*0.08</f>
        <v>0</v>
      </c>
    </row>
    <row r="14" spans="1:8" ht="33" customHeight="1" x14ac:dyDescent="0.25">
      <c r="A14" s="34" t="s">
        <v>21</v>
      </c>
      <c r="B14" s="35"/>
      <c r="C14" s="35"/>
      <c r="D14" s="35"/>
      <c r="E14" s="35"/>
      <c r="F14" s="35"/>
      <c r="G14" s="36"/>
      <c r="H14" s="12">
        <f>H12+H13</f>
        <v>0</v>
      </c>
    </row>
    <row r="15" spans="1:8" ht="33" customHeight="1" x14ac:dyDescent="0.25">
      <c r="A15" s="4"/>
      <c r="B15" s="4"/>
      <c r="C15" s="4"/>
      <c r="D15" s="4"/>
      <c r="E15" s="3"/>
      <c r="F15" s="3"/>
      <c r="G15" s="3"/>
      <c r="H15" s="3"/>
    </row>
    <row r="16" spans="1:8" x14ac:dyDescent="0.25">
      <c r="B16" t="s">
        <v>1</v>
      </c>
      <c r="D16" s="1"/>
    </row>
    <row r="17" ht="14.45" customHeight="1" x14ac:dyDescent="0.25"/>
    <row r="18" ht="42" customHeight="1" x14ac:dyDescent="0.25"/>
  </sheetData>
  <mergeCells count="7">
    <mergeCell ref="A13:G13"/>
    <mergeCell ref="A14:G14"/>
    <mergeCell ref="A1:H1"/>
    <mergeCell ref="A2:H2"/>
    <mergeCell ref="A3:H3"/>
    <mergeCell ref="A4:H4"/>
    <mergeCell ref="A12:G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525E-B1A9-4E88-B518-FDF29D1109D9}">
  <dimension ref="A1:H17"/>
  <sheetViews>
    <sheetView view="pageBreakPreview" zoomScale="85" zoomScaleNormal="100" zoomScaleSheetLayoutView="85" workbookViewId="0">
      <selection activeCell="K13" sqref="K13"/>
    </sheetView>
  </sheetViews>
  <sheetFormatPr defaultRowHeight="15" x14ac:dyDescent="0.25"/>
  <cols>
    <col min="1" max="1" width="6" customWidth="1"/>
    <col min="2" max="2" width="25.7109375" customWidth="1"/>
    <col min="3" max="4" width="19" customWidth="1"/>
    <col min="5" max="5" width="16.42578125" customWidth="1"/>
    <col min="6" max="6" width="23.5703125" customWidth="1"/>
  </cols>
  <sheetData>
    <row r="1" spans="1:8" ht="24.75" customHeight="1" x14ac:dyDescent="0.25">
      <c r="A1" s="40" t="s">
        <v>57</v>
      </c>
      <c r="B1" s="40"/>
      <c r="C1" s="40"/>
      <c r="D1" s="40"/>
      <c r="E1" s="40"/>
      <c r="F1" s="40"/>
      <c r="G1" s="20"/>
      <c r="H1" s="20"/>
    </row>
    <row r="2" spans="1:8" ht="36" customHeight="1" x14ac:dyDescent="0.25">
      <c r="A2" s="40" t="s">
        <v>41</v>
      </c>
      <c r="B2" s="40"/>
      <c r="C2" s="40"/>
      <c r="D2" s="40"/>
      <c r="E2" s="40"/>
      <c r="F2" s="40"/>
      <c r="G2" s="20"/>
      <c r="H2" s="20"/>
    </row>
    <row r="3" spans="1:8" ht="51" customHeight="1" x14ac:dyDescent="0.25">
      <c r="A3" s="37" t="s">
        <v>43</v>
      </c>
      <c r="B3" s="38"/>
      <c r="C3" s="38"/>
      <c r="D3" s="38"/>
      <c r="E3" s="38"/>
      <c r="F3" s="38"/>
    </row>
    <row r="4" spans="1:8" ht="65.25" customHeight="1" x14ac:dyDescent="0.25">
      <c r="A4" s="39" t="s">
        <v>56</v>
      </c>
      <c r="B4" s="39"/>
      <c r="C4" s="39"/>
      <c r="D4" s="39"/>
      <c r="E4" s="39"/>
      <c r="F4" s="39"/>
    </row>
    <row r="5" spans="1:8" ht="108.75" customHeight="1" x14ac:dyDescent="0.25">
      <c r="A5" s="5" t="s">
        <v>0</v>
      </c>
      <c r="B5" s="5" t="s">
        <v>2</v>
      </c>
      <c r="C5" s="5" t="s">
        <v>24</v>
      </c>
      <c r="D5" s="5" t="s">
        <v>29</v>
      </c>
      <c r="E5" s="5" t="s">
        <v>10</v>
      </c>
      <c r="F5" s="5" t="s">
        <v>11</v>
      </c>
    </row>
    <row r="6" spans="1:8" ht="19.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 t="s">
        <v>32</v>
      </c>
    </row>
    <row r="7" spans="1:8" ht="81" customHeight="1" x14ac:dyDescent="0.25">
      <c r="A7" s="14">
        <v>1</v>
      </c>
      <c r="B7" s="10" t="s">
        <v>25</v>
      </c>
      <c r="C7" s="7">
        <v>1</v>
      </c>
      <c r="D7" s="7" t="s">
        <v>30</v>
      </c>
      <c r="E7" s="8"/>
      <c r="F7" s="8">
        <f>C7*E7</f>
        <v>0</v>
      </c>
    </row>
    <row r="8" spans="1:8" ht="89.25" x14ac:dyDescent="0.25">
      <c r="A8" s="14">
        <v>2</v>
      </c>
      <c r="B8" s="10" t="s">
        <v>26</v>
      </c>
      <c r="C8" s="7">
        <v>1</v>
      </c>
      <c r="D8" s="7" t="s">
        <v>30</v>
      </c>
      <c r="E8" s="8"/>
      <c r="F8" s="8">
        <f t="shared" ref="F8:F9" si="0">C8*E8</f>
        <v>0</v>
      </c>
    </row>
    <row r="9" spans="1:8" ht="42" customHeight="1" x14ac:dyDescent="0.25">
      <c r="A9" s="14">
        <v>3</v>
      </c>
      <c r="B9" s="10" t="s">
        <v>33</v>
      </c>
      <c r="C9" s="7">
        <v>20</v>
      </c>
      <c r="D9" s="7" t="s">
        <v>31</v>
      </c>
      <c r="E9" s="8"/>
      <c r="F9" s="8">
        <f t="shared" si="0"/>
        <v>0</v>
      </c>
    </row>
    <row r="10" spans="1:8" ht="35.25" customHeight="1" x14ac:dyDescent="0.25">
      <c r="A10" s="30" t="s">
        <v>20</v>
      </c>
      <c r="B10" s="31"/>
      <c r="C10" s="31"/>
      <c r="D10" s="31"/>
      <c r="E10" s="33"/>
      <c r="F10" s="9">
        <f>SUM(F7:F9)</f>
        <v>0</v>
      </c>
    </row>
    <row r="11" spans="1:8" ht="35.25" customHeight="1" x14ac:dyDescent="0.25">
      <c r="A11" s="30" t="s">
        <v>23</v>
      </c>
      <c r="B11" s="31"/>
      <c r="C11" s="31"/>
      <c r="D11" s="31"/>
      <c r="E11" s="33"/>
      <c r="F11" s="9">
        <f>(F7+F8)*0.08</f>
        <v>0</v>
      </c>
    </row>
    <row r="12" spans="1:8" ht="35.25" customHeight="1" x14ac:dyDescent="0.25">
      <c r="A12" s="21"/>
      <c r="B12" s="22"/>
      <c r="C12" s="22"/>
      <c r="D12" s="22"/>
      <c r="E12" s="23" t="s">
        <v>52</v>
      </c>
      <c r="F12" s="9">
        <f>F9*0.23</f>
        <v>0</v>
      </c>
    </row>
    <row r="13" spans="1:8" ht="33" customHeight="1" x14ac:dyDescent="0.25">
      <c r="A13" s="34" t="s">
        <v>21</v>
      </c>
      <c r="B13" s="35"/>
      <c r="C13" s="35"/>
      <c r="D13" s="35"/>
      <c r="E13" s="36"/>
      <c r="F13" s="12">
        <f>F10+F11+F12</f>
        <v>0</v>
      </c>
    </row>
    <row r="14" spans="1:8" ht="33" customHeight="1" x14ac:dyDescent="0.25">
      <c r="A14" s="4"/>
      <c r="B14" s="4"/>
      <c r="C14" s="3"/>
      <c r="D14" s="3"/>
      <c r="E14" s="3"/>
      <c r="F14" s="3"/>
    </row>
    <row r="15" spans="1:8" x14ac:dyDescent="0.25">
      <c r="B15" t="s">
        <v>1</v>
      </c>
    </row>
    <row r="16" spans="1:8" ht="14.45" customHeight="1" x14ac:dyDescent="0.25"/>
    <row r="17" ht="42" customHeight="1" x14ac:dyDescent="0.25"/>
  </sheetData>
  <mergeCells count="7">
    <mergeCell ref="A11:E11"/>
    <mergeCell ref="A13:E13"/>
    <mergeCell ref="A2:F2"/>
    <mergeCell ref="A1:F1"/>
    <mergeCell ref="A3:F3"/>
    <mergeCell ref="A4:F4"/>
    <mergeCell ref="A10:E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BC13-A618-44FF-B36B-DAA685B40E52}">
  <dimension ref="A1:H18"/>
  <sheetViews>
    <sheetView view="pageBreakPreview" zoomScale="85" zoomScaleNormal="100" zoomScaleSheetLayoutView="85" workbookViewId="0">
      <selection activeCell="F5" sqref="F5"/>
    </sheetView>
  </sheetViews>
  <sheetFormatPr defaultRowHeight="15" x14ac:dyDescent="0.25"/>
  <cols>
    <col min="1" max="1" width="6" customWidth="1"/>
    <col min="2" max="2" width="25.7109375" customWidth="1"/>
    <col min="3" max="3" width="10.7109375" customWidth="1"/>
    <col min="4" max="4" width="20.28515625" customWidth="1"/>
    <col min="5" max="5" width="18" customWidth="1"/>
    <col min="6" max="6" width="19" customWidth="1"/>
    <col min="7" max="7" width="16.42578125" customWidth="1"/>
    <col min="8" max="8" width="23.5703125" customWidth="1"/>
  </cols>
  <sheetData>
    <row r="1" spans="1:8" ht="24.75" customHeight="1" x14ac:dyDescent="0.25">
      <c r="A1" s="40" t="s">
        <v>57</v>
      </c>
      <c r="B1" s="40"/>
      <c r="C1" s="40"/>
      <c r="D1" s="40"/>
      <c r="E1" s="40"/>
      <c r="F1" s="40"/>
      <c r="G1" s="40"/>
      <c r="H1" s="40"/>
    </row>
    <row r="2" spans="1:8" ht="36" customHeight="1" x14ac:dyDescent="0.25">
      <c r="A2" s="40" t="s">
        <v>44</v>
      </c>
      <c r="B2" s="40"/>
      <c r="C2" s="40"/>
      <c r="D2" s="40"/>
      <c r="E2" s="40"/>
      <c r="F2" s="40"/>
      <c r="G2" s="40"/>
      <c r="H2" s="40"/>
    </row>
    <row r="3" spans="1:8" ht="51" customHeight="1" x14ac:dyDescent="0.25">
      <c r="A3" s="37" t="s">
        <v>46</v>
      </c>
      <c r="B3" s="38"/>
      <c r="C3" s="38"/>
      <c r="D3" s="38"/>
      <c r="E3" s="38"/>
      <c r="F3" s="38"/>
      <c r="G3" s="38"/>
      <c r="H3" s="38"/>
    </row>
    <row r="4" spans="1:8" ht="65.25" customHeight="1" x14ac:dyDescent="0.25">
      <c r="A4" s="39" t="s">
        <v>56</v>
      </c>
      <c r="B4" s="39"/>
      <c r="C4" s="39"/>
      <c r="D4" s="39"/>
      <c r="E4" s="39"/>
      <c r="F4" s="39"/>
      <c r="G4" s="39"/>
      <c r="H4" s="39"/>
    </row>
    <row r="5" spans="1:8" ht="108.75" customHeight="1" x14ac:dyDescent="0.25">
      <c r="A5" s="5" t="s">
        <v>0</v>
      </c>
      <c r="B5" s="5" t="s">
        <v>2</v>
      </c>
      <c r="C5" s="5" t="s">
        <v>7</v>
      </c>
      <c r="D5" s="5" t="s">
        <v>9</v>
      </c>
      <c r="E5" s="5" t="s">
        <v>8</v>
      </c>
      <c r="F5" s="15" t="s">
        <v>18</v>
      </c>
      <c r="G5" s="5" t="s">
        <v>10</v>
      </c>
      <c r="H5" s="5" t="s">
        <v>11</v>
      </c>
    </row>
    <row r="6" spans="1:8" ht="19.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 t="s">
        <v>12</v>
      </c>
    </row>
    <row r="7" spans="1:8" ht="42.75" customHeight="1" x14ac:dyDescent="0.25">
      <c r="A7" s="14">
        <v>1</v>
      </c>
      <c r="B7" s="10" t="s">
        <v>13</v>
      </c>
      <c r="C7" s="2" t="s">
        <v>3</v>
      </c>
      <c r="D7" s="14" t="s">
        <v>36</v>
      </c>
      <c r="E7" s="6">
        <v>1</v>
      </c>
      <c r="F7" s="7">
        <v>72</v>
      </c>
      <c r="G7" s="19"/>
      <c r="H7" s="8">
        <f>E7*F7*G7</f>
        <v>0</v>
      </c>
    </row>
    <row r="8" spans="1:8" ht="42" customHeight="1" x14ac:dyDescent="0.25">
      <c r="A8" s="14">
        <v>2</v>
      </c>
      <c r="B8" s="10" t="s">
        <v>14</v>
      </c>
      <c r="C8" s="2" t="s">
        <v>3</v>
      </c>
      <c r="D8" s="14" t="s">
        <v>34</v>
      </c>
      <c r="E8" s="6">
        <v>1</v>
      </c>
      <c r="F8" s="7">
        <v>36</v>
      </c>
      <c r="G8" s="19"/>
      <c r="H8" s="8">
        <f t="shared" ref="H8:H11" si="0">E8*F8*G8</f>
        <v>0</v>
      </c>
    </row>
    <row r="9" spans="1:8" ht="36" customHeight="1" x14ac:dyDescent="0.25">
      <c r="A9" s="14">
        <v>3</v>
      </c>
      <c r="B9" s="10" t="s">
        <v>15</v>
      </c>
      <c r="C9" s="2" t="s">
        <v>3</v>
      </c>
      <c r="D9" s="14" t="s">
        <v>35</v>
      </c>
      <c r="E9" s="6">
        <v>1</v>
      </c>
      <c r="F9" s="7">
        <v>36</v>
      </c>
      <c r="G9" s="19"/>
      <c r="H9" s="8">
        <f t="shared" si="0"/>
        <v>0</v>
      </c>
    </row>
    <row r="10" spans="1:8" ht="45" customHeight="1" x14ac:dyDescent="0.25">
      <c r="A10" s="14">
        <v>4</v>
      </c>
      <c r="B10" s="10" t="s">
        <v>16</v>
      </c>
      <c r="C10" s="2" t="s">
        <v>6</v>
      </c>
      <c r="D10" s="14" t="s">
        <v>34</v>
      </c>
      <c r="E10" s="6">
        <v>1</v>
      </c>
      <c r="F10" s="7">
        <v>36</v>
      </c>
      <c r="G10" s="19"/>
      <c r="H10" s="8">
        <f t="shared" si="0"/>
        <v>0</v>
      </c>
    </row>
    <row r="11" spans="1:8" ht="54.75" customHeight="1" x14ac:dyDescent="0.25">
      <c r="A11" s="14">
        <v>5</v>
      </c>
      <c r="B11" s="11" t="s">
        <v>17</v>
      </c>
      <c r="C11" s="2" t="s">
        <v>6</v>
      </c>
      <c r="D11" s="14" t="s">
        <v>34</v>
      </c>
      <c r="E11" s="6">
        <v>1</v>
      </c>
      <c r="F11" s="7">
        <v>36</v>
      </c>
      <c r="G11" s="19"/>
      <c r="H11" s="8">
        <f t="shared" si="0"/>
        <v>0</v>
      </c>
    </row>
    <row r="12" spans="1:8" ht="35.25" customHeight="1" x14ac:dyDescent="0.25">
      <c r="A12" s="30" t="s">
        <v>20</v>
      </c>
      <c r="B12" s="31"/>
      <c r="C12" s="31"/>
      <c r="D12" s="31"/>
      <c r="E12" s="31"/>
      <c r="F12" s="31"/>
      <c r="G12" s="33"/>
      <c r="H12" s="9">
        <f>SUM(H7:H11)</f>
        <v>0</v>
      </c>
    </row>
    <row r="13" spans="1:8" ht="35.25" customHeight="1" x14ac:dyDescent="0.25">
      <c r="A13" s="30" t="s">
        <v>19</v>
      </c>
      <c r="B13" s="31"/>
      <c r="C13" s="31"/>
      <c r="D13" s="31"/>
      <c r="E13" s="31"/>
      <c r="F13" s="31"/>
      <c r="G13" s="33"/>
      <c r="H13" s="9">
        <f>H12*0.08</f>
        <v>0</v>
      </c>
    </row>
    <row r="14" spans="1:8" ht="33" customHeight="1" x14ac:dyDescent="0.25">
      <c r="A14" s="34" t="s">
        <v>21</v>
      </c>
      <c r="B14" s="35"/>
      <c r="C14" s="35"/>
      <c r="D14" s="35"/>
      <c r="E14" s="35"/>
      <c r="F14" s="35"/>
      <c r="G14" s="36"/>
      <c r="H14" s="12">
        <f>H12+H13</f>
        <v>0</v>
      </c>
    </row>
    <row r="15" spans="1:8" ht="33" customHeight="1" x14ac:dyDescent="0.25">
      <c r="A15" s="4"/>
      <c r="B15" s="4"/>
      <c r="C15" s="4"/>
      <c r="D15" s="4"/>
      <c r="E15" s="3"/>
      <c r="F15" s="3"/>
      <c r="G15" s="3"/>
      <c r="H15" s="3"/>
    </row>
    <row r="16" spans="1:8" x14ac:dyDescent="0.25">
      <c r="B16" t="s">
        <v>1</v>
      </c>
      <c r="D16" s="1"/>
    </row>
    <row r="17" ht="14.45" customHeight="1" x14ac:dyDescent="0.25"/>
    <row r="18" ht="42" customHeight="1" x14ac:dyDescent="0.25"/>
  </sheetData>
  <mergeCells count="7">
    <mergeCell ref="A13:G13"/>
    <mergeCell ref="A14:G14"/>
    <mergeCell ref="A1:H1"/>
    <mergeCell ref="A2:H2"/>
    <mergeCell ref="A3:H3"/>
    <mergeCell ref="A4:H4"/>
    <mergeCell ref="A12:G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9085-7AD5-4939-A632-8EE0C8B4287D}">
  <dimension ref="A1:H18"/>
  <sheetViews>
    <sheetView view="pageBreakPreview" zoomScale="85" zoomScaleNormal="100" zoomScaleSheetLayoutView="85" workbookViewId="0">
      <selection activeCell="F5" sqref="F5"/>
    </sheetView>
  </sheetViews>
  <sheetFormatPr defaultRowHeight="15" x14ac:dyDescent="0.25"/>
  <cols>
    <col min="1" max="1" width="6" customWidth="1"/>
    <col min="2" max="2" width="25.7109375" customWidth="1"/>
    <col min="3" max="3" width="10.7109375" customWidth="1"/>
    <col min="4" max="4" width="20.28515625" customWidth="1"/>
    <col min="5" max="5" width="18" customWidth="1"/>
    <col min="6" max="6" width="19" customWidth="1"/>
    <col min="7" max="7" width="16.42578125" customWidth="1"/>
    <col min="8" max="8" width="23.5703125" customWidth="1"/>
  </cols>
  <sheetData>
    <row r="1" spans="1:8" ht="24.75" customHeight="1" x14ac:dyDescent="0.25">
      <c r="A1" s="40" t="s">
        <v>57</v>
      </c>
      <c r="B1" s="40"/>
      <c r="C1" s="40"/>
      <c r="D1" s="40"/>
      <c r="E1" s="40"/>
      <c r="F1" s="40"/>
      <c r="G1" s="40"/>
      <c r="H1" s="40"/>
    </row>
    <row r="2" spans="1:8" ht="36" customHeight="1" x14ac:dyDescent="0.25">
      <c r="A2" s="40" t="s">
        <v>45</v>
      </c>
      <c r="B2" s="40"/>
      <c r="C2" s="40"/>
      <c r="D2" s="40"/>
      <c r="E2" s="40"/>
      <c r="F2" s="40"/>
      <c r="G2" s="40"/>
      <c r="H2" s="40"/>
    </row>
    <row r="3" spans="1:8" ht="64.5" customHeight="1" x14ac:dyDescent="0.25">
      <c r="A3" s="37" t="s">
        <v>47</v>
      </c>
      <c r="B3" s="38"/>
      <c r="C3" s="38"/>
      <c r="D3" s="38"/>
      <c r="E3" s="38"/>
      <c r="F3" s="38"/>
      <c r="G3" s="38"/>
      <c r="H3" s="38"/>
    </row>
    <row r="4" spans="1:8" ht="65.25" customHeight="1" x14ac:dyDescent="0.25">
      <c r="A4" s="41" t="s">
        <v>56</v>
      </c>
      <c r="B4" s="41"/>
      <c r="C4" s="41"/>
      <c r="D4" s="41"/>
      <c r="E4" s="41"/>
      <c r="F4" s="41"/>
      <c r="G4" s="41"/>
      <c r="H4" s="41"/>
    </row>
    <row r="5" spans="1:8" ht="108.75" customHeight="1" x14ac:dyDescent="0.25">
      <c r="A5" s="5" t="s">
        <v>0</v>
      </c>
      <c r="B5" s="5" t="s">
        <v>2</v>
      </c>
      <c r="C5" s="5" t="s">
        <v>7</v>
      </c>
      <c r="D5" s="15" t="s">
        <v>9</v>
      </c>
      <c r="E5" s="15" t="s">
        <v>8</v>
      </c>
      <c r="F5" s="15" t="s">
        <v>50</v>
      </c>
      <c r="G5" s="5" t="s">
        <v>10</v>
      </c>
      <c r="H5" s="5" t="s">
        <v>11</v>
      </c>
    </row>
    <row r="6" spans="1:8" ht="19.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 t="s">
        <v>12</v>
      </c>
    </row>
    <row r="7" spans="1:8" ht="42.75" customHeight="1" x14ac:dyDescent="0.25">
      <c r="A7" s="14">
        <v>1</v>
      </c>
      <c r="B7" s="10" t="s">
        <v>13</v>
      </c>
      <c r="C7" s="2" t="s">
        <v>27</v>
      </c>
      <c r="D7" s="28" t="s">
        <v>53</v>
      </c>
      <c r="E7" s="6">
        <v>1</v>
      </c>
      <c r="F7" s="18">
        <v>52</v>
      </c>
      <c r="G7" s="8"/>
      <c r="H7" s="8">
        <f>E7*F7*G7</f>
        <v>0</v>
      </c>
    </row>
    <row r="8" spans="1:8" ht="42" customHeight="1" x14ac:dyDescent="0.25">
      <c r="A8" s="14">
        <v>2</v>
      </c>
      <c r="B8" s="10" t="s">
        <v>14</v>
      </c>
      <c r="C8" s="2" t="s">
        <v>6</v>
      </c>
      <c r="D8" s="14" t="s">
        <v>51</v>
      </c>
      <c r="E8" s="6">
        <v>1</v>
      </c>
      <c r="F8" s="7">
        <v>24</v>
      </c>
      <c r="G8" s="8"/>
      <c r="H8" s="8">
        <f t="shared" ref="H8:H11" si="0">E8*F8*G8</f>
        <v>0</v>
      </c>
    </row>
    <row r="9" spans="1:8" ht="36" customHeight="1" x14ac:dyDescent="0.25">
      <c r="A9" s="14">
        <v>3</v>
      </c>
      <c r="B9" s="10" t="s">
        <v>15</v>
      </c>
      <c r="C9" s="2" t="s">
        <v>6</v>
      </c>
      <c r="D9" s="14" t="s">
        <v>51</v>
      </c>
      <c r="E9" s="6">
        <v>1</v>
      </c>
      <c r="F9" s="7">
        <v>24</v>
      </c>
      <c r="G9" s="8"/>
      <c r="H9" s="8">
        <f t="shared" si="0"/>
        <v>0</v>
      </c>
    </row>
    <row r="10" spans="1:8" ht="45" customHeight="1" x14ac:dyDescent="0.25">
      <c r="A10" s="14">
        <v>4</v>
      </c>
      <c r="B10" s="10" t="s">
        <v>16</v>
      </c>
      <c r="C10" s="2" t="s">
        <v>28</v>
      </c>
      <c r="D10" s="14" t="s">
        <v>51</v>
      </c>
      <c r="E10" s="6">
        <v>1</v>
      </c>
      <c r="F10" s="7">
        <v>24</v>
      </c>
      <c r="G10" s="8"/>
      <c r="H10" s="8">
        <f t="shared" si="0"/>
        <v>0</v>
      </c>
    </row>
    <row r="11" spans="1:8" ht="54.75" customHeight="1" x14ac:dyDescent="0.25">
      <c r="A11" s="14">
        <v>5</v>
      </c>
      <c r="B11" s="11" t="s">
        <v>17</v>
      </c>
      <c r="C11" s="2" t="s">
        <v>49</v>
      </c>
      <c r="D11" s="14" t="s">
        <v>51</v>
      </c>
      <c r="E11" s="6">
        <v>1</v>
      </c>
      <c r="F11" s="7">
        <v>24</v>
      </c>
      <c r="G11" s="8"/>
      <c r="H11" s="8">
        <f t="shared" si="0"/>
        <v>0</v>
      </c>
    </row>
    <row r="12" spans="1:8" ht="35.25" customHeight="1" x14ac:dyDescent="0.25">
      <c r="A12" s="30" t="s">
        <v>20</v>
      </c>
      <c r="B12" s="31"/>
      <c r="C12" s="31"/>
      <c r="D12" s="31"/>
      <c r="E12" s="31"/>
      <c r="F12" s="31"/>
      <c r="G12" s="33"/>
      <c r="H12" s="9">
        <f>SUM(H7:H11)</f>
        <v>0</v>
      </c>
    </row>
    <row r="13" spans="1:8" ht="35.25" customHeight="1" x14ac:dyDescent="0.25">
      <c r="A13" s="30" t="s">
        <v>19</v>
      </c>
      <c r="B13" s="31"/>
      <c r="C13" s="31"/>
      <c r="D13" s="31"/>
      <c r="E13" s="31"/>
      <c r="F13" s="31"/>
      <c r="G13" s="33"/>
      <c r="H13" s="9">
        <f>H12*0.08</f>
        <v>0</v>
      </c>
    </row>
    <row r="14" spans="1:8" ht="33" customHeight="1" x14ac:dyDescent="0.25">
      <c r="A14" s="34" t="s">
        <v>21</v>
      </c>
      <c r="B14" s="35"/>
      <c r="C14" s="35"/>
      <c r="D14" s="35"/>
      <c r="E14" s="35"/>
      <c r="F14" s="35"/>
      <c r="G14" s="36"/>
      <c r="H14" s="12">
        <f>H12+H13</f>
        <v>0</v>
      </c>
    </row>
    <row r="15" spans="1:8" ht="33" customHeight="1" x14ac:dyDescent="0.25">
      <c r="A15" s="16"/>
      <c r="B15" s="16"/>
      <c r="C15" s="16"/>
      <c r="D15" s="16"/>
      <c r="E15" s="17"/>
      <c r="F15" s="17"/>
      <c r="G15" s="17"/>
      <c r="H15" s="17"/>
    </row>
    <row r="16" spans="1:8" x14ac:dyDescent="0.25">
      <c r="B16" t="s">
        <v>1</v>
      </c>
      <c r="D16" s="1"/>
    </row>
    <row r="17" ht="14.45" customHeight="1" x14ac:dyDescent="0.25"/>
    <row r="18" ht="42" customHeight="1" x14ac:dyDescent="0.25"/>
  </sheetData>
  <mergeCells count="7">
    <mergeCell ref="A13:G13"/>
    <mergeCell ref="A14:G14"/>
    <mergeCell ref="A1:H1"/>
    <mergeCell ref="A2:H2"/>
    <mergeCell ref="A3:H3"/>
    <mergeCell ref="A4:H4"/>
    <mergeCell ref="A12:G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6FE79AAB5D94F964F81C478EDFF3A" ma:contentTypeVersion="12" ma:contentTypeDescription="Utwórz nowy dokument." ma:contentTypeScope="" ma:versionID="9bb7a021248999b3889820453a226026">
  <xsd:schema xmlns:xsd="http://www.w3.org/2001/XMLSchema" xmlns:xs="http://www.w3.org/2001/XMLSchema" xmlns:p="http://schemas.microsoft.com/office/2006/metadata/properties" xmlns:ns3="869999ea-495a-4505-9c74-847cc305cc5e" xmlns:ns4="8385f235-b203-46ac-b542-9bd80c83652d" targetNamespace="http://schemas.microsoft.com/office/2006/metadata/properties" ma:root="true" ma:fieldsID="711144dc2fa2838baaf677d677262287" ns3:_="" ns4:_="">
    <xsd:import namespace="869999ea-495a-4505-9c74-847cc305cc5e"/>
    <xsd:import namespace="8385f235-b203-46ac-b542-9bd80c8365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999ea-495a-4505-9c74-847cc305c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f235-b203-46ac-b542-9bd80c836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82BC98-AC20-40D0-8CB4-01CFA9FB3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999ea-495a-4505-9c74-847cc305cc5e"/>
    <ds:schemaRef ds:uri="8385f235-b203-46ac-b542-9bd80c836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A52AFF-E5F7-4830-8D12-361D1F3DA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1CAED-8801-42BF-A113-ED7D03011726}">
  <ds:schemaRefs>
    <ds:schemaRef ds:uri="http://schemas.microsoft.com/office/2006/documentManagement/types"/>
    <ds:schemaRef ds:uri="http://purl.org/dc/elements/1.1/"/>
    <ds:schemaRef ds:uri="http://www.w3.org/XML/1998/namespace"/>
    <ds:schemaRef ds:uri="8385f235-b203-46ac-b542-9bd80c83652d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869999ea-495a-4505-9c74-847cc305cc5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Zadanie 1 - Zieleniewo</vt:lpstr>
      <vt:lpstr>Zadanie 2 - Laboratorium</vt:lpstr>
      <vt:lpstr>Zadanie 3 - Rejon Lipiany</vt:lpstr>
      <vt:lpstr>Zadanie 4 - Rejon Lipiany</vt:lpstr>
      <vt:lpstr>Zadanie 5 - OD Chojna</vt:lpstr>
      <vt:lpstr>Zadanie 6 - OD Bobolice</vt:lpstr>
      <vt:lpstr>'Zadanie 2 - Laboratorium'!Obszar_wydruku</vt:lpstr>
      <vt:lpstr>'Zadanie 3 - Rejon Lipiany'!Obszar_wydruku</vt:lpstr>
      <vt:lpstr>'Zadanie 4 - Rejon Lipiany'!Obszar_wydruku</vt:lpstr>
      <vt:lpstr>'Zadanie 5 - OD Chojna'!Obszar_wydruku</vt:lpstr>
      <vt:lpstr>'Zadanie 6 - OD Bobolice'!Obszar_wydruku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0x010100C1A6FE79AAB5D94F964F81C478EDFF3A</vt:lpwstr>
  </property>
</Properties>
</file>