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18" i="7" l="1"/>
  <c r="L18" i="7"/>
  <c r="I18" i="7"/>
  <c r="F18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<sst xmlns="http://schemas.openxmlformats.org/spreadsheetml/2006/main" count="1781" uniqueCount="333">
  <si>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</si>
  <si>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</si>
  <si>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</si>
  <si>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</si>
  <si>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</si>
  <si>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</si>
  <si>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</si>
  <si>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</si>
  <si>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</si>
  <si>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</si>
  <si>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</si>
  <si>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</si>
  <si>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</si>
  <si>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</si>
  <si>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</si>
  <si>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</si>
  <si>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</si>
  <si>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</si>
  <si>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</si>
  <si>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</si>
  <si>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</si>
  <si>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</si>
  <si>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</si>
  <si>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</si>
  <si>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</si>
  <si>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</si>
  <si>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</si>
  <si>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</si>
  <si>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</si>
  <si>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</si>
  <si>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</si>
  <si>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</si>
  <si>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</si>
  <si>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</si>
  <si>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</si>
  <si>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</si>
  <si>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</si>
  <si>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</si>
  <si>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</si>
  <si>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</si>
  <si>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</si>
  <si>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</si>
  <si>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</si>
  <si>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</si>
  <si>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</si>
  <si>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</si>
  <si>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</si>
  <si>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</si>
  <si>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</si>
  <si>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</si>
  <si>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</si>
  <si>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</si>
  <si>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</si>
  <si>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</si>
  <si>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</si>
  <si>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</si>
  <si>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</si>
  <si>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</si>
  <si>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</si>
  <si>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</si>
  <si>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</si>
  <si>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</si>
  <si>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</si>
  <si>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</si>
  <si>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</si>
  <si>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</si>
  <si>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</si>
  <si>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</si>
  <si>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</si>
  <si>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</si>
  <si>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</si>
  <si>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</si>
  <si>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</si>
  <si>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</si>
  <si>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</si>
  <si>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</si>
  <si>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</si>
  <si>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</si>
  <si>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</si>
  <si>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</si>
  <si>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</si>
  <si>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</si>
  <si>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</si>
  <si>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</si>
  <si>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</si>
  <si>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</si>
  <si>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</si>
  <si>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</si>
  <si>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</si>
  <si>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</si>
  <si>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</si>
  <si>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</si>
  <si>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</si>
  <si>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</si>
  <si>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</si>
  <si>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</si>
  <si>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</si>
  <si>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</si>
  <si>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</si>
  <si>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</si>
  <si>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</si>
  <si>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</si>
  <si>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</si>
  <si>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</si>
  <si>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</si>
  <si>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</si>
  <si>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</si>
  <si>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</si>
  <si>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</si>
  <si>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</si>
  <si>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</si>
  <si>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</si>
  <si>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</si>
  <si>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</si>
  <si>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</si>
  <si>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</si>
  <si>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</si>
  <si>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</si>
  <si>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</si>
  <si>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</si>
  <si>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</si>
  <si>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</si>
  <si>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</si>
  <si>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</si>
  <si>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</si>
  <si>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</si>
  <si>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</si>
  <si>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</si>
  <si>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</si>
  <si>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</si>
  <si>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</si>
  <si>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</si>
  <si>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</si>
  <si>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</si>
  <si>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</si>
  <si>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</si>
  <si>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</si>
  <si>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</si>
  <si>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</si>
  <si>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</si>
  <si>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</si>
  <si>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</si>
  <si>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</si>
  <si>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</si>
  <si>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</si>
  <si>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</si>
  <si>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</si>
  <si>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</si>
  <si>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</si>
  <si>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</si>
  <si>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</si>
  <si>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</si>
  <si>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</si>
  <si>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</si>
  <si>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</si>
  <si>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</si>
  <si>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</si>
  <si>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</si>
  <si>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</si>
  <si>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</si>
  <si>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</si>
  <si>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</si>
  <si>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</si>
  <si>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</si>
  <si>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</si>
  <si>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</si>
  <si>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</si>
  <si>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</si>
  <si>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</si>
  <si>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</si>
  <si>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</si>
  <si>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</si>
  <si>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</si>
  <si>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</si>
  <si>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</si>
  <si>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</si>
  <si>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</si>
  <si>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</si>
  <si>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</si>
  <si>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</si>
  <si>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</si>
  <si>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</si>
  <si>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</si>
  <si>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</si>
  <si>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</si>
  <si>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</si>
  <si>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</si>
  <si>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</si>
  <si>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</si>
  <si>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</si>
  <si>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</si>
  <si>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</si>
  <si>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</si>
  <si>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</si>
  <si>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</si>
  <si>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</si>
  <si>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</si>
  <si>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</si>
  <si>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</si>
  <si>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</si>
  <si>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</si>
  <si>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</si>
  <si>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</si>
  <si>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</si>
  <si>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</si>
  <si>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</si>
  <si>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</si>
  <si>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</si>
  <si>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</si>
  <si>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</si>
  <si>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</si>
  <si>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</si>
  <si>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</si>
  <si>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</si>
  <si>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</si>
  <si>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</si>
  <si>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</si>
  <si>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</si>
  <si>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</si>
  <si>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</si>
  <si>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</si>
  <si>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</si>
  <si>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</si>
  <si>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</si>
  <si>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</si>
  <si>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</si>
  <si>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</si>
  <si>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</si>
  <si>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</si>
  <si>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</si>
  <si>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</si>
  <si>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</si>
  <si>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</si>
  <si>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</si>
  <si>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</si>
  <si>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</si>
  <si>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</si>
  <si>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</si>
  <si>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</si>
  <si>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</si>
  <si>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</si>
  <si>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</si>
  <si>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</si>
  <si>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</si>
  <si>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</si>
  <si>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</si>
  <si>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</si>
  <si>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</si>
  <si>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</si>
  <si>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</si>
  <si>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</si>
  <si>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</si>
  <si>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</si>
  <si>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</si>
  <si>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</si>
  <si>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</si>
  <si>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</si>
  <si>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</si>
  <si>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</si>
  <si>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</si>
  <si>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</si>
  <si>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</si>
  <si>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</si>
  <si>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</si>
  <si>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</si>
  <si>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</si>
  <si>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</si>
  <si>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</si>
  <si>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</si>
  <si>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</si>
  <si>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</si>
  <si>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</si>
  <si>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</si>
  <si>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</si>
  <si>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</si>
  <si>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</si>
  <si>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</si>
  <si>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</si>
  <si>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</si>
  <si>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</si>
  <si>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</si>
  <si>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</si>
  <si>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</si>
  <si>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</si>
  <si>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</si>
  <si>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</si>
  <si>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</si>
  <si>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</si>
  <si>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</si>
  <si>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</si>
  <si>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</si>
  <si>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</si>
  <si>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</si>
  <si>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</si>
  <si>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</si>
  <si>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</si>
  <si>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</si>
  <si>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</si>
  <si>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</si>
  <si>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</si>
  <si>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</si>
  <si>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</si>
  <si>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</si>
  <si>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wrzesień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</si>
  <si>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</si>
  <si>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</si>
  <si>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</si>
  <si>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październik</t>
  </si>
  <si>
    <t>październik 2022</t>
  </si>
  <si>
    <t>październik 2021</t>
  </si>
  <si>
    <t>październik 2020</t>
  </si>
  <si>
    <r>
      <t>Mleko surowe</t>
    </r>
    <r>
      <rPr>
        <b/>
        <sz val="11"/>
        <rFont val="Times New Roman"/>
        <family val="1"/>
        <charset val="238"/>
      </rPr>
      <t xml:space="preserve"> skup    październik 22</t>
    </r>
  </si>
  <si>
    <t>Ceny zakupu NETTO (bez VAT) płacone przez podmioty handlu detalicznego, wybranych produktów mleczarskich za okres: 21-27.11.2022r.</t>
  </si>
  <si>
    <t>04.12.2022</t>
  </si>
  <si>
    <t>I-X 2021r.</t>
  </si>
  <si>
    <t>I-X 2022r.*</t>
  </si>
  <si>
    <t>Handel zagraniczny produktami mlecznymi w okresie  I-X  2022r. - dane wstępne</t>
  </si>
  <si>
    <t>I-X 2021r</t>
  </si>
  <si>
    <t>I-X 2022r</t>
  </si>
  <si>
    <t>Nowa Zelandia</t>
  </si>
  <si>
    <t>NR 49/2022</t>
  </si>
  <si>
    <t>15 grudnia 2022r.</t>
  </si>
  <si>
    <t>5 - 11 grudnia 2022 r.</t>
  </si>
  <si>
    <t>Ceny sprzedaży NETTO (bez VAT) wybranych produktów mleczarskich za okres: 05-11.12.2022r.</t>
  </si>
  <si>
    <t>11.12.2022</t>
  </si>
  <si>
    <t>-</t>
  </si>
  <si>
    <t>Ceny sprzedaży NETTO (bez VAT) wybranych produktów mleczarskich za okres: 05-11.12.2022 r.</t>
  </si>
  <si>
    <t>Ceny sprzedaży NETTO (bez VAT) wybranych preparatów mlekopodobnych za okres: 05-11.12.2022r.</t>
  </si>
  <si>
    <t>Ceny zakupu masła w blokach 25 kg płacone przez podmioty branży piekarsko-cukierniczej za okres: 05-11.12.2022r.</t>
  </si>
  <si>
    <t>Aktualna       05-11.12</t>
  </si>
  <si>
    <t>OKRES: I.2017 - XI.2022   (ceny bez VAT)</t>
  </si>
  <si>
    <t>X-2022</t>
  </si>
  <si>
    <t>X-2021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</si>
</sst>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8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3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7" xfId="0" applyNumberFormat="1" applyFont="1" applyBorder="1" applyAlignment="1">
      <alignment horizontal="right"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7" xfId="0" applyNumberFormat="1" applyFont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165" fontId="79" fillId="0" borderId="119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85" fillId="27" borderId="0" xfId="40" applyFont="1" applyFill="1"/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52" xfId="0" applyFont="1" applyFill="1" applyBorder="1" applyAlignment="1">
      <alignment horizontal="center" wrapText="1"/>
    </xf>
    <xf numFmtId="14" fontId="78" fillId="0" borderId="150" xfId="0" applyNumberFormat="1" applyFont="1" applyBorder="1" applyAlignment="1">
      <alignment horizontal="center" vertical="center" wrapText="1"/>
    </xf>
    <xf numFmtId="0" fontId="79" fillId="0" borderId="147" xfId="0" applyFont="1" applyBorder="1" applyAlignment="1">
      <alignment vertical="center"/>
    </xf>
    <xf numFmtId="3" fontId="79" fillId="0" borderId="155" xfId="0" applyNumberFormat="1" applyFont="1" applyFill="1" applyBorder="1" applyAlignment="1">
      <alignment horizontal="right" vertical="center" wrapText="1"/>
    </xf>
    <xf numFmtId="3" fontId="79" fillId="0" borderId="149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3" fontId="82" fillId="0" borderId="150" xfId="0" applyNumberFormat="1" applyFont="1" applyBorder="1" applyAlignment="1">
      <alignment horizontal="right" vertical="center" wrapText="1"/>
    </xf>
    <xf numFmtId="0" fontId="79" fillId="0" borderId="147" xfId="0" applyFont="1" applyBorder="1" applyAlignment="1">
      <alignment vertical="center" wrapText="1"/>
    </xf>
    <xf numFmtId="0" fontId="78" fillId="0" borderId="157" xfId="0" applyFont="1" applyBorder="1" applyAlignment="1">
      <alignment horizontal="centerContinuous"/>
    </xf>
    <xf numFmtId="0" fontId="78" fillId="0" borderId="158" xfId="0" applyFont="1" applyBorder="1" applyAlignment="1">
      <alignment horizontal="centerContinuous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8" fillId="0" borderId="154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6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" wrapText="1"/>
    </xf>
    <xf numFmtId="0" fontId="79" fillId="0" borderId="154" xfId="0" applyFont="1" applyFill="1" applyBorder="1" applyAlignment="1">
      <alignment horizontal="center" wrapText="1"/>
    </xf>
    <xf numFmtId="1" fontId="79" fillId="0" borderId="155" xfId="0" applyNumberFormat="1" applyFont="1" applyFill="1" applyBorder="1" applyAlignment="1">
      <alignment horizontal="right" vertical="center" wrapText="1"/>
    </xf>
    <xf numFmtId="1" fontId="79" fillId="0" borderId="149" xfId="0" applyNumberFormat="1" applyFont="1" applyBorder="1" applyAlignment="1">
      <alignment horizontal="right" vertical="center" wrapText="1"/>
    </xf>
    <xf numFmtId="165" fontId="79" fillId="0" borderId="147" xfId="0" applyNumberFormat="1" applyFont="1" applyBorder="1" applyAlignment="1">
      <alignment horizontal="right" vertical="center" wrapText="1"/>
    </xf>
    <xf numFmtId="1" fontId="79" fillId="0" borderId="161" xfId="0" applyNumberFormat="1" applyFont="1" applyFill="1" applyBorder="1" applyAlignment="1">
      <alignment horizontal="right" vertical="center" wrapText="1"/>
    </xf>
    <xf numFmtId="1" fontId="79" fillId="0" borderId="148" xfId="0" applyNumberFormat="1" applyFont="1" applyBorder="1" applyAlignment="1">
      <alignment horizontal="right" vertical="center" wrapText="1"/>
    </xf>
    <xf numFmtId="165" fontId="79" fillId="0" borderId="148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65" fontId="82" fillId="0" borderId="150" xfId="0" applyNumberFormat="1" applyFont="1" applyBorder="1" applyAlignment="1">
      <alignment horizontal="right" vertical="center" wrapText="1"/>
    </xf>
    <xf numFmtId="3" fontId="79" fillId="0" borderId="155" xfId="0" applyNumberFormat="1" applyFont="1" applyFill="1" applyBorder="1" applyAlignment="1">
      <alignment vertical="center" wrapText="1"/>
    </xf>
    <xf numFmtId="3" fontId="79" fillId="0" borderId="148" xfId="0" applyNumberFormat="1" applyFont="1" applyBorder="1" applyAlignment="1">
      <alignment vertical="center" wrapText="1"/>
    </xf>
    <xf numFmtId="164" fontId="79" fillId="0" borderId="149" xfId="0" applyNumberFormat="1" applyFont="1" applyBorder="1" applyAlignment="1">
      <alignment vertical="center" wrapText="1"/>
    </xf>
    <xf numFmtId="3" fontId="79" fillId="0" borderId="148" xfId="0" applyNumberFormat="1" applyFont="1" applyBorder="1" applyAlignment="1">
      <alignment horizontal="right" vertical="center" wrapText="1"/>
    </xf>
    <xf numFmtId="164" fontId="79" fillId="0" borderId="148" xfId="0" applyNumberFormat="1" applyFont="1" applyBorder="1" applyAlignment="1">
      <alignment horizontal="right" vertical="center" wrapText="1"/>
    </xf>
    <xf numFmtId="164" fontId="82" fillId="0" borderId="150" xfId="0" applyNumberFormat="1" applyFont="1" applyBorder="1" applyAlignment="1">
      <alignment vertic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65" fontId="78" fillId="0" borderId="150" xfId="0" applyNumberFormat="1" applyFont="1" applyBorder="1" applyAlignment="1">
      <alignment horizontal="right" vertical="center" wrapText="1"/>
    </xf>
    <xf numFmtId="0" fontId="78" fillId="0" borderId="153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1" fontId="78" fillId="0" borderId="157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5" xfId="0" applyNumberFormat="1" applyFont="1" applyFill="1" applyBorder="1" applyAlignment="1">
      <alignment vertical="center" wrapText="1"/>
    </xf>
    <xf numFmtId="1" fontId="79" fillId="0" borderId="148" xfId="0" applyNumberFormat="1" applyFont="1" applyBorder="1" applyAlignment="1">
      <alignment vertical="center" wrapText="1"/>
    </xf>
    <xf numFmtId="165" fontId="79" fillId="0" borderId="148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7" xfId="0" applyFont="1" applyFill="1" applyBorder="1" applyAlignment="1">
      <alignment horizontal="centerContinuous"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8" xfId="0" applyFont="1" applyFill="1" applyBorder="1" applyAlignment="1">
      <alignment horizontal="centerContinuous" vertical="center" wrapText="1"/>
    </xf>
    <xf numFmtId="14" fontId="80" fillId="0" borderId="163" xfId="0" applyNumberFormat="1" applyFont="1" applyBorder="1" applyAlignment="1">
      <alignment horizontal="center" vertical="center" wrapText="1"/>
    </xf>
    <xf numFmtId="1" fontId="78" fillId="0" borderId="155" xfId="0" applyNumberFormat="1" applyFont="1" applyFill="1" applyBorder="1" applyAlignment="1">
      <alignment horizontal="right" vertical="center" wrapText="1"/>
    </xf>
    <xf numFmtId="1" fontId="78" fillId="0" borderId="161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50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7" xfId="0" applyNumberFormat="1" applyFont="1" applyFill="1" applyBorder="1" applyAlignment="1">
      <alignment horizontal="right" vertical="center" wrapText="1"/>
    </xf>
    <xf numFmtId="4" fontId="79" fillId="0" borderId="154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50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3" xfId="0" applyFont="1" applyBorder="1" applyAlignment="1">
      <alignment horizontal="center" vertical="center" wrapText="1"/>
    </xf>
    <xf numFmtId="0" fontId="79" fillId="0" borderId="147" xfId="0" applyFont="1" applyBorder="1" applyAlignment="1">
      <alignment horizontal="center" vertical="center" wrapText="1"/>
    </xf>
    <xf numFmtId="0" fontId="79" fillId="0" borderId="163" xfId="0" applyFont="1" applyBorder="1" applyAlignment="1">
      <alignment horizontal="centerContinuous" vertical="center" wrapText="1"/>
    </xf>
    <xf numFmtId="0" fontId="79" fillId="0" borderId="160" xfId="0" applyFont="1" applyBorder="1" applyAlignment="1">
      <alignment horizontal="center" wrapText="1"/>
    </xf>
    <xf numFmtId="4" fontId="79" fillId="0" borderId="158" xfId="0" applyNumberFormat="1" applyFont="1" applyBorder="1" applyAlignment="1">
      <alignment horizontal="right" vertical="center" wrapText="1"/>
    </xf>
    <xf numFmtId="164" fontId="79" fillId="31" borderId="159" xfId="0" applyNumberFormat="1" applyFont="1" applyFill="1" applyBorder="1" applyAlignment="1">
      <alignment horizontal="right" vertical="center" wrapText="1"/>
    </xf>
    <xf numFmtId="164" fontId="79" fillId="31" borderId="160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Border="1" applyAlignment="1">
      <alignment horizontal="right" vertical="center" wrapText="1"/>
    </xf>
    <xf numFmtId="3" fontId="78" fillId="0" borderId="163" xfId="0" applyNumberFormat="1" applyFont="1" applyBorder="1" applyAlignment="1">
      <alignment horizontal="right" vertical="center" wrapText="1"/>
    </xf>
    <xf numFmtId="1" fontId="79" fillId="0" borderId="158" xfId="0" applyNumberFormat="1" applyFont="1" applyBorder="1" applyAlignment="1">
      <alignment horizontal="right" vertical="center" wrapText="1"/>
    </xf>
    <xf numFmtId="164" fontId="79" fillId="0" borderId="159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8" xfId="0" applyNumberFormat="1" applyFont="1" applyBorder="1" applyAlignment="1">
      <alignment horizontal="right" vertical="center" wrapText="1"/>
    </xf>
    <xf numFmtId="164" fontId="79" fillId="31" borderId="164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4" xfId="0" applyNumberFormat="1" applyFont="1" applyBorder="1" applyAlignment="1">
      <alignment horizontal="right" vertical="center" wrapText="1"/>
    </xf>
    <xf numFmtId="1" fontId="79" fillId="0" borderId="166" xfId="0" applyNumberFormat="1" applyFont="1" applyBorder="1" applyAlignment="1">
      <alignment horizontal="right" vertical="center" wrapText="1"/>
    </xf>
    <xf numFmtId="164" fontId="79" fillId="31" borderId="165" xfId="0" applyNumberFormat="1" applyFont="1" applyFill="1" applyBorder="1" applyAlignment="1">
      <alignment horizontal="right" vertical="center" wrapText="1"/>
    </xf>
    <xf numFmtId="164" fontId="79" fillId="0" borderId="102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3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5" xfId="0" applyNumberFormat="1" applyFont="1" applyFill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3" fontId="79" fillId="0" borderId="161" xfId="0" applyNumberFormat="1" applyFont="1" applyBorder="1" applyAlignment="1">
      <alignment horizontal="right" vertical="center" wrapText="1"/>
    </xf>
    <xf numFmtId="164" fontId="79" fillId="0" borderId="165" xfId="0" applyNumberFormat="1" applyFont="1" applyBorder="1" applyAlignment="1">
      <alignment horizontal="right" vertical="center" wrapText="1"/>
    </xf>
    <xf numFmtId="0" fontId="78" fillId="0" borderId="157" xfId="0" applyFont="1" applyBorder="1" applyAlignment="1">
      <alignment horizontal="centerContinuous" vertical="center" wrapText="1"/>
    </xf>
    <xf numFmtId="0" fontId="78" fillId="0" borderId="164" xfId="0" applyFont="1" applyBorder="1" applyAlignment="1">
      <alignment horizontal="centerContinuous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3" fontId="79" fillId="0" borderId="147" xfId="0" applyNumberFormat="1" applyFont="1" applyFill="1" applyBorder="1" applyAlignment="1">
      <alignment horizontal="right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62" xfId="0" applyNumberFormat="1" applyFont="1" applyBorder="1" applyAlignment="1">
      <alignment horizontal="right" vertical="center" wrapText="1"/>
    </xf>
    <xf numFmtId="3" fontId="74" fillId="0" borderId="155" xfId="0" applyNumberFormat="1" applyFont="1" applyFill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0" fontId="65" fillId="0" borderId="167" xfId="0" applyFont="1" applyBorder="1"/>
    <xf numFmtId="0" fontId="69" fillId="0" borderId="167" xfId="0" applyFont="1" applyBorder="1"/>
    <xf numFmtId="166" fontId="66" fillId="0" borderId="170" xfId="0" applyNumberFormat="1" applyFont="1" applyBorder="1" applyAlignment="1">
      <alignment horizontal="centerContinuous" vertical="center" wrapText="1"/>
    </xf>
    <xf numFmtId="14" fontId="80" fillId="0" borderId="167" xfId="0" applyNumberFormat="1" applyFont="1" applyBorder="1" applyAlignment="1">
      <alignment horizontal="center" vertical="center" wrapText="1"/>
    </xf>
    <xf numFmtId="1" fontId="79" fillId="0" borderId="169" xfId="0" applyNumberFormat="1" applyFont="1" applyBorder="1" applyAlignment="1">
      <alignment vertical="center" wrapText="1"/>
    </xf>
    <xf numFmtId="165" fontId="79" fillId="0" borderId="169" xfId="0" applyNumberFormat="1" applyFont="1" applyBorder="1" applyAlignment="1">
      <alignment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64" fontId="78" fillId="0" borderId="170" xfId="0" applyNumberFormat="1" applyFont="1" applyBorder="1" applyAlignment="1">
      <alignment horizontal="right" vertical="center" wrapText="1"/>
    </xf>
    <xf numFmtId="164" fontId="78" fillId="31" borderId="170" xfId="0" applyNumberFormat="1" applyFont="1" applyFill="1" applyBorder="1" applyAlignment="1">
      <alignment horizontal="right" vertical="center" wrapText="1"/>
    </xf>
    <xf numFmtId="164" fontId="79" fillId="31" borderId="170" xfId="0" applyNumberFormat="1" applyFont="1" applyFill="1" applyBorder="1" applyAlignment="1">
      <alignment horizontal="right" vertical="center" wrapText="1"/>
    </xf>
    <xf numFmtId="0" fontId="79" fillId="0" borderId="167" xfId="0" applyFont="1" applyBorder="1" applyAlignment="1">
      <alignment horizontal="center" vertical="center" wrapText="1"/>
    </xf>
    <xf numFmtId="165" fontId="79" fillId="0" borderId="167" xfId="0" applyNumberFormat="1" applyFont="1" applyBorder="1" applyAlignment="1">
      <alignment vertical="center" wrapText="1"/>
    </xf>
    <xf numFmtId="165" fontId="72" fillId="0" borderId="167" xfId="0" applyNumberFormat="1" applyFont="1" applyBorder="1" applyAlignment="1">
      <alignment horizontal="right" vertical="center" wrapText="1"/>
    </xf>
    <xf numFmtId="0" fontId="79" fillId="0" borderId="152" xfId="0" applyFont="1" applyBorder="1" applyAlignment="1">
      <alignment vertical="center" wrapText="1"/>
    </xf>
    <xf numFmtId="16" fontId="78" fillId="0" borderId="170" xfId="0" applyNumberFormat="1" applyFont="1" applyFill="1" applyBorder="1" applyAlignment="1">
      <alignment horizontal="center" vertical="center" wrapText="1"/>
    </xf>
    <xf numFmtId="0" fontId="78" fillId="0" borderId="167" xfId="0" applyFont="1" applyBorder="1" applyAlignment="1">
      <alignment horizontal="center" vertical="center"/>
    </xf>
    <xf numFmtId="164" fontId="83" fillId="0" borderId="170" xfId="0" applyNumberFormat="1" applyFont="1" applyBorder="1" applyAlignment="1">
      <alignment horizontal="right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68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69" xfId="0" applyFont="1" applyBorder="1" applyAlignment="1">
      <alignment horizontal="centerContinuous"/>
    </xf>
    <xf numFmtId="0" fontId="79" fillId="0" borderId="168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1" fontId="82" fillId="0" borderId="167" xfId="0" applyNumberFormat="1" applyFont="1" applyBorder="1" applyAlignment="1">
      <alignment horizontal="right" vertical="center" wrapText="1"/>
    </xf>
    <xf numFmtId="165" fontId="82" fillId="0" borderId="167" xfId="0" applyNumberFormat="1" applyFont="1" applyBorder="1" applyAlignment="1">
      <alignment horizontal="right" vertical="center" wrapText="1"/>
    </xf>
    <xf numFmtId="3" fontId="82" fillId="0" borderId="167" xfId="0" applyNumberFormat="1" applyFont="1" applyBorder="1" applyAlignment="1">
      <alignment vertical="center" wrapText="1"/>
    </xf>
    <xf numFmtId="164" fontId="82" fillId="0" borderId="167" xfId="0" applyNumberFormat="1" applyFont="1" applyBorder="1" applyAlignment="1">
      <alignment vertical="center" wrapText="1"/>
    </xf>
    <xf numFmtId="1" fontId="78" fillId="0" borderId="167" xfId="0" applyNumberFormat="1" applyFont="1" applyBorder="1" applyAlignment="1">
      <alignment horizontal="right" vertical="center" wrapText="1"/>
    </xf>
    <xf numFmtId="1" fontId="79" fillId="0" borderId="167" xfId="0" applyNumberFormat="1" applyFont="1" applyBorder="1" applyAlignment="1">
      <alignment horizontal="right" vertical="center" wrapText="1"/>
    </xf>
    <xf numFmtId="165" fontId="79" fillId="0" borderId="167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0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33" xfId="0" applyNumberFormat="1" applyFont="1" applyBorder="1" applyAlignment="1">
      <alignment horizontal="right" vertical="center" wrapText="1"/>
    </xf>
    <xf numFmtId="165" fontId="79" fillId="0" borderId="22" xfId="0" applyNumberFormat="1" applyFont="1" applyBorder="1" applyAlignment="1">
      <alignment horizontal="right"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165" fontId="79" fillId="0" borderId="6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5" xfId="0" applyFont="1" applyBorder="1" applyAlignment="1">
      <alignment horizontal="centerContinuous" vertical="center"/>
    </xf>
    <xf numFmtId="0" fontId="84" fillId="0" borderId="162" xfId="0" applyFont="1" applyBorder="1" applyAlignment="1">
      <alignment horizontal="centerContinuous" vertical="center"/>
    </xf>
    <xf numFmtId="0" fontId="84" fillId="0" borderId="154" xfId="0" applyFont="1" applyBorder="1" applyAlignment="1">
      <alignment horizontal="centerContinuous" vertical="center"/>
    </xf>
    <xf numFmtId="0" fontId="84" fillId="0" borderId="169" xfId="0" applyFont="1" applyBorder="1" applyAlignment="1">
      <alignment horizontal="centerContinuous" vertical="center"/>
    </xf>
    <xf numFmtId="0" fontId="0" fillId="0" borderId="0" xfId="0" applyNumberFormat="1" applyBorder="1"/>
    <xf numFmtId="0" fontId="80" fillId="0" borderId="114" xfId="0" applyFont="1" applyFill="1" applyBorder="1" applyAlignment="1">
      <alignment horizontal="center" vertical="center" wrapText="1"/>
    </xf>
    <xf numFmtId="0" fontId="80" fillId="0" borderId="142" xfId="0" applyFont="1" applyFill="1" applyBorder="1" applyAlignment="1">
      <alignment horizontal="center" vertical="center" wrapText="1"/>
    </xf>
    <xf numFmtId="0" fontId="81" fillId="0" borderId="158" xfId="0" applyFont="1" applyBorder="1" applyAlignment="1">
      <alignment horizontal="center" wrapText="1"/>
    </xf>
    <xf numFmtId="0" fontId="79" fillId="0" borderId="167" xfId="0" applyFont="1" applyBorder="1" applyAlignment="1">
      <alignment horizontal="centerContinuous" vertical="center" wrapText="1"/>
    </xf>
    <xf numFmtId="0" fontId="81" fillId="0" borderId="169" xfId="0" applyFont="1" applyBorder="1" applyAlignment="1">
      <alignment horizontal="center" wrapText="1"/>
    </xf>
    <xf numFmtId="0" fontId="78" fillId="0" borderId="153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05" xfId="0" applyFont="1" applyBorder="1" applyAlignment="1">
      <alignment vertical="center" wrapText="1"/>
    </xf>
    <xf numFmtId="0" fontId="79" fillId="0" borderId="156" xfId="0" applyFont="1" applyBorder="1" applyAlignment="1">
      <alignment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/>
    </xf>
    <xf numFmtId="0" fontId="78" fillId="0" borderId="175" xfId="0" applyFont="1" applyBorder="1" applyAlignment="1">
      <alignment horizontal="centerContinuous" vertical="center" wrapText="1"/>
    </xf>
    <xf numFmtId="0" fontId="78" fillId="0" borderId="176" xfId="0" applyFont="1" applyBorder="1" applyAlignment="1">
      <alignment horizontal="centerContinuous" vertical="center" wrapText="1"/>
    </xf>
    <xf numFmtId="0" fontId="136" fillId="0" borderId="0" xfId="0" applyFont="1"/>
    <xf numFmtId="0" fontId="14" fillId="0" borderId="142" xfId="0" applyFont="1" applyBorder="1" applyAlignment="1">
      <alignment horizontal="center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54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50" xfId="0" applyFont="1" applyBorder="1" applyAlignment="1">
      <alignment horizontal="center" vertical="center"/>
    </xf>
    <xf numFmtId="0" fontId="79" fillId="0" borderId="167" xfId="0" applyFont="1" applyBorder="1" applyAlignment="1">
      <alignment horizontal="center" vertical="center"/>
    </xf>
    <xf numFmtId="0" fontId="80" fillId="0" borderId="168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67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9" fillId="0" borderId="169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67" xfId="0" applyFont="1" applyBorder="1" applyAlignment="1">
      <alignment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71" xfId="0" applyFont="1" applyFill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73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74" xfId="0" applyFont="1" applyBorder="1" applyAlignment="1">
      <alignment vertical="center" wrapText="1"/>
    </xf>
    <xf numFmtId="0" fontId="79" fillId="0" borderId="172" xfId="0" applyFont="1" applyBorder="1" applyAlignment="1">
      <alignment vertical="center" wrapText="1"/>
    </xf>
    <xf numFmtId="0" fontId="79" fillId="0" borderId="168" xfId="0" applyFont="1" applyBorder="1" applyAlignment="1">
      <alignment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9" fillId="0" borderId="167" xfId="0" applyFont="1" applyFill="1" applyBorder="1" applyAlignment="1">
      <alignment horizontal="center" vertical="center" wrapText="1"/>
    </xf>
    <xf numFmtId="0" fontId="7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40" fillId="0" borderId="0" xfId="0" applyFont="1" applyAlignment="1"/>
    <xf numFmtId="0" fontId="0" fillId="0" borderId="0" xfId="0" applyAlignment="1"/>
    <xf numFmtId="0" fontId="78" fillId="0" borderId="178" xfId="0" applyFont="1" applyBorder="1" applyAlignment="1">
      <alignment horizontal="center" vertical="center"/>
    </xf>
    <xf numFmtId="0" fontId="78" fillId="0" borderId="179" xfId="0" applyFont="1" applyBorder="1" applyAlignment="1">
      <alignment horizontal="center" vertical="center"/>
    </xf>
    <xf numFmtId="0" fontId="78" fillId="0" borderId="177" xfId="0" applyFont="1" applyBorder="1" applyAlignment="1">
      <alignment horizontal="center" vertical="center"/>
    </xf>
    <xf numFmtId="0" fontId="79" fillId="0" borderId="177" xfId="0" applyFont="1" applyFill="1" applyBorder="1" applyAlignment="1">
      <alignment horizontal="center" wrapText="1"/>
    </xf>
    <xf numFmtId="0" fontId="79" fillId="0" borderId="177" xfId="0" applyFont="1" applyBorder="1" applyAlignment="1">
      <alignment horizontal="center" vertical="center"/>
    </xf>
    <xf numFmtId="164" fontId="79" fillId="0" borderId="121" xfId="0" applyNumberFormat="1" applyFont="1" applyFill="1" applyBorder="1" applyAlignment="1">
      <alignment horizontal="center" vertical="center" wrapText="1"/>
    </xf>
    <xf numFmtId="0" fontId="79" fillId="0" borderId="173" xfId="0" applyFont="1" applyFill="1" applyBorder="1" applyAlignment="1">
      <alignment horizontal="center" wrapText="1"/>
    </xf>
    <xf numFmtId="0" fontId="67" fillId="0" borderId="173" xfId="0" applyFont="1" applyBorder="1" applyAlignment="1">
      <alignment horizontal="center" wrapText="1"/>
    </xf>
    <xf numFmtId="0" fontId="67" fillId="0" borderId="177" xfId="0" applyFont="1" applyBorder="1" applyAlignment="1">
      <alignment horizontal="center" wrapText="1"/>
    </xf>
    <xf numFmtId="0" fontId="37" fillId="0" borderId="180" xfId="0" applyFont="1" applyFill="1" applyBorder="1" applyAlignment="1" applyProtection="1">
      <alignment horizontal="center" vertical="center" wrapText="1"/>
      <protection locked="0"/>
    </xf>
    <xf numFmtId="0" fontId="37" fillId="0" borderId="181" xfId="0" applyFont="1" applyFill="1" applyBorder="1" applyAlignment="1" applyProtection="1">
      <alignment horizontal="center" vertical="top" wrapText="1"/>
      <protection locked="0"/>
    </xf>
    <xf numFmtId="0" fontId="37" fillId="0" borderId="180" xfId="0" applyFont="1" applyFill="1" applyBorder="1" applyAlignment="1" applyProtection="1">
      <alignment horizontal="center" vertical="top" wrapText="1"/>
      <protection locked="0"/>
    </xf>
    <xf numFmtId="1" fontId="74" fillId="0" borderId="182" xfId="0" applyNumberFormat="1" applyFont="1" applyFill="1" applyBorder="1" applyAlignment="1">
      <alignment horizontal="right" vertical="center" wrapText="1"/>
    </xf>
    <xf numFmtId="1" fontId="120" fillId="0" borderId="182" xfId="0" applyNumberFormat="1" applyFont="1" applyFill="1" applyBorder="1" applyAlignment="1">
      <alignment horizontal="right" vertical="center" wrapText="1"/>
    </xf>
    <xf numFmtId="1" fontId="121" fillId="28" borderId="182" xfId="0" applyNumberFormat="1" applyFont="1" applyFill="1" applyBorder="1" applyAlignment="1">
      <alignment horizontal="right" vertical="center" wrapText="1"/>
    </xf>
    <xf numFmtId="1" fontId="34" fillId="0" borderId="180" xfId="0" applyNumberFormat="1" applyFont="1" applyFill="1" applyBorder="1" applyAlignment="1">
      <alignment horizontal="right" vertical="center" wrapText="1"/>
    </xf>
    <xf numFmtId="1" fontId="35" fillId="0" borderId="180" xfId="0" applyNumberFormat="1" applyFont="1" applyFill="1" applyBorder="1" applyAlignment="1">
      <alignment horizontal="right" vertical="center" wrapText="1"/>
    </xf>
    <xf numFmtId="1" fontId="123" fillId="28" borderId="180" xfId="0" applyNumberFormat="1" applyFont="1" applyFill="1" applyBorder="1" applyAlignment="1">
      <alignment horizontal="right" vertical="center" wrapText="1"/>
    </xf>
    <xf numFmtId="0" fontId="0" fillId="0" borderId="173" xfId="0" applyBorder="1"/>
    <xf numFmtId="0" fontId="0" fillId="0" borderId="177" xfId="0" applyBorder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57150</xdr:rowOff>
    </xdr:from>
    <xdr:to>
      <xdr:col>18</xdr:col>
      <xdr:colOff>538504</xdr:colOff>
      <xdr:row>22</xdr:row>
      <xdr:rowOff>30786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2100" y="571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600075</xdr:colOff>
      <xdr:row>41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67275" cy="29241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581025</xdr:colOff>
      <xdr:row>59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48225" cy="2838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28479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41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28575</xdr:colOff>
      <xdr:row>59</xdr:row>
      <xdr:rowOff>85725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95775" cy="2838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19</xdr:col>
      <xdr:colOff>9525</xdr:colOff>
      <xdr:row>83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6715125" cy="3619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13</xdr:row>
      <xdr:rowOff>38100</xdr:rowOff>
    </xdr:from>
    <xdr:to>
      <xdr:col>12</xdr:col>
      <xdr:colOff>359771</xdr:colOff>
      <xdr:row>30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7875" y="2219325"/>
          <a:ext cx="5627096" cy="28765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228601</xdr:colOff>
      <xdr:row>46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5457825"/>
          <a:ext cx="32766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33</xdr:row>
      <xdr:rowOff>0</xdr:rowOff>
    </xdr:from>
    <xdr:to>
      <xdr:col>12</xdr:col>
      <xdr:colOff>504825</xdr:colOff>
      <xdr:row>46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95725" y="5457825"/>
          <a:ext cx="392430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219075</xdr:colOff>
      <xdr:row>62</xdr:row>
      <xdr:rowOff>66675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7762875"/>
          <a:ext cx="3267075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47</xdr:row>
      <xdr:rowOff>0</xdr:rowOff>
    </xdr:from>
    <xdr:to>
      <xdr:col>12</xdr:col>
      <xdr:colOff>495300</xdr:colOff>
      <xdr:row>62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5725" y="7762875"/>
          <a:ext cx="3914775" cy="2505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571500</xdr:colOff>
      <xdr:row>82</xdr:row>
      <xdr:rowOff>95250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10353675"/>
          <a:ext cx="5448300" cy="31908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13</xdr:row>
      <xdr:rowOff>95250</xdr:rowOff>
    </xdr:from>
    <xdr:to>
      <xdr:col>22</xdr:col>
      <xdr:colOff>514350</xdr:colOff>
      <xdr:row>37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48600" y="2276475"/>
          <a:ext cx="6334125" cy="388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7</xdr:col>
      <xdr:colOff>251714</xdr:colOff>
      <xdr:row>54</xdr:row>
      <xdr:rowOff>78372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9013031"/>
          <a:ext cx="5133277" cy="30787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-1</xdr:rowOff>
    </xdr:from>
    <xdr:to>
      <xdr:col>7</xdr:col>
      <xdr:colOff>261937</xdr:colOff>
      <xdr:row>35</xdr:row>
      <xdr:rowOff>130968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5643562"/>
          <a:ext cx="5143500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17</xdr:row>
      <xdr:rowOff>38100</xdr:rowOff>
    </xdr:from>
    <xdr:to>
      <xdr:col>12</xdr:col>
      <xdr:colOff>495300</xdr:colOff>
      <xdr:row>34</xdr:row>
      <xdr:rowOff>150743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895725"/>
          <a:ext cx="5076825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9</xdr:col>
      <xdr:colOff>641836</xdr:colOff>
      <xdr:row>53</xdr:row>
      <xdr:rowOff>28851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9</xdr:col>
      <xdr:colOff>635740</xdr:colOff>
      <xdr:row>83</xdr:row>
      <xdr:rowOff>34948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16205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22</xdr:col>
      <xdr:colOff>159236</xdr:colOff>
      <xdr:row>84</xdr:row>
      <xdr:rowOff>64937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6205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1071562</xdr:colOff>
      <xdr:row>22</xdr:row>
      <xdr:rowOff>11906</xdr:rowOff>
    </xdr:from>
    <xdr:to>
      <xdr:col>12</xdr:col>
      <xdr:colOff>617484</xdr:colOff>
      <xdr:row>50</xdr:row>
      <xdr:rowOff>2404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61793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24</xdr:col>
      <xdr:colOff>569859</xdr:colOff>
      <xdr:row>49</xdr:row>
      <xdr:rowOff>157186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3969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19</xdr:col>
      <xdr:colOff>183049</xdr:colOff>
      <xdr:row>80</xdr:row>
      <xdr:rowOff>144992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74969" y="113347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14</xdr:row>
      <xdr:rowOff>19050</xdr:rowOff>
    </xdr:from>
    <xdr:to>
      <xdr:col>14</xdr:col>
      <xdr:colOff>536196</xdr:colOff>
      <xdr:row>34</xdr:row>
      <xdr:rowOff>78772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35147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12</xdr:row>
      <xdr:rowOff>133350</xdr:rowOff>
    </xdr:from>
    <xdr:to>
      <xdr:col>16</xdr:col>
      <xdr:colOff>164906</xdr:colOff>
      <xdr:row>33</xdr:row>
      <xdr:rowOff>116498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32194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1788583</xdr:colOff>
      <xdr:row>16</xdr:row>
      <xdr:rowOff>0</xdr:rowOff>
    </xdr:from>
    <xdr:to>
      <xdr:col>9</xdr:col>
      <xdr:colOff>578599</xdr:colOff>
      <xdr:row>41</xdr:row>
      <xdr:rowOff>148166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583" y="4402667"/>
          <a:ext cx="8018683" cy="42121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59531</xdr:colOff>
      <xdr:row>13</xdr:row>
      <xdr:rowOff>59531</xdr:rowOff>
    </xdr:from>
    <xdr:to>
      <xdr:col>22</xdr:col>
      <xdr:colOff>141328</xdr:colOff>
      <xdr:row>48</xdr:row>
      <xdr:rowOff>107155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94" y="2595562"/>
          <a:ext cx="11868984" cy="5881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YKRESY%20ceny%20produkt&#243;w%20mlecznych%202018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"/>
      <sheetName val="Masło blok"/>
      <sheetName val="Masło konfekcjonowane"/>
      <sheetName val="Ser Edamski"/>
      <sheetName val="ser Gouda"/>
      <sheetName val="Podlaski,Zamojski,Morski"/>
      <sheetName val="PSZENŻYTO"/>
      <sheetName val="JĘCZMIEŃ kons"/>
      <sheetName val="OWIES kons"/>
      <sheetName val="Owies pasz"/>
    </sheetNames>
    <sheetDataSet>
      <sheetData sheetId="0"/>
      <sheetData sheetId="1"/>
      <sheetData sheetId="2">
        <row r="12">
          <cell r="B12" t="str">
            <v>2018r.</v>
          </cell>
        </row>
        <row r="13">
          <cell r="C13">
            <v>1743.251</v>
          </cell>
          <cell r="D13">
            <v>1742.8979999999999</v>
          </cell>
          <cell r="E13">
            <v>1684.452</v>
          </cell>
          <cell r="F13">
            <v>1622.588</v>
          </cell>
          <cell r="G13">
            <v>1651.2719999999999</v>
          </cell>
          <cell r="H13">
            <v>1637.8389999999999</v>
          </cell>
          <cell r="I13">
            <v>1680.703</v>
          </cell>
          <cell r="J13">
            <v>1734.501</v>
          </cell>
          <cell r="K13">
            <v>1795.837</v>
          </cell>
          <cell r="L13">
            <v>1771.6420000000001</v>
          </cell>
          <cell r="M13">
            <v>1827.325</v>
          </cell>
          <cell r="N13">
            <v>1825.4760000000001</v>
          </cell>
          <cell r="O13">
            <v>1841.7809999999999</v>
          </cell>
          <cell r="P13">
            <v>1873.36</v>
          </cell>
          <cell r="Q13">
            <v>1904.971</v>
          </cell>
          <cell r="R13">
            <v>2008.98</v>
          </cell>
          <cell r="S13">
            <v>2153.5059999999999</v>
          </cell>
          <cell r="T13">
            <v>2172.1550000000002</v>
          </cell>
          <cell r="U13">
            <v>2158.7600000000002</v>
          </cell>
          <cell r="V13">
            <v>2183.5479999999998</v>
          </cell>
          <cell r="W13">
            <v>2224.25</v>
          </cell>
          <cell r="X13">
            <v>2250.886</v>
          </cell>
          <cell r="Y13">
            <v>2248.654</v>
          </cell>
          <cell r="Z13">
            <v>2269.3020000000001</v>
          </cell>
          <cell r="AA13">
            <v>2314.92</v>
          </cell>
          <cell r="AB13">
            <v>2286.4160000000002</v>
          </cell>
          <cell r="AC13">
            <v>2373.2959999999998</v>
          </cell>
          <cell r="AD13">
            <v>2331.2559999999999</v>
          </cell>
          <cell r="AE13">
            <v>2287.7629999999999</v>
          </cell>
          <cell r="AF13">
            <v>2180.7130000000002</v>
          </cell>
          <cell r="AG13">
            <v>2117.4380000000001</v>
          </cell>
          <cell r="AH13">
            <v>2137.2489999999998</v>
          </cell>
          <cell r="AI13">
            <v>2186.674</v>
          </cell>
          <cell r="AJ13">
            <v>2249.6999999999998</v>
          </cell>
          <cell r="AK13">
            <v>2299.3009999999999</v>
          </cell>
          <cell r="AL13">
            <v>2312.0300000000002</v>
          </cell>
          <cell r="AM13">
            <v>2316.5329999999999</v>
          </cell>
          <cell r="AN13">
            <v>2295.7399999999998</v>
          </cell>
          <cell r="AO13">
            <v>2218.0050000000001</v>
          </cell>
          <cell r="AP13">
            <v>2136.87</v>
          </cell>
          <cell r="AQ13">
            <v>2117.373</v>
          </cell>
          <cell r="AR13">
            <v>2096.0749999999998</v>
          </cell>
          <cell r="AS13">
            <v>2014.4970000000001</v>
          </cell>
          <cell r="AT13">
            <v>1984.816</v>
          </cell>
          <cell r="AU13">
            <v>1992.99</v>
          </cell>
          <cell r="AV13">
            <v>1964.61</v>
          </cell>
          <cell r="AW13">
            <v>1991.2059999999999</v>
          </cell>
          <cell r="AX13">
            <v>1939.92</v>
          </cell>
          <cell r="AY13">
            <v>1925</v>
          </cell>
          <cell r="AZ13">
            <v>1903.498</v>
          </cell>
          <cell r="BA13">
            <v>1854.319</v>
          </cell>
          <cell r="BB13">
            <v>1854.319</v>
          </cell>
        </row>
        <row r="14">
          <cell r="B14" t="str">
            <v>2019r.</v>
          </cell>
        </row>
        <row r="15">
          <cell r="C15">
            <v>1795.115</v>
          </cell>
          <cell r="D15">
            <v>1803.4380000000001</v>
          </cell>
          <cell r="E15">
            <v>1839.162</v>
          </cell>
          <cell r="F15">
            <v>1889.7550000000001</v>
          </cell>
          <cell r="G15">
            <v>1826.0309999999999</v>
          </cell>
          <cell r="H15">
            <v>1787.222</v>
          </cell>
          <cell r="I15">
            <v>1772.809</v>
          </cell>
          <cell r="J15">
            <v>1792.961</v>
          </cell>
          <cell r="K15">
            <v>1737.0619999999999</v>
          </cell>
          <cell r="L15">
            <v>1770.819</v>
          </cell>
          <cell r="M15">
            <v>1809.7529999999999</v>
          </cell>
          <cell r="N15">
            <v>1683.123</v>
          </cell>
          <cell r="O15">
            <v>1667.789</v>
          </cell>
          <cell r="P15">
            <v>1734.47</v>
          </cell>
          <cell r="Q15">
            <v>1722.92</v>
          </cell>
          <cell r="R15">
            <v>1719.89</v>
          </cell>
          <cell r="S15">
            <v>1719.576</v>
          </cell>
          <cell r="T15">
            <v>1741.71</v>
          </cell>
          <cell r="U15">
            <v>1741.758</v>
          </cell>
          <cell r="V15">
            <v>1755.288</v>
          </cell>
          <cell r="W15">
            <v>1688.085</v>
          </cell>
          <cell r="X15">
            <v>1650.7670000000001</v>
          </cell>
          <cell r="Y15">
            <v>1648.963</v>
          </cell>
          <cell r="Z15">
            <v>1607.1210000000001</v>
          </cell>
          <cell r="AA15">
            <v>1556.317</v>
          </cell>
          <cell r="AB15">
            <v>1485.8219999999999</v>
          </cell>
          <cell r="AC15">
            <v>1530</v>
          </cell>
          <cell r="AD15">
            <v>1559</v>
          </cell>
          <cell r="AE15">
            <v>1537.8430000000001</v>
          </cell>
          <cell r="AF15">
            <v>1501.15</v>
          </cell>
          <cell r="AG15">
            <v>1506.5540000000001</v>
          </cell>
          <cell r="AH15">
            <v>1481.5719999999999</v>
          </cell>
          <cell r="AI15">
            <v>1441.43</v>
          </cell>
          <cell r="AJ15">
            <v>1454.1389999999999</v>
          </cell>
          <cell r="AK15">
            <v>1510.9659999999999</v>
          </cell>
          <cell r="AL15">
            <v>1524.27</v>
          </cell>
          <cell r="AM15">
            <v>1588.068</v>
          </cell>
          <cell r="AN15">
            <v>1641.5229999999999</v>
          </cell>
          <cell r="AO15">
            <v>1690.8130000000001</v>
          </cell>
          <cell r="AP15">
            <v>1702.547</v>
          </cell>
          <cell r="AQ15">
            <v>1647.482</v>
          </cell>
          <cell r="AR15">
            <v>1624.981</v>
          </cell>
          <cell r="AS15">
            <v>1631.6179999999999</v>
          </cell>
          <cell r="AT15">
            <v>1621.3440000000001</v>
          </cell>
          <cell r="AU15">
            <v>1611.989</v>
          </cell>
          <cell r="AV15">
            <v>1608.346</v>
          </cell>
          <cell r="AW15">
            <v>1571.4580000000001</v>
          </cell>
          <cell r="AX15">
            <v>1594.0029999999999</v>
          </cell>
          <cell r="AY15">
            <v>1631.473</v>
          </cell>
          <cell r="AZ15">
            <v>1622.1289999999999</v>
          </cell>
          <cell r="BA15">
            <v>1601.375</v>
          </cell>
          <cell r="BB15">
            <v>1516.3240000000001</v>
          </cell>
        </row>
        <row r="16">
          <cell r="B16" t="str">
            <v>2020r.</v>
          </cell>
        </row>
        <row r="17">
          <cell r="C17">
            <v>1516.3240000000001</v>
          </cell>
          <cell r="D17">
            <v>1526.27</v>
          </cell>
          <cell r="E17">
            <v>1511.816</v>
          </cell>
          <cell r="F17">
            <v>1491.3040000000001</v>
          </cell>
          <cell r="G17">
            <v>1502.057</v>
          </cell>
          <cell r="H17">
            <v>1491.1</v>
          </cell>
          <cell r="I17">
            <v>1495.819</v>
          </cell>
          <cell r="J17">
            <v>1490.547</v>
          </cell>
          <cell r="K17">
            <v>1481.327</v>
          </cell>
          <cell r="L17">
            <v>1442</v>
          </cell>
          <cell r="M17">
            <v>1444.5119999999999</v>
          </cell>
          <cell r="N17">
            <v>1467.979</v>
          </cell>
          <cell r="O17">
            <v>1447.13</v>
          </cell>
          <cell r="P17">
            <v>1438.162</v>
          </cell>
          <cell r="Q17">
            <v>1394.846</v>
          </cell>
          <cell r="R17">
            <v>1375.356</v>
          </cell>
          <cell r="S17">
            <v>1298.579</v>
          </cell>
          <cell r="T17">
            <v>1236.163</v>
          </cell>
          <cell r="U17">
            <v>1242.105</v>
          </cell>
          <cell r="V17">
            <v>1214.771</v>
          </cell>
          <cell r="W17">
            <v>1215.806</v>
          </cell>
          <cell r="X17">
            <v>1217.7929999999999</v>
          </cell>
          <cell r="Y17">
            <v>1268.163</v>
          </cell>
          <cell r="Z17">
            <v>1296.723</v>
          </cell>
          <cell r="AA17">
            <v>1303.134</v>
          </cell>
          <cell r="AB17">
            <v>1301.9839999999999</v>
          </cell>
          <cell r="AC17">
            <v>1341.4649999999999</v>
          </cell>
          <cell r="AD17">
            <v>1324.4649999999999</v>
          </cell>
          <cell r="AE17">
            <v>1384.7170000000001</v>
          </cell>
          <cell r="AF17">
            <v>1417.5730000000001</v>
          </cell>
          <cell r="AG17">
            <v>1435.739</v>
          </cell>
          <cell r="AH17">
            <v>1465.02</v>
          </cell>
          <cell r="AI17">
            <v>1432.28</v>
          </cell>
          <cell r="AJ17">
            <v>1429.6279999999999</v>
          </cell>
          <cell r="AK17">
            <v>1471.9829999999999</v>
          </cell>
          <cell r="AL17">
            <v>1437.8150000000001</v>
          </cell>
          <cell r="AM17">
            <v>1471.6679999999999</v>
          </cell>
          <cell r="AN17">
            <v>1522.7059999999999</v>
          </cell>
          <cell r="AO17">
            <v>1544.865</v>
          </cell>
          <cell r="AP17">
            <v>1577.989</v>
          </cell>
          <cell r="AQ17">
            <v>1515.643</v>
          </cell>
          <cell r="AR17">
            <v>1530.1990000000001</v>
          </cell>
          <cell r="AS17">
            <v>1593.491</v>
          </cell>
          <cell r="AT17">
            <v>1634.08</v>
          </cell>
          <cell r="AU17">
            <v>1625.1510000000001</v>
          </cell>
          <cell r="AV17">
            <v>1640.162</v>
          </cell>
          <cell r="AW17">
            <v>1658.0609999999999</v>
          </cell>
          <cell r="AX17">
            <v>1605.4369999999999</v>
          </cell>
          <cell r="AY17">
            <v>1554.451</v>
          </cell>
          <cell r="AZ17">
            <v>1513.999</v>
          </cell>
          <cell r="BA17">
            <v>1499.8869999999999</v>
          </cell>
          <cell r="BB17">
            <v>1470.6969999999999</v>
          </cell>
        </row>
        <row r="19">
          <cell r="C19">
            <v>1470.105</v>
          </cell>
          <cell r="D19">
            <v>1478.491</v>
          </cell>
          <cell r="E19">
            <v>1494.162</v>
          </cell>
          <cell r="F19">
            <v>1514.432</v>
          </cell>
          <cell r="G19">
            <v>1533.713</v>
          </cell>
          <cell r="H19">
            <v>1524.4280000000001</v>
          </cell>
          <cell r="I19">
            <v>1555.9929999999999</v>
          </cell>
          <cell r="J19">
            <v>1557.319</v>
          </cell>
          <cell r="K19">
            <v>1609.0940000000001</v>
          </cell>
          <cell r="L19">
            <v>1695.0730000000001</v>
          </cell>
          <cell r="M19">
            <v>1745.155</v>
          </cell>
          <cell r="N19">
            <v>1731.2550000000001</v>
          </cell>
          <cell r="O19">
            <v>1752.721</v>
          </cell>
          <cell r="P19">
            <v>1792.9670000000001</v>
          </cell>
          <cell r="Q19">
            <v>1784.1859999999999</v>
          </cell>
          <cell r="R19">
            <v>1776.076</v>
          </cell>
          <cell r="S19">
            <v>1824.873</v>
          </cell>
          <cell r="T19">
            <v>1782.7850000000001</v>
          </cell>
          <cell r="U19">
            <v>1757.0709999999999</v>
          </cell>
          <cell r="V19">
            <v>1754.123</v>
          </cell>
          <cell r="W19">
            <v>1745.5419999999999</v>
          </cell>
          <cell r="X19">
            <v>1741.654</v>
          </cell>
          <cell r="Y19">
            <v>1780.71</v>
          </cell>
          <cell r="Z19">
            <v>1762.5440000000001</v>
          </cell>
          <cell r="AA19">
            <v>1771.5519999999999</v>
          </cell>
          <cell r="AB19">
            <v>1761.2819999999999</v>
          </cell>
          <cell r="AC19">
            <v>1777.075</v>
          </cell>
          <cell r="AD19">
            <v>1782.5340000000001</v>
          </cell>
          <cell r="AE19">
            <v>1757.752</v>
          </cell>
          <cell r="AF19">
            <v>1746.586</v>
          </cell>
          <cell r="AG19">
            <v>1744.143</v>
          </cell>
          <cell r="AH19">
            <v>1772.761</v>
          </cell>
          <cell r="AI19">
            <v>1777.1369999999999</v>
          </cell>
          <cell r="AJ19">
            <v>1825.8969999999999</v>
          </cell>
          <cell r="AK19">
            <v>1803.558</v>
          </cell>
          <cell r="AL19">
            <v>1875.0640000000001</v>
          </cell>
          <cell r="AM19">
            <v>1955.2539999999999</v>
          </cell>
          <cell r="AN19">
            <v>1991.3589999999999</v>
          </cell>
          <cell r="AO19">
            <v>1991</v>
          </cell>
          <cell r="AP19">
            <v>2089.4920000000002</v>
          </cell>
          <cell r="AQ19">
            <v>2162.8960000000002</v>
          </cell>
          <cell r="AR19">
            <v>2214.9079999999999</v>
          </cell>
          <cell r="AS19">
            <v>2355.326</v>
          </cell>
          <cell r="AT19">
            <v>2372.107</v>
          </cell>
          <cell r="AU19">
            <v>2438.1559999999999</v>
          </cell>
          <cell r="AV19">
            <v>2480.8879999999999</v>
          </cell>
          <cell r="AW19">
            <v>2557.058</v>
          </cell>
          <cell r="AX19">
            <v>2591.6089999999999</v>
          </cell>
          <cell r="AY19">
            <v>2632.5940000000001</v>
          </cell>
          <cell r="AZ19">
            <v>2605.6179999999999</v>
          </cell>
          <cell r="BA19">
            <v>2658.87</v>
          </cell>
          <cell r="BB19">
            <v>2619.8380000000002</v>
          </cell>
        </row>
        <row r="20">
          <cell r="B20" t="str">
            <v>2022r.</v>
          </cell>
        </row>
        <row r="21">
          <cell r="C21">
            <v>2624.3310000000001</v>
          </cell>
          <cell r="D21">
            <v>2614.2719999999999</v>
          </cell>
          <cell r="E21">
            <v>2559.627</v>
          </cell>
          <cell r="F21">
            <v>2587.402</v>
          </cell>
          <cell r="G21">
            <v>2548.0940000000001</v>
          </cell>
          <cell r="H21">
            <v>2532.9690000000001</v>
          </cell>
          <cell r="I21">
            <v>2535.7370000000001</v>
          </cell>
          <cell r="J21">
            <v>2551.681</v>
          </cell>
          <cell r="K21">
            <v>2576.0189999999998</v>
          </cell>
          <cell r="L21">
            <v>2686.6469999999999</v>
          </cell>
          <cell r="M21">
            <v>2738.3980000000001</v>
          </cell>
          <cell r="N21">
            <v>2829.4389999999999</v>
          </cell>
          <cell r="O21">
            <v>2897.799</v>
          </cell>
          <cell r="P21">
            <v>2969.6080000000002</v>
          </cell>
          <cell r="Q21">
            <v>3125.319</v>
          </cell>
          <cell r="R21">
            <v>3111.4319999999998</v>
          </cell>
          <cell r="S21">
            <v>3141.34</v>
          </cell>
          <cell r="T21">
            <v>3099.056</v>
          </cell>
          <cell r="U21">
            <v>3112.4290000000001</v>
          </cell>
          <cell r="V21">
            <v>3142.86</v>
          </cell>
          <cell r="W21">
            <v>3152.65</v>
          </cell>
          <cell r="X21">
            <v>3160.57</v>
          </cell>
          <cell r="Y21">
            <v>3156.68</v>
          </cell>
          <cell r="Z21">
            <v>3176.98</v>
          </cell>
          <cell r="AA21">
            <v>3184.84</v>
          </cell>
          <cell r="AB21">
            <v>3255.54</v>
          </cell>
          <cell r="AC21">
            <v>3240.17</v>
          </cell>
          <cell r="AD21">
            <v>3273.17</v>
          </cell>
          <cell r="AE21">
            <v>3229.18</v>
          </cell>
          <cell r="AF21">
            <v>3246.06</v>
          </cell>
          <cell r="AG21">
            <v>3240.4</v>
          </cell>
          <cell r="AH21">
            <v>3229.96</v>
          </cell>
          <cell r="AI21">
            <v>3213.13</v>
          </cell>
          <cell r="AJ21">
            <v>3215.48</v>
          </cell>
          <cell r="AK21">
            <v>3217.77</v>
          </cell>
          <cell r="AL21">
            <v>3226.37</v>
          </cell>
          <cell r="AM21">
            <v>3243.36</v>
          </cell>
          <cell r="AN21">
            <v>3247.04</v>
          </cell>
          <cell r="AO21">
            <v>3280.65</v>
          </cell>
          <cell r="AP21">
            <v>3318.72</v>
          </cell>
          <cell r="AQ21">
            <v>3304.1</v>
          </cell>
          <cell r="AR21">
            <v>3309.68</v>
          </cell>
          <cell r="AS21">
            <v>3338.54</v>
          </cell>
          <cell r="AT21">
            <v>3221.89</v>
          </cell>
          <cell r="AU21">
            <v>3197.46</v>
          </cell>
          <cell r="AV21">
            <v>3216.32</v>
          </cell>
          <cell r="AW21">
            <v>3123.04</v>
          </cell>
          <cell r="AX21">
            <v>3056.96</v>
          </cell>
          <cell r="AY21">
            <v>2989.07</v>
          </cell>
        </row>
      </sheetData>
      <sheetData sheetId="3"/>
      <sheetData sheetId="4"/>
      <sheetData sheetId="5"/>
      <sheetData sheetId="6">
        <row r="18">
          <cell r="B18" t="str">
            <v>2021r.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L25" sqref="L25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19"/>
      <c r="C2" s="319"/>
      <c r="D2" s="319"/>
      <c r="E2" s="320"/>
      <c r="F2" s="320"/>
    </row>
    <row r="3" spans="2:6" ht="22.5" customHeight="1" x14ac:dyDescent="0.25">
      <c r="B3" s="319"/>
      <c r="C3" s="319"/>
      <c r="D3" s="321" t="s">
        <v>273</v>
      </c>
      <c r="E3" s="320"/>
      <c r="F3" s="320"/>
    </row>
    <row r="4" spans="2:6" ht="16.5" customHeight="1" x14ac:dyDescent="0.25">
      <c r="B4" s="319"/>
      <c r="C4" s="319"/>
      <c r="D4" s="321" t="s">
        <v>306</v>
      </c>
      <c r="E4" s="320"/>
      <c r="F4" s="320"/>
    </row>
    <row r="5" spans="2:6" ht="20.25" customHeight="1" x14ac:dyDescent="0.2">
      <c r="B5" s="319"/>
      <c r="C5" s="319"/>
      <c r="D5" s="322" t="s">
        <v>233</v>
      </c>
      <c r="E5" s="319"/>
      <c r="F5" s="320"/>
    </row>
    <row r="6" spans="2:6" x14ac:dyDescent="0.2">
      <c r="B6" s="320"/>
      <c r="C6" s="320"/>
      <c r="D6" s="320"/>
      <c r="E6" s="320"/>
      <c r="F6" s="320"/>
    </row>
    <row r="7" spans="2:6" x14ac:dyDescent="0.2">
      <c r="B7" s="323"/>
      <c r="C7" s="323"/>
      <c r="D7" s="323"/>
      <c r="E7" s="323"/>
      <c r="F7" s="323"/>
    </row>
    <row r="8" spans="2:6" ht="15.75" x14ac:dyDescent="0.25">
      <c r="B8" s="169" t="s">
        <v>2</v>
      </c>
      <c r="C8" s="173"/>
      <c r="D8" s="173"/>
      <c r="E8" s="173"/>
      <c r="F8" s="173"/>
    </row>
    <row r="9" spans="2:6" x14ac:dyDescent="0.2">
      <c r="B9" s="173"/>
      <c r="C9" s="173"/>
      <c r="D9" s="173"/>
      <c r="E9" s="173"/>
      <c r="F9" s="173"/>
    </row>
    <row r="10" spans="2:6" x14ac:dyDescent="0.2">
      <c r="B10" s="173"/>
      <c r="C10" s="173"/>
      <c r="D10" s="173"/>
      <c r="E10" s="173"/>
      <c r="F10" s="173"/>
    </row>
    <row r="11" spans="2:6" ht="31.5" x14ac:dyDescent="0.5">
      <c r="B11" s="324" t="s">
        <v>15</v>
      </c>
      <c r="C11" s="325"/>
      <c r="D11" s="325"/>
      <c r="E11" s="323"/>
      <c r="F11" s="323"/>
    </row>
    <row r="12" spans="2:6" ht="31.5" x14ac:dyDescent="0.5">
      <c r="B12" s="326"/>
      <c r="C12" s="323"/>
      <c r="D12" s="323"/>
      <c r="E12" s="323"/>
      <c r="F12" s="323"/>
    </row>
    <row r="13" spans="2:6" x14ac:dyDescent="0.2">
      <c r="B13" s="173"/>
      <c r="C13" s="173"/>
      <c r="D13" s="173"/>
      <c r="E13" s="173"/>
      <c r="F13" s="173"/>
    </row>
    <row r="14" spans="2:6" ht="23.25" x14ac:dyDescent="0.35">
      <c r="B14" s="327" t="s">
        <v>320</v>
      </c>
      <c r="C14" s="328"/>
      <c r="D14" s="329"/>
      <c r="E14" s="330" t="s">
        <v>321</v>
      </c>
      <c r="F14" s="331"/>
    </row>
    <row r="15" spans="2:6" x14ac:dyDescent="0.2">
      <c r="B15" s="173"/>
      <c r="C15" s="173"/>
      <c r="D15" s="173"/>
      <c r="E15" s="173"/>
      <c r="F15" s="173"/>
    </row>
    <row r="16" spans="2:6" ht="18" x14ac:dyDescent="0.25">
      <c r="B16" s="754"/>
      <c r="C16" s="173"/>
      <c r="D16" s="173"/>
      <c r="E16" s="173"/>
      <c r="F16" s="173"/>
    </row>
    <row r="17" spans="2:6" ht="26.25" x14ac:dyDescent="0.4">
      <c r="B17" s="332" t="s">
        <v>274</v>
      </c>
      <c r="C17" s="333"/>
      <c r="D17" s="334" t="s">
        <v>322</v>
      </c>
      <c r="E17" s="333"/>
      <c r="F17" s="333"/>
    </row>
    <row r="18" spans="2:6" ht="15" x14ac:dyDescent="0.25">
      <c r="B18" s="174"/>
      <c r="C18" s="174"/>
      <c r="D18" s="174"/>
      <c r="E18" s="174"/>
      <c r="F18" s="174"/>
    </row>
    <row r="19" spans="2:6" ht="15" x14ac:dyDescent="0.25">
      <c r="B19" s="174" t="s">
        <v>275</v>
      </c>
      <c r="C19" s="174"/>
      <c r="D19" s="174"/>
      <c r="E19" s="174"/>
      <c r="F19" s="174"/>
    </row>
    <row r="20" spans="2:6" ht="15" x14ac:dyDescent="0.25">
      <c r="B20" s="174" t="s">
        <v>3</v>
      </c>
      <c r="C20" s="174"/>
      <c r="D20" s="174"/>
      <c r="E20" s="174"/>
      <c r="F20" s="174"/>
    </row>
    <row r="21" spans="2:6" ht="15" x14ac:dyDescent="0.25">
      <c r="B21" s="335" t="s">
        <v>305</v>
      </c>
      <c r="C21" s="335"/>
      <c r="D21" s="335"/>
      <c r="E21" s="335"/>
      <c r="F21" s="335"/>
    </row>
    <row r="22" spans="2:6" ht="15" x14ac:dyDescent="0.25">
      <c r="B22" s="335" t="s">
        <v>304</v>
      </c>
      <c r="C22" s="335"/>
      <c r="D22" s="335"/>
      <c r="E22" s="335"/>
      <c r="F22" s="335"/>
    </row>
    <row r="23" spans="2:6" ht="15" x14ac:dyDescent="0.25">
      <c r="B23" s="174" t="s">
        <v>4</v>
      </c>
      <c r="C23" s="174"/>
      <c r="D23" s="174"/>
      <c r="E23" s="174"/>
      <c r="F23" s="174"/>
    </row>
    <row r="24" spans="2:6" ht="15" x14ac:dyDescent="0.25">
      <c r="B24" s="174" t="s">
        <v>5</v>
      </c>
      <c r="C24" s="174"/>
      <c r="D24" s="174"/>
      <c r="E24" s="174"/>
      <c r="F24" s="174"/>
    </row>
    <row r="25" spans="2:6" ht="15" x14ac:dyDescent="0.25">
      <c r="B25" s="174"/>
      <c r="C25" s="174"/>
      <c r="D25" s="174"/>
      <c r="E25" s="174"/>
      <c r="F25" s="174"/>
    </row>
    <row r="26" spans="2:6" ht="15" x14ac:dyDescent="0.25">
      <c r="B26" s="174"/>
      <c r="C26" s="174"/>
      <c r="D26" s="174"/>
      <c r="E26" s="174"/>
      <c r="F26" s="174"/>
    </row>
    <row r="27" spans="2:6" ht="15" x14ac:dyDescent="0.25">
      <c r="B27" s="174"/>
      <c r="C27" s="336"/>
      <c r="D27" s="174"/>
      <c r="E27" s="174"/>
      <c r="F27" s="174"/>
    </row>
    <row r="28" spans="2:6" ht="15" x14ac:dyDescent="0.25">
      <c r="B28" s="174"/>
      <c r="C28" s="336"/>
      <c r="D28" s="174"/>
      <c r="E28" s="174"/>
      <c r="F28" s="174"/>
    </row>
    <row r="29" spans="2:6" ht="15" x14ac:dyDescent="0.25">
      <c r="B29" s="1" t="s">
        <v>6</v>
      </c>
      <c r="F29" s="174"/>
    </row>
    <row r="30" spans="2:6" ht="15" x14ac:dyDescent="0.25">
      <c r="B30" s="1" t="s">
        <v>219</v>
      </c>
      <c r="F30" s="335"/>
    </row>
    <row r="31" spans="2:6" ht="15" x14ac:dyDescent="0.25">
      <c r="B31" s="1" t="s">
        <v>13</v>
      </c>
      <c r="C31" s="3" t="s">
        <v>14</v>
      </c>
      <c r="F31" s="174"/>
    </row>
    <row r="32" spans="2:6" ht="15" x14ac:dyDescent="0.25">
      <c r="B32" s="174"/>
      <c r="C32" s="174"/>
      <c r="D32" s="174"/>
      <c r="E32" s="174"/>
      <c r="F32" s="174"/>
    </row>
    <row r="33" spans="2:10" ht="15" x14ac:dyDescent="0.25">
      <c r="B33" s="337" t="s">
        <v>276</v>
      </c>
      <c r="C33" s="338"/>
      <c r="D33" s="338"/>
      <c r="E33" s="338"/>
      <c r="F33" s="338"/>
      <c r="G33" s="339"/>
      <c r="H33" s="339"/>
      <c r="I33" s="339"/>
      <c r="J33" s="339"/>
    </row>
    <row r="34" spans="2:10" ht="15" x14ac:dyDescent="0.25">
      <c r="B34" s="340" t="s">
        <v>277</v>
      </c>
      <c r="C34" s="338"/>
      <c r="D34" s="338"/>
      <c r="E34" s="338"/>
      <c r="F34" s="338"/>
      <c r="G34" s="339"/>
      <c r="H34" s="339"/>
      <c r="I34" s="339"/>
      <c r="J34" s="339"/>
    </row>
    <row r="35" spans="2:10" ht="15" x14ac:dyDescent="0.25">
      <c r="B35" s="340" t="s">
        <v>278</v>
      </c>
      <c r="C35" s="341"/>
      <c r="D35" s="341"/>
      <c r="E35" s="341"/>
      <c r="F35" s="341"/>
      <c r="G35" s="342"/>
      <c r="H35" s="342"/>
      <c r="I35" s="342"/>
      <c r="J35" s="342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44" sqref="P4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5" t="s">
        <v>312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0"/>
      <c r="Q2" s="20"/>
      <c r="R2" s="20"/>
    </row>
    <row r="3" spans="2:18" ht="15" customHeight="1" x14ac:dyDescent="0.3">
      <c r="B3" s="175" t="s">
        <v>16</v>
      </c>
      <c r="C3" s="176"/>
      <c r="D3" s="176"/>
      <c r="E3" s="175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8" ht="15.75" customHeight="1" x14ac:dyDescent="0.3">
      <c r="B4" s="176" t="s">
        <v>272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18" ht="25.5" customHeight="1" thickBot="1" x14ac:dyDescent="0.25">
      <c r="J5" s="66"/>
    </row>
    <row r="6" spans="2:18" ht="21" customHeight="1" thickBot="1" x14ac:dyDescent="0.25">
      <c r="B6" s="784" t="s">
        <v>0</v>
      </c>
      <c r="C6" s="803" t="s">
        <v>227</v>
      </c>
      <c r="D6" s="818" t="s">
        <v>1</v>
      </c>
      <c r="E6" s="819"/>
      <c r="F6" s="820"/>
      <c r="J6" s="67"/>
    </row>
    <row r="7" spans="2:18" ht="15" hidden="1" customHeight="1" thickBot="1" x14ac:dyDescent="0.25">
      <c r="B7" s="804"/>
      <c r="C7" s="806"/>
      <c r="D7" s="808"/>
      <c r="E7" s="809"/>
      <c r="F7" s="810"/>
      <c r="J7" s="68"/>
    </row>
    <row r="8" spans="2:18" ht="26.25" customHeight="1" thickBot="1" x14ac:dyDescent="0.3">
      <c r="B8" s="804"/>
      <c r="C8" s="806"/>
      <c r="D8" s="782" t="s">
        <v>19</v>
      </c>
      <c r="E8" s="811"/>
      <c r="F8" s="824" t="s">
        <v>236</v>
      </c>
    </row>
    <row r="9" spans="2:18" ht="28.5" customHeight="1" thickBot="1" x14ac:dyDescent="0.25">
      <c r="B9" s="805"/>
      <c r="C9" s="807"/>
      <c r="D9" s="220">
        <v>44906</v>
      </c>
      <c r="E9" s="220">
        <v>44899</v>
      </c>
      <c r="F9" s="266" t="s">
        <v>12</v>
      </c>
    </row>
    <row r="10" spans="2:18" ht="30.75" customHeight="1" thickBot="1" x14ac:dyDescent="0.25">
      <c r="B10" s="267" t="s">
        <v>250</v>
      </c>
      <c r="C10" s="689" t="s">
        <v>251</v>
      </c>
      <c r="D10" s="210">
        <v>3056</v>
      </c>
      <c r="E10" s="210">
        <v>3023.28</v>
      </c>
      <c r="F10" s="690">
        <v>1.0822682649307969</v>
      </c>
    </row>
    <row r="11" spans="2:18" ht="31.5" customHeight="1" thickBot="1" x14ac:dyDescent="0.25">
      <c r="B11" s="268" t="s">
        <v>252</v>
      </c>
      <c r="C11" s="269" t="s">
        <v>253</v>
      </c>
      <c r="D11" s="210">
        <v>346.05</v>
      </c>
      <c r="E11" s="210">
        <v>344.45</v>
      </c>
      <c r="F11" s="690">
        <v>0.46450863695747507</v>
      </c>
    </row>
    <row r="12" spans="2:18" ht="30.75" customHeight="1" thickBot="1" x14ac:dyDescent="0.25">
      <c r="B12" s="794" t="s">
        <v>48</v>
      </c>
      <c r="C12" s="634" t="s">
        <v>254</v>
      </c>
      <c r="D12" s="270">
        <v>2713.19</v>
      </c>
      <c r="E12" s="270">
        <v>2665.9</v>
      </c>
      <c r="F12" s="690">
        <v>1.77388499193518</v>
      </c>
    </row>
    <row r="13" spans="2:18" ht="31.5" customHeight="1" thickBot="1" x14ac:dyDescent="0.25">
      <c r="B13" s="797"/>
      <c r="C13" s="271" t="s">
        <v>255</v>
      </c>
      <c r="D13" s="270">
        <v>2562.66</v>
      </c>
      <c r="E13" s="270">
        <v>2586.7600000000002</v>
      </c>
      <c r="F13" s="690">
        <v>-0.93166741406239317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42" priority="1" operator="lessThan">
      <formula>0</formula>
    </cfRule>
    <cfRule type="cellIs" dxfId="43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12" t="s">
        <v>76</v>
      </c>
      <c r="C5" s="812" t="s">
        <v>1</v>
      </c>
      <c r="D5" s="812"/>
      <c r="E5" s="812"/>
      <c r="F5" s="812"/>
      <c r="G5" s="812"/>
      <c r="H5" s="812"/>
    </row>
    <row r="6" spans="1:8" ht="13.5" customHeight="1" thickBot="1" x14ac:dyDescent="0.25">
      <c r="B6" s="812"/>
      <c r="C6" s="812"/>
      <c r="D6" s="812"/>
      <c r="E6" s="812"/>
      <c r="F6" s="812"/>
      <c r="G6" s="812"/>
      <c r="H6" s="812"/>
    </row>
    <row r="7" spans="1:8" ht="23.25" customHeight="1" thickBot="1" x14ac:dyDescent="0.25">
      <c r="B7" s="812"/>
      <c r="C7" s="813" t="s">
        <v>77</v>
      </c>
      <c r="D7" s="813"/>
      <c r="E7" s="825" t="s">
        <v>182</v>
      </c>
      <c r="F7" s="815" t="s">
        <v>78</v>
      </c>
      <c r="G7" s="815"/>
      <c r="H7" s="826" t="s">
        <v>237</v>
      </c>
    </row>
    <row r="8" spans="1:8" ht="15.75" thickBot="1" x14ac:dyDescent="0.25">
      <c r="B8" s="812"/>
      <c r="C8" s="60">
        <v>44906</v>
      </c>
      <c r="D8" s="60">
        <v>44899</v>
      </c>
      <c r="E8" s="61" t="s">
        <v>12</v>
      </c>
      <c r="F8" s="60">
        <v>44906</v>
      </c>
      <c r="G8" s="362">
        <v>44899</v>
      </c>
      <c r="H8" s="45" t="s">
        <v>12</v>
      </c>
    </row>
    <row r="9" spans="1:8" ht="27.75" customHeight="1" thickBot="1" x14ac:dyDescent="0.25">
      <c r="B9" s="755" t="s">
        <v>79</v>
      </c>
      <c r="C9" s="272">
        <v>2989.07</v>
      </c>
      <c r="D9" s="272">
        <v>3056.9589999999998</v>
      </c>
      <c r="E9" s="107">
        <v>-2.2208017837334317</v>
      </c>
      <c r="F9" s="273">
        <v>636.92094608992124</v>
      </c>
      <c r="G9" s="108">
        <v>652.80579994874859</v>
      </c>
      <c r="H9" s="691">
        <v>-2.4333199643867216</v>
      </c>
    </row>
    <row r="10" spans="1:8" ht="33.75" customHeight="1" thickBot="1" x14ac:dyDescent="0.25">
      <c r="B10" s="755" t="s">
        <v>141</v>
      </c>
      <c r="C10" s="274">
        <v>3081.21</v>
      </c>
      <c r="D10" s="274">
        <v>3082.3310000000001</v>
      </c>
      <c r="E10" s="107">
        <v>-3.6368579493899079E-2</v>
      </c>
      <c r="F10" s="273">
        <v>656.5544427871298</v>
      </c>
      <c r="G10" s="108">
        <v>658.22392585632531</v>
      </c>
      <c r="H10" s="691">
        <v>-0.25363451609930027</v>
      </c>
    </row>
    <row r="11" spans="1:8" ht="28.5" customHeight="1" thickBot="1" x14ac:dyDescent="0.25">
      <c r="B11" s="89" t="s">
        <v>80</v>
      </c>
      <c r="C11" s="272">
        <v>1544.51</v>
      </c>
      <c r="D11" s="272">
        <v>1565.7940000000001</v>
      </c>
      <c r="E11" s="107">
        <v>-1.359310356279313</v>
      </c>
      <c r="F11" s="273">
        <v>329.10931174089069</v>
      </c>
      <c r="G11" s="108">
        <v>334.37131630648332</v>
      </c>
      <c r="H11" s="691">
        <v>-1.5737009453195747</v>
      </c>
    </row>
    <row r="12" spans="1:8" ht="22.5" customHeight="1" thickBot="1" x14ac:dyDescent="0.25">
      <c r="B12" s="89" t="s">
        <v>81</v>
      </c>
      <c r="C12" s="673">
        <v>2330.65</v>
      </c>
      <c r="D12" s="673">
        <v>2320.2820000000002</v>
      </c>
      <c r="E12" s="107">
        <v>0.44684223727977618</v>
      </c>
      <c r="F12" s="273">
        <v>496.62262944811425</v>
      </c>
      <c r="G12" s="108">
        <v>495.49030494575896</v>
      </c>
      <c r="H12" s="691">
        <v>0.22852606621218222</v>
      </c>
    </row>
    <row r="13" spans="1:8" ht="23.25" customHeight="1" thickBot="1" x14ac:dyDescent="0.25">
      <c r="B13" s="89" t="s">
        <v>82</v>
      </c>
      <c r="C13" s="273">
        <v>2483.3200000000002</v>
      </c>
      <c r="D13" s="273">
        <v>2472.4209999999998</v>
      </c>
      <c r="E13" s="107">
        <v>0.44082298281726057</v>
      </c>
      <c r="F13" s="273">
        <v>529.15405923716185</v>
      </c>
      <c r="G13" s="108">
        <v>527.97920047834623</v>
      </c>
      <c r="H13" s="691">
        <v>0.22251989429719984</v>
      </c>
    </row>
    <row r="14" spans="1:8" ht="34.5" customHeight="1" thickBot="1" x14ac:dyDescent="0.25">
      <c r="B14" s="89" t="s">
        <v>83</v>
      </c>
      <c r="C14" s="275">
        <v>2605.69</v>
      </c>
      <c r="D14" s="275">
        <v>2565.482</v>
      </c>
      <c r="E14" s="107">
        <v>1.5672688407090785</v>
      </c>
      <c r="F14" s="273">
        <v>555.22906456424471</v>
      </c>
      <c r="G14" s="108">
        <v>547.85213974545138</v>
      </c>
      <c r="H14" s="691">
        <v>1.3465174786432099</v>
      </c>
    </row>
    <row r="15" spans="1:8" ht="30.75" customHeight="1" thickBot="1" x14ac:dyDescent="0.25">
      <c r="B15" s="814" t="s">
        <v>84</v>
      </c>
      <c r="C15" s="814"/>
      <c r="D15" s="814"/>
      <c r="E15" s="814"/>
      <c r="F15" s="90">
        <v>4.6929999999999996</v>
      </c>
      <c r="G15" s="90">
        <v>4.6828000000000003</v>
      </c>
      <c r="H15" s="109" t="s">
        <v>238</v>
      </c>
    </row>
    <row r="16" spans="1:8" ht="19.5" thickBot="1" x14ac:dyDescent="0.25">
      <c r="B16" s="814"/>
      <c r="C16" s="814"/>
      <c r="D16" s="814"/>
      <c r="E16" s="814"/>
      <c r="F16" s="90">
        <v>4.6929999999999996</v>
      </c>
      <c r="G16" s="90">
        <v>4.6828000000000003</v>
      </c>
      <c r="H16" s="110">
        <v>0.21781839924829843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0" priority="3" operator="lessThan">
      <formula>0</formula>
    </cfRule>
    <cfRule type="cellIs" dxfId="41" priority="4" operator="greaterThan">
      <formula>0</formula>
    </cfRule>
  </conditionalFormatting>
  <conditionalFormatting sqref="H16">
    <cfRule type="cellIs" dxfId="38" priority="1" operator="lessThan">
      <formula>0</formula>
    </cfRule>
    <cfRule type="cellIs" dxfId="39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4" sqref="Q14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5" t="s">
        <v>162</v>
      </c>
      <c r="C2" s="276"/>
      <c r="D2" s="276"/>
      <c r="E2" s="276"/>
      <c r="F2" s="276"/>
      <c r="G2" s="277"/>
      <c r="H2" s="276"/>
      <c r="I2" s="276"/>
      <c r="J2" s="276"/>
      <c r="K2" s="276"/>
      <c r="L2" s="276"/>
    </row>
    <row r="5" spans="2:13" ht="13.5" thickBot="1" x14ac:dyDescent="0.25"/>
    <row r="6" spans="2:13" ht="22.5" customHeight="1" thickBot="1" x14ac:dyDescent="0.25">
      <c r="B6" s="827" t="s">
        <v>76</v>
      </c>
      <c r="C6" s="828" t="s">
        <v>149</v>
      </c>
      <c r="D6" s="828"/>
      <c r="E6" s="828"/>
      <c r="F6" s="828"/>
      <c r="G6" s="828"/>
      <c r="H6" s="828"/>
      <c r="I6" s="829" t="s">
        <v>150</v>
      </c>
      <c r="J6" s="829"/>
      <c r="K6" s="829"/>
      <c r="L6" s="829"/>
      <c r="M6" s="829"/>
    </row>
    <row r="7" spans="2:13" ht="38.25" customHeight="1" thickBot="1" x14ac:dyDescent="0.25">
      <c r="B7" s="827"/>
      <c r="C7" s="278" t="s">
        <v>329</v>
      </c>
      <c r="D7" s="91" t="s">
        <v>256</v>
      </c>
      <c r="E7" s="91" t="s">
        <v>151</v>
      </c>
      <c r="F7" s="279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79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311</v>
      </c>
      <c r="C8" s="280">
        <v>263.31</v>
      </c>
      <c r="D8" s="95"/>
      <c r="E8" s="95">
        <v>251.71</v>
      </c>
      <c r="F8" s="281">
        <v>149.30000000000001</v>
      </c>
      <c r="G8" s="95">
        <v>165.78</v>
      </c>
      <c r="H8" s="96">
        <v>147.52000000000001</v>
      </c>
      <c r="I8" s="97"/>
      <c r="J8" s="98">
        <v>104.6084780104088</v>
      </c>
      <c r="K8" s="282">
        <v>176.36302746148692</v>
      </c>
      <c r="L8" s="98">
        <v>158.83098081795151</v>
      </c>
      <c r="M8" s="98">
        <v>178.4910520607375</v>
      </c>
    </row>
    <row r="9" spans="2:13" ht="30" customHeight="1" thickBot="1" x14ac:dyDescent="0.25">
      <c r="B9" s="94" t="s">
        <v>158</v>
      </c>
      <c r="C9" s="830">
        <v>1544.51</v>
      </c>
      <c r="D9" s="831">
        <v>1565.7940000000001</v>
      </c>
      <c r="E9" s="832">
        <v>1738.8</v>
      </c>
      <c r="F9" s="283">
        <v>1404.66</v>
      </c>
      <c r="G9" s="99">
        <v>1427.2950000000001</v>
      </c>
      <c r="H9" s="100">
        <v>968.69</v>
      </c>
      <c r="I9" s="101">
        <v>98.640689643720691</v>
      </c>
      <c r="J9" s="98">
        <v>88.826201978375892</v>
      </c>
      <c r="K9" s="282">
        <v>109.95614597126706</v>
      </c>
      <c r="L9" s="98">
        <v>108.21238776847112</v>
      </c>
      <c r="M9" s="98">
        <v>159.44316551218654</v>
      </c>
    </row>
    <row r="10" spans="2:13" ht="30" customHeight="1" thickBot="1" x14ac:dyDescent="0.25">
      <c r="B10" s="94" t="s">
        <v>159</v>
      </c>
      <c r="C10" s="830">
        <v>2330.65</v>
      </c>
      <c r="D10" s="831">
        <v>2320.2820000000002</v>
      </c>
      <c r="E10" s="832">
        <v>2328.2199999999998</v>
      </c>
      <c r="F10" s="283">
        <v>1747.7860000000001</v>
      </c>
      <c r="G10" s="99">
        <v>1578.7840000000001</v>
      </c>
      <c r="H10" s="100">
        <v>1162.48</v>
      </c>
      <c r="I10" s="101">
        <v>100.44684223727977</v>
      </c>
      <c r="J10" s="98">
        <v>100.10437158000533</v>
      </c>
      <c r="K10" s="282">
        <v>133.34870516184475</v>
      </c>
      <c r="L10" s="98">
        <v>147.62310740417942</v>
      </c>
      <c r="M10" s="98">
        <v>200.48947078659418</v>
      </c>
    </row>
    <row r="11" spans="2:13" ht="30" customHeight="1" thickBot="1" x14ac:dyDescent="0.25">
      <c r="B11" s="94" t="s">
        <v>160</v>
      </c>
      <c r="C11" s="102">
        <v>2989.07</v>
      </c>
      <c r="D11" s="99">
        <v>3056.9589999999998</v>
      </c>
      <c r="E11" s="363">
        <v>3197.46</v>
      </c>
      <c r="F11" s="283">
        <v>2624.3310000000001</v>
      </c>
      <c r="G11" s="99">
        <v>2632.5940000000001</v>
      </c>
      <c r="H11" s="100">
        <v>1554.45</v>
      </c>
      <c r="I11" s="101">
        <v>97.779198216266565</v>
      </c>
      <c r="J11" s="98">
        <v>93.482639344980072</v>
      </c>
      <c r="K11" s="282">
        <v>113.89836114423066</v>
      </c>
      <c r="L11" s="98">
        <v>113.54086501754543</v>
      </c>
      <c r="M11" s="98">
        <v>192.29116407732639</v>
      </c>
    </row>
    <row r="12" spans="2:13" ht="30" customHeight="1" thickBot="1" x14ac:dyDescent="0.25">
      <c r="B12" s="94" t="s">
        <v>161</v>
      </c>
      <c r="C12" s="102">
        <v>3081.21</v>
      </c>
      <c r="D12" s="99">
        <v>3082.3310000000001</v>
      </c>
      <c r="E12" s="363">
        <v>3245.39</v>
      </c>
      <c r="F12" s="283">
        <v>2682.5450000000001</v>
      </c>
      <c r="G12" s="99">
        <v>2721.248</v>
      </c>
      <c r="H12" s="100">
        <v>1698.97</v>
      </c>
      <c r="I12" s="101">
        <v>99.963631420506104</v>
      </c>
      <c r="J12" s="98">
        <v>94.941131882454812</v>
      </c>
      <c r="K12" s="282">
        <v>114.86144687227987</v>
      </c>
      <c r="L12" s="98">
        <v>113.22782782017663</v>
      </c>
      <c r="M12" s="98">
        <v>181.35752838484493</v>
      </c>
    </row>
    <row r="13" spans="2:13" ht="30" customHeight="1" thickBot="1" x14ac:dyDescent="0.25">
      <c r="B13" s="94" t="s">
        <v>82</v>
      </c>
      <c r="C13" s="833">
        <v>2483.3200000000002</v>
      </c>
      <c r="D13" s="834">
        <v>2472.4209999999998</v>
      </c>
      <c r="E13" s="835">
        <v>2508.87</v>
      </c>
      <c r="F13" s="283">
        <v>1981.3720000000001</v>
      </c>
      <c r="G13" s="99">
        <v>1864.808</v>
      </c>
      <c r="H13" s="100">
        <v>1396.86</v>
      </c>
      <c r="I13" s="101">
        <v>100.44082298281727</v>
      </c>
      <c r="J13" s="98">
        <v>98.981613236237848</v>
      </c>
      <c r="K13" s="282">
        <v>125.33335486723342</v>
      </c>
      <c r="L13" s="98">
        <v>133.16759687860628</v>
      </c>
      <c r="M13" s="98">
        <v>177.77873229958624</v>
      </c>
    </row>
    <row r="14" spans="2:13" ht="30" customHeight="1" thickBot="1" x14ac:dyDescent="0.25">
      <c r="B14" s="94" t="s">
        <v>83</v>
      </c>
      <c r="C14" s="103">
        <v>2605.69</v>
      </c>
      <c r="D14" s="364">
        <v>2565.482</v>
      </c>
      <c r="E14" s="365">
        <v>2582.65</v>
      </c>
      <c r="F14" s="283">
        <v>1991.29</v>
      </c>
      <c r="G14" s="99">
        <v>1964.501</v>
      </c>
      <c r="H14" s="100">
        <v>1460.42</v>
      </c>
      <c r="I14" s="101">
        <v>101.56726884070908</v>
      </c>
      <c r="J14" s="98">
        <v>100.89210694441755</v>
      </c>
      <c r="K14" s="282">
        <v>130.85437078476767</v>
      </c>
      <c r="L14" s="98">
        <v>132.63877188151088</v>
      </c>
      <c r="M14" s="98">
        <v>178.42059133673874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37" priority="2" stopIfTrue="1" operator="greaterThan">
      <formula>100</formula>
    </cfRule>
  </conditionalFormatting>
  <conditionalFormatting sqref="I9:I14 J8:J14 L8:M14">
    <cfRule type="cellIs" dxfId="36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R21" sqref="R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5" t="s">
        <v>190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3:20" ht="18.75" x14ac:dyDescent="0.3">
      <c r="C5" s="286" t="s">
        <v>191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3:20" ht="18.75" x14ac:dyDescent="0.3">
      <c r="C6" s="286" t="s">
        <v>248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3:20" ht="18.75" x14ac:dyDescent="0.3">
      <c r="C7" s="284" t="s">
        <v>218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3:20" ht="18.75" x14ac:dyDescent="0.3">
      <c r="C8" s="284" t="s">
        <v>192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3:20" ht="18.75" x14ac:dyDescent="0.3">
      <c r="C9" s="287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3:20" ht="18.75" x14ac:dyDescent="0.3">
      <c r="C10" s="288" t="s">
        <v>193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</row>
    <row r="11" spans="3:20" ht="18.75" x14ac:dyDescent="0.3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3:20" ht="18.75" x14ac:dyDescent="0.3">
      <c r="C12" s="285" t="s">
        <v>330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T12" s="171"/>
    </row>
    <row r="13" spans="3:20" ht="19.5" thickBot="1" x14ac:dyDescent="0.35">
      <c r="E13" s="289" t="s">
        <v>194</v>
      </c>
      <c r="F13" s="176"/>
      <c r="G13" s="290"/>
      <c r="H13" s="57"/>
    </row>
    <row r="14" spans="3:20" ht="13.5" thickBot="1" x14ac:dyDescent="0.25">
      <c r="C14" s="291" t="s">
        <v>195</v>
      </c>
      <c r="D14" s="292" t="s">
        <v>196</v>
      </c>
      <c r="E14" s="293" t="s">
        <v>197</v>
      </c>
      <c r="F14" s="293" t="s">
        <v>198</v>
      </c>
      <c r="G14" s="293" t="s">
        <v>199</v>
      </c>
      <c r="H14" s="293" t="s">
        <v>200</v>
      </c>
      <c r="I14" s="293" t="s">
        <v>201</v>
      </c>
      <c r="J14" s="293" t="s">
        <v>202</v>
      </c>
      <c r="K14" s="293" t="s">
        <v>203</v>
      </c>
      <c r="L14" s="293" t="s">
        <v>204</v>
      </c>
      <c r="M14" s="293" t="s">
        <v>205</v>
      </c>
      <c r="N14" s="293" t="s">
        <v>206</v>
      </c>
      <c r="O14" s="294" t="s">
        <v>207</v>
      </c>
    </row>
    <row r="15" spans="3:20" ht="13.5" thickBot="1" x14ac:dyDescent="0.25">
      <c r="C15" s="295" t="s">
        <v>208</v>
      </c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7"/>
    </row>
    <row r="16" spans="3:20" x14ac:dyDescent="0.2">
      <c r="C16" s="298" t="s">
        <v>209</v>
      </c>
      <c r="D16" s="299">
        <v>410.55031969879741</v>
      </c>
      <c r="E16" s="299">
        <v>405.92528932823404</v>
      </c>
      <c r="F16" s="299">
        <v>415.06587182503171</v>
      </c>
      <c r="G16" s="299">
        <v>415.78302153853031</v>
      </c>
      <c r="H16" s="299">
        <v>418.52051394641336</v>
      </c>
      <c r="I16" s="299">
        <v>420.92412497491244</v>
      </c>
      <c r="J16" s="299">
        <v>422.19084679763165</v>
      </c>
      <c r="K16" s="299">
        <v>425.93323237306373</v>
      </c>
      <c r="L16" s="299">
        <v>435.7515632080013</v>
      </c>
      <c r="M16" s="299">
        <v>429.60671679837998</v>
      </c>
      <c r="N16" s="299">
        <v>433.91962032017744</v>
      </c>
      <c r="O16" s="300">
        <v>445.27368131830997</v>
      </c>
    </row>
    <row r="17" spans="3:15" x14ac:dyDescent="0.2">
      <c r="C17" s="301" t="s">
        <v>210</v>
      </c>
      <c r="D17" s="302">
        <v>430.47673989241491</v>
      </c>
      <c r="E17" s="302">
        <v>434.31869010571103</v>
      </c>
      <c r="F17" s="302">
        <v>424.76270764279673</v>
      </c>
      <c r="G17" s="302">
        <v>442.42112445636445</v>
      </c>
      <c r="H17" s="302">
        <v>438.71382021325684</v>
      </c>
      <c r="I17" s="302">
        <v>440.11127284111825</v>
      </c>
      <c r="J17" s="302">
        <v>443.65889578942466</v>
      </c>
      <c r="K17" s="302">
        <v>454.58917507394762</v>
      </c>
      <c r="L17" s="302">
        <v>438.99378313760712</v>
      </c>
      <c r="M17" s="302">
        <v>441.27738992724386</v>
      </c>
      <c r="N17" s="302">
        <v>438.65388942660439</v>
      </c>
      <c r="O17" s="303">
        <v>432.96931457738259</v>
      </c>
    </row>
    <row r="18" spans="3:15" x14ac:dyDescent="0.2">
      <c r="C18" s="301" t="s">
        <v>211</v>
      </c>
      <c r="D18" s="302">
        <v>420.13210152512676</v>
      </c>
      <c r="E18" s="302">
        <v>425.96761396416781</v>
      </c>
      <c r="F18" s="302">
        <v>426.30105521121209</v>
      </c>
      <c r="G18" s="302">
        <v>430.27096185971311</v>
      </c>
      <c r="H18" s="302">
        <v>439.25979933305257</v>
      </c>
      <c r="I18" s="302">
        <v>429.11427739320129</v>
      </c>
      <c r="J18" s="302">
        <v>439.39069368261534</v>
      </c>
      <c r="K18" s="302">
        <v>447.05</v>
      </c>
      <c r="L18" s="304">
        <v>423.88</v>
      </c>
      <c r="M18" s="302">
        <v>432.85</v>
      </c>
      <c r="N18" s="302">
        <v>449.35</v>
      </c>
      <c r="O18" s="303">
        <v>454.03</v>
      </c>
    </row>
    <row r="19" spans="3:15" x14ac:dyDescent="0.2">
      <c r="C19" s="301">
        <v>2020</v>
      </c>
      <c r="D19" s="302">
        <v>467.76</v>
      </c>
      <c r="E19" s="302">
        <v>465.46</v>
      </c>
      <c r="F19" s="302">
        <v>435.28</v>
      </c>
      <c r="G19" s="302">
        <v>414.51</v>
      </c>
      <c r="H19" s="302">
        <v>432.06</v>
      </c>
      <c r="I19" s="302">
        <v>423.48</v>
      </c>
      <c r="J19" s="302">
        <v>418.96</v>
      </c>
      <c r="K19" s="302">
        <v>416.49</v>
      </c>
      <c r="L19" s="304">
        <v>413.32</v>
      </c>
      <c r="M19" s="302">
        <v>413.92</v>
      </c>
      <c r="N19" s="302">
        <v>403.31</v>
      </c>
      <c r="O19" s="303">
        <v>417.51</v>
      </c>
    </row>
    <row r="20" spans="3:15" x14ac:dyDescent="0.2">
      <c r="C20" s="305">
        <v>2021</v>
      </c>
      <c r="D20" s="306">
        <v>427.49</v>
      </c>
      <c r="E20" s="306">
        <v>428.45</v>
      </c>
      <c r="F20" s="306">
        <v>437.05</v>
      </c>
      <c r="G20" s="306">
        <v>436.97</v>
      </c>
      <c r="H20" s="306">
        <v>446.78</v>
      </c>
      <c r="I20" s="306">
        <v>444.59</v>
      </c>
      <c r="J20" s="306">
        <v>431.7</v>
      </c>
      <c r="K20" s="306">
        <v>422.06</v>
      </c>
      <c r="L20" s="307">
        <v>428.97</v>
      </c>
      <c r="M20" s="306">
        <v>444.62</v>
      </c>
      <c r="N20" s="306">
        <v>456.91</v>
      </c>
      <c r="O20" s="308">
        <v>480.64</v>
      </c>
    </row>
    <row r="21" spans="3:15" ht="13.5" thickBot="1" x14ac:dyDescent="0.25">
      <c r="C21" s="309">
        <v>2022</v>
      </c>
      <c r="D21" s="310">
        <v>489.4</v>
      </c>
      <c r="E21" s="310">
        <v>490.89</v>
      </c>
      <c r="F21" s="310">
        <v>497.85</v>
      </c>
      <c r="G21" s="310">
        <v>508.46</v>
      </c>
      <c r="H21" s="310">
        <v>523.89</v>
      </c>
      <c r="I21" s="310">
        <v>548.17999999999995</v>
      </c>
      <c r="J21" s="310">
        <v>561.64</v>
      </c>
      <c r="K21" s="310">
        <v>563.70000000000005</v>
      </c>
      <c r="L21" s="311">
        <v>588.77</v>
      </c>
      <c r="M21" s="310">
        <v>652.37</v>
      </c>
      <c r="N21" s="310">
        <v>674.87</v>
      </c>
      <c r="O21" s="312"/>
    </row>
    <row r="22" spans="3:15" ht="13.5" thickBot="1" x14ac:dyDescent="0.25">
      <c r="C22" s="295" t="s">
        <v>212</v>
      </c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7"/>
    </row>
    <row r="23" spans="3:15" x14ac:dyDescent="0.2">
      <c r="C23" s="298" t="s">
        <v>209</v>
      </c>
      <c r="D23" s="299">
        <v>264.22742766883761</v>
      </c>
      <c r="E23" s="299">
        <v>261.62567290497998</v>
      </c>
      <c r="F23" s="299">
        <v>261.28898624261666</v>
      </c>
      <c r="G23" s="299">
        <v>265.38613274501455</v>
      </c>
      <c r="H23" s="299">
        <v>265.71767956715814</v>
      </c>
      <c r="I23" s="299">
        <v>265.33812232275858</v>
      </c>
      <c r="J23" s="299">
        <v>266.42231622832736</v>
      </c>
      <c r="K23" s="299">
        <v>263.11677423325443</v>
      </c>
      <c r="L23" s="299">
        <v>264.59488373323165</v>
      </c>
      <c r="M23" s="299">
        <v>266.93771630917144</v>
      </c>
      <c r="N23" s="299">
        <v>269.68730506228809</v>
      </c>
      <c r="O23" s="300">
        <v>268.29357100115919</v>
      </c>
    </row>
    <row r="24" spans="3:15" x14ac:dyDescent="0.2">
      <c r="C24" s="301" t="s">
        <v>210</v>
      </c>
      <c r="D24" s="302">
        <v>268.85859894219772</v>
      </c>
      <c r="E24" s="302">
        <v>270.3032014665207</v>
      </c>
      <c r="F24" s="302">
        <v>269.71744215436058</v>
      </c>
      <c r="G24" s="302">
        <v>270.19519274180578</v>
      </c>
      <c r="H24" s="302">
        <v>267.62641594088478</v>
      </c>
      <c r="I24" s="302">
        <v>266.47931675608049</v>
      </c>
      <c r="J24" s="302">
        <v>267.46056337523163</v>
      </c>
      <c r="K24" s="302">
        <v>269.23633277556166</v>
      </c>
      <c r="L24" s="302">
        <v>270.87046599314772</v>
      </c>
      <c r="M24" s="302">
        <v>272.08234522250251</v>
      </c>
      <c r="N24" s="302">
        <v>276.03606759499712</v>
      </c>
      <c r="O24" s="303">
        <v>274.17552913068732</v>
      </c>
    </row>
    <row r="25" spans="3:15" x14ac:dyDescent="0.2">
      <c r="C25" s="301" t="s">
        <v>211</v>
      </c>
      <c r="D25" s="302">
        <v>275.78930697349125</v>
      </c>
      <c r="E25" s="302">
        <v>274.1046753603286</v>
      </c>
      <c r="F25" s="302">
        <v>279.53787847007874</v>
      </c>
      <c r="G25" s="302">
        <v>277.14036033174909</v>
      </c>
      <c r="H25" s="302">
        <v>275.2848814044396</v>
      </c>
      <c r="I25" s="302">
        <v>275.38057847125026</v>
      </c>
      <c r="J25" s="302">
        <v>272.13539581574298</v>
      </c>
      <c r="K25" s="302">
        <v>279.41000000000003</v>
      </c>
      <c r="L25" s="302">
        <v>272.36</v>
      </c>
      <c r="M25" s="302">
        <v>273.02999999999997</v>
      </c>
      <c r="N25" s="302">
        <v>280.95999999999998</v>
      </c>
      <c r="O25" s="303">
        <v>276.52999999999997</v>
      </c>
    </row>
    <row r="26" spans="3:15" x14ac:dyDescent="0.2">
      <c r="C26" s="301">
        <v>2020</v>
      </c>
      <c r="D26" s="302">
        <v>275.81</v>
      </c>
      <c r="E26" s="302">
        <v>275.02</v>
      </c>
      <c r="F26" s="302">
        <v>279.36</v>
      </c>
      <c r="G26" s="302">
        <v>276.27</v>
      </c>
      <c r="H26" s="302">
        <v>277.87</v>
      </c>
      <c r="I26" s="302">
        <v>276.22000000000003</v>
      </c>
      <c r="J26" s="302">
        <v>274.87</v>
      </c>
      <c r="K26" s="302">
        <v>274.04000000000002</v>
      </c>
      <c r="L26" s="302">
        <v>272.89999999999998</v>
      </c>
      <c r="M26" s="302">
        <v>277.8</v>
      </c>
      <c r="N26" s="302">
        <v>281.54000000000002</v>
      </c>
      <c r="O26" s="303">
        <v>275.39</v>
      </c>
    </row>
    <row r="27" spans="3:15" x14ac:dyDescent="0.2">
      <c r="C27" s="305">
        <v>2021</v>
      </c>
      <c r="D27" s="306">
        <v>279.97000000000003</v>
      </c>
      <c r="E27" s="306">
        <v>281.91000000000003</v>
      </c>
      <c r="F27" s="306">
        <v>279.83</v>
      </c>
      <c r="G27" s="306">
        <v>283.86</v>
      </c>
      <c r="H27" s="306">
        <v>286.25</v>
      </c>
      <c r="I27" s="306">
        <v>286.75</v>
      </c>
      <c r="J27" s="306">
        <v>285.8</v>
      </c>
      <c r="K27" s="306">
        <v>287.93</v>
      </c>
      <c r="L27" s="306">
        <v>287.61</v>
      </c>
      <c r="M27" s="306">
        <v>305.56</v>
      </c>
      <c r="N27" s="306">
        <v>316.67</v>
      </c>
      <c r="O27" s="308">
        <v>314.86</v>
      </c>
    </row>
    <row r="28" spans="3:15" ht="13.5" thickBot="1" x14ac:dyDescent="0.25">
      <c r="C28" s="309">
        <v>2022</v>
      </c>
      <c r="D28" s="310">
        <v>318.68</v>
      </c>
      <c r="E28" s="310">
        <v>314.89999999999998</v>
      </c>
      <c r="F28" s="310">
        <v>319.58999999999997</v>
      </c>
      <c r="G28" s="310">
        <v>338.14</v>
      </c>
      <c r="H28" s="310">
        <v>354.42</v>
      </c>
      <c r="I28" s="310">
        <v>369.52</v>
      </c>
      <c r="J28" s="310">
        <v>375.42</v>
      </c>
      <c r="K28" s="310">
        <v>382.89</v>
      </c>
      <c r="L28" s="310">
        <v>393.08</v>
      </c>
      <c r="M28" s="310">
        <v>414.06</v>
      </c>
      <c r="N28" s="310">
        <v>416.07</v>
      </c>
      <c r="O28" s="312"/>
    </row>
    <row r="29" spans="3:15" ht="13.5" thickBot="1" x14ac:dyDescent="0.25">
      <c r="C29" s="295" t="s">
        <v>213</v>
      </c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7"/>
    </row>
    <row r="30" spans="3:15" x14ac:dyDescent="0.2">
      <c r="C30" s="298" t="s">
        <v>209</v>
      </c>
      <c r="D30" s="299">
        <v>193.30284025213072</v>
      </c>
      <c r="E30" s="299">
        <v>191.2687581090714</v>
      </c>
      <c r="F30" s="299">
        <v>191.31561937634595</v>
      </c>
      <c r="G30" s="299">
        <v>191.49550049668539</v>
      </c>
      <c r="H30" s="299">
        <v>191.57102023627996</v>
      </c>
      <c r="I30" s="299">
        <v>192.43881971648969</v>
      </c>
      <c r="J30" s="299">
        <v>193.8248127220584</v>
      </c>
      <c r="K30" s="299">
        <v>193.56522855967538</v>
      </c>
      <c r="L30" s="299">
        <v>196.58869687496284</v>
      </c>
      <c r="M30" s="299">
        <v>199.76489920472477</v>
      </c>
      <c r="N30" s="299">
        <v>198.3893113076804</v>
      </c>
      <c r="O30" s="300">
        <v>197.67041596404326</v>
      </c>
    </row>
    <row r="31" spans="3:15" x14ac:dyDescent="0.2">
      <c r="C31" s="301" t="s">
        <v>210</v>
      </c>
      <c r="D31" s="302">
        <v>193.75098783518038</v>
      </c>
      <c r="E31" s="302">
        <v>191.19468977405847</v>
      </c>
      <c r="F31" s="302">
        <v>190.60503492712346</v>
      </c>
      <c r="G31" s="302">
        <v>189.42223428075786</v>
      </c>
      <c r="H31" s="302">
        <v>185.25437800957252</v>
      </c>
      <c r="I31" s="302">
        <v>185.66839797997162</v>
      </c>
      <c r="J31" s="302">
        <v>185.57986872090791</v>
      </c>
      <c r="K31" s="302">
        <v>185.31188244297863</v>
      </c>
      <c r="L31" s="302">
        <v>188.25464393272142</v>
      </c>
      <c r="M31" s="302">
        <v>190.17470442587663</v>
      </c>
      <c r="N31" s="302">
        <v>189.17402883303177</v>
      </c>
      <c r="O31" s="303">
        <v>188.60104796424042</v>
      </c>
    </row>
    <row r="32" spans="3:15" x14ac:dyDescent="0.2">
      <c r="C32" s="301" t="s">
        <v>211</v>
      </c>
      <c r="D32" s="302">
        <v>188.51265670531021</v>
      </c>
      <c r="E32" s="302">
        <v>188.9030714067259</v>
      </c>
      <c r="F32" s="302">
        <v>188.55538851404037</v>
      </c>
      <c r="G32" s="302">
        <v>187.90929469010396</v>
      </c>
      <c r="H32" s="302">
        <v>189.52578250042413</v>
      </c>
      <c r="I32" s="302">
        <v>188.95285758845154</v>
      </c>
      <c r="J32" s="302">
        <v>189.88146101817767</v>
      </c>
      <c r="K32" s="302">
        <v>189.91</v>
      </c>
      <c r="L32" s="302">
        <v>191.32</v>
      </c>
      <c r="M32" s="302">
        <v>193.38</v>
      </c>
      <c r="N32" s="302">
        <v>196.65</v>
      </c>
      <c r="O32" s="303">
        <v>201.65</v>
      </c>
    </row>
    <row r="33" spans="3:15" x14ac:dyDescent="0.2">
      <c r="C33" s="301">
        <v>2020</v>
      </c>
      <c r="D33" s="302">
        <v>203.95</v>
      </c>
      <c r="E33" s="302">
        <v>204.01</v>
      </c>
      <c r="F33" s="302">
        <v>208.37</v>
      </c>
      <c r="G33" s="302">
        <v>210.62</v>
      </c>
      <c r="H33" s="302">
        <v>207.99600000000001</v>
      </c>
      <c r="I33" s="302">
        <v>206.56</v>
      </c>
      <c r="J33" s="302">
        <v>207.25</v>
      </c>
      <c r="K33" s="302">
        <v>206.09</v>
      </c>
      <c r="L33" s="302">
        <v>208.38</v>
      </c>
      <c r="M33" s="302">
        <v>206.45</v>
      </c>
      <c r="N33" s="302">
        <v>212.4</v>
      </c>
      <c r="O33" s="303">
        <v>212.38</v>
      </c>
    </row>
    <row r="34" spans="3:15" x14ac:dyDescent="0.2">
      <c r="C34" s="305">
        <v>2021</v>
      </c>
      <c r="D34" s="306">
        <v>211.59</v>
      </c>
      <c r="E34" s="306">
        <v>214.01</v>
      </c>
      <c r="F34" s="306">
        <v>215.36</v>
      </c>
      <c r="G34" s="306">
        <v>216.57</v>
      </c>
      <c r="H34" s="306">
        <v>218.11</v>
      </c>
      <c r="I34" s="306">
        <v>218.58</v>
      </c>
      <c r="J34" s="306">
        <v>216.96</v>
      </c>
      <c r="K34" s="306">
        <v>218.99</v>
      </c>
      <c r="L34" s="306">
        <v>222.98</v>
      </c>
      <c r="M34" s="306">
        <v>233.92</v>
      </c>
      <c r="N34" s="306">
        <v>245.63</v>
      </c>
      <c r="O34" s="308">
        <v>254.36</v>
      </c>
    </row>
    <row r="35" spans="3:15" ht="13.5" thickBot="1" x14ac:dyDescent="0.25">
      <c r="C35" s="309">
        <v>2022</v>
      </c>
      <c r="D35" s="310">
        <v>256.31</v>
      </c>
      <c r="E35" s="310">
        <v>258.08</v>
      </c>
      <c r="F35" s="310">
        <v>266.60000000000002</v>
      </c>
      <c r="G35" s="310">
        <v>286.42</v>
      </c>
      <c r="H35" s="310">
        <v>298.31</v>
      </c>
      <c r="I35" s="310">
        <v>298.95</v>
      </c>
      <c r="J35" s="310">
        <v>298.48</v>
      </c>
      <c r="K35" s="310">
        <v>308.27999999999997</v>
      </c>
      <c r="L35" s="310">
        <v>322.12</v>
      </c>
      <c r="M35" s="310">
        <v>338.3</v>
      </c>
      <c r="N35" s="310">
        <v>341.19</v>
      </c>
      <c r="O35" s="312"/>
    </row>
    <row r="36" spans="3:15" ht="13.5" thickBot="1" x14ac:dyDescent="0.25">
      <c r="C36" s="295" t="s">
        <v>214</v>
      </c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7"/>
    </row>
    <row r="37" spans="3:15" x14ac:dyDescent="0.2">
      <c r="C37" s="298" t="s">
        <v>209</v>
      </c>
      <c r="D37" s="299">
        <v>620.52584524708288</v>
      </c>
      <c r="E37" s="299">
        <v>610.98846942632053</v>
      </c>
      <c r="F37" s="299">
        <v>613.48284188853813</v>
      </c>
      <c r="G37" s="299">
        <v>613.72476430462393</v>
      </c>
      <c r="H37" s="299">
        <v>606.72034722305284</v>
      </c>
      <c r="I37" s="299">
        <v>601.6106220020215</v>
      </c>
      <c r="J37" s="299">
        <v>617.94396754570255</v>
      </c>
      <c r="K37" s="299">
        <v>637.27880462292717</v>
      </c>
      <c r="L37" s="299">
        <v>678.50605906520252</v>
      </c>
      <c r="M37" s="299">
        <v>691.78485236566894</v>
      </c>
      <c r="N37" s="299">
        <v>699.93533272826176</v>
      </c>
      <c r="O37" s="300">
        <v>707.76936754012718</v>
      </c>
    </row>
    <row r="38" spans="3:15" x14ac:dyDescent="0.2">
      <c r="C38" s="301" t="s">
        <v>210</v>
      </c>
      <c r="D38" s="302">
        <v>693.59473269323564</v>
      </c>
      <c r="E38" s="302">
        <v>675.99452876056159</v>
      </c>
      <c r="F38" s="302">
        <v>692.84041344814841</v>
      </c>
      <c r="G38" s="302">
        <v>686.21997775755028</v>
      </c>
      <c r="H38" s="302">
        <v>674.8464758009153</v>
      </c>
      <c r="I38" s="302">
        <v>675.83558814176456</v>
      </c>
      <c r="J38" s="302">
        <v>670.36666604428126</v>
      </c>
      <c r="K38" s="302">
        <v>679.13478468613857</v>
      </c>
      <c r="L38" s="302">
        <v>679.48913195885189</v>
      </c>
      <c r="M38" s="302">
        <v>683.30685175304302</v>
      </c>
      <c r="N38" s="302">
        <v>694.81644019086241</v>
      </c>
      <c r="O38" s="303">
        <v>698.72596905238629</v>
      </c>
    </row>
    <row r="39" spans="3:15" x14ac:dyDescent="0.2">
      <c r="C39" s="301" t="s">
        <v>211</v>
      </c>
      <c r="D39" s="302">
        <v>672.166966006964</v>
      </c>
      <c r="E39" s="302">
        <v>664.31951179811972</v>
      </c>
      <c r="F39" s="302">
        <v>668.69821690266849</v>
      </c>
      <c r="G39" s="302">
        <v>683.29560596332999</v>
      </c>
      <c r="H39" s="302">
        <v>675.44964853925399</v>
      </c>
      <c r="I39" s="302">
        <v>661.87817139602919</v>
      </c>
      <c r="J39" s="302">
        <v>677.09800581977072</v>
      </c>
      <c r="K39" s="302">
        <v>683.9</v>
      </c>
      <c r="L39" s="302">
        <v>683.06</v>
      </c>
      <c r="M39" s="302">
        <v>696.78</v>
      </c>
      <c r="N39" s="302">
        <v>704.11</v>
      </c>
      <c r="O39" s="303">
        <v>710.06</v>
      </c>
    </row>
    <row r="40" spans="3:15" x14ac:dyDescent="0.2">
      <c r="C40" s="301">
        <v>2020</v>
      </c>
      <c r="D40" s="302">
        <v>720.2</v>
      </c>
      <c r="E40" s="302">
        <v>710.55</v>
      </c>
      <c r="F40" s="302">
        <v>710.16</v>
      </c>
      <c r="G40" s="302">
        <v>704.52</v>
      </c>
      <c r="H40" s="302">
        <v>693.33</v>
      </c>
      <c r="I40" s="302">
        <v>687.52</v>
      </c>
      <c r="J40" s="302">
        <v>686.08</v>
      </c>
      <c r="K40" s="302">
        <v>682.48</v>
      </c>
      <c r="L40" s="302">
        <v>689</v>
      </c>
      <c r="M40" s="302">
        <v>695.07</v>
      </c>
      <c r="N40" s="302">
        <v>691.68</v>
      </c>
      <c r="O40" s="303">
        <v>708.89</v>
      </c>
    </row>
    <row r="41" spans="3:15" x14ac:dyDescent="0.2">
      <c r="C41" s="313">
        <v>2021</v>
      </c>
      <c r="D41" s="314">
        <v>700.68</v>
      </c>
      <c r="E41" s="314">
        <v>710.46</v>
      </c>
      <c r="F41" s="314">
        <v>730.62</v>
      </c>
      <c r="G41" s="314">
        <v>732.15</v>
      </c>
      <c r="H41" s="314">
        <v>732.66</v>
      </c>
      <c r="I41" s="314">
        <v>727.41</v>
      </c>
      <c r="J41" s="314">
        <v>717.49</v>
      </c>
      <c r="K41" s="314">
        <v>731.05</v>
      </c>
      <c r="L41" s="314">
        <v>757.18</v>
      </c>
      <c r="M41" s="314">
        <v>804.61</v>
      </c>
      <c r="N41" s="314">
        <v>852.9</v>
      </c>
      <c r="O41" s="315">
        <v>858.46</v>
      </c>
    </row>
    <row r="42" spans="3:15" ht="13.5" thickBot="1" x14ac:dyDescent="0.25">
      <c r="C42" s="309">
        <v>2022</v>
      </c>
      <c r="D42" s="310">
        <v>904.83</v>
      </c>
      <c r="E42" s="310">
        <v>873.53</v>
      </c>
      <c r="F42" s="310">
        <v>923.05</v>
      </c>
      <c r="G42" s="310">
        <v>958.09</v>
      </c>
      <c r="H42" s="310">
        <v>974.89</v>
      </c>
      <c r="I42" s="310">
        <v>990.25</v>
      </c>
      <c r="J42" s="310">
        <v>1021.14</v>
      </c>
      <c r="K42" s="310">
        <v>1027.8</v>
      </c>
      <c r="L42" s="310">
        <v>1076.5999999999999</v>
      </c>
      <c r="M42" s="310">
        <v>1153.4100000000001</v>
      </c>
      <c r="N42" s="310">
        <v>1154.52</v>
      </c>
      <c r="O42" s="312"/>
    </row>
    <row r="43" spans="3:15" ht="13.5" thickBot="1" x14ac:dyDescent="0.25">
      <c r="C43" s="316" t="s">
        <v>215</v>
      </c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8"/>
    </row>
    <row r="44" spans="3:15" x14ac:dyDescent="0.2">
      <c r="C44" s="298" t="s">
        <v>209</v>
      </c>
      <c r="D44" s="299">
        <v>1926.1421840678215</v>
      </c>
      <c r="E44" s="299">
        <v>1773.7868616139083</v>
      </c>
      <c r="F44" s="299">
        <v>1808.8957992992707</v>
      </c>
      <c r="G44" s="299">
        <v>1844.6568611737403</v>
      </c>
      <c r="H44" s="299">
        <v>1922.2571546908466</v>
      </c>
      <c r="I44" s="299">
        <v>2078.5897925711802</v>
      </c>
      <c r="J44" s="299">
        <v>2325.7723170645709</v>
      </c>
      <c r="K44" s="299">
        <v>2537.6579416257568</v>
      </c>
      <c r="L44" s="299">
        <v>2703.9535927296647</v>
      </c>
      <c r="M44" s="299">
        <v>2585.3186243813607</v>
      </c>
      <c r="N44" s="299">
        <v>2366.8805661333772</v>
      </c>
      <c r="O44" s="300">
        <v>2262.8675436432918</v>
      </c>
    </row>
    <row r="45" spans="3:15" x14ac:dyDescent="0.2">
      <c r="C45" s="301" t="s">
        <v>210</v>
      </c>
      <c r="D45" s="302">
        <v>1873.2002679661653</v>
      </c>
      <c r="E45" s="302">
        <v>1893.8193326719352</v>
      </c>
      <c r="F45" s="302">
        <v>2057.5096533110031</v>
      </c>
      <c r="G45" s="302">
        <v>2090.6877083454083</v>
      </c>
      <c r="H45" s="302">
        <v>2302.9194307484054</v>
      </c>
      <c r="I45" s="302">
        <v>2520.0592002636727</v>
      </c>
      <c r="J45" s="302">
        <v>2428.1960288736755</v>
      </c>
      <c r="K45" s="302">
        <v>2411.222343978005</v>
      </c>
      <c r="L45" s="302">
        <v>2458.9426482206609</v>
      </c>
      <c r="M45" s="302">
        <v>2271.8586469632287</v>
      </c>
      <c r="N45" s="302">
        <v>2164.5188294690201</v>
      </c>
      <c r="O45" s="303">
        <v>2144.3544219826263</v>
      </c>
    </row>
    <row r="46" spans="3:15" x14ac:dyDescent="0.2">
      <c r="C46" s="301" t="s">
        <v>211</v>
      </c>
      <c r="D46" s="302">
        <v>2017.0063645368093</v>
      </c>
      <c r="E46" s="302">
        <v>1948.9945487324933</v>
      </c>
      <c r="F46" s="302">
        <v>1864.3118390555649</v>
      </c>
      <c r="G46" s="302">
        <v>1858.8882047137197</v>
      </c>
      <c r="H46" s="302">
        <v>1845.0357399097443</v>
      </c>
      <c r="I46" s="302">
        <v>1739.4288046926354</v>
      </c>
      <c r="J46" s="302">
        <v>1705.2552965441059</v>
      </c>
      <c r="K46" s="302">
        <v>1658.81</v>
      </c>
      <c r="L46" s="302">
        <v>1789.98</v>
      </c>
      <c r="M46" s="302">
        <v>1827.38</v>
      </c>
      <c r="N46" s="302">
        <v>1841.81</v>
      </c>
      <c r="O46" s="303">
        <v>1858.58</v>
      </c>
    </row>
    <row r="47" spans="3:15" x14ac:dyDescent="0.2">
      <c r="C47" s="301">
        <v>2020</v>
      </c>
      <c r="D47" s="302">
        <v>1741.92</v>
      </c>
      <c r="E47" s="302">
        <v>1687.33</v>
      </c>
      <c r="F47" s="302">
        <v>1656.44</v>
      </c>
      <c r="G47" s="302">
        <v>1578.74</v>
      </c>
      <c r="H47" s="302">
        <v>1458.48</v>
      </c>
      <c r="I47" s="302">
        <v>1545.67</v>
      </c>
      <c r="J47" s="302">
        <v>1651.52</v>
      </c>
      <c r="K47" s="302">
        <v>1665.62</v>
      </c>
      <c r="L47" s="302">
        <v>1742.79</v>
      </c>
      <c r="M47" s="302">
        <v>1765.78</v>
      </c>
      <c r="N47" s="302">
        <v>1744.65</v>
      </c>
      <c r="O47" s="303">
        <v>1664.57</v>
      </c>
    </row>
    <row r="48" spans="3:15" x14ac:dyDescent="0.2">
      <c r="C48" s="301">
        <v>2021</v>
      </c>
      <c r="D48" s="302">
        <v>1636.89</v>
      </c>
      <c r="E48" s="302">
        <v>1663.75</v>
      </c>
      <c r="F48" s="302">
        <v>1786.7</v>
      </c>
      <c r="G48" s="302">
        <v>1830.38</v>
      </c>
      <c r="H48" s="302">
        <v>1831.64</v>
      </c>
      <c r="I48" s="302">
        <v>1858.3</v>
      </c>
      <c r="J48" s="302">
        <v>1861.2</v>
      </c>
      <c r="K48" s="302">
        <v>1864.77</v>
      </c>
      <c r="L48" s="302">
        <v>2046.24</v>
      </c>
      <c r="M48" s="302">
        <v>2350.4</v>
      </c>
      <c r="N48" s="302">
        <v>2655.04</v>
      </c>
      <c r="O48" s="303">
        <v>2701.83</v>
      </c>
    </row>
    <row r="49" spans="3:15" ht="13.5" thickBot="1" x14ac:dyDescent="0.25">
      <c r="C49" s="309">
        <v>2022</v>
      </c>
      <c r="D49" s="310">
        <v>2628.29</v>
      </c>
      <c r="E49" s="310">
        <v>2596.54</v>
      </c>
      <c r="F49" s="310">
        <v>2814.08</v>
      </c>
      <c r="G49" s="310">
        <v>3239.28</v>
      </c>
      <c r="H49" s="310">
        <v>3228.8</v>
      </c>
      <c r="I49" s="310">
        <v>3214.33</v>
      </c>
      <c r="J49" s="310">
        <v>3293.27</v>
      </c>
      <c r="K49" s="310">
        <v>3271.83</v>
      </c>
      <c r="L49" s="310">
        <v>3550.88</v>
      </c>
      <c r="M49" s="310">
        <v>3425.6</v>
      </c>
      <c r="N49" s="310">
        <v>3180.07</v>
      </c>
      <c r="O49" s="312"/>
    </row>
    <row r="50" spans="3:15" ht="13.5" thickBot="1" x14ac:dyDescent="0.25">
      <c r="C50" s="316" t="s">
        <v>216</v>
      </c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8"/>
    </row>
    <row r="51" spans="3:15" x14ac:dyDescent="0.2">
      <c r="C51" s="298" t="s">
        <v>209</v>
      </c>
      <c r="D51" s="299">
        <v>1452.5251642694029</v>
      </c>
      <c r="E51" s="299">
        <v>1376.6544964519305</v>
      </c>
      <c r="F51" s="299">
        <v>1342.4452040065605</v>
      </c>
      <c r="G51" s="299">
        <v>1321.3071438891709</v>
      </c>
      <c r="H51" s="299">
        <v>1332.4732010931732</v>
      </c>
      <c r="I51" s="299">
        <v>1416.8343946849866</v>
      </c>
      <c r="J51" s="299">
        <v>1429.7900427036757</v>
      </c>
      <c r="K51" s="299">
        <v>1455.3007570329535</v>
      </c>
      <c r="L51" s="299">
        <v>1460.934465025194</v>
      </c>
      <c r="M51" s="299">
        <v>1477.8137838684058</v>
      </c>
      <c r="N51" s="299">
        <v>1411.6336555187961</v>
      </c>
      <c r="O51" s="300">
        <v>1359.7079885396727</v>
      </c>
    </row>
    <row r="52" spans="3:15" x14ac:dyDescent="0.2">
      <c r="C52" s="301" t="s">
        <v>210</v>
      </c>
      <c r="D52" s="302">
        <v>1247.7930053069374</v>
      </c>
      <c r="E52" s="302">
        <v>1219.5883260832732</v>
      </c>
      <c r="F52" s="302">
        <v>1221.3431610182636</v>
      </c>
      <c r="G52" s="302">
        <v>1183.3869429217527</v>
      </c>
      <c r="H52" s="302">
        <v>1198.2849917896754</v>
      </c>
      <c r="I52" s="302">
        <v>1239.5740232840269</v>
      </c>
      <c r="J52" s="302">
        <v>1271.60648473885</v>
      </c>
      <c r="K52" s="302">
        <v>1283.813012150076</v>
      </c>
      <c r="L52" s="302">
        <v>1311.0179147942529</v>
      </c>
      <c r="M52" s="302">
        <v>1341.4216259397981</v>
      </c>
      <c r="N52" s="302">
        <v>1329.2819200190711</v>
      </c>
      <c r="O52" s="303">
        <v>1328.1587453006657</v>
      </c>
    </row>
    <row r="53" spans="3:15" x14ac:dyDescent="0.2">
      <c r="C53" s="301" t="s">
        <v>211</v>
      </c>
      <c r="D53" s="302">
        <v>1344.3309050466173</v>
      </c>
      <c r="E53" s="302">
        <v>1317.692895014957</v>
      </c>
      <c r="F53" s="302">
        <v>1323.903921956658</v>
      </c>
      <c r="G53" s="302">
        <v>1309.8906834494144</v>
      </c>
      <c r="H53" s="302">
        <v>1289.6288116279882</v>
      </c>
      <c r="I53" s="302">
        <v>1304.6791289590351</v>
      </c>
      <c r="J53" s="302">
        <v>1294.5048403940486</v>
      </c>
      <c r="K53" s="302">
        <v>1307.96</v>
      </c>
      <c r="L53" s="302">
        <v>1349.14</v>
      </c>
      <c r="M53" s="302">
        <v>1364.95</v>
      </c>
      <c r="N53" s="302">
        <v>1368.4</v>
      </c>
      <c r="O53" s="303">
        <v>1403.88</v>
      </c>
    </row>
    <row r="54" spans="3:15" x14ac:dyDescent="0.2">
      <c r="C54" s="301">
        <v>2020</v>
      </c>
      <c r="D54" s="302">
        <v>1446.09</v>
      </c>
      <c r="E54" s="302">
        <v>1443.02</v>
      </c>
      <c r="F54" s="302">
        <v>1411.23</v>
      </c>
      <c r="G54" s="302">
        <v>1400.29</v>
      </c>
      <c r="H54" s="302">
        <v>1346.93</v>
      </c>
      <c r="I54" s="302">
        <v>1297.48</v>
      </c>
      <c r="J54" s="302">
        <v>1318.72</v>
      </c>
      <c r="K54" s="302">
        <v>1329.85</v>
      </c>
      <c r="L54" s="302">
        <v>1349.52</v>
      </c>
      <c r="M54" s="302">
        <v>1399.34</v>
      </c>
      <c r="N54" s="302">
        <v>1444.52</v>
      </c>
      <c r="O54" s="303">
        <v>1434.49</v>
      </c>
    </row>
    <row r="55" spans="3:15" x14ac:dyDescent="0.2">
      <c r="C55" s="313">
        <v>2021</v>
      </c>
      <c r="D55" s="314">
        <v>1457.28</v>
      </c>
      <c r="E55" s="314">
        <v>1437.07</v>
      </c>
      <c r="F55" s="314">
        <v>1458.06</v>
      </c>
      <c r="G55" s="314">
        <v>1465.56</v>
      </c>
      <c r="H55" s="314">
        <v>1491.31</v>
      </c>
      <c r="I55" s="314">
        <v>1471.19</v>
      </c>
      <c r="J55" s="314">
        <v>1462.25</v>
      </c>
      <c r="K55" s="314">
        <v>1490.44</v>
      </c>
      <c r="L55" s="314">
        <v>1513.06</v>
      </c>
      <c r="M55" s="314">
        <v>1625.23</v>
      </c>
      <c r="N55" s="314">
        <v>1803.29</v>
      </c>
      <c r="O55" s="315">
        <v>1958.94</v>
      </c>
    </row>
    <row r="56" spans="3:15" ht="13.5" thickBot="1" x14ac:dyDescent="0.25">
      <c r="C56" s="309">
        <v>2022</v>
      </c>
      <c r="D56" s="310">
        <v>2039.72</v>
      </c>
      <c r="E56" s="310">
        <v>2035.72</v>
      </c>
      <c r="F56" s="310">
        <v>2046.66</v>
      </c>
      <c r="G56" s="310">
        <v>2089.08</v>
      </c>
      <c r="H56" s="310">
        <v>2224</v>
      </c>
      <c r="I56" s="310">
        <v>2300.29</v>
      </c>
      <c r="J56" s="310">
        <v>2417.4699999999998</v>
      </c>
      <c r="K56" s="310">
        <v>2446.67</v>
      </c>
      <c r="L56" s="310">
        <v>2483.33</v>
      </c>
      <c r="M56" s="310">
        <v>2559.59</v>
      </c>
      <c r="N56" s="310">
        <v>2569.4699999999998</v>
      </c>
      <c r="O56" s="312"/>
    </row>
    <row r="57" spans="3:15" ht="13.5" thickBot="1" x14ac:dyDescent="0.25">
      <c r="C57" s="316" t="s">
        <v>217</v>
      </c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8"/>
    </row>
    <row r="58" spans="3:15" x14ac:dyDescent="0.2">
      <c r="C58" s="298" t="s">
        <v>209</v>
      </c>
      <c r="D58" s="299">
        <v>1462.9299066481419</v>
      </c>
      <c r="E58" s="299">
        <v>1397.9329390309356</v>
      </c>
      <c r="F58" s="299">
        <v>1352.4593399176847</v>
      </c>
      <c r="G58" s="299">
        <v>1324.3285390454434</v>
      </c>
      <c r="H58" s="299">
        <v>1346.8945966895908</v>
      </c>
      <c r="I58" s="299">
        <v>1422.0022440548378</v>
      </c>
      <c r="J58" s="299">
        <v>1439.7446104090284</v>
      </c>
      <c r="K58" s="299">
        <v>1469.5305118007066</v>
      </c>
      <c r="L58" s="299">
        <v>1464.5198361234318</v>
      </c>
      <c r="M58" s="299">
        <v>1456.1117051037911</v>
      </c>
      <c r="N58" s="299">
        <v>1435.8943068806354</v>
      </c>
      <c r="O58" s="300">
        <v>1347.9728359574115</v>
      </c>
    </row>
    <row r="59" spans="3:15" x14ac:dyDescent="0.2">
      <c r="C59" s="301" t="s">
        <v>210</v>
      </c>
      <c r="D59" s="302">
        <v>1217.2306317725502</v>
      </c>
      <c r="E59" s="302">
        <v>1219.9225640939258</v>
      </c>
      <c r="F59" s="302">
        <v>1228.6060793307527</v>
      </c>
      <c r="G59" s="302">
        <v>1190.0364269225856</v>
      </c>
      <c r="H59" s="302">
        <v>1216.8533835665212</v>
      </c>
      <c r="I59" s="302">
        <v>1268.6557166616051</v>
      </c>
      <c r="J59" s="302">
        <v>1280.8972883133727</v>
      </c>
      <c r="K59" s="302">
        <v>1270.5273567969125</v>
      </c>
      <c r="L59" s="302">
        <v>1318.4848992078084</v>
      </c>
      <c r="M59" s="302">
        <v>1326.2464158541839</v>
      </c>
      <c r="N59" s="302">
        <v>1338.5909965628271</v>
      </c>
      <c r="O59" s="303">
        <v>1331.7075587041454</v>
      </c>
    </row>
    <row r="60" spans="3:15" x14ac:dyDescent="0.2">
      <c r="C60" s="301" t="s">
        <v>211</v>
      </c>
      <c r="D60" s="302">
        <v>1324.8807237906556</v>
      </c>
      <c r="E60" s="302">
        <v>1306.1704820536852</v>
      </c>
      <c r="F60" s="302">
        <v>1289.846128057527</v>
      </c>
      <c r="G60" s="302">
        <v>1271.913502123914</v>
      </c>
      <c r="H60" s="302">
        <v>1265.3591520232299</v>
      </c>
      <c r="I60" s="302">
        <v>1264.5344761789461</v>
      </c>
      <c r="J60" s="302">
        <v>1256.1351766957246</v>
      </c>
      <c r="K60" s="302">
        <v>1279.8800000000001</v>
      </c>
      <c r="L60" s="302">
        <v>1283.6500000000001</v>
      </c>
      <c r="M60" s="302">
        <v>1335.83</v>
      </c>
      <c r="N60" s="302">
        <v>1324.27</v>
      </c>
      <c r="O60" s="303">
        <v>1366.15</v>
      </c>
    </row>
    <row r="61" spans="3:15" x14ac:dyDescent="0.2">
      <c r="C61" s="301">
        <v>2020</v>
      </c>
      <c r="D61" s="302">
        <v>1395.59</v>
      </c>
      <c r="E61" s="302">
        <v>1401.12</v>
      </c>
      <c r="F61" s="302">
        <v>1394.67</v>
      </c>
      <c r="G61" s="302">
        <v>1378.29</v>
      </c>
      <c r="H61" s="302">
        <v>1335.39</v>
      </c>
      <c r="I61" s="302">
        <v>1322.8</v>
      </c>
      <c r="J61" s="302">
        <v>1312.57</v>
      </c>
      <c r="K61" s="302">
        <v>1298.02</v>
      </c>
      <c r="L61" s="302">
        <v>1324.41</v>
      </c>
      <c r="M61" s="302">
        <v>1370.11</v>
      </c>
      <c r="N61" s="302">
        <v>1345.94</v>
      </c>
      <c r="O61" s="303">
        <v>1394.49</v>
      </c>
    </row>
    <row r="62" spans="3:15" x14ac:dyDescent="0.2">
      <c r="C62" s="305">
        <v>2021</v>
      </c>
      <c r="D62" s="306">
        <v>1383.2</v>
      </c>
      <c r="E62" s="306">
        <v>1364.26</v>
      </c>
      <c r="F62" s="306">
        <v>1419.52</v>
      </c>
      <c r="G62" s="306">
        <v>1441.54</v>
      </c>
      <c r="H62" s="306">
        <v>1436.41</v>
      </c>
      <c r="I62" s="306">
        <v>1450.93</v>
      </c>
      <c r="J62" s="306">
        <v>1475.09</v>
      </c>
      <c r="K62" s="306">
        <v>1470.13</v>
      </c>
      <c r="L62" s="306">
        <v>1505.17</v>
      </c>
      <c r="M62" s="306">
        <v>1643.42</v>
      </c>
      <c r="N62" s="306">
        <v>1751.99</v>
      </c>
      <c r="O62" s="308">
        <v>1872.92</v>
      </c>
    </row>
    <row r="63" spans="3:15" ht="13.5" thickBot="1" x14ac:dyDescent="0.25">
      <c r="C63" s="309">
        <v>2022</v>
      </c>
      <c r="D63" s="310">
        <v>1972.42</v>
      </c>
      <c r="E63" s="310">
        <v>2016.59</v>
      </c>
      <c r="F63" s="310">
        <v>2010.58</v>
      </c>
      <c r="G63" s="310">
        <v>2107.86</v>
      </c>
      <c r="H63" s="310">
        <v>2225.94</v>
      </c>
      <c r="I63" s="310">
        <v>2301.89</v>
      </c>
      <c r="J63" s="310">
        <v>2372.94</v>
      </c>
      <c r="K63" s="310">
        <v>2347.3000000000002</v>
      </c>
      <c r="L63" s="310">
        <v>2432.0300000000002</v>
      </c>
      <c r="M63" s="310">
        <v>2515.3000000000002</v>
      </c>
      <c r="N63" s="310">
        <v>2500.58</v>
      </c>
      <c r="O63" s="31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78" sqref="Y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GB25" sqref="GB2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681" t="s">
        <v>267</v>
      </c>
      <c r="GZ8" s="681" t="s">
        <v>58</v>
      </c>
      <c r="HA8" s="681" t="s">
        <v>59</v>
      </c>
      <c r="HB8" s="681" t="s">
        <v>60</v>
      </c>
      <c r="HC8" s="681" t="s">
        <v>61</v>
      </c>
      <c r="HD8" s="681" t="s">
        <v>62</v>
      </c>
      <c r="HE8" s="681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331</v>
      </c>
      <c r="CH15" s="679" t="s">
        <v>332</v>
      </c>
    </row>
    <row r="16" spans="2:213" x14ac:dyDescent="0.2">
      <c r="CF16" s="836" t="s">
        <v>116</v>
      </c>
      <c r="CG16" s="836">
        <v>68.47</v>
      </c>
      <c r="CH16" s="837">
        <v>46.52</v>
      </c>
    </row>
    <row r="17" spans="3:86" x14ac:dyDescent="0.2">
      <c r="Z17" s="22"/>
      <c r="CF17" s="62" t="s">
        <v>173</v>
      </c>
      <c r="CG17" s="62">
        <v>63.9</v>
      </c>
      <c r="CH17" s="51">
        <v>58.49</v>
      </c>
    </row>
    <row r="18" spans="3:86" x14ac:dyDescent="0.2">
      <c r="CF18" s="62" t="s">
        <v>175</v>
      </c>
      <c r="CG18" s="62">
        <v>62.95</v>
      </c>
      <c r="CH18" s="51">
        <v>62.76</v>
      </c>
    </row>
    <row r="19" spans="3:86" x14ac:dyDescent="0.2">
      <c r="CF19" s="62" t="s">
        <v>222</v>
      </c>
      <c r="CG19" s="62">
        <v>62.25</v>
      </c>
      <c r="CH19" s="51">
        <v>39.5</v>
      </c>
    </row>
    <row r="20" spans="3:86" x14ac:dyDescent="0.2">
      <c r="CF20" s="62" t="s">
        <v>70</v>
      </c>
      <c r="CG20" s="62">
        <v>60.53</v>
      </c>
      <c r="CH20" s="51">
        <v>39.28</v>
      </c>
    </row>
    <row r="21" spans="3:86" x14ac:dyDescent="0.2">
      <c r="CF21" s="62" t="s">
        <v>125</v>
      </c>
      <c r="CG21" s="62">
        <v>59.96</v>
      </c>
      <c r="CH21" s="51">
        <v>39.520000000000003</v>
      </c>
    </row>
    <row r="22" spans="3:86" x14ac:dyDescent="0.2">
      <c r="CF22" s="62" t="s">
        <v>121</v>
      </c>
      <c r="CG22" s="62">
        <v>59.06</v>
      </c>
      <c r="CH22" s="51">
        <v>38.64</v>
      </c>
    </row>
    <row r="23" spans="3:86" x14ac:dyDescent="0.2">
      <c r="CF23" s="62" t="s">
        <v>145</v>
      </c>
      <c r="CG23" s="62">
        <v>58.96</v>
      </c>
      <c r="CH23" s="51">
        <v>40.75</v>
      </c>
    </row>
    <row r="24" spans="3:86" x14ac:dyDescent="0.2">
      <c r="CF24" s="62" t="s">
        <v>120</v>
      </c>
      <c r="CG24" s="62">
        <v>57.08</v>
      </c>
      <c r="CH24" s="51">
        <v>41.08</v>
      </c>
    </row>
    <row r="25" spans="3:86" x14ac:dyDescent="0.2">
      <c r="CF25" s="62" t="s">
        <v>127</v>
      </c>
      <c r="CG25" s="62">
        <v>55.41</v>
      </c>
      <c r="CH25" s="51">
        <v>40.6</v>
      </c>
    </row>
    <row r="26" spans="3:86" x14ac:dyDescent="0.2">
      <c r="CF26" s="62" t="s">
        <v>115</v>
      </c>
      <c r="CG26" s="62">
        <v>55.35</v>
      </c>
      <c r="CH26" s="51">
        <v>37.33</v>
      </c>
    </row>
    <row r="27" spans="3:86" x14ac:dyDescent="0.2">
      <c r="CF27" s="62" t="s">
        <v>118</v>
      </c>
      <c r="CG27" s="62">
        <v>55.25</v>
      </c>
      <c r="CH27" s="51">
        <v>37.47</v>
      </c>
    </row>
    <row r="28" spans="3:86" x14ac:dyDescent="0.2">
      <c r="CF28" s="87" t="s">
        <v>71</v>
      </c>
      <c r="CG28" s="87">
        <v>54.73</v>
      </c>
      <c r="CH28" s="88">
        <v>36.1</v>
      </c>
    </row>
    <row r="29" spans="3:86" x14ac:dyDescent="0.2">
      <c r="CF29" s="62" t="s">
        <v>134</v>
      </c>
      <c r="CG29" s="62">
        <v>54.05</v>
      </c>
      <c r="CH29" s="51">
        <v>40.96</v>
      </c>
    </row>
    <row r="30" spans="3:86" x14ac:dyDescent="0.2">
      <c r="CF30" s="62" t="s">
        <v>117</v>
      </c>
      <c r="CG30" s="62">
        <v>53.98</v>
      </c>
      <c r="CH30" s="51">
        <v>34.270000000000003</v>
      </c>
    </row>
    <row r="31" spans="3:86" x14ac:dyDescent="0.2">
      <c r="CF31" s="62" t="s">
        <v>128</v>
      </c>
      <c r="CG31" s="62">
        <v>53.82</v>
      </c>
      <c r="CH31" s="51">
        <v>33.49</v>
      </c>
    </row>
    <row r="32" spans="3:86" ht="14.25" x14ac:dyDescent="0.2">
      <c r="C32" s="16" t="s">
        <v>220</v>
      </c>
      <c r="CF32" s="62" t="s">
        <v>176</v>
      </c>
      <c r="CG32" s="62">
        <v>53.6</v>
      </c>
      <c r="CH32" s="51">
        <v>33.9</v>
      </c>
    </row>
    <row r="33" spans="84:86" x14ac:dyDescent="0.2">
      <c r="CF33" s="62" t="s">
        <v>132</v>
      </c>
      <c r="CG33" s="62">
        <v>52.01</v>
      </c>
      <c r="CH33" s="51">
        <v>31.49</v>
      </c>
    </row>
    <row r="34" spans="84:86" x14ac:dyDescent="0.2">
      <c r="CF34" s="62" t="s">
        <v>163</v>
      </c>
      <c r="CG34" s="62">
        <v>51.89</v>
      </c>
      <c r="CH34" s="51">
        <v>32.71</v>
      </c>
    </row>
    <row r="35" spans="84:86" x14ac:dyDescent="0.2">
      <c r="CF35" s="62" t="s">
        <v>73</v>
      </c>
      <c r="CG35" s="62">
        <v>50.5</v>
      </c>
      <c r="CH35" s="51">
        <v>35.42</v>
      </c>
    </row>
    <row r="36" spans="84:86" x14ac:dyDescent="0.2">
      <c r="CF36" s="62" t="s">
        <v>124</v>
      </c>
      <c r="CG36" s="62">
        <v>50.06</v>
      </c>
      <c r="CH36" s="51">
        <v>34.61</v>
      </c>
    </row>
    <row r="37" spans="84:86" x14ac:dyDescent="0.2">
      <c r="CF37" s="62" t="s">
        <v>170</v>
      </c>
      <c r="CG37" s="62">
        <v>49.38</v>
      </c>
      <c r="CH37" s="51">
        <v>35.07</v>
      </c>
    </row>
    <row r="38" spans="84:86" x14ac:dyDescent="0.2">
      <c r="CF38" s="62" t="s">
        <v>72</v>
      </c>
      <c r="CG38" s="62">
        <v>49.33</v>
      </c>
      <c r="CH38" s="51">
        <v>33.57</v>
      </c>
    </row>
    <row r="39" spans="84:86" x14ac:dyDescent="0.2">
      <c r="CF39" s="62" t="s">
        <v>136</v>
      </c>
      <c r="CG39" s="62">
        <v>49.21</v>
      </c>
      <c r="CH39" s="51">
        <v>33.15</v>
      </c>
    </row>
    <row r="40" spans="84:86" x14ac:dyDescent="0.2">
      <c r="CF40" s="62" t="s">
        <v>177</v>
      </c>
      <c r="CG40" s="62">
        <v>48.92</v>
      </c>
      <c r="CH40" s="51">
        <v>32.28</v>
      </c>
    </row>
    <row r="41" spans="84:86" ht="13.5" thickBot="1" x14ac:dyDescent="0.25">
      <c r="CF41" s="62" t="s">
        <v>69</v>
      </c>
      <c r="CG41" s="62">
        <v>48.26</v>
      </c>
      <c r="CH41" s="51">
        <v>39.409999999999997</v>
      </c>
    </row>
    <row r="42" spans="84:86" ht="13.5" thickBot="1" x14ac:dyDescent="0.25">
      <c r="CF42" s="106" t="s">
        <v>178</v>
      </c>
      <c r="CG42" s="106">
        <v>56.58</v>
      </c>
      <c r="CH42" s="680">
        <v>38.68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16" t="s">
        <v>181</v>
      </c>
      <c r="C84" s="817"/>
      <c r="D84" s="817"/>
      <c r="E84" s="817"/>
      <c r="F84" s="817"/>
      <c r="G84" s="817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69" t="s">
        <v>281</v>
      </c>
      <c r="C2" s="172"/>
    </row>
    <row r="3" spans="1:21" x14ac:dyDescent="0.2">
      <c r="G3" s="44"/>
      <c r="H3" s="44"/>
    </row>
    <row r="4" spans="1:21" ht="23.25" x14ac:dyDescent="0.35">
      <c r="B4" s="366" t="s">
        <v>316</v>
      </c>
      <c r="C4" s="369"/>
      <c r="D4" s="369"/>
      <c r="E4" s="369"/>
      <c r="F4" s="369"/>
      <c r="G4" s="369"/>
      <c r="H4" s="329"/>
      <c r="I4" s="369"/>
    </row>
    <row r="5" spans="1:21" ht="15.75" x14ac:dyDescent="0.25">
      <c r="B5" s="367" t="s">
        <v>109</v>
      </c>
      <c r="C5" s="173"/>
      <c r="D5" s="173"/>
      <c r="E5" s="173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68" t="s">
        <v>106</v>
      </c>
      <c r="F6" s="22"/>
      <c r="G6" s="22"/>
    </row>
    <row r="7" spans="1:21" ht="15" x14ac:dyDescent="0.2">
      <c r="A7" s="49"/>
      <c r="B7" s="370"/>
      <c r="C7" s="371"/>
      <c r="D7" s="372" t="s">
        <v>89</v>
      </c>
      <c r="E7" s="373"/>
      <c r="F7" s="373"/>
      <c r="G7" s="373"/>
      <c r="H7" s="373"/>
      <c r="I7" s="374"/>
      <c r="J7" s="372" t="s">
        <v>90</v>
      </c>
      <c r="K7" s="373"/>
      <c r="L7" s="373"/>
      <c r="M7" s="373"/>
      <c r="N7" s="373"/>
      <c r="O7" s="374"/>
      <c r="P7" s="733" t="s">
        <v>108</v>
      </c>
      <c r="Q7" s="734"/>
      <c r="R7" s="735"/>
      <c r="S7" s="736"/>
    </row>
    <row r="8" spans="1:21" ht="15" x14ac:dyDescent="0.25">
      <c r="A8" s="49"/>
      <c r="B8" s="375" t="s">
        <v>91</v>
      </c>
      <c r="C8" s="376" t="s">
        <v>92</v>
      </c>
      <c r="D8" s="377" t="s">
        <v>93</v>
      </c>
      <c r="E8" s="378"/>
      <c r="F8" s="378" t="s">
        <v>139</v>
      </c>
      <c r="G8" s="378"/>
      <c r="H8" s="378" t="s">
        <v>94</v>
      </c>
      <c r="I8" s="379"/>
      <c r="J8" s="377" t="s">
        <v>93</v>
      </c>
      <c r="K8" s="378"/>
      <c r="L8" s="378" t="s">
        <v>139</v>
      </c>
      <c r="M8" s="378"/>
      <c r="N8" s="378" t="s">
        <v>94</v>
      </c>
      <c r="O8" s="379"/>
      <c r="P8" s="377" t="s">
        <v>93</v>
      </c>
      <c r="Q8" s="378"/>
      <c r="R8" s="380" t="s">
        <v>139</v>
      </c>
      <c r="S8" s="379"/>
    </row>
    <row r="9" spans="1:21" ht="13.5" thickBot="1" x14ac:dyDescent="0.25">
      <c r="A9" s="49"/>
      <c r="B9" s="381"/>
      <c r="C9" s="382"/>
      <c r="D9" s="383" t="s">
        <v>314</v>
      </c>
      <c r="E9" s="452" t="s">
        <v>315</v>
      </c>
      <c r="F9" s="383" t="s">
        <v>314</v>
      </c>
      <c r="G9" s="452" t="s">
        <v>315</v>
      </c>
      <c r="H9" s="383" t="s">
        <v>314</v>
      </c>
      <c r="I9" s="452" t="s">
        <v>315</v>
      </c>
      <c r="J9" s="386" t="s">
        <v>314</v>
      </c>
      <c r="K9" s="463" t="s">
        <v>315</v>
      </c>
      <c r="L9" s="387" t="s">
        <v>314</v>
      </c>
      <c r="M9" s="463" t="s">
        <v>315</v>
      </c>
      <c r="N9" s="388" t="s">
        <v>314</v>
      </c>
      <c r="O9" s="464" t="s">
        <v>315</v>
      </c>
      <c r="P9" s="383" t="s">
        <v>314</v>
      </c>
      <c r="Q9" s="452" t="s">
        <v>315</v>
      </c>
      <c r="R9" s="383" t="s">
        <v>314</v>
      </c>
      <c r="S9" s="459" t="s">
        <v>315</v>
      </c>
      <c r="T9" s="44"/>
    </row>
    <row r="10" spans="1:21" ht="15.75" x14ac:dyDescent="0.25">
      <c r="A10" s="49"/>
      <c r="B10" s="390" t="s">
        <v>282</v>
      </c>
      <c r="C10" s="391"/>
      <c r="D10" s="392">
        <f t="shared" ref="D10:O10" si="0">SUM(D11:D16)</f>
        <v>1932370.5330000001</v>
      </c>
      <c r="E10" s="453">
        <f t="shared" si="0"/>
        <v>2818273.6729999995</v>
      </c>
      <c r="F10" s="393">
        <f>SUM(F11:F16)</f>
        <v>8802365.5120000001</v>
      </c>
      <c r="G10" s="456">
        <f>SUM(G11:G16)</f>
        <v>13126827.687999999</v>
      </c>
      <c r="H10" s="394">
        <f t="shared" si="0"/>
        <v>1436017.3019999999</v>
      </c>
      <c r="I10" s="460">
        <f t="shared" si="0"/>
        <v>1437764.1240000003</v>
      </c>
      <c r="J10" s="392">
        <f t="shared" si="0"/>
        <v>909062.66299999994</v>
      </c>
      <c r="K10" s="456">
        <f t="shared" si="0"/>
        <v>1246355.5389999999</v>
      </c>
      <c r="L10" s="393">
        <f t="shared" si="0"/>
        <v>4141803.2199999997</v>
      </c>
      <c r="M10" s="456">
        <f t="shared" si="0"/>
        <v>5813500.3839999996</v>
      </c>
      <c r="N10" s="395">
        <f t="shared" si="0"/>
        <v>544373.97</v>
      </c>
      <c r="O10" s="465">
        <f t="shared" si="0"/>
        <v>527831.14800000004</v>
      </c>
      <c r="P10" s="392">
        <f>SUM(P11:P16)</f>
        <v>1023307.8700000001</v>
      </c>
      <c r="Q10" s="465">
        <f>SUM(Q11:Q16)</f>
        <v>1571918.1340000001</v>
      </c>
      <c r="R10" s="396">
        <f>SUM(R11:R16)</f>
        <v>4660562.2919999994</v>
      </c>
      <c r="S10" s="465">
        <f>SUM(S11:S16)</f>
        <v>7313327.3039999995</v>
      </c>
      <c r="T10" s="59"/>
      <c r="U10" s="50"/>
    </row>
    <row r="11" spans="1:21" x14ac:dyDescent="0.2">
      <c r="A11" s="49"/>
      <c r="B11" s="397" t="s">
        <v>95</v>
      </c>
      <c r="C11" s="398" t="s">
        <v>148</v>
      </c>
      <c r="D11" s="399">
        <v>428996.45799999998</v>
      </c>
      <c r="E11" s="454">
        <v>599270.88600000006</v>
      </c>
      <c r="F11" s="400">
        <v>1954094.973</v>
      </c>
      <c r="G11" s="457">
        <v>2793552.1869999999</v>
      </c>
      <c r="H11" s="401">
        <v>743417.04799999995</v>
      </c>
      <c r="I11" s="461">
        <v>710893.73400000005</v>
      </c>
      <c r="J11" s="399">
        <v>148005.73800000001</v>
      </c>
      <c r="K11" s="454">
        <v>223766.554</v>
      </c>
      <c r="L11" s="400">
        <v>674790.02399999998</v>
      </c>
      <c r="M11" s="457">
        <v>1045059.187</v>
      </c>
      <c r="N11" s="401">
        <v>169658.47899999999</v>
      </c>
      <c r="O11" s="461">
        <v>170801.99400000001</v>
      </c>
      <c r="P11" s="399">
        <f t="shared" ref="P11:P16" si="1">D11-J11</f>
        <v>280990.71999999997</v>
      </c>
      <c r="Q11" s="461">
        <f t="shared" ref="Q11:Q16" si="2">E11-K11</f>
        <v>375504.33200000005</v>
      </c>
      <c r="R11" s="402">
        <f t="shared" ref="R11:S16" si="3">F11-L11</f>
        <v>1279304.949</v>
      </c>
      <c r="S11" s="466">
        <f t="shared" si="3"/>
        <v>1748493</v>
      </c>
      <c r="T11" s="59"/>
      <c r="U11" s="50"/>
    </row>
    <row r="12" spans="1:21" x14ac:dyDescent="0.2">
      <c r="A12" s="49"/>
      <c r="B12" s="397" t="s">
        <v>96</v>
      </c>
      <c r="C12" s="398" t="s">
        <v>97</v>
      </c>
      <c r="D12" s="399">
        <v>293056.22700000001</v>
      </c>
      <c r="E12" s="454">
        <v>464030.98</v>
      </c>
      <c r="F12" s="400">
        <v>1335499.1159999999</v>
      </c>
      <c r="G12" s="457">
        <v>2158724.7059999998</v>
      </c>
      <c r="H12" s="401">
        <v>122866.298</v>
      </c>
      <c r="I12" s="461">
        <v>128050.77899999999</v>
      </c>
      <c r="J12" s="399">
        <v>184762.36199999999</v>
      </c>
      <c r="K12" s="454">
        <v>291180.46899999998</v>
      </c>
      <c r="L12" s="400">
        <v>841354.76500000001</v>
      </c>
      <c r="M12" s="457">
        <v>1358249.6329999999</v>
      </c>
      <c r="N12" s="401">
        <v>98391.680999999997</v>
      </c>
      <c r="O12" s="461">
        <v>102409.55899999999</v>
      </c>
      <c r="P12" s="399">
        <f t="shared" si="1"/>
        <v>108293.86500000002</v>
      </c>
      <c r="Q12" s="461">
        <f t="shared" si="2"/>
        <v>172850.511</v>
      </c>
      <c r="R12" s="402">
        <f t="shared" si="3"/>
        <v>494144.35099999991</v>
      </c>
      <c r="S12" s="466">
        <f t="shared" si="3"/>
        <v>800475.07299999986</v>
      </c>
      <c r="T12" s="59"/>
      <c r="U12" s="50"/>
    </row>
    <row r="13" spans="1:21" x14ac:dyDescent="0.2">
      <c r="A13" s="49"/>
      <c r="B13" s="397" t="s">
        <v>98</v>
      </c>
      <c r="C13" s="398" t="s">
        <v>99</v>
      </c>
      <c r="D13" s="399">
        <v>116473.826</v>
      </c>
      <c r="E13" s="454">
        <v>159329.217</v>
      </c>
      <c r="F13" s="400">
        <v>530556.55299999996</v>
      </c>
      <c r="G13" s="457">
        <v>742642.34100000001</v>
      </c>
      <c r="H13" s="401">
        <v>95477.535999999993</v>
      </c>
      <c r="I13" s="461">
        <v>111007.307</v>
      </c>
      <c r="J13" s="399">
        <v>67156.592999999993</v>
      </c>
      <c r="K13" s="454">
        <v>77964.668000000005</v>
      </c>
      <c r="L13" s="400">
        <v>305901.79200000002</v>
      </c>
      <c r="M13" s="457">
        <v>363180.69500000001</v>
      </c>
      <c r="N13" s="401">
        <v>50757.089</v>
      </c>
      <c r="O13" s="461">
        <v>51178.233</v>
      </c>
      <c r="P13" s="399">
        <f t="shared" si="1"/>
        <v>49317.233000000007</v>
      </c>
      <c r="Q13" s="461">
        <f t="shared" si="2"/>
        <v>81364.548999999999</v>
      </c>
      <c r="R13" s="402">
        <f t="shared" si="3"/>
        <v>224654.76099999994</v>
      </c>
      <c r="S13" s="466">
        <f t="shared" si="3"/>
        <v>379461.64600000001</v>
      </c>
      <c r="T13" s="59"/>
      <c r="U13" s="58"/>
    </row>
    <row r="14" spans="1:21" x14ac:dyDescent="0.2">
      <c r="A14" s="49"/>
      <c r="B14" s="397" t="s">
        <v>100</v>
      </c>
      <c r="C14" s="398" t="s">
        <v>101</v>
      </c>
      <c r="D14" s="399">
        <v>173558.85800000001</v>
      </c>
      <c r="E14" s="454">
        <v>223153.79199999999</v>
      </c>
      <c r="F14" s="400">
        <v>790496.68099999998</v>
      </c>
      <c r="G14" s="457">
        <v>1039454.086</v>
      </c>
      <c r="H14" s="401">
        <v>193237.01</v>
      </c>
      <c r="I14" s="461">
        <v>186974.95800000001</v>
      </c>
      <c r="J14" s="399">
        <v>61274.529000000002</v>
      </c>
      <c r="K14" s="454">
        <v>75242.093999999997</v>
      </c>
      <c r="L14" s="400">
        <v>279227.74599999998</v>
      </c>
      <c r="M14" s="457">
        <v>350061.61200000002</v>
      </c>
      <c r="N14" s="401">
        <v>109508.83</v>
      </c>
      <c r="O14" s="461">
        <v>92343.827999999994</v>
      </c>
      <c r="P14" s="399">
        <f t="shared" si="1"/>
        <v>112284.329</v>
      </c>
      <c r="Q14" s="461">
        <f t="shared" si="2"/>
        <v>147911.69799999997</v>
      </c>
      <c r="R14" s="402">
        <f t="shared" si="3"/>
        <v>511268.935</v>
      </c>
      <c r="S14" s="466">
        <f t="shared" si="3"/>
        <v>689392.47399999993</v>
      </c>
      <c r="T14" s="59"/>
      <c r="U14" s="50"/>
    </row>
    <row r="15" spans="1:21" x14ac:dyDescent="0.2">
      <c r="A15" s="49"/>
      <c r="B15" s="397" t="s">
        <v>102</v>
      </c>
      <c r="C15" s="398" t="s">
        <v>103</v>
      </c>
      <c r="D15" s="399">
        <v>164378.79300000001</v>
      </c>
      <c r="E15" s="454">
        <v>409299.57199999999</v>
      </c>
      <c r="F15" s="400">
        <v>748912.03300000005</v>
      </c>
      <c r="G15" s="457">
        <v>1903860.2679999999</v>
      </c>
      <c r="H15" s="401">
        <v>41272.076000000001</v>
      </c>
      <c r="I15" s="461">
        <v>64699.053</v>
      </c>
      <c r="J15" s="399">
        <v>100700.486</v>
      </c>
      <c r="K15" s="454">
        <v>142776.34700000001</v>
      </c>
      <c r="L15" s="400">
        <v>459102.53200000001</v>
      </c>
      <c r="M15" s="457">
        <v>666823.36600000004</v>
      </c>
      <c r="N15" s="401">
        <v>26263.493999999999</v>
      </c>
      <c r="O15" s="461">
        <v>22377.287</v>
      </c>
      <c r="P15" s="399">
        <f t="shared" si="1"/>
        <v>63678.307000000001</v>
      </c>
      <c r="Q15" s="461">
        <f t="shared" si="2"/>
        <v>266523.22499999998</v>
      </c>
      <c r="R15" s="402">
        <f t="shared" si="3"/>
        <v>289809.50100000005</v>
      </c>
      <c r="S15" s="466">
        <f t="shared" si="3"/>
        <v>1237036.9019999998</v>
      </c>
      <c r="T15" s="59"/>
      <c r="U15" s="50"/>
    </row>
    <row r="16" spans="1:21" ht="13.5" thickBot="1" x14ac:dyDescent="0.25">
      <c r="A16" s="49"/>
      <c r="B16" s="403" t="s">
        <v>104</v>
      </c>
      <c r="C16" s="404" t="s">
        <v>105</v>
      </c>
      <c r="D16" s="405">
        <v>755906.37100000004</v>
      </c>
      <c r="E16" s="455">
        <v>963189.22600000002</v>
      </c>
      <c r="F16" s="406">
        <v>3442806.156</v>
      </c>
      <c r="G16" s="458">
        <v>4488594.0999999996</v>
      </c>
      <c r="H16" s="407">
        <v>239747.334</v>
      </c>
      <c r="I16" s="462">
        <v>236138.29300000001</v>
      </c>
      <c r="J16" s="405">
        <v>347162.95500000002</v>
      </c>
      <c r="K16" s="455">
        <v>435425.40700000001</v>
      </c>
      <c r="L16" s="406">
        <v>1581426.361</v>
      </c>
      <c r="M16" s="458">
        <v>2030125.8910000001</v>
      </c>
      <c r="N16" s="407">
        <v>89794.396999999997</v>
      </c>
      <c r="O16" s="462">
        <v>88720.247000000003</v>
      </c>
      <c r="P16" s="405">
        <f t="shared" si="1"/>
        <v>408743.41600000003</v>
      </c>
      <c r="Q16" s="462">
        <f t="shared" si="2"/>
        <v>527763.81900000002</v>
      </c>
      <c r="R16" s="408">
        <f t="shared" si="3"/>
        <v>1861379.7949999999</v>
      </c>
      <c r="S16" s="467">
        <f t="shared" si="3"/>
        <v>2458468.2089999998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68" t="s">
        <v>223</v>
      </c>
      <c r="C18" s="173"/>
      <c r="G18" s="38"/>
      <c r="I18" s="38"/>
      <c r="L18" s="38"/>
    </row>
    <row r="19" spans="1:21" ht="15" x14ac:dyDescent="0.2">
      <c r="A19" s="49"/>
      <c r="B19" s="370"/>
      <c r="C19" s="409"/>
      <c r="D19" s="410" t="s">
        <v>89</v>
      </c>
      <c r="E19" s="411"/>
      <c r="F19" s="411"/>
      <c r="G19" s="411"/>
      <c r="H19" s="411"/>
      <c r="I19" s="412"/>
      <c r="J19" s="410" t="s">
        <v>90</v>
      </c>
      <c r="K19" s="411"/>
      <c r="L19" s="411"/>
      <c r="M19" s="411"/>
      <c r="N19" s="411"/>
      <c r="O19" s="412"/>
      <c r="P19" s="413" t="s">
        <v>108</v>
      </c>
      <c r="Q19" s="414"/>
      <c r="R19" s="415"/>
      <c r="S19" s="416"/>
    </row>
    <row r="20" spans="1:21" ht="15" x14ac:dyDescent="0.25">
      <c r="A20" s="49"/>
      <c r="B20" s="375" t="s">
        <v>91</v>
      </c>
      <c r="C20" s="417" t="s">
        <v>92</v>
      </c>
      <c r="D20" s="378" t="s">
        <v>93</v>
      </c>
      <c r="E20" s="378"/>
      <c r="F20" s="378" t="s">
        <v>139</v>
      </c>
      <c r="G20" s="378"/>
      <c r="H20" s="378" t="s">
        <v>94</v>
      </c>
      <c r="I20" s="418"/>
      <c r="J20" s="378" t="s">
        <v>93</v>
      </c>
      <c r="K20" s="378"/>
      <c r="L20" s="378" t="s">
        <v>139</v>
      </c>
      <c r="M20" s="378"/>
      <c r="N20" s="378" t="s">
        <v>94</v>
      </c>
      <c r="O20" s="418"/>
      <c r="P20" s="380" t="s">
        <v>93</v>
      </c>
      <c r="Q20" s="378"/>
      <c r="R20" s="380" t="s">
        <v>139</v>
      </c>
      <c r="S20" s="379"/>
    </row>
    <row r="21" spans="1:21" ht="13.5" thickBot="1" x14ac:dyDescent="0.25">
      <c r="A21" s="49"/>
      <c r="B21" s="381"/>
      <c r="C21" s="419"/>
      <c r="D21" s="420" t="s">
        <v>314</v>
      </c>
      <c r="E21" s="452" t="s">
        <v>315</v>
      </c>
      <c r="F21" s="384" t="s">
        <v>314</v>
      </c>
      <c r="G21" s="452" t="s">
        <v>315</v>
      </c>
      <c r="H21" s="385" t="s">
        <v>314</v>
      </c>
      <c r="I21" s="468" t="s">
        <v>315</v>
      </c>
      <c r="J21" s="421" t="s">
        <v>314</v>
      </c>
      <c r="K21" s="463" t="s">
        <v>315</v>
      </c>
      <c r="L21" s="387" t="s">
        <v>314</v>
      </c>
      <c r="M21" s="463" t="s">
        <v>315</v>
      </c>
      <c r="N21" s="388" t="s">
        <v>314</v>
      </c>
      <c r="O21" s="472" t="s">
        <v>315</v>
      </c>
      <c r="P21" s="420" t="s">
        <v>314</v>
      </c>
      <c r="Q21" s="452" t="s">
        <v>315</v>
      </c>
      <c r="R21" s="422" t="s">
        <v>314</v>
      </c>
      <c r="S21" s="459" t="s">
        <v>315</v>
      </c>
    </row>
    <row r="22" spans="1:21" ht="15.75" x14ac:dyDescent="0.25">
      <c r="A22" s="49"/>
      <c r="B22" s="390" t="s">
        <v>282</v>
      </c>
      <c r="C22" s="423"/>
      <c r="D22" s="424">
        <f t="shared" ref="D22:S22" si="4">SUM(D23:D28)</f>
        <v>94285.466</v>
      </c>
      <c r="E22" s="456">
        <f t="shared" si="4"/>
        <v>184880.79200000002</v>
      </c>
      <c r="F22" s="393">
        <f t="shared" si="4"/>
        <v>429755.40400000004</v>
      </c>
      <c r="G22" s="456">
        <f t="shared" si="4"/>
        <v>856813.03599999996</v>
      </c>
      <c r="H22" s="395">
        <f t="shared" si="4"/>
        <v>68920.755999999994</v>
      </c>
      <c r="I22" s="469">
        <f t="shared" si="4"/>
        <v>77285.094000000012</v>
      </c>
      <c r="J22" s="424">
        <f t="shared" si="4"/>
        <v>95358.811000000002</v>
      </c>
      <c r="K22" s="456">
        <f>SUM(K23:K28)</f>
        <v>113992.685</v>
      </c>
      <c r="L22" s="393">
        <f>SUM(L23:L28)</f>
        <v>434287.28599999996</v>
      </c>
      <c r="M22" s="456">
        <f>SUM(M23:M28)</f>
        <v>531511.326</v>
      </c>
      <c r="N22" s="395">
        <f t="shared" si="4"/>
        <v>33706.74</v>
      </c>
      <c r="O22" s="453">
        <f t="shared" si="4"/>
        <v>30528.117000000002</v>
      </c>
      <c r="P22" s="425">
        <f t="shared" si="4"/>
        <v>-1073.3449999999975</v>
      </c>
      <c r="Q22" s="475">
        <f t="shared" si="4"/>
        <v>70888.107000000018</v>
      </c>
      <c r="R22" s="426">
        <f t="shared" si="4"/>
        <v>-4531.8819999999978</v>
      </c>
      <c r="S22" s="475">
        <f t="shared" si="4"/>
        <v>325301.70999999996</v>
      </c>
      <c r="U22" s="737"/>
    </row>
    <row r="23" spans="1:21" x14ac:dyDescent="0.2">
      <c r="A23" s="49"/>
      <c r="B23" s="397" t="s">
        <v>95</v>
      </c>
      <c r="C23" s="427" t="s">
        <v>148</v>
      </c>
      <c r="D23" s="401">
        <v>4084.576</v>
      </c>
      <c r="E23" s="454">
        <v>4862.4620000000004</v>
      </c>
      <c r="F23" s="428">
        <v>18728.498</v>
      </c>
      <c r="G23" s="457">
        <v>22563.491999999998</v>
      </c>
      <c r="H23" s="401">
        <v>3173.3879999999999</v>
      </c>
      <c r="I23" s="470">
        <v>2892.1619999999998</v>
      </c>
      <c r="J23" s="429">
        <v>3737.0309999999999</v>
      </c>
      <c r="K23" s="457">
        <v>5353.7780000000002</v>
      </c>
      <c r="L23" s="400">
        <v>17032.994999999999</v>
      </c>
      <c r="M23" s="457">
        <v>24909.895</v>
      </c>
      <c r="N23" s="428">
        <v>2339.7689999999998</v>
      </c>
      <c r="O23" s="473">
        <v>3954.1280000000002</v>
      </c>
      <c r="P23" s="430">
        <f t="shared" ref="P23:P28" si="5">D23-J23</f>
        <v>347.54500000000007</v>
      </c>
      <c r="Q23" s="476">
        <f t="shared" ref="Q23:Q28" si="6">E23-K23</f>
        <v>-491.3159999999998</v>
      </c>
      <c r="R23" s="431">
        <f t="shared" ref="P23:S28" si="7">F23-L23</f>
        <v>1695.5030000000006</v>
      </c>
      <c r="S23" s="478">
        <f t="shared" si="7"/>
        <v>-2346.4030000000021</v>
      </c>
      <c r="U23" s="737"/>
    </row>
    <row r="24" spans="1:21" x14ac:dyDescent="0.2">
      <c r="A24" s="49"/>
      <c r="B24" s="397" t="s">
        <v>96</v>
      </c>
      <c r="C24" s="427" t="s">
        <v>97</v>
      </c>
      <c r="D24" s="401">
        <v>18552.281999999999</v>
      </c>
      <c r="E24" s="454">
        <v>40821.171999999999</v>
      </c>
      <c r="F24" s="428">
        <v>84532.703999999998</v>
      </c>
      <c r="G24" s="457">
        <v>188273.87100000001</v>
      </c>
      <c r="H24" s="401">
        <v>7723.1509999999998</v>
      </c>
      <c r="I24" s="470">
        <v>11522.355</v>
      </c>
      <c r="J24" s="429">
        <v>23074.665000000001</v>
      </c>
      <c r="K24" s="457">
        <v>35891.116000000002</v>
      </c>
      <c r="L24" s="400">
        <v>105007.4</v>
      </c>
      <c r="M24" s="457">
        <v>167252.66099999999</v>
      </c>
      <c r="N24" s="428">
        <v>8692.8080000000009</v>
      </c>
      <c r="O24" s="473">
        <v>10032.892</v>
      </c>
      <c r="P24" s="430">
        <f t="shared" si="5"/>
        <v>-4522.3830000000016</v>
      </c>
      <c r="Q24" s="476">
        <f t="shared" si="6"/>
        <v>4930.0559999999969</v>
      </c>
      <c r="R24" s="431">
        <f t="shared" si="7"/>
        <v>-20474.695999999996</v>
      </c>
      <c r="S24" s="478">
        <f t="shared" si="7"/>
        <v>21021.210000000021</v>
      </c>
      <c r="U24" s="737"/>
    </row>
    <row r="25" spans="1:21" x14ac:dyDescent="0.2">
      <c r="A25" s="49"/>
      <c r="B25" s="397" t="s">
        <v>98</v>
      </c>
      <c r="C25" s="427" t="s">
        <v>99</v>
      </c>
      <c r="D25" s="401">
        <v>4421.5150000000003</v>
      </c>
      <c r="E25" s="454">
        <v>6667.8689999999997</v>
      </c>
      <c r="F25" s="428">
        <v>20150.501</v>
      </c>
      <c r="G25" s="457">
        <v>31001.852999999999</v>
      </c>
      <c r="H25" s="401">
        <v>2769.7860000000001</v>
      </c>
      <c r="I25" s="470">
        <v>3243.067</v>
      </c>
      <c r="J25" s="429">
        <v>1015.458</v>
      </c>
      <c r="K25" s="457">
        <v>3043.4769999999999</v>
      </c>
      <c r="L25" s="400">
        <v>4593.1180000000004</v>
      </c>
      <c r="M25" s="457">
        <v>14336.119000000001</v>
      </c>
      <c r="N25" s="428">
        <v>461.79700000000003</v>
      </c>
      <c r="O25" s="473">
        <v>901.97500000000002</v>
      </c>
      <c r="P25" s="430">
        <f t="shared" si="5"/>
        <v>3406.0570000000002</v>
      </c>
      <c r="Q25" s="476">
        <f t="shared" si="6"/>
        <v>3624.3919999999998</v>
      </c>
      <c r="R25" s="431">
        <f t="shared" si="7"/>
        <v>15557.383</v>
      </c>
      <c r="S25" s="478">
        <f t="shared" si="7"/>
        <v>16665.733999999997</v>
      </c>
      <c r="U25" s="737"/>
    </row>
    <row r="26" spans="1:21" x14ac:dyDescent="0.2">
      <c r="A26" s="49"/>
      <c r="B26" s="397" t="s">
        <v>100</v>
      </c>
      <c r="C26" s="427" t="s">
        <v>101</v>
      </c>
      <c r="D26" s="401">
        <v>38109</v>
      </c>
      <c r="E26" s="454">
        <v>44818.874000000003</v>
      </c>
      <c r="F26" s="428">
        <v>173603.06899999999</v>
      </c>
      <c r="G26" s="457">
        <v>207771.24299999999</v>
      </c>
      <c r="H26" s="401">
        <v>46253.114000000001</v>
      </c>
      <c r="I26" s="470">
        <v>42534.858999999997</v>
      </c>
      <c r="J26" s="429">
        <v>9377.6419999999998</v>
      </c>
      <c r="K26" s="457">
        <v>11218.540999999999</v>
      </c>
      <c r="L26" s="400">
        <v>42752.644</v>
      </c>
      <c r="M26" s="457">
        <v>52363.824999999997</v>
      </c>
      <c r="N26" s="428">
        <v>7597.77</v>
      </c>
      <c r="O26" s="473">
        <v>5422.72</v>
      </c>
      <c r="P26" s="430">
        <f t="shared" si="7"/>
        <v>28731.358</v>
      </c>
      <c r="Q26" s="476">
        <f t="shared" si="6"/>
        <v>33600.333000000006</v>
      </c>
      <c r="R26" s="431">
        <f t="shared" si="7"/>
        <v>130850.42499999999</v>
      </c>
      <c r="S26" s="478">
        <f t="shared" si="7"/>
        <v>155407.41800000001</v>
      </c>
      <c r="U26" s="737"/>
    </row>
    <row r="27" spans="1:21" x14ac:dyDescent="0.2">
      <c r="A27" s="49"/>
      <c r="B27" s="397" t="s">
        <v>102</v>
      </c>
      <c r="C27" s="427" t="s">
        <v>103</v>
      </c>
      <c r="D27" s="401">
        <v>13273.49</v>
      </c>
      <c r="E27" s="454">
        <v>62597.877</v>
      </c>
      <c r="F27" s="428">
        <v>60406.139000000003</v>
      </c>
      <c r="G27" s="457">
        <v>290379.62599999999</v>
      </c>
      <c r="H27" s="401">
        <v>3499.1930000000002</v>
      </c>
      <c r="I27" s="470">
        <v>9604.1</v>
      </c>
      <c r="J27" s="429">
        <v>24275.545999999998</v>
      </c>
      <c r="K27" s="457">
        <v>18771.194</v>
      </c>
      <c r="L27" s="400">
        <v>110642.041</v>
      </c>
      <c r="M27" s="457">
        <v>87432.944000000003</v>
      </c>
      <c r="N27" s="428">
        <v>5630.57</v>
      </c>
      <c r="O27" s="473">
        <v>2732.8310000000001</v>
      </c>
      <c r="P27" s="430">
        <f t="shared" si="5"/>
        <v>-11002.055999999999</v>
      </c>
      <c r="Q27" s="476">
        <f t="shared" si="6"/>
        <v>43826.683000000005</v>
      </c>
      <c r="R27" s="431">
        <f t="shared" si="7"/>
        <v>-50235.901999999995</v>
      </c>
      <c r="S27" s="478">
        <f t="shared" si="7"/>
        <v>202946.68199999997</v>
      </c>
      <c r="U27" s="737"/>
    </row>
    <row r="28" spans="1:21" ht="13.5" thickBot="1" x14ac:dyDescent="0.25">
      <c r="A28" s="49"/>
      <c r="B28" s="403" t="s">
        <v>104</v>
      </c>
      <c r="C28" s="432" t="s">
        <v>105</v>
      </c>
      <c r="D28" s="407">
        <v>15844.602999999999</v>
      </c>
      <c r="E28" s="455">
        <v>25112.538</v>
      </c>
      <c r="F28" s="433">
        <v>72334.493000000002</v>
      </c>
      <c r="G28" s="458">
        <v>116822.951</v>
      </c>
      <c r="H28" s="407">
        <v>5502.1239999999998</v>
      </c>
      <c r="I28" s="471">
        <v>7488.5510000000004</v>
      </c>
      <c r="J28" s="434">
        <v>33878.468999999997</v>
      </c>
      <c r="K28" s="458">
        <v>39714.578999999998</v>
      </c>
      <c r="L28" s="406">
        <v>154259.08799999999</v>
      </c>
      <c r="M28" s="458">
        <v>185215.88200000001</v>
      </c>
      <c r="N28" s="433">
        <v>8984.0259999999998</v>
      </c>
      <c r="O28" s="474">
        <v>7483.5709999999999</v>
      </c>
      <c r="P28" s="435">
        <f t="shared" si="5"/>
        <v>-18033.865999999998</v>
      </c>
      <c r="Q28" s="477">
        <f t="shared" si="6"/>
        <v>-14602.040999999997</v>
      </c>
      <c r="R28" s="436">
        <f t="shared" si="7"/>
        <v>-81924.594999999987</v>
      </c>
      <c r="S28" s="479">
        <f t="shared" si="7"/>
        <v>-68392.931000000011</v>
      </c>
    </row>
    <row r="29" spans="1:21" x14ac:dyDescent="0.2">
      <c r="G29" s="38"/>
      <c r="H29" s="38"/>
    </row>
    <row r="30" spans="1:21" ht="27" customHeight="1" thickBot="1" x14ac:dyDescent="0.5">
      <c r="B30" s="368" t="s">
        <v>143</v>
      </c>
      <c r="C30" s="173"/>
      <c r="G30" s="38"/>
    </row>
    <row r="31" spans="1:21" ht="15" x14ac:dyDescent="0.2">
      <c r="A31" s="49"/>
      <c r="B31" s="370"/>
      <c r="C31" s="409"/>
      <c r="D31" s="410" t="s">
        <v>89</v>
      </c>
      <c r="E31" s="411"/>
      <c r="F31" s="411"/>
      <c r="G31" s="411"/>
      <c r="H31" s="411"/>
      <c r="I31" s="412"/>
      <c r="J31" s="410" t="s">
        <v>90</v>
      </c>
      <c r="K31" s="411"/>
      <c r="L31" s="411"/>
      <c r="M31" s="411"/>
      <c r="N31" s="411"/>
      <c r="O31" s="412"/>
      <c r="P31" s="410" t="s">
        <v>108</v>
      </c>
      <c r="Q31" s="414"/>
      <c r="R31" s="415"/>
      <c r="S31" s="416"/>
    </row>
    <row r="32" spans="1:21" ht="15" x14ac:dyDescent="0.25">
      <c r="A32" s="49"/>
      <c r="B32" s="375" t="s">
        <v>91</v>
      </c>
      <c r="C32" s="417" t="s">
        <v>92</v>
      </c>
      <c r="D32" s="378" t="s">
        <v>93</v>
      </c>
      <c r="E32" s="378"/>
      <c r="F32" s="378" t="s">
        <v>139</v>
      </c>
      <c r="G32" s="378"/>
      <c r="H32" s="378" t="s">
        <v>94</v>
      </c>
      <c r="I32" s="418"/>
      <c r="J32" s="378" t="s">
        <v>93</v>
      </c>
      <c r="K32" s="378"/>
      <c r="L32" s="378" t="s">
        <v>139</v>
      </c>
      <c r="M32" s="378"/>
      <c r="N32" s="378" t="s">
        <v>94</v>
      </c>
      <c r="O32" s="418"/>
      <c r="P32" s="378" t="s">
        <v>93</v>
      </c>
      <c r="Q32" s="378"/>
      <c r="R32" s="380" t="s">
        <v>139</v>
      </c>
      <c r="S32" s="379"/>
    </row>
    <row r="33" spans="1:21" ht="13.5" thickBot="1" x14ac:dyDescent="0.25">
      <c r="A33" s="49"/>
      <c r="B33" s="381"/>
      <c r="C33" s="419"/>
      <c r="D33" s="420" t="s">
        <v>314</v>
      </c>
      <c r="E33" s="452" t="s">
        <v>315</v>
      </c>
      <c r="F33" s="384" t="s">
        <v>314</v>
      </c>
      <c r="G33" s="452" t="s">
        <v>315</v>
      </c>
      <c r="H33" s="385" t="s">
        <v>314</v>
      </c>
      <c r="I33" s="468" t="s">
        <v>315</v>
      </c>
      <c r="J33" s="421" t="s">
        <v>314</v>
      </c>
      <c r="K33" s="463" t="s">
        <v>315</v>
      </c>
      <c r="L33" s="387" t="s">
        <v>314</v>
      </c>
      <c r="M33" s="463" t="s">
        <v>315</v>
      </c>
      <c r="N33" s="388" t="s">
        <v>314</v>
      </c>
      <c r="O33" s="472" t="s">
        <v>315</v>
      </c>
      <c r="P33" s="421" t="s">
        <v>314</v>
      </c>
      <c r="Q33" s="463" t="s">
        <v>315</v>
      </c>
      <c r="R33" s="389" t="s">
        <v>314</v>
      </c>
      <c r="S33" s="464" t="s">
        <v>315</v>
      </c>
      <c r="T33" s="52"/>
      <c r="U33" s="737"/>
    </row>
    <row r="34" spans="1:21" ht="15.75" x14ac:dyDescent="0.25">
      <c r="A34" s="49"/>
      <c r="B34" s="390" t="s">
        <v>282</v>
      </c>
      <c r="C34" s="423"/>
      <c r="D34" s="424">
        <f t="shared" ref="D34:S34" si="8">SUM(D35:D40)</f>
        <v>362707.51100000006</v>
      </c>
      <c r="E34" s="456">
        <f t="shared" si="8"/>
        <v>580562.13500000001</v>
      </c>
      <c r="F34" s="393">
        <f t="shared" si="8"/>
        <v>1652346.2000000002</v>
      </c>
      <c r="G34" s="456">
        <f t="shared" si="8"/>
        <v>2702257.2680000002</v>
      </c>
      <c r="H34" s="395">
        <f t="shared" si="8"/>
        <v>497641.42700000008</v>
      </c>
      <c r="I34" s="469">
        <f t="shared" si="8"/>
        <v>512863.38599999994</v>
      </c>
      <c r="J34" s="424">
        <f t="shared" si="8"/>
        <v>294896.97199999995</v>
      </c>
      <c r="K34" s="456">
        <f t="shared" si="8"/>
        <v>369180.17200000002</v>
      </c>
      <c r="L34" s="393">
        <f t="shared" si="8"/>
        <v>1343463.1690000002</v>
      </c>
      <c r="M34" s="456">
        <f t="shared" si="8"/>
        <v>1720968.1510000001</v>
      </c>
      <c r="N34" s="395">
        <f t="shared" si="8"/>
        <v>153876.53100000002</v>
      </c>
      <c r="O34" s="453">
        <f t="shared" si="8"/>
        <v>142228.39000000001</v>
      </c>
      <c r="P34" s="392">
        <f t="shared" ref="P34:Q34" si="9">SUM(P35:P40)</f>
        <v>67810.539000000019</v>
      </c>
      <c r="Q34" s="465">
        <f t="shared" si="9"/>
        <v>211381.96300000005</v>
      </c>
      <c r="R34" s="396">
        <f t="shared" si="8"/>
        <v>308883.0309999999</v>
      </c>
      <c r="S34" s="465">
        <f t="shared" si="8"/>
        <v>981289.11700000009</v>
      </c>
      <c r="T34" s="52"/>
      <c r="U34" s="737"/>
    </row>
    <row r="35" spans="1:21" x14ac:dyDescent="0.2">
      <c r="A35" s="49"/>
      <c r="B35" s="397" t="s">
        <v>95</v>
      </c>
      <c r="C35" s="427" t="s">
        <v>148</v>
      </c>
      <c r="D35" s="401">
        <v>222449.12100000001</v>
      </c>
      <c r="E35" s="454">
        <v>345460.28100000002</v>
      </c>
      <c r="F35" s="400">
        <v>1013461.11</v>
      </c>
      <c r="G35" s="457">
        <v>1609787.648</v>
      </c>
      <c r="H35" s="401">
        <v>414543.03</v>
      </c>
      <c r="I35" s="470">
        <v>418631.39600000001</v>
      </c>
      <c r="J35" s="437">
        <v>28574.797999999999</v>
      </c>
      <c r="K35" s="454">
        <v>36674.849000000002</v>
      </c>
      <c r="L35" s="400">
        <v>130130.798</v>
      </c>
      <c r="M35" s="457">
        <v>171270.12899999999</v>
      </c>
      <c r="N35" s="401">
        <v>27655.513999999999</v>
      </c>
      <c r="O35" s="480">
        <v>23195.865000000002</v>
      </c>
      <c r="P35" s="399">
        <f t="shared" ref="P35:R40" si="10">D35-J35</f>
        <v>193874.323</v>
      </c>
      <c r="Q35" s="461">
        <f t="shared" si="10"/>
        <v>308785.43200000003</v>
      </c>
      <c r="R35" s="402">
        <f t="shared" si="10"/>
        <v>883330.31200000003</v>
      </c>
      <c r="S35" s="466">
        <f t="shared" ref="S35:S40" si="11">G35-M35</f>
        <v>1438517.5190000001</v>
      </c>
      <c r="T35" s="52"/>
      <c r="U35" s="737"/>
    </row>
    <row r="36" spans="1:21" x14ac:dyDescent="0.2">
      <c r="A36" s="49"/>
      <c r="B36" s="397" t="s">
        <v>96</v>
      </c>
      <c r="C36" s="427" t="s">
        <v>97</v>
      </c>
      <c r="D36" s="401">
        <v>26553.638999999999</v>
      </c>
      <c r="E36" s="454">
        <v>54095.894</v>
      </c>
      <c r="F36" s="400">
        <v>121031.07399999999</v>
      </c>
      <c r="G36" s="457">
        <v>250229.375</v>
      </c>
      <c r="H36" s="401">
        <v>12567.867</v>
      </c>
      <c r="I36" s="470">
        <v>16781.612000000001</v>
      </c>
      <c r="J36" s="437">
        <v>71565.452999999994</v>
      </c>
      <c r="K36" s="454">
        <v>98265.004000000001</v>
      </c>
      <c r="L36" s="400">
        <v>326095.59000000003</v>
      </c>
      <c r="M36" s="457">
        <v>458086.66200000001</v>
      </c>
      <c r="N36" s="401">
        <v>40018.716999999997</v>
      </c>
      <c r="O36" s="480">
        <v>42404.027000000002</v>
      </c>
      <c r="P36" s="399">
        <f t="shared" si="10"/>
        <v>-45011.813999999998</v>
      </c>
      <c r="Q36" s="461">
        <f t="shared" si="10"/>
        <v>-44169.11</v>
      </c>
      <c r="R36" s="402">
        <f t="shared" si="10"/>
        <v>-205064.51600000003</v>
      </c>
      <c r="S36" s="466">
        <f t="shared" si="11"/>
        <v>-207857.28700000001</v>
      </c>
      <c r="U36" s="737"/>
    </row>
    <row r="37" spans="1:21" x14ac:dyDescent="0.2">
      <c r="A37" s="49"/>
      <c r="B37" s="397" t="s">
        <v>98</v>
      </c>
      <c r="C37" s="427" t="s">
        <v>99</v>
      </c>
      <c r="D37" s="401">
        <v>10064.716</v>
      </c>
      <c r="E37" s="454">
        <v>12015.406000000001</v>
      </c>
      <c r="F37" s="400">
        <v>45817.374000000003</v>
      </c>
      <c r="G37" s="457">
        <v>55909.065999999999</v>
      </c>
      <c r="H37" s="401">
        <v>10169.438</v>
      </c>
      <c r="I37" s="470">
        <v>10452.779</v>
      </c>
      <c r="J37" s="437">
        <v>25813.954000000002</v>
      </c>
      <c r="K37" s="454">
        <v>25091.066999999999</v>
      </c>
      <c r="L37" s="400">
        <v>117579.77800000001</v>
      </c>
      <c r="M37" s="457">
        <v>116784.952</v>
      </c>
      <c r="N37" s="401">
        <v>18574.233</v>
      </c>
      <c r="O37" s="480">
        <v>15946.69</v>
      </c>
      <c r="P37" s="399">
        <f t="shared" si="10"/>
        <v>-15749.238000000001</v>
      </c>
      <c r="Q37" s="461">
        <f t="shared" si="10"/>
        <v>-13075.660999999998</v>
      </c>
      <c r="R37" s="402">
        <f t="shared" si="10"/>
        <v>-71762.40400000001</v>
      </c>
      <c r="S37" s="466">
        <f t="shared" si="11"/>
        <v>-60875.886000000006</v>
      </c>
      <c r="T37" s="52"/>
      <c r="U37" s="737"/>
    </row>
    <row r="38" spans="1:21" x14ac:dyDescent="0.2">
      <c r="A38" s="49"/>
      <c r="B38" s="397" t="s">
        <v>100</v>
      </c>
      <c r="C38" s="427" t="s">
        <v>101</v>
      </c>
      <c r="D38" s="401">
        <v>12276.335999999999</v>
      </c>
      <c r="E38" s="454">
        <v>20326.240000000002</v>
      </c>
      <c r="F38" s="400">
        <v>55881.332999999999</v>
      </c>
      <c r="G38" s="457">
        <v>94463.987999999998</v>
      </c>
      <c r="H38" s="401">
        <v>24583.485000000001</v>
      </c>
      <c r="I38" s="470">
        <v>27647.394</v>
      </c>
      <c r="J38" s="437">
        <v>10991.396000000001</v>
      </c>
      <c r="K38" s="454">
        <v>17478.295999999998</v>
      </c>
      <c r="L38" s="400">
        <v>50080.997000000003</v>
      </c>
      <c r="M38" s="457">
        <v>81336.546000000002</v>
      </c>
      <c r="N38" s="401">
        <v>20383.617999999999</v>
      </c>
      <c r="O38" s="480">
        <v>19164.042000000001</v>
      </c>
      <c r="P38" s="399">
        <f t="shared" si="10"/>
        <v>1284.9399999999987</v>
      </c>
      <c r="Q38" s="461">
        <f t="shared" si="10"/>
        <v>2847.9440000000031</v>
      </c>
      <c r="R38" s="402">
        <f t="shared" si="10"/>
        <v>5800.3359999999957</v>
      </c>
      <c r="S38" s="466">
        <f t="shared" si="11"/>
        <v>13127.441999999995</v>
      </c>
      <c r="T38" s="52"/>
      <c r="U38" s="737"/>
    </row>
    <row r="39" spans="1:21" x14ac:dyDescent="0.2">
      <c r="A39" s="49"/>
      <c r="B39" s="397" t="s">
        <v>102</v>
      </c>
      <c r="C39" s="427" t="s">
        <v>103</v>
      </c>
      <c r="D39" s="401">
        <v>10667.3</v>
      </c>
      <c r="E39" s="454">
        <v>39346.862999999998</v>
      </c>
      <c r="F39" s="400">
        <v>48583.224999999999</v>
      </c>
      <c r="G39" s="457">
        <v>182872.13699999999</v>
      </c>
      <c r="H39" s="401">
        <v>2954.4079999999999</v>
      </c>
      <c r="I39" s="470">
        <v>7201.4470000000001</v>
      </c>
      <c r="J39" s="437">
        <v>24539.468000000001</v>
      </c>
      <c r="K39" s="454">
        <v>33113.368000000002</v>
      </c>
      <c r="L39" s="400">
        <v>111926.51300000001</v>
      </c>
      <c r="M39" s="457">
        <v>154290.72399999999</v>
      </c>
      <c r="N39" s="401">
        <v>6235.375</v>
      </c>
      <c r="O39" s="480">
        <v>5086.2340000000004</v>
      </c>
      <c r="P39" s="399">
        <f t="shared" si="10"/>
        <v>-13872.168000000001</v>
      </c>
      <c r="Q39" s="461">
        <f t="shared" si="10"/>
        <v>6233.4949999999953</v>
      </c>
      <c r="R39" s="402">
        <f t="shared" si="10"/>
        <v>-63343.288000000008</v>
      </c>
      <c r="S39" s="466">
        <f t="shared" si="11"/>
        <v>28581.413</v>
      </c>
    </row>
    <row r="40" spans="1:21" ht="13.5" thickBot="1" x14ac:dyDescent="0.25">
      <c r="A40" s="49"/>
      <c r="B40" s="403" t="s">
        <v>104</v>
      </c>
      <c r="C40" s="432" t="s">
        <v>105</v>
      </c>
      <c r="D40" s="407">
        <v>80696.399000000005</v>
      </c>
      <c r="E40" s="455">
        <v>109317.451</v>
      </c>
      <c r="F40" s="406">
        <v>367572.08399999997</v>
      </c>
      <c r="G40" s="458">
        <v>508995.054</v>
      </c>
      <c r="H40" s="407">
        <v>32823.199000000001</v>
      </c>
      <c r="I40" s="471">
        <v>32148.758000000002</v>
      </c>
      <c r="J40" s="438">
        <v>133411.90299999999</v>
      </c>
      <c r="K40" s="455">
        <v>158557.58799999999</v>
      </c>
      <c r="L40" s="406">
        <v>607649.49300000002</v>
      </c>
      <c r="M40" s="458">
        <v>739199.13800000004</v>
      </c>
      <c r="N40" s="407">
        <v>41009.074000000001</v>
      </c>
      <c r="O40" s="481">
        <v>36431.531999999999</v>
      </c>
      <c r="P40" s="405">
        <f t="shared" si="10"/>
        <v>-52715.503999999986</v>
      </c>
      <c r="Q40" s="462">
        <f t="shared" si="10"/>
        <v>-49240.136999999988</v>
      </c>
      <c r="R40" s="408">
        <f t="shared" si="10"/>
        <v>-240077.40900000004</v>
      </c>
      <c r="S40" s="467">
        <f t="shared" si="11"/>
        <v>-230204.08400000003</v>
      </c>
    </row>
    <row r="41" spans="1:21" x14ac:dyDescent="0.2">
      <c r="G41" s="38"/>
      <c r="H41" s="38"/>
      <c r="L41" s="38"/>
    </row>
    <row r="42" spans="1:21" ht="29.25" thickBot="1" x14ac:dyDescent="0.5">
      <c r="B42" s="368" t="s">
        <v>245</v>
      </c>
      <c r="C42" s="173"/>
      <c r="H42" s="38"/>
    </row>
    <row r="43" spans="1:21" ht="15" x14ac:dyDescent="0.2">
      <c r="A43" s="49"/>
      <c r="B43" s="370"/>
      <c r="C43" s="409"/>
      <c r="D43" s="413" t="s">
        <v>89</v>
      </c>
      <c r="E43" s="411"/>
      <c r="F43" s="411"/>
      <c r="G43" s="411"/>
      <c r="H43" s="411"/>
      <c r="I43" s="412"/>
      <c r="J43" s="410" t="s">
        <v>90</v>
      </c>
      <c r="K43" s="411"/>
      <c r="L43" s="411"/>
      <c r="M43" s="411"/>
      <c r="N43" s="411"/>
      <c r="O43" s="412"/>
      <c r="P43" s="410" t="s">
        <v>108</v>
      </c>
      <c r="Q43" s="414"/>
      <c r="R43" s="415"/>
      <c r="S43" s="416"/>
    </row>
    <row r="44" spans="1:21" ht="15" x14ac:dyDescent="0.25">
      <c r="A44" s="49"/>
      <c r="B44" s="375" t="s">
        <v>91</v>
      </c>
      <c r="C44" s="417" t="s">
        <v>92</v>
      </c>
      <c r="D44" s="380" t="s">
        <v>93</v>
      </c>
      <c r="E44" s="378"/>
      <c r="F44" s="378" t="s">
        <v>139</v>
      </c>
      <c r="G44" s="378"/>
      <c r="H44" s="378" t="s">
        <v>94</v>
      </c>
      <c r="I44" s="418"/>
      <c r="J44" s="378" t="s">
        <v>93</v>
      </c>
      <c r="K44" s="378"/>
      <c r="L44" s="378" t="s">
        <v>139</v>
      </c>
      <c r="M44" s="378"/>
      <c r="N44" s="378" t="s">
        <v>94</v>
      </c>
      <c r="O44" s="418"/>
      <c r="P44" s="378" t="s">
        <v>93</v>
      </c>
      <c r="Q44" s="378"/>
      <c r="R44" s="380" t="s">
        <v>139</v>
      </c>
      <c r="S44" s="379"/>
    </row>
    <row r="45" spans="1:21" ht="13.5" thickBot="1" x14ac:dyDescent="0.25">
      <c r="A45" s="49"/>
      <c r="B45" s="381"/>
      <c r="C45" s="419"/>
      <c r="D45" s="421" t="s">
        <v>314</v>
      </c>
      <c r="E45" s="463" t="s">
        <v>315</v>
      </c>
      <c r="F45" s="387" t="s">
        <v>314</v>
      </c>
      <c r="G45" s="463" t="s">
        <v>315</v>
      </c>
      <c r="H45" s="388" t="s">
        <v>314</v>
      </c>
      <c r="I45" s="472" t="s">
        <v>315</v>
      </c>
      <c r="J45" s="421" t="s">
        <v>314</v>
      </c>
      <c r="K45" s="463" t="s">
        <v>315</v>
      </c>
      <c r="L45" s="387" t="s">
        <v>314</v>
      </c>
      <c r="M45" s="463" t="s">
        <v>315</v>
      </c>
      <c r="N45" s="388" t="s">
        <v>314</v>
      </c>
      <c r="O45" s="472" t="s">
        <v>315</v>
      </c>
      <c r="P45" s="421" t="s">
        <v>314</v>
      </c>
      <c r="Q45" s="463" t="s">
        <v>315</v>
      </c>
      <c r="R45" s="389" t="s">
        <v>314</v>
      </c>
      <c r="S45" s="464" t="s">
        <v>315</v>
      </c>
    </row>
    <row r="46" spans="1:21" ht="15.75" x14ac:dyDescent="0.25">
      <c r="A46" s="49"/>
      <c r="B46" s="439" t="s">
        <v>282</v>
      </c>
      <c r="C46" s="440"/>
      <c r="D46" s="424">
        <f t="shared" ref="D46:S46" si="12">SUM(D47:D52)</f>
        <v>1211642.8569999998</v>
      </c>
      <c r="E46" s="456">
        <f t="shared" si="12"/>
        <v>1995753.4379999998</v>
      </c>
      <c r="F46" s="393">
        <f>(SUM(F47:F52))/1</f>
        <v>5519869.6600000001</v>
      </c>
      <c r="G46" s="456">
        <f>(SUM(G47:G52))/1</f>
        <v>9292321.2210000008</v>
      </c>
      <c r="H46" s="395">
        <f t="shared" si="12"/>
        <v>934250.36600000015</v>
      </c>
      <c r="I46" s="469">
        <f t="shared" si="12"/>
        <v>1019249.6830000001</v>
      </c>
      <c r="J46" s="424">
        <f t="shared" si="12"/>
        <v>893434.84199999995</v>
      </c>
      <c r="K46" s="456">
        <f t="shared" si="12"/>
        <v>1172510.344</v>
      </c>
      <c r="L46" s="393">
        <f>(SUM(L47:L52))/1</f>
        <v>4070453.2449999996</v>
      </c>
      <c r="M46" s="456">
        <f>(SUM(M47:M52))/1</f>
        <v>5466043.9919999996</v>
      </c>
      <c r="N46" s="395">
        <f t="shared" si="12"/>
        <v>538002.625</v>
      </c>
      <c r="O46" s="453">
        <f t="shared" si="12"/>
        <v>507057.875</v>
      </c>
      <c r="P46" s="392">
        <f t="shared" ref="P46:Q46" si="13">SUM(P47:P52)</f>
        <v>318208.01500000007</v>
      </c>
      <c r="Q46" s="465">
        <f t="shared" si="13"/>
        <v>823243.09400000004</v>
      </c>
      <c r="R46" s="396">
        <f t="shared" si="12"/>
        <v>1449416.4149999998</v>
      </c>
      <c r="S46" s="465">
        <f t="shared" si="12"/>
        <v>3826277.2289999998</v>
      </c>
    </row>
    <row r="47" spans="1:21" x14ac:dyDescent="0.2">
      <c r="A47" s="49"/>
      <c r="B47" s="441" t="s">
        <v>95</v>
      </c>
      <c r="C47" s="442" t="s">
        <v>148</v>
      </c>
      <c r="D47" s="429">
        <v>309363.43300000002</v>
      </c>
      <c r="E47" s="457">
        <v>478732.37599999999</v>
      </c>
      <c r="F47" s="400">
        <v>1409543.615</v>
      </c>
      <c r="G47" s="457">
        <v>2232163.7560000001</v>
      </c>
      <c r="H47" s="428">
        <v>523282.28600000002</v>
      </c>
      <c r="I47" s="482">
        <v>539924.076</v>
      </c>
      <c r="J47" s="429">
        <v>147532.82800000001</v>
      </c>
      <c r="K47" s="457">
        <v>223604.201</v>
      </c>
      <c r="L47" s="400">
        <v>672627.53700000001</v>
      </c>
      <c r="M47" s="457">
        <v>1044294.615</v>
      </c>
      <c r="N47" s="428">
        <v>169425.565</v>
      </c>
      <c r="O47" s="473">
        <v>170755.90900000001</v>
      </c>
      <c r="P47" s="443">
        <f t="shared" ref="P47:S52" si="14">D47-J47</f>
        <v>161830.60500000001</v>
      </c>
      <c r="Q47" s="466">
        <f t="shared" si="14"/>
        <v>255128.17499999999</v>
      </c>
      <c r="R47" s="402">
        <f t="shared" si="14"/>
        <v>736916.07799999998</v>
      </c>
      <c r="S47" s="466">
        <f t="shared" si="14"/>
        <v>1187869.1410000001</v>
      </c>
    </row>
    <row r="48" spans="1:21" x14ac:dyDescent="0.2">
      <c r="A48" s="49"/>
      <c r="B48" s="444" t="s">
        <v>96</v>
      </c>
      <c r="C48" s="442" t="s">
        <v>97</v>
      </c>
      <c r="D48" s="429">
        <v>108857.319</v>
      </c>
      <c r="E48" s="457">
        <v>209070.011</v>
      </c>
      <c r="F48" s="400">
        <v>495992.1</v>
      </c>
      <c r="G48" s="457">
        <v>969014.56499999994</v>
      </c>
      <c r="H48" s="428">
        <v>48009.41</v>
      </c>
      <c r="I48" s="482">
        <v>60755.303999999996</v>
      </c>
      <c r="J48" s="429">
        <v>182521.59</v>
      </c>
      <c r="K48" s="457">
        <v>269717.8</v>
      </c>
      <c r="L48" s="400">
        <v>831177.701</v>
      </c>
      <c r="M48" s="457">
        <v>1257370.7109999999</v>
      </c>
      <c r="N48" s="428">
        <v>97105.663</v>
      </c>
      <c r="O48" s="473">
        <v>94312.217999999993</v>
      </c>
      <c r="P48" s="443">
        <f t="shared" si="14"/>
        <v>-73664.270999999993</v>
      </c>
      <c r="Q48" s="466">
        <f t="shared" si="14"/>
        <v>-60647.78899999999</v>
      </c>
      <c r="R48" s="402">
        <f t="shared" si="14"/>
        <v>-335185.60100000002</v>
      </c>
      <c r="S48" s="466">
        <f t="shared" si="14"/>
        <v>-288356.14599999995</v>
      </c>
    </row>
    <row r="49" spans="1:19" x14ac:dyDescent="0.2">
      <c r="A49" s="49"/>
      <c r="B49" s="444" t="s">
        <v>98</v>
      </c>
      <c r="C49" s="442" t="s">
        <v>99</v>
      </c>
      <c r="D49" s="429">
        <v>79236.812000000005</v>
      </c>
      <c r="E49" s="457">
        <v>111022.33500000001</v>
      </c>
      <c r="F49" s="400">
        <v>360961.43699999998</v>
      </c>
      <c r="G49" s="457">
        <v>517220.69900000002</v>
      </c>
      <c r="H49" s="428">
        <v>67660.453999999998</v>
      </c>
      <c r="I49" s="482">
        <v>83627.604000000007</v>
      </c>
      <c r="J49" s="429">
        <v>66824.05</v>
      </c>
      <c r="K49" s="457">
        <v>77518.123999999996</v>
      </c>
      <c r="L49" s="400">
        <v>304385.326</v>
      </c>
      <c r="M49" s="457">
        <v>361121.005</v>
      </c>
      <c r="N49" s="428">
        <v>50543.199000000001</v>
      </c>
      <c r="O49" s="473">
        <v>51052.807000000001</v>
      </c>
      <c r="P49" s="443">
        <f t="shared" si="14"/>
        <v>12412.762000000002</v>
      </c>
      <c r="Q49" s="466">
        <f t="shared" si="14"/>
        <v>33504.21100000001</v>
      </c>
      <c r="R49" s="402">
        <f t="shared" si="14"/>
        <v>56576.110999999975</v>
      </c>
      <c r="S49" s="466">
        <f t="shared" si="14"/>
        <v>156099.69400000002</v>
      </c>
    </row>
    <row r="50" spans="1:19" x14ac:dyDescent="0.2">
      <c r="A50" s="49"/>
      <c r="B50" s="444" t="s">
        <v>100</v>
      </c>
      <c r="C50" s="442" t="s">
        <v>101</v>
      </c>
      <c r="D50" s="429">
        <v>73624.554999999993</v>
      </c>
      <c r="E50" s="457">
        <v>101732.412</v>
      </c>
      <c r="F50" s="400">
        <v>335382.64799999999</v>
      </c>
      <c r="G50" s="457">
        <v>472520.32400000002</v>
      </c>
      <c r="H50" s="428">
        <v>94151.072</v>
      </c>
      <c r="I50" s="482">
        <v>97694.785999999993</v>
      </c>
      <c r="J50" s="429">
        <v>57987.364999999998</v>
      </c>
      <c r="K50" s="457">
        <v>68556.138000000006</v>
      </c>
      <c r="L50" s="400">
        <v>264220.21799999999</v>
      </c>
      <c r="M50" s="457">
        <v>319017.23200000002</v>
      </c>
      <c r="N50" s="428">
        <v>107059.034</v>
      </c>
      <c r="O50" s="473">
        <v>87809.679000000004</v>
      </c>
      <c r="P50" s="443">
        <f t="shared" si="14"/>
        <v>15637.189999999995</v>
      </c>
      <c r="Q50" s="466">
        <f t="shared" si="14"/>
        <v>33176.27399999999</v>
      </c>
      <c r="R50" s="402">
        <f t="shared" si="14"/>
        <v>71162.429999999993</v>
      </c>
      <c r="S50" s="466">
        <f t="shared" si="14"/>
        <v>153503.092</v>
      </c>
    </row>
    <row r="51" spans="1:19" x14ac:dyDescent="0.2">
      <c r="A51" s="49"/>
      <c r="B51" s="444" t="s">
        <v>102</v>
      </c>
      <c r="C51" s="442" t="s">
        <v>103</v>
      </c>
      <c r="D51" s="429">
        <v>135169.08300000001</v>
      </c>
      <c r="E51" s="457">
        <v>382153.79700000002</v>
      </c>
      <c r="F51" s="400">
        <v>615876.94499999995</v>
      </c>
      <c r="G51" s="457">
        <v>1777681.591</v>
      </c>
      <c r="H51" s="428">
        <v>33954.332000000002</v>
      </c>
      <c r="I51" s="482">
        <v>60395.866000000002</v>
      </c>
      <c r="J51" s="429">
        <v>98268.534</v>
      </c>
      <c r="K51" s="457">
        <v>114774.948</v>
      </c>
      <c r="L51" s="400">
        <v>447916.261</v>
      </c>
      <c r="M51" s="457">
        <v>534410.29200000002</v>
      </c>
      <c r="N51" s="428">
        <v>25590.094000000001</v>
      </c>
      <c r="O51" s="473">
        <v>17836.257000000001</v>
      </c>
      <c r="P51" s="443">
        <f t="shared" si="14"/>
        <v>36900.549000000014</v>
      </c>
      <c r="Q51" s="466">
        <f t="shared" si="14"/>
        <v>267378.84900000005</v>
      </c>
      <c r="R51" s="402">
        <f t="shared" si="14"/>
        <v>167960.68399999995</v>
      </c>
      <c r="S51" s="466">
        <f t="shared" si="14"/>
        <v>1243271.2990000001</v>
      </c>
    </row>
    <row r="52" spans="1:19" ht="13.5" thickBot="1" x14ac:dyDescent="0.25">
      <c r="A52" s="49"/>
      <c r="B52" s="445" t="s">
        <v>104</v>
      </c>
      <c r="C52" s="446" t="s">
        <v>105</v>
      </c>
      <c r="D52" s="434">
        <v>505391.65500000003</v>
      </c>
      <c r="E52" s="458">
        <v>713042.50699999998</v>
      </c>
      <c r="F52" s="406">
        <v>2302112.915</v>
      </c>
      <c r="G52" s="458">
        <v>3323720.2859999998</v>
      </c>
      <c r="H52" s="433">
        <v>167192.81200000001</v>
      </c>
      <c r="I52" s="483">
        <v>176852.04699999999</v>
      </c>
      <c r="J52" s="434">
        <v>340300.47499999998</v>
      </c>
      <c r="K52" s="458">
        <v>418339.13299999997</v>
      </c>
      <c r="L52" s="406">
        <v>1550126.202</v>
      </c>
      <c r="M52" s="458">
        <v>1949830.1370000001</v>
      </c>
      <c r="N52" s="433">
        <v>88279.07</v>
      </c>
      <c r="O52" s="474">
        <v>85291.005000000005</v>
      </c>
      <c r="P52" s="447">
        <f t="shared" si="14"/>
        <v>165091.18000000005</v>
      </c>
      <c r="Q52" s="467">
        <f t="shared" si="14"/>
        <v>294703.37400000001</v>
      </c>
      <c r="R52" s="408">
        <f t="shared" si="14"/>
        <v>751986.71299999999</v>
      </c>
      <c r="S52" s="467">
        <f t="shared" si="14"/>
        <v>1373890.1489999997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S120" sqref="S120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48" t="s">
        <v>283</v>
      </c>
      <c r="C2" s="448"/>
      <c r="D2" s="448"/>
      <c r="E2" s="448"/>
      <c r="F2" s="448"/>
      <c r="G2" s="448"/>
      <c r="H2" s="448"/>
      <c r="I2" s="448"/>
      <c r="J2" s="448"/>
      <c r="K2" s="448" t="s">
        <v>284</v>
      </c>
      <c r="L2" s="448"/>
      <c r="M2" s="448"/>
      <c r="N2" s="448"/>
      <c r="O2" s="448"/>
      <c r="P2" s="37"/>
    </row>
    <row r="3" spans="2:18" ht="18" thickBot="1" x14ac:dyDescent="0.35">
      <c r="B3" s="449" t="s">
        <v>185</v>
      </c>
      <c r="C3" s="448"/>
      <c r="D3" s="448"/>
      <c r="E3" s="448"/>
      <c r="F3" s="448"/>
      <c r="G3" s="448"/>
      <c r="H3" s="448"/>
      <c r="I3" s="448"/>
      <c r="J3" s="448"/>
      <c r="K3" s="449" t="s">
        <v>185</v>
      </c>
      <c r="L3" s="448"/>
      <c r="M3" s="448"/>
      <c r="N3" s="448"/>
      <c r="O3" s="448"/>
      <c r="P3" s="37"/>
    </row>
    <row r="4" spans="2:18" ht="16.5" thickBot="1" x14ac:dyDescent="0.3">
      <c r="B4" s="519" t="s">
        <v>111</v>
      </c>
      <c r="C4" s="520"/>
      <c r="D4" s="520"/>
      <c r="E4" s="520"/>
      <c r="F4" s="520"/>
      <c r="G4" s="520"/>
      <c r="H4" s="520"/>
      <c r="I4" s="521"/>
      <c r="J4" s="484"/>
      <c r="K4" s="519" t="s">
        <v>112</v>
      </c>
      <c r="L4" s="520"/>
      <c r="M4" s="520"/>
      <c r="N4" s="520"/>
      <c r="O4" s="520"/>
      <c r="P4" s="520"/>
      <c r="Q4" s="520"/>
      <c r="R4" s="521"/>
    </row>
    <row r="5" spans="2:18" ht="16.5" thickBot="1" x14ac:dyDescent="0.3">
      <c r="B5" s="522" t="s">
        <v>317</v>
      </c>
      <c r="C5" s="523"/>
      <c r="D5" s="524"/>
      <c r="E5" s="525"/>
      <c r="F5" s="522" t="s">
        <v>318</v>
      </c>
      <c r="G5" s="523"/>
      <c r="H5" s="524"/>
      <c r="I5" s="525"/>
      <c r="J5" s="484"/>
      <c r="K5" s="522" t="s">
        <v>317</v>
      </c>
      <c r="L5" s="523"/>
      <c r="M5" s="524"/>
      <c r="N5" s="525"/>
      <c r="O5" s="522" t="s">
        <v>318</v>
      </c>
      <c r="P5" s="523"/>
      <c r="Q5" s="524"/>
      <c r="R5" s="525"/>
    </row>
    <row r="6" spans="2:18" ht="30.75" thickBot="1" x14ac:dyDescent="0.25">
      <c r="B6" s="485" t="s">
        <v>113</v>
      </c>
      <c r="C6" s="486" t="s">
        <v>93</v>
      </c>
      <c r="D6" s="487" t="s">
        <v>139</v>
      </c>
      <c r="E6" s="488" t="s">
        <v>114</v>
      </c>
      <c r="F6" s="485" t="s">
        <v>113</v>
      </c>
      <c r="G6" s="486" t="s">
        <v>93</v>
      </c>
      <c r="H6" s="487" t="s">
        <v>139</v>
      </c>
      <c r="I6" s="488" t="s">
        <v>114</v>
      </c>
      <c r="J6" s="484"/>
      <c r="K6" s="485" t="s">
        <v>113</v>
      </c>
      <c r="L6" s="486" t="s">
        <v>93</v>
      </c>
      <c r="M6" s="487" t="s">
        <v>139</v>
      </c>
      <c r="N6" s="488" t="s">
        <v>114</v>
      </c>
      <c r="O6" s="485" t="s">
        <v>113</v>
      </c>
      <c r="P6" s="486" t="s">
        <v>93</v>
      </c>
      <c r="Q6" s="487" t="s">
        <v>139</v>
      </c>
      <c r="R6" s="488" t="s">
        <v>114</v>
      </c>
    </row>
    <row r="7" spans="2:18" ht="16.5" thickBot="1" x14ac:dyDescent="0.3">
      <c r="B7" s="489" t="s">
        <v>106</v>
      </c>
      <c r="C7" s="490">
        <v>428996.45799999998</v>
      </c>
      <c r="D7" s="491">
        <v>1954094.973</v>
      </c>
      <c r="E7" s="492">
        <v>743417.04799999995</v>
      </c>
      <c r="F7" s="493" t="s">
        <v>106</v>
      </c>
      <c r="G7" s="494">
        <v>599270.88600000006</v>
      </c>
      <c r="H7" s="495">
        <v>2793552.1869999999</v>
      </c>
      <c r="I7" s="492">
        <v>710893.73400000005</v>
      </c>
      <c r="J7" s="484"/>
      <c r="K7" s="489" t="s">
        <v>106</v>
      </c>
      <c r="L7" s="490">
        <v>148005.73800000001</v>
      </c>
      <c r="M7" s="491">
        <v>674790.02399999998</v>
      </c>
      <c r="N7" s="492">
        <v>169658.47899999999</v>
      </c>
      <c r="O7" s="493" t="s">
        <v>106</v>
      </c>
      <c r="P7" s="494">
        <v>223766.554</v>
      </c>
      <c r="Q7" s="495">
        <v>1045059.187</v>
      </c>
      <c r="R7" s="492">
        <v>170801.99400000001</v>
      </c>
    </row>
    <row r="8" spans="2:18" ht="15.75" x14ac:dyDescent="0.25">
      <c r="B8" s="496" t="s">
        <v>70</v>
      </c>
      <c r="C8" s="497">
        <v>222449.12100000001</v>
      </c>
      <c r="D8" s="497">
        <v>1013461.11</v>
      </c>
      <c r="E8" s="497">
        <v>414543.03</v>
      </c>
      <c r="F8" s="498" t="s">
        <v>70</v>
      </c>
      <c r="G8" s="499">
        <v>345460.28100000002</v>
      </c>
      <c r="H8" s="500">
        <v>1609787.648</v>
      </c>
      <c r="I8" s="501">
        <v>418631.39600000001</v>
      </c>
      <c r="J8" s="484"/>
      <c r="K8" s="496" t="s">
        <v>118</v>
      </c>
      <c r="L8" s="497">
        <v>90589.046000000002</v>
      </c>
      <c r="M8" s="497">
        <v>413136.00799999997</v>
      </c>
      <c r="N8" s="497">
        <v>101163.724</v>
      </c>
      <c r="O8" s="498" t="s">
        <v>118</v>
      </c>
      <c r="P8" s="499">
        <v>145581.56</v>
      </c>
      <c r="Q8" s="500">
        <v>680366.25800000003</v>
      </c>
      <c r="R8" s="501">
        <v>97675.637000000002</v>
      </c>
    </row>
    <row r="9" spans="2:18" ht="15.75" x14ac:dyDescent="0.25">
      <c r="B9" s="502" t="s">
        <v>147</v>
      </c>
      <c r="C9" s="503">
        <v>63485.87</v>
      </c>
      <c r="D9" s="503">
        <v>289101.22200000001</v>
      </c>
      <c r="E9" s="503">
        <v>121438.93799999999</v>
      </c>
      <c r="F9" s="504" t="s">
        <v>147</v>
      </c>
      <c r="G9" s="505">
        <v>53293.925000000003</v>
      </c>
      <c r="H9" s="506">
        <v>247628.17600000001</v>
      </c>
      <c r="I9" s="507">
        <v>81922.528999999995</v>
      </c>
      <c r="J9" s="484"/>
      <c r="K9" s="502" t="s">
        <v>70</v>
      </c>
      <c r="L9" s="503">
        <v>28574.797999999999</v>
      </c>
      <c r="M9" s="503">
        <v>130130.798</v>
      </c>
      <c r="N9" s="503">
        <v>27655.513999999999</v>
      </c>
      <c r="O9" s="504" t="s">
        <v>70</v>
      </c>
      <c r="P9" s="505">
        <v>36674.849000000002</v>
      </c>
      <c r="Q9" s="506">
        <v>171270.12899999999</v>
      </c>
      <c r="R9" s="507">
        <v>23195.865000000002</v>
      </c>
    </row>
    <row r="10" spans="2:18" ht="15.75" x14ac:dyDescent="0.25">
      <c r="B10" s="502" t="s">
        <v>118</v>
      </c>
      <c r="C10" s="503">
        <v>19990.292000000001</v>
      </c>
      <c r="D10" s="503">
        <v>91023.004000000001</v>
      </c>
      <c r="E10" s="503">
        <v>42666.548000000003</v>
      </c>
      <c r="F10" s="504" t="s">
        <v>118</v>
      </c>
      <c r="G10" s="505">
        <v>28414.151999999998</v>
      </c>
      <c r="H10" s="506">
        <v>132503.647</v>
      </c>
      <c r="I10" s="507">
        <v>41475.144999999997</v>
      </c>
      <c r="J10" s="484"/>
      <c r="K10" s="502" t="s">
        <v>69</v>
      </c>
      <c r="L10" s="503">
        <v>6179.652</v>
      </c>
      <c r="M10" s="503">
        <v>28182.338</v>
      </c>
      <c r="N10" s="503">
        <v>3445.8159999999998</v>
      </c>
      <c r="O10" s="504" t="s">
        <v>72</v>
      </c>
      <c r="P10" s="505">
        <v>8108.8149999999996</v>
      </c>
      <c r="Q10" s="506">
        <v>37701.803999999996</v>
      </c>
      <c r="R10" s="507">
        <v>17785.695</v>
      </c>
    </row>
    <row r="11" spans="2:18" ht="15.75" x14ac:dyDescent="0.25">
      <c r="B11" s="502" t="s">
        <v>171</v>
      </c>
      <c r="C11" s="503">
        <v>9949.9500000000007</v>
      </c>
      <c r="D11" s="503">
        <v>45258.97</v>
      </c>
      <c r="E11" s="503">
        <v>20037.599999999999</v>
      </c>
      <c r="F11" s="504" t="s">
        <v>136</v>
      </c>
      <c r="G11" s="505">
        <v>14702.355</v>
      </c>
      <c r="H11" s="506">
        <v>68592.987999999998</v>
      </c>
      <c r="I11" s="507">
        <v>22136.850999999999</v>
      </c>
      <c r="J11" s="484"/>
      <c r="K11" s="502" t="s">
        <v>72</v>
      </c>
      <c r="L11" s="503">
        <v>4758.7640000000001</v>
      </c>
      <c r="M11" s="503">
        <v>21646.117999999999</v>
      </c>
      <c r="N11" s="503">
        <v>14046.023999999999</v>
      </c>
      <c r="O11" s="504" t="s">
        <v>235</v>
      </c>
      <c r="P11" s="505">
        <v>5353.7780000000002</v>
      </c>
      <c r="Q11" s="506">
        <v>24909.895</v>
      </c>
      <c r="R11" s="507">
        <v>3954.1280000000002</v>
      </c>
    </row>
    <row r="12" spans="2:18" ht="15.75" x14ac:dyDescent="0.25">
      <c r="B12" s="502" t="s">
        <v>126</v>
      </c>
      <c r="C12" s="503">
        <v>9233.107</v>
      </c>
      <c r="D12" s="503">
        <v>42033.26</v>
      </c>
      <c r="E12" s="503">
        <v>10778.848</v>
      </c>
      <c r="F12" s="504" t="s">
        <v>72</v>
      </c>
      <c r="G12" s="505">
        <v>14096.771000000001</v>
      </c>
      <c r="H12" s="506">
        <v>66056.993000000002</v>
      </c>
      <c r="I12" s="507">
        <v>5003.5259999999998</v>
      </c>
      <c r="J12" s="484"/>
      <c r="K12" s="502" t="s">
        <v>163</v>
      </c>
      <c r="L12" s="503">
        <v>4374.1369999999997</v>
      </c>
      <c r="M12" s="503">
        <v>19965.388999999999</v>
      </c>
      <c r="N12" s="503">
        <v>2234.6030000000001</v>
      </c>
      <c r="O12" s="504" t="s">
        <v>136</v>
      </c>
      <c r="P12" s="505">
        <v>5351.9089999999997</v>
      </c>
      <c r="Q12" s="506">
        <v>25081.276999999998</v>
      </c>
      <c r="R12" s="507">
        <v>2532.8919999999998</v>
      </c>
    </row>
    <row r="13" spans="2:18" ht="15.75" x14ac:dyDescent="0.25">
      <c r="B13" s="502" t="s">
        <v>72</v>
      </c>
      <c r="C13" s="503">
        <v>8192.518</v>
      </c>
      <c r="D13" s="503">
        <v>37315.949999999997</v>
      </c>
      <c r="E13" s="503">
        <v>4777.6689999999999</v>
      </c>
      <c r="F13" s="504" t="s">
        <v>239</v>
      </c>
      <c r="G13" s="505">
        <v>13762.557000000001</v>
      </c>
      <c r="H13" s="506">
        <v>64114.440999999999</v>
      </c>
      <c r="I13" s="507">
        <v>20756.096000000001</v>
      </c>
      <c r="J13" s="484"/>
      <c r="K13" s="502" t="s">
        <v>235</v>
      </c>
      <c r="L13" s="503">
        <v>3737.0309999999999</v>
      </c>
      <c r="M13" s="503">
        <v>17032.994999999999</v>
      </c>
      <c r="N13" s="503">
        <v>2339.7689999999998</v>
      </c>
      <c r="O13" s="504" t="s">
        <v>69</v>
      </c>
      <c r="P13" s="505">
        <v>4455.9009999999998</v>
      </c>
      <c r="Q13" s="506">
        <v>20693.78</v>
      </c>
      <c r="R13" s="507">
        <v>1518.8130000000001</v>
      </c>
    </row>
    <row r="14" spans="2:18" ht="15.75" x14ac:dyDescent="0.25">
      <c r="B14" s="502" t="s">
        <v>123</v>
      </c>
      <c r="C14" s="503">
        <v>7822.3630000000003</v>
      </c>
      <c r="D14" s="503">
        <v>35631.264999999999</v>
      </c>
      <c r="E14" s="503">
        <v>5206.2550000000001</v>
      </c>
      <c r="F14" s="504" t="s">
        <v>126</v>
      </c>
      <c r="G14" s="505">
        <v>12737.019</v>
      </c>
      <c r="H14" s="506">
        <v>59376.51</v>
      </c>
      <c r="I14" s="507">
        <v>11360.314</v>
      </c>
      <c r="J14" s="484"/>
      <c r="K14" s="502" t="s">
        <v>121</v>
      </c>
      <c r="L14" s="503">
        <v>3517.9780000000001</v>
      </c>
      <c r="M14" s="503">
        <v>16066.373</v>
      </c>
      <c r="N14" s="503">
        <v>4324.4430000000002</v>
      </c>
      <c r="O14" s="504" t="s">
        <v>163</v>
      </c>
      <c r="P14" s="505">
        <v>4430.2510000000002</v>
      </c>
      <c r="Q14" s="506">
        <v>20707.878000000001</v>
      </c>
      <c r="R14" s="507">
        <v>1466.6880000000001</v>
      </c>
    </row>
    <row r="15" spans="2:18" ht="15.75" x14ac:dyDescent="0.25">
      <c r="B15" s="502" t="s">
        <v>119</v>
      </c>
      <c r="C15" s="503">
        <v>7754.9040000000005</v>
      </c>
      <c r="D15" s="503">
        <v>35386.362000000001</v>
      </c>
      <c r="E15" s="503">
        <v>5048.9620000000004</v>
      </c>
      <c r="F15" s="504" t="s">
        <v>115</v>
      </c>
      <c r="G15" s="505">
        <v>12540.788</v>
      </c>
      <c r="H15" s="506">
        <v>58558.349000000002</v>
      </c>
      <c r="I15" s="507">
        <v>4208.4309999999996</v>
      </c>
      <c r="J15" s="484"/>
      <c r="K15" s="502" t="s">
        <v>123</v>
      </c>
      <c r="L15" s="503">
        <v>1882.355</v>
      </c>
      <c r="M15" s="503">
        <v>8596.69</v>
      </c>
      <c r="N15" s="503">
        <v>5285.4889999999996</v>
      </c>
      <c r="O15" s="504" t="s">
        <v>119</v>
      </c>
      <c r="P15" s="505">
        <v>3938.471</v>
      </c>
      <c r="Q15" s="506">
        <v>18366.017</v>
      </c>
      <c r="R15" s="507">
        <v>13162.245999999999</v>
      </c>
    </row>
    <row r="16" spans="2:18" ht="15.75" x14ac:dyDescent="0.25">
      <c r="B16" s="502" t="s">
        <v>239</v>
      </c>
      <c r="C16" s="503">
        <v>7436.7460000000001</v>
      </c>
      <c r="D16" s="503">
        <v>33870.673000000003</v>
      </c>
      <c r="E16" s="503">
        <v>14331.958000000001</v>
      </c>
      <c r="F16" s="504" t="s">
        <v>170</v>
      </c>
      <c r="G16" s="505">
        <v>10475.079</v>
      </c>
      <c r="H16" s="506">
        <v>49197.163999999997</v>
      </c>
      <c r="I16" s="507">
        <v>3418.8020000000001</v>
      </c>
      <c r="J16" s="484"/>
      <c r="K16" s="502" t="s">
        <v>119</v>
      </c>
      <c r="L16" s="503">
        <v>1636.1130000000001</v>
      </c>
      <c r="M16" s="503">
        <v>7453.3050000000003</v>
      </c>
      <c r="N16" s="503">
        <v>5610.14</v>
      </c>
      <c r="O16" s="504" t="s">
        <v>123</v>
      </c>
      <c r="P16" s="505">
        <v>3551.279</v>
      </c>
      <c r="Q16" s="506">
        <v>16449.805</v>
      </c>
      <c r="R16" s="507">
        <v>4201.1530000000002</v>
      </c>
    </row>
    <row r="17" spans="2:18" ht="15.75" x14ac:dyDescent="0.25">
      <c r="B17" s="502" t="s">
        <v>136</v>
      </c>
      <c r="C17" s="503">
        <v>6505.2920000000004</v>
      </c>
      <c r="D17" s="503">
        <v>29633.040000000001</v>
      </c>
      <c r="E17" s="503">
        <v>13088.231</v>
      </c>
      <c r="F17" s="504" t="s">
        <v>128</v>
      </c>
      <c r="G17" s="505">
        <v>9825.6929999999993</v>
      </c>
      <c r="H17" s="506">
        <v>46078.262999999999</v>
      </c>
      <c r="I17" s="507">
        <v>6915.0140000000001</v>
      </c>
      <c r="J17" s="484"/>
      <c r="K17" s="502" t="s">
        <v>126</v>
      </c>
      <c r="L17" s="503">
        <v>472.91</v>
      </c>
      <c r="M17" s="503">
        <v>2162.4870000000001</v>
      </c>
      <c r="N17" s="503">
        <v>232.91399999999999</v>
      </c>
      <c r="O17" s="504" t="s">
        <v>121</v>
      </c>
      <c r="P17" s="505">
        <v>2549.7660000000001</v>
      </c>
      <c r="Q17" s="506">
        <v>11872.33</v>
      </c>
      <c r="R17" s="507">
        <v>2174.598</v>
      </c>
    </row>
    <row r="18" spans="2:18" ht="15.75" x14ac:dyDescent="0.25">
      <c r="B18" s="502" t="s">
        <v>124</v>
      </c>
      <c r="C18" s="503">
        <v>5459.8379999999997</v>
      </c>
      <c r="D18" s="503">
        <v>24846.486000000001</v>
      </c>
      <c r="E18" s="503">
        <v>9567.7510000000002</v>
      </c>
      <c r="F18" s="504" t="s">
        <v>145</v>
      </c>
      <c r="G18" s="505">
        <v>9028.16</v>
      </c>
      <c r="H18" s="506">
        <v>42017.337</v>
      </c>
      <c r="I18" s="507">
        <v>10798.554</v>
      </c>
      <c r="J18" s="484"/>
      <c r="K18" s="502" t="s">
        <v>116</v>
      </c>
      <c r="L18" s="503">
        <v>471.73099999999999</v>
      </c>
      <c r="M18" s="503">
        <v>2168.4560000000001</v>
      </c>
      <c r="N18" s="503">
        <v>190.00800000000001</v>
      </c>
      <c r="O18" s="504" t="s">
        <v>134</v>
      </c>
      <c r="P18" s="505">
        <v>2145.6880000000001</v>
      </c>
      <c r="Q18" s="506">
        <v>10060.621999999999</v>
      </c>
      <c r="R18" s="507">
        <v>1809.15</v>
      </c>
    </row>
    <row r="19" spans="2:18" ht="15.75" x14ac:dyDescent="0.25">
      <c r="B19" s="502" t="s">
        <v>128</v>
      </c>
      <c r="C19" s="503">
        <v>5299.085</v>
      </c>
      <c r="D19" s="503">
        <v>24160.352999999999</v>
      </c>
      <c r="E19" s="503">
        <v>4037.0909999999999</v>
      </c>
      <c r="F19" s="504" t="s">
        <v>123</v>
      </c>
      <c r="G19" s="505">
        <v>8170.2250000000004</v>
      </c>
      <c r="H19" s="506">
        <v>38152.033000000003</v>
      </c>
      <c r="I19" s="507">
        <v>4729.7520000000004</v>
      </c>
      <c r="J19" s="484"/>
      <c r="K19" s="502" t="s">
        <v>134</v>
      </c>
      <c r="L19" s="503">
        <v>433.9</v>
      </c>
      <c r="M19" s="503">
        <v>1968.6780000000001</v>
      </c>
      <c r="N19" s="503">
        <v>589.70000000000005</v>
      </c>
      <c r="O19" s="504" t="s">
        <v>120</v>
      </c>
      <c r="P19" s="505">
        <v>610.80899999999997</v>
      </c>
      <c r="Q19" s="506">
        <v>2840.2979999999998</v>
      </c>
      <c r="R19" s="507">
        <v>737.25300000000004</v>
      </c>
    </row>
    <row r="20" spans="2:18" ht="15.75" x14ac:dyDescent="0.25">
      <c r="B20" s="502" t="s">
        <v>180</v>
      </c>
      <c r="C20" s="503">
        <v>5262.4489999999996</v>
      </c>
      <c r="D20" s="503">
        <v>23988.575000000001</v>
      </c>
      <c r="E20" s="503">
        <v>9145.4590000000007</v>
      </c>
      <c r="F20" s="504" t="s">
        <v>165</v>
      </c>
      <c r="G20" s="505">
        <v>7477.34</v>
      </c>
      <c r="H20" s="506">
        <v>35059.790999999997</v>
      </c>
      <c r="I20" s="507">
        <v>9596.4740000000002</v>
      </c>
      <c r="J20" s="484"/>
      <c r="K20" s="502" t="s">
        <v>128</v>
      </c>
      <c r="L20" s="503">
        <v>401.38099999999997</v>
      </c>
      <c r="M20" s="503">
        <v>1819.596</v>
      </c>
      <c r="N20" s="503">
        <v>1296.8620000000001</v>
      </c>
      <c r="O20" s="504" t="s">
        <v>115</v>
      </c>
      <c r="P20" s="505">
        <v>304.93700000000001</v>
      </c>
      <c r="Q20" s="506">
        <v>1424.6769999999999</v>
      </c>
      <c r="R20" s="507">
        <v>169.071</v>
      </c>
    </row>
    <row r="21" spans="2:18" ht="15.75" x14ac:dyDescent="0.25">
      <c r="B21" s="502" t="s">
        <v>170</v>
      </c>
      <c r="C21" s="503">
        <v>5150.3230000000003</v>
      </c>
      <c r="D21" s="503">
        <v>23493.808000000001</v>
      </c>
      <c r="E21" s="503">
        <v>2511.739</v>
      </c>
      <c r="F21" s="504" t="s">
        <v>180</v>
      </c>
      <c r="G21" s="505">
        <v>5655.3509999999997</v>
      </c>
      <c r="H21" s="506">
        <v>26206.686000000002</v>
      </c>
      <c r="I21" s="507">
        <v>7465.6689999999999</v>
      </c>
      <c r="J21" s="484"/>
      <c r="K21" s="502" t="s">
        <v>136</v>
      </c>
      <c r="L21" s="503">
        <v>295.74400000000003</v>
      </c>
      <c r="M21" s="503">
        <v>1366.076</v>
      </c>
      <c r="N21" s="503">
        <v>437.49700000000001</v>
      </c>
      <c r="O21" s="504" t="s">
        <v>125</v>
      </c>
      <c r="P21" s="505">
        <v>220.82900000000001</v>
      </c>
      <c r="Q21" s="506">
        <v>1028.452</v>
      </c>
      <c r="R21" s="507">
        <v>133.15700000000001</v>
      </c>
    </row>
    <row r="22" spans="2:18" ht="15.75" x14ac:dyDescent="0.25">
      <c r="B22" s="502" t="s">
        <v>246</v>
      </c>
      <c r="C22" s="503">
        <v>4675.5929999999998</v>
      </c>
      <c r="D22" s="503">
        <v>21166.412</v>
      </c>
      <c r="E22" s="503">
        <v>10533.611999999999</v>
      </c>
      <c r="F22" s="504" t="s">
        <v>266</v>
      </c>
      <c r="G22" s="505">
        <v>5288.7979999999998</v>
      </c>
      <c r="H22" s="506">
        <v>24759.594000000001</v>
      </c>
      <c r="I22" s="507">
        <v>7608.1989999999996</v>
      </c>
      <c r="J22" s="484"/>
      <c r="K22" s="502" t="s">
        <v>115</v>
      </c>
      <c r="L22" s="503">
        <v>222.61199999999999</v>
      </c>
      <c r="M22" s="503">
        <v>1013.854</v>
      </c>
      <c r="N22" s="503">
        <v>166.227</v>
      </c>
      <c r="O22" s="504" t="s">
        <v>147</v>
      </c>
      <c r="P22" s="505">
        <v>159.40899999999999</v>
      </c>
      <c r="Q22" s="506">
        <v>751.18299999999999</v>
      </c>
      <c r="R22" s="507">
        <v>45</v>
      </c>
    </row>
    <row r="23" spans="2:18" ht="16.5" thickBot="1" x14ac:dyDescent="0.3">
      <c r="B23" s="508" t="s">
        <v>235</v>
      </c>
      <c r="C23" s="509">
        <v>4084.576</v>
      </c>
      <c r="D23" s="509">
        <v>18728.498</v>
      </c>
      <c r="E23" s="509">
        <v>3173.3879999999999</v>
      </c>
      <c r="F23" s="510" t="s">
        <v>124</v>
      </c>
      <c r="G23" s="511">
        <v>5248.6149999999998</v>
      </c>
      <c r="H23" s="512">
        <v>24423.465</v>
      </c>
      <c r="I23" s="513">
        <v>7486.0129999999999</v>
      </c>
      <c r="J23" s="484"/>
      <c r="K23" s="508" t="s">
        <v>120</v>
      </c>
      <c r="L23" s="509">
        <v>204.39599999999999</v>
      </c>
      <c r="M23" s="509">
        <v>928.46199999999999</v>
      </c>
      <c r="N23" s="509">
        <v>491.86599999999999</v>
      </c>
      <c r="O23" s="510" t="s">
        <v>117</v>
      </c>
      <c r="P23" s="511">
        <v>155.07599999999999</v>
      </c>
      <c r="Q23" s="512">
        <v>729.38699999999994</v>
      </c>
      <c r="R23" s="513">
        <v>24.103000000000002</v>
      </c>
    </row>
    <row r="24" spans="2:18" x14ac:dyDescent="0.2">
      <c r="B24" s="514"/>
      <c r="C24" s="514"/>
      <c r="D24" s="514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</row>
    <row r="25" spans="2:18" x14ac:dyDescent="0.2">
      <c r="B25" s="514"/>
      <c r="C25" s="514"/>
      <c r="D25" s="514"/>
      <c r="E25" s="514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</row>
    <row r="26" spans="2:18" x14ac:dyDescent="0.2">
      <c r="B26" s="514"/>
      <c r="C26" s="514"/>
      <c r="D26" s="514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</row>
    <row r="27" spans="2:18" ht="15.75" x14ac:dyDescent="0.25">
      <c r="B27" s="515" t="s">
        <v>285</v>
      </c>
      <c r="C27" s="516"/>
      <c r="D27" s="515"/>
      <c r="E27" s="515"/>
      <c r="F27" s="515"/>
      <c r="G27" s="517"/>
      <c r="H27" s="515"/>
      <c r="I27" s="517"/>
      <c r="J27" s="517"/>
      <c r="K27" s="515" t="s">
        <v>286</v>
      </c>
      <c r="L27" s="515"/>
      <c r="M27" s="515"/>
      <c r="N27" s="515"/>
      <c r="O27" s="515"/>
      <c r="P27" s="517"/>
      <c r="Q27" s="515"/>
      <c r="R27" s="517"/>
    </row>
    <row r="28" spans="2:18" ht="16.5" thickBot="1" x14ac:dyDescent="0.3">
      <c r="B28" s="518" t="s">
        <v>185</v>
      </c>
      <c r="C28" s="515"/>
      <c r="D28" s="515"/>
      <c r="E28" s="515"/>
      <c r="F28" s="515"/>
      <c r="G28" s="517"/>
      <c r="H28" s="515"/>
      <c r="I28" s="517"/>
      <c r="J28" s="517"/>
      <c r="K28" s="518" t="s">
        <v>185</v>
      </c>
      <c r="L28" s="515"/>
      <c r="M28" s="515"/>
      <c r="N28" s="515"/>
      <c r="O28" s="515"/>
      <c r="P28" s="517"/>
      <c r="Q28" s="515"/>
      <c r="R28" s="517"/>
    </row>
    <row r="29" spans="2:18" ht="16.5" thickBot="1" x14ac:dyDescent="0.3">
      <c r="B29" s="519" t="s">
        <v>111</v>
      </c>
      <c r="C29" s="520"/>
      <c r="D29" s="520"/>
      <c r="E29" s="520"/>
      <c r="F29" s="520"/>
      <c r="G29" s="520"/>
      <c r="H29" s="520"/>
      <c r="I29" s="521"/>
      <c r="J29" s="517"/>
      <c r="K29" s="519" t="s">
        <v>112</v>
      </c>
      <c r="L29" s="520"/>
      <c r="M29" s="520"/>
      <c r="N29" s="520"/>
      <c r="O29" s="520"/>
      <c r="P29" s="520"/>
      <c r="Q29" s="520"/>
      <c r="R29" s="521"/>
    </row>
    <row r="30" spans="2:18" ht="16.5" thickBot="1" x14ac:dyDescent="0.3">
      <c r="B30" s="522" t="s">
        <v>317</v>
      </c>
      <c r="C30" s="523"/>
      <c r="D30" s="524"/>
      <c r="E30" s="525"/>
      <c r="F30" s="522" t="s">
        <v>318</v>
      </c>
      <c r="G30" s="523"/>
      <c r="H30" s="524"/>
      <c r="I30" s="525"/>
      <c r="J30" s="517"/>
      <c r="K30" s="522" t="s">
        <v>317</v>
      </c>
      <c r="L30" s="523"/>
      <c r="M30" s="524"/>
      <c r="N30" s="525"/>
      <c r="O30" s="522" t="s">
        <v>318</v>
      </c>
      <c r="P30" s="523"/>
      <c r="Q30" s="524"/>
      <c r="R30" s="525"/>
    </row>
    <row r="31" spans="2:18" ht="32.25" thickBot="1" x14ac:dyDescent="0.3">
      <c r="B31" s="526" t="s">
        <v>113</v>
      </c>
      <c r="C31" s="527" t="s">
        <v>93</v>
      </c>
      <c r="D31" s="528" t="s">
        <v>139</v>
      </c>
      <c r="E31" s="529" t="s">
        <v>114</v>
      </c>
      <c r="F31" s="526" t="s">
        <v>113</v>
      </c>
      <c r="G31" s="527" t="s">
        <v>93</v>
      </c>
      <c r="H31" s="528" t="s">
        <v>139</v>
      </c>
      <c r="I31" s="529" t="s">
        <v>114</v>
      </c>
      <c r="J31" s="517"/>
      <c r="K31" s="526" t="s">
        <v>113</v>
      </c>
      <c r="L31" s="527" t="s">
        <v>93</v>
      </c>
      <c r="M31" s="528" t="s">
        <v>139</v>
      </c>
      <c r="N31" s="529" t="s">
        <v>114</v>
      </c>
      <c r="O31" s="526" t="s">
        <v>113</v>
      </c>
      <c r="P31" s="527" t="s">
        <v>93</v>
      </c>
      <c r="Q31" s="528" t="s">
        <v>139</v>
      </c>
      <c r="R31" s="529" t="s">
        <v>114</v>
      </c>
    </row>
    <row r="32" spans="2:18" ht="16.5" thickBot="1" x14ac:dyDescent="0.3">
      <c r="B32" s="489" t="s">
        <v>106</v>
      </c>
      <c r="C32" s="490">
        <v>293056.22700000001</v>
      </c>
      <c r="D32" s="491">
        <v>1335499.1159999999</v>
      </c>
      <c r="E32" s="492">
        <v>122866.298</v>
      </c>
      <c r="F32" s="493" t="s">
        <v>106</v>
      </c>
      <c r="G32" s="494">
        <v>464030.98</v>
      </c>
      <c r="H32" s="495">
        <v>2158724.7059999998</v>
      </c>
      <c r="I32" s="492">
        <v>128050.77899999999</v>
      </c>
      <c r="J32" s="517"/>
      <c r="K32" s="489" t="s">
        <v>106</v>
      </c>
      <c r="L32" s="490">
        <v>184762.36199999999</v>
      </c>
      <c r="M32" s="491">
        <v>841354.76500000001</v>
      </c>
      <c r="N32" s="492">
        <v>98391.680999999997</v>
      </c>
      <c r="O32" s="493" t="s">
        <v>106</v>
      </c>
      <c r="P32" s="494">
        <v>291180.46899999998</v>
      </c>
      <c r="Q32" s="495">
        <v>1358249.6329999999</v>
      </c>
      <c r="R32" s="492">
        <v>102409.55899999999</v>
      </c>
    </row>
    <row r="33" spans="2:20" ht="15.75" x14ac:dyDescent="0.25">
      <c r="B33" s="496" t="s">
        <v>140</v>
      </c>
      <c r="C33" s="497">
        <v>97586.09</v>
      </c>
      <c r="D33" s="497">
        <v>445035.65500000003</v>
      </c>
      <c r="E33" s="497">
        <v>38700</v>
      </c>
      <c r="F33" s="498" t="s">
        <v>140</v>
      </c>
      <c r="G33" s="499">
        <v>142250.133</v>
      </c>
      <c r="H33" s="500">
        <v>664399.62399999995</v>
      </c>
      <c r="I33" s="501">
        <v>36317.5</v>
      </c>
      <c r="J33" s="517"/>
      <c r="K33" s="496" t="s">
        <v>70</v>
      </c>
      <c r="L33" s="497">
        <v>71565.452999999994</v>
      </c>
      <c r="M33" s="497">
        <v>326095.59000000003</v>
      </c>
      <c r="N33" s="497">
        <v>40018.716999999997</v>
      </c>
      <c r="O33" s="498" t="s">
        <v>70</v>
      </c>
      <c r="P33" s="499">
        <v>98265.004000000001</v>
      </c>
      <c r="Q33" s="500">
        <v>458086.66200000001</v>
      </c>
      <c r="R33" s="501">
        <v>42404.027000000002</v>
      </c>
    </row>
    <row r="34" spans="2:20" ht="15.75" x14ac:dyDescent="0.25">
      <c r="B34" s="502" t="s">
        <v>70</v>
      </c>
      <c r="C34" s="503">
        <v>26553.638999999999</v>
      </c>
      <c r="D34" s="503">
        <v>121031.07399999999</v>
      </c>
      <c r="E34" s="503">
        <v>12567.867</v>
      </c>
      <c r="F34" s="504" t="s">
        <v>70</v>
      </c>
      <c r="G34" s="505">
        <v>54095.894</v>
      </c>
      <c r="H34" s="506">
        <v>250229.375</v>
      </c>
      <c r="I34" s="507">
        <v>16781.612000000001</v>
      </c>
      <c r="J34" s="517"/>
      <c r="K34" s="502" t="s">
        <v>69</v>
      </c>
      <c r="L34" s="503">
        <v>30434.98</v>
      </c>
      <c r="M34" s="503">
        <v>138607.20300000001</v>
      </c>
      <c r="N34" s="503">
        <v>14805.287</v>
      </c>
      <c r="O34" s="504" t="s">
        <v>121</v>
      </c>
      <c r="P34" s="505">
        <v>44598.997000000003</v>
      </c>
      <c r="Q34" s="506">
        <v>208477.17600000001</v>
      </c>
      <c r="R34" s="507">
        <v>11589.815000000001</v>
      </c>
    </row>
    <row r="35" spans="2:20" ht="15.75" x14ac:dyDescent="0.25">
      <c r="B35" s="502" t="s">
        <v>235</v>
      </c>
      <c r="C35" s="503">
        <v>18552.281999999999</v>
      </c>
      <c r="D35" s="503">
        <v>84532.703999999998</v>
      </c>
      <c r="E35" s="503">
        <v>7723.1509999999998</v>
      </c>
      <c r="F35" s="504" t="s">
        <v>235</v>
      </c>
      <c r="G35" s="505">
        <v>40821.171999999999</v>
      </c>
      <c r="H35" s="506">
        <v>188273.87100000001</v>
      </c>
      <c r="I35" s="507">
        <v>11522.355</v>
      </c>
      <c r="J35" s="517"/>
      <c r="K35" s="502" t="s">
        <v>235</v>
      </c>
      <c r="L35" s="503">
        <v>23074.665000000001</v>
      </c>
      <c r="M35" s="503">
        <v>105007.4</v>
      </c>
      <c r="N35" s="503">
        <v>8692.8080000000009</v>
      </c>
      <c r="O35" s="504" t="s">
        <v>235</v>
      </c>
      <c r="P35" s="505">
        <v>35891.116000000002</v>
      </c>
      <c r="Q35" s="506">
        <v>167252.66099999999</v>
      </c>
      <c r="R35" s="507">
        <v>10032.892</v>
      </c>
    </row>
    <row r="36" spans="2:20" ht="15.75" x14ac:dyDescent="0.25">
      <c r="B36" s="502" t="s">
        <v>165</v>
      </c>
      <c r="C36" s="503">
        <v>16309.734</v>
      </c>
      <c r="D36" s="503">
        <v>74051.789000000004</v>
      </c>
      <c r="E36" s="503">
        <v>6594.8519999999999</v>
      </c>
      <c r="F36" s="504" t="s">
        <v>115</v>
      </c>
      <c r="G36" s="505">
        <v>28988.92</v>
      </c>
      <c r="H36" s="506">
        <v>134993.88200000001</v>
      </c>
      <c r="I36" s="507">
        <v>7697.4750000000004</v>
      </c>
      <c r="J36" s="517"/>
      <c r="K36" s="502" t="s">
        <v>121</v>
      </c>
      <c r="L36" s="503">
        <v>13815.464</v>
      </c>
      <c r="M36" s="503">
        <v>62720.161</v>
      </c>
      <c r="N36" s="503">
        <v>5156.4319999999998</v>
      </c>
      <c r="O36" s="504" t="s">
        <v>69</v>
      </c>
      <c r="P36" s="505">
        <v>27667.304</v>
      </c>
      <c r="Q36" s="506">
        <v>128683.91</v>
      </c>
      <c r="R36" s="507">
        <v>8744.5689999999995</v>
      </c>
    </row>
    <row r="37" spans="2:20" ht="15.75" x14ac:dyDescent="0.25">
      <c r="B37" s="502" t="s">
        <v>115</v>
      </c>
      <c r="C37" s="503">
        <v>14838.198</v>
      </c>
      <c r="D37" s="503">
        <v>67686.535999999993</v>
      </c>
      <c r="E37" s="503">
        <v>5990.55</v>
      </c>
      <c r="F37" s="504" t="s">
        <v>122</v>
      </c>
      <c r="G37" s="505">
        <v>19544.556</v>
      </c>
      <c r="H37" s="506">
        <v>91348.107999999993</v>
      </c>
      <c r="I37" s="507">
        <v>5063.0039999999999</v>
      </c>
      <c r="J37" s="517"/>
      <c r="K37" s="502" t="s">
        <v>118</v>
      </c>
      <c r="L37" s="503">
        <v>11880.416999999999</v>
      </c>
      <c r="M37" s="503">
        <v>54204.764000000003</v>
      </c>
      <c r="N37" s="503">
        <v>10260.269</v>
      </c>
      <c r="O37" s="504" t="s">
        <v>180</v>
      </c>
      <c r="P37" s="505">
        <v>17229.684000000001</v>
      </c>
      <c r="Q37" s="506">
        <v>81119.606</v>
      </c>
      <c r="R37" s="507">
        <v>4748.4579999999996</v>
      </c>
    </row>
    <row r="38" spans="2:20" ht="15.75" x14ac:dyDescent="0.25">
      <c r="B38" s="502" t="s">
        <v>124</v>
      </c>
      <c r="C38" s="503">
        <v>12493.041999999999</v>
      </c>
      <c r="D38" s="503">
        <v>56899.7</v>
      </c>
      <c r="E38" s="503">
        <v>5055.2569999999996</v>
      </c>
      <c r="F38" s="504" t="s">
        <v>124</v>
      </c>
      <c r="G38" s="505">
        <v>18613.771000000001</v>
      </c>
      <c r="H38" s="506">
        <v>86599.225999999995</v>
      </c>
      <c r="I38" s="507">
        <v>5066.6090000000004</v>
      </c>
      <c r="J38" s="517"/>
      <c r="K38" s="502" t="s">
        <v>116</v>
      </c>
      <c r="L38" s="503">
        <v>10270.007</v>
      </c>
      <c r="M38" s="503">
        <v>46803.417999999998</v>
      </c>
      <c r="N38" s="503">
        <v>3899.16</v>
      </c>
      <c r="O38" s="504" t="s">
        <v>116</v>
      </c>
      <c r="P38" s="505">
        <v>12263.485000000001</v>
      </c>
      <c r="Q38" s="506">
        <v>57024.6</v>
      </c>
      <c r="R38" s="507">
        <v>3368.982</v>
      </c>
    </row>
    <row r="39" spans="2:20" ht="15.75" x14ac:dyDescent="0.25">
      <c r="B39" s="502" t="s">
        <v>122</v>
      </c>
      <c r="C39" s="503">
        <v>11379.843000000001</v>
      </c>
      <c r="D39" s="503">
        <v>52027.411999999997</v>
      </c>
      <c r="E39" s="503">
        <v>4569.8940000000002</v>
      </c>
      <c r="F39" s="504" t="s">
        <v>167</v>
      </c>
      <c r="G39" s="505">
        <v>16024.739</v>
      </c>
      <c r="H39" s="506">
        <v>74304.884000000005</v>
      </c>
      <c r="I39" s="507">
        <v>4142.5</v>
      </c>
      <c r="J39" s="517"/>
      <c r="K39" s="502" t="s">
        <v>163</v>
      </c>
      <c r="L39" s="503">
        <v>3678.136</v>
      </c>
      <c r="M39" s="503">
        <v>16769.804</v>
      </c>
      <c r="N39" s="503">
        <v>1567.3</v>
      </c>
      <c r="O39" s="504" t="s">
        <v>118</v>
      </c>
      <c r="P39" s="505">
        <v>11704.78</v>
      </c>
      <c r="Q39" s="506">
        <v>54707.578000000001</v>
      </c>
      <c r="R39" s="507">
        <v>3259.4740000000002</v>
      </c>
    </row>
    <row r="40" spans="2:20" ht="15.75" x14ac:dyDescent="0.25">
      <c r="B40" s="502" t="s">
        <v>147</v>
      </c>
      <c r="C40" s="503">
        <v>8564.5910000000003</v>
      </c>
      <c r="D40" s="503">
        <v>38816.171000000002</v>
      </c>
      <c r="E40" s="503">
        <v>3543.0250000000001</v>
      </c>
      <c r="F40" s="504" t="s">
        <v>165</v>
      </c>
      <c r="G40" s="505">
        <v>15919.534</v>
      </c>
      <c r="H40" s="506">
        <v>74615.635999999999</v>
      </c>
      <c r="I40" s="507">
        <v>4084.3510000000001</v>
      </c>
      <c r="J40" s="517"/>
      <c r="K40" s="502" t="s">
        <v>120</v>
      </c>
      <c r="L40" s="503">
        <v>3630.8510000000001</v>
      </c>
      <c r="M40" s="503">
        <v>16519.574000000001</v>
      </c>
      <c r="N40" s="503">
        <v>2366.7869999999998</v>
      </c>
      <c r="O40" s="504" t="s">
        <v>120</v>
      </c>
      <c r="P40" s="505">
        <v>8804.1479999999992</v>
      </c>
      <c r="Q40" s="506">
        <v>41038.455999999998</v>
      </c>
      <c r="R40" s="507">
        <v>2394.2429999999999</v>
      </c>
    </row>
    <row r="41" spans="2:20" ht="15.75" x14ac:dyDescent="0.25">
      <c r="B41" s="502" t="s">
        <v>302</v>
      </c>
      <c r="C41" s="503">
        <v>8283.1389999999992</v>
      </c>
      <c r="D41" s="503">
        <v>37864.593000000001</v>
      </c>
      <c r="E41" s="503">
        <v>3330</v>
      </c>
      <c r="F41" s="504" t="s">
        <v>147</v>
      </c>
      <c r="G41" s="505">
        <v>9644.2659999999996</v>
      </c>
      <c r="H41" s="506">
        <v>45262.654999999999</v>
      </c>
      <c r="I41" s="507">
        <v>2547.9110000000001</v>
      </c>
      <c r="J41" s="517"/>
      <c r="K41" s="502" t="s">
        <v>72</v>
      </c>
      <c r="L41" s="503">
        <v>2969.328</v>
      </c>
      <c r="M41" s="503">
        <v>13492.117</v>
      </c>
      <c r="N41" s="503">
        <v>1175.856</v>
      </c>
      <c r="O41" s="504" t="s">
        <v>163</v>
      </c>
      <c r="P41" s="505">
        <v>8438.7900000000009</v>
      </c>
      <c r="Q41" s="506">
        <v>39346.074999999997</v>
      </c>
      <c r="R41" s="507">
        <v>2557.2109999999998</v>
      </c>
    </row>
    <row r="42" spans="2:20" ht="15.75" x14ac:dyDescent="0.25">
      <c r="B42" s="502" t="s">
        <v>128</v>
      </c>
      <c r="C42" s="503">
        <v>7206.9780000000001</v>
      </c>
      <c r="D42" s="503">
        <v>32857.408000000003</v>
      </c>
      <c r="E42" s="503">
        <v>3008.252</v>
      </c>
      <c r="F42" s="504" t="s">
        <v>128</v>
      </c>
      <c r="G42" s="505">
        <v>9003.2620000000006</v>
      </c>
      <c r="H42" s="506">
        <v>41864.942000000003</v>
      </c>
      <c r="I42" s="507">
        <v>2397.7829999999999</v>
      </c>
      <c r="J42" s="517"/>
      <c r="K42" s="502" t="s">
        <v>134</v>
      </c>
      <c r="L42" s="503">
        <v>2933.1860000000001</v>
      </c>
      <c r="M42" s="503">
        <v>13309.24</v>
      </c>
      <c r="N42" s="503">
        <v>3500.0149999999999</v>
      </c>
      <c r="O42" s="504" t="s">
        <v>72</v>
      </c>
      <c r="P42" s="505">
        <v>6704.4530000000004</v>
      </c>
      <c r="Q42" s="506">
        <v>31174.194</v>
      </c>
      <c r="R42" s="507">
        <v>2165.991</v>
      </c>
    </row>
    <row r="43" spans="2:20" ht="15.75" x14ac:dyDescent="0.25">
      <c r="B43" s="502" t="s">
        <v>266</v>
      </c>
      <c r="C43" s="503">
        <v>6752.0110000000004</v>
      </c>
      <c r="D43" s="503">
        <v>30764.741000000002</v>
      </c>
      <c r="E43" s="503">
        <v>2902.886</v>
      </c>
      <c r="F43" s="504" t="s">
        <v>121</v>
      </c>
      <c r="G43" s="505">
        <v>8182.3209999999999</v>
      </c>
      <c r="H43" s="506">
        <v>37606.959000000003</v>
      </c>
      <c r="I43" s="507">
        <v>2486.38</v>
      </c>
      <c r="J43" s="517"/>
      <c r="K43" s="502" t="s">
        <v>115</v>
      </c>
      <c r="L43" s="503">
        <v>2150.36</v>
      </c>
      <c r="M43" s="503">
        <v>9776.8379999999997</v>
      </c>
      <c r="N43" s="503">
        <v>875.577</v>
      </c>
      <c r="O43" s="504" t="s">
        <v>119</v>
      </c>
      <c r="P43" s="505">
        <v>5828.0029999999997</v>
      </c>
      <c r="Q43" s="506">
        <v>27325.732</v>
      </c>
      <c r="R43" s="507">
        <v>1326.626</v>
      </c>
    </row>
    <row r="44" spans="2:20" ht="15.75" x14ac:dyDescent="0.25">
      <c r="B44" s="502" t="s">
        <v>170</v>
      </c>
      <c r="C44" s="503">
        <v>4536.8509999999997</v>
      </c>
      <c r="D44" s="503">
        <v>20631.207999999999</v>
      </c>
      <c r="E44" s="503">
        <v>1678.144</v>
      </c>
      <c r="F44" s="504" t="s">
        <v>232</v>
      </c>
      <c r="G44" s="505">
        <v>7725.0370000000003</v>
      </c>
      <c r="H44" s="506">
        <v>35913.790999999997</v>
      </c>
      <c r="I44" s="507">
        <v>2234</v>
      </c>
      <c r="J44" s="517"/>
      <c r="K44" s="502" t="s">
        <v>119</v>
      </c>
      <c r="L44" s="503">
        <v>1912.0129999999999</v>
      </c>
      <c r="M44" s="503">
        <v>8715.0969999999998</v>
      </c>
      <c r="N44" s="503">
        <v>636.05499999999995</v>
      </c>
      <c r="O44" s="504" t="s">
        <v>126</v>
      </c>
      <c r="P44" s="505">
        <v>4054.88</v>
      </c>
      <c r="Q44" s="506">
        <v>18915.080000000002</v>
      </c>
      <c r="R44" s="507">
        <v>3305.221</v>
      </c>
    </row>
    <row r="45" spans="2:20" ht="15.75" x14ac:dyDescent="0.25">
      <c r="B45" s="502" t="s">
        <v>300</v>
      </c>
      <c r="C45" s="503">
        <v>4201.9009999999998</v>
      </c>
      <c r="D45" s="503">
        <v>19146.251</v>
      </c>
      <c r="E45" s="503">
        <v>1707</v>
      </c>
      <c r="F45" s="504" t="s">
        <v>170</v>
      </c>
      <c r="G45" s="505">
        <v>7470.7380000000003</v>
      </c>
      <c r="H45" s="506">
        <v>34865.947999999997</v>
      </c>
      <c r="I45" s="507">
        <v>1930.211</v>
      </c>
      <c r="J45" s="517"/>
      <c r="K45" s="502" t="s">
        <v>180</v>
      </c>
      <c r="L45" s="503">
        <v>1297.2529999999999</v>
      </c>
      <c r="M45" s="503">
        <v>5868.7550000000001</v>
      </c>
      <c r="N45" s="503">
        <v>480.53300000000002</v>
      </c>
      <c r="O45" s="504" t="s">
        <v>134</v>
      </c>
      <c r="P45" s="505">
        <v>2984.1239999999998</v>
      </c>
      <c r="Q45" s="506">
        <v>13794.540999999999</v>
      </c>
      <c r="R45" s="507">
        <v>2760.5540000000001</v>
      </c>
      <c r="T45" s="55"/>
    </row>
    <row r="46" spans="2:20" ht="15.75" x14ac:dyDescent="0.25">
      <c r="B46" s="502" t="s">
        <v>69</v>
      </c>
      <c r="C46" s="503">
        <v>3924.1880000000001</v>
      </c>
      <c r="D46" s="503">
        <v>17886.534</v>
      </c>
      <c r="E46" s="503">
        <v>1724.5170000000001</v>
      </c>
      <c r="F46" s="504" t="s">
        <v>145</v>
      </c>
      <c r="G46" s="505">
        <v>6495.2809999999999</v>
      </c>
      <c r="H46" s="506">
        <v>30277.696</v>
      </c>
      <c r="I46" s="507">
        <v>1985.692</v>
      </c>
      <c r="J46" s="517"/>
      <c r="K46" s="502" t="s">
        <v>127</v>
      </c>
      <c r="L46" s="503">
        <v>1296.691</v>
      </c>
      <c r="M46" s="503">
        <v>5914.7470000000003</v>
      </c>
      <c r="N46" s="503">
        <v>615.71799999999996</v>
      </c>
      <c r="O46" s="504" t="s">
        <v>127</v>
      </c>
      <c r="P46" s="505">
        <v>1878.499</v>
      </c>
      <c r="Q46" s="506">
        <v>8712.3760000000002</v>
      </c>
      <c r="R46" s="507">
        <v>508.21499999999997</v>
      </c>
    </row>
    <row r="47" spans="2:20" ht="15.75" x14ac:dyDescent="0.25">
      <c r="B47" s="502" t="s">
        <v>118</v>
      </c>
      <c r="C47" s="503">
        <v>3646.2139999999999</v>
      </c>
      <c r="D47" s="503">
        <v>16619.583999999999</v>
      </c>
      <c r="E47" s="503">
        <v>3103.7289999999998</v>
      </c>
      <c r="F47" s="504" t="s">
        <v>69</v>
      </c>
      <c r="G47" s="505">
        <v>6310.0879999999997</v>
      </c>
      <c r="H47" s="506">
        <v>29112.12</v>
      </c>
      <c r="I47" s="507">
        <v>1915.94</v>
      </c>
      <c r="J47" s="517"/>
      <c r="K47" s="502" t="s">
        <v>123</v>
      </c>
      <c r="L47" s="503">
        <v>991.36599999999999</v>
      </c>
      <c r="M47" s="503">
        <v>4501.4089999999997</v>
      </c>
      <c r="N47" s="503">
        <v>2149.873</v>
      </c>
      <c r="O47" s="504" t="s">
        <v>136</v>
      </c>
      <c r="P47" s="505">
        <v>1486.713</v>
      </c>
      <c r="Q47" s="506">
        <v>6776.8320000000003</v>
      </c>
      <c r="R47" s="507">
        <v>546.05899999999997</v>
      </c>
    </row>
    <row r="48" spans="2:20" ht="16.5" thickBot="1" x14ac:dyDescent="0.3">
      <c r="B48" s="508" t="s">
        <v>184</v>
      </c>
      <c r="C48" s="509">
        <v>3589.4050000000002</v>
      </c>
      <c r="D48" s="509">
        <v>16492.78</v>
      </c>
      <c r="E48" s="509">
        <v>1514</v>
      </c>
      <c r="F48" s="510" t="s">
        <v>123</v>
      </c>
      <c r="G48" s="511">
        <v>6140.2809999999999</v>
      </c>
      <c r="H48" s="512">
        <v>28628.460999999999</v>
      </c>
      <c r="I48" s="513">
        <v>1779.11</v>
      </c>
      <c r="J48" s="517"/>
      <c r="K48" s="508" t="s">
        <v>128</v>
      </c>
      <c r="L48" s="509">
        <v>604.029</v>
      </c>
      <c r="M48" s="509">
        <v>2748.2139999999999</v>
      </c>
      <c r="N48" s="509">
        <v>536</v>
      </c>
      <c r="O48" s="510" t="s">
        <v>132</v>
      </c>
      <c r="P48" s="511">
        <v>833.601</v>
      </c>
      <c r="Q48" s="512">
        <v>3934.1990000000001</v>
      </c>
      <c r="R48" s="513">
        <v>238.22499999999999</v>
      </c>
    </row>
    <row r="49" spans="2:18" ht="15.75" x14ac:dyDescent="0.25">
      <c r="B49" s="530"/>
      <c r="C49" s="531"/>
      <c r="D49" s="531"/>
      <c r="E49" s="531"/>
      <c r="F49" s="530"/>
      <c r="G49" s="532"/>
      <c r="H49" s="532"/>
      <c r="I49" s="532"/>
      <c r="J49" s="533"/>
      <c r="K49" s="530"/>
      <c r="L49" s="531"/>
      <c r="M49" s="531"/>
      <c r="N49" s="531"/>
      <c r="O49" s="530"/>
      <c r="P49" s="532"/>
      <c r="Q49" s="532"/>
      <c r="R49" s="532"/>
    </row>
    <row r="50" spans="2:18" ht="15.75" x14ac:dyDescent="0.25">
      <c r="B50" s="530"/>
      <c r="C50" s="531"/>
      <c r="D50" s="531"/>
      <c r="E50" s="531"/>
      <c r="F50" s="530"/>
      <c r="G50" s="532"/>
      <c r="H50" s="532"/>
      <c r="I50" s="532"/>
      <c r="J50" s="533"/>
      <c r="K50" s="530"/>
      <c r="L50" s="531"/>
      <c r="M50" s="531"/>
      <c r="N50" s="531"/>
      <c r="O50" s="530"/>
      <c r="P50" s="532"/>
      <c r="Q50" s="532"/>
      <c r="R50" s="532"/>
    </row>
    <row r="51" spans="2:18" ht="15.75" x14ac:dyDescent="0.25">
      <c r="B51" s="530"/>
      <c r="C51" s="531"/>
      <c r="D51" s="531"/>
      <c r="E51" s="531"/>
      <c r="F51" s="530"/>
      <c r="G51" s="532"/>
      <c r="H51" s="532"/>
      <c r="I51" s="532"/>
      <c r="J51" s="533"/>
      <c r="K51" s="530"/>
      <c r="L51" s="531"/>
      <c r="M51" s="531"/>
      <c r="N51" s="531"/>
      <c r="O51" s="530"/>
      <c r="P51" s="532"/>
      <c r="Q51" s="532"/>
      <c r="R51" s="532"/>
    </row>
    <row r="52" spans="2:18" ht="15.75" x14ac:dyDescent="0.25">
      <c r="B52" s="534" t="s">
        <v>287</v>
      </c>
      <c r="C52" s="535"/>
      <c r="D52" s="535"/>
      <c r="E52" s="535"/>
      <c r="F52" s="534"/>
      <c r="G52" s="536"/>
      <c r="H52" s="536"/>
      <c r="I52" s="537"/>
      <c r="J52" s="484"/>
      <c r="K52" s="534" t="s">
        <v>288</v>
      </c>
      <c r="L52" s="535"/>
      <c r="M52" s="535"/>
      <c r="N52" s="535"/>
      <c r="O52" s="534"/>
      <c r="P52" s="536"/>
      <c r="Q52" s="536"/>
      <c r="R52" s="537"/>
    </row>
    <row r="53" spans="2:18" ht="16.5" thickBot="1" x14ac:dyDescent="0.3">
      <c r="B53" s="538" t="s">
        <v>185</v>
      </c>
      <c r="C53" s="539"/>
      <c r="D53" s="539"/>
      <c r="E53" s="539"/>
      <c r="F53" s="538"/>
      <c r="G53" s="537"/>
      <c r="H53" s="537"/>
      <c r="I53" s="537"/>
      <c r="J53" s="484"/>
      <c r="K53" s="538" t="s">
        <v>185</v>
      </c>
      <c r="L53" s="539"/>
      <c r="M53" s="539"/>
      <c r="N53" s="539"/>
      <c r="O53" s="538"/>
      <c r="P53" s="537"/>
      <c r="Q53" s="537"/>
      <c r="R53" s="537"/>
    </row>
    <row r="54" spans="2:18" ht="16.5" thickBot="1" x14ac:dyDescent="0.3">
      <c r="B54" s="519" t="s">
        <v>111</v>
      </c>
      <c r="C54" s="520"/>
      <c r="D54" s="520"/>
      <c r="E54" s="520"/>
      <c r="F54" s="520"/>
      <c r="G54" s="520"/>
      <c r="H54" s="520"/>
      <c r="I54" s="521"/>
      <c r="J54" s="484"/>
      <c r="K54" s="519" t="s">
        <v>112</v>
      </c>
      <c r="L54" s="520"/>
      <c r="M54" s="520"/>
      <c r="N54" s="520"/>
      <c r="O54" s="520"/>
      <c r="P54" s="520"/>
      <c r="Q54" s="520"/>
      <c r="R54" s="521"/>
    </row>
    <row r="55" spans="2:18" ht="16.5" thickBot="1" x14ac:dyDescent="0.3">
      <c r="B55" s="522" t="s">
        <v>317</v>
      </c>
      <c r="C55" s="523"/>
      <c r="D55" s="524"/>
      <c r="E55" s="525"/>
      <c r="F55" s="522" t="s">
        <v>318</v>
      </c>
      <c r="G55" s="523"/>
      <c r="H55" s="524"/>
      <c r="I55" s="525"/>
      <c r="J55" s="484"/>
      <c r="K55" s="522" t="s">
        <v>317</v>
      </c>
      <c r="L55" s="523"/>
      <c r="M55" s="524"/>
      <c r="N55" s="525"/>
      <c r="O55" s="522" t="s">
        <v>318</v>
      </c>
      <c r="P55" s="523"/>
      <c r="Q55" s="524"/>
      <c r="R55" s="525"/>
    </row>
    <row r="56" spans="2:18" ht="30.75" thickBot="1" x14ac:dyDescent="0.25">
      <c r="B56" s="485" t="s">
        <v>113</v>
      </c>
      <c r="C56" s="486" t="s">
        <v>93</v>
      </c>
      <c r="D56" s="487" t="s">
        <v>139</v>
      </c>
      <c r="E56" s="488" t="s">
        <v>114</v>
      </c>
      <c r="F56" s="485" t="s">
        <v>113</v>
      </c>
      <c r="G56" s="486" t="s">
        <v>93</v>
      </c>
      <c r="H56" s="487" t="s">
        <v>139</v>
      </c>
      <c r="I56" s="488" t="s">
        <v>114</v>
      </c>
      <c r="J56" s="484"/>
      <c r="K56" s="485" t="s">
        <v>113</v>
      </c>
      <c r="L56" s="486" t="s">
        <v>93</v>
      </c>
      <c r="M56" s="487" t="s">
        <v>139</v>
      </c>
      <c r="N56" s="488" t="s">
        <v>114</v>
      </c>
      <c r="O56" s="485" t="s">
        <v>113</v>
      </c>
      <c r="P56" s="486" t="s">
        <v>93</v>
      </c>
      <c r="Q56" s="487" t="s">
        <v>139</v>
      </c>
      <c r="R56" s="488" t="s">
        <v>114</v>
      </c>
    </row>
    <row r="57" spans="2:18" ht="16.5" thickBot="1" x14ac:dyDescent="0.3">
      <c r="B57" s="489" t="s">
        <v>106</v>
      </c>
      <c r="C57" s="490">
        <v>116473.826</v>
      </c>
      <c r="D57" s="491">
        <v>530556.55299999996</v>
      </c>
      <c r="E57" s="492">
        <v>95477.535999999993</v>
      </c>
      <c r="F57" s="493" t="s">
        <v>106</v>
      </c>
      <c r="G57" s="494">
        <v>159329.217</v>
      </c>
      <c r="H57" s="495">
        <v>742642.34100000001</v>
      </c>
      <c r="I57" s="492">
        <v>111007.307</v>
      </c>
      <c r="J57" s="484"/>
      <c r="K57" s="489" t="s">
        <v>106</v>
      </c>
      <c r="L57" s="490">
        <v>67156.592999999993</v>
      </c>
      <c r="M57" s="491">
        <v>305901.79200000002</v>
      </c>
      <c r="N57" s="492">
        <v>50757.089</v>
      </c>
      <c r="O57" s="493" t="s">
        <v>106</v>
      </c>
      <c r="P57" s="494">
        <v>77964.668000000005</v>
      </c>
      <c r="Q57" s="495">
        <v>363180.69500000001</v>
      </c>
      <c r="R57" s="492">
        <v>51178.233</v>
      </c>
    </row>
    <row r="58" spans="2:18" ht="15.75" x14ac:dyDescent="0.25">
      <c r="B58" s="496" t="s">
        <v>126</v>
      </c>
      <c r="C58" s="497">
        <v>18368.233</v>
      </c>
      <c r="D58" s="497">
        <v>83648.331000000006</v>
      </c>
      <c r="E58" s="497">
        <v>15038.49</v>
      </c>
      <c r="F58" s="498" t="s">
        <v>126</v>
      </c>
      <c r="G58" s="499">
        <v>20099.448</v>
      </c>
      <c r="H58" s="500">
        <v>93635.654999999999</v>
      </c>
      <c r="I58" s="501">
        <v>14254.117</v>
      </c>
      <c r="J58" s="484"/>
      <c r="K58" s="496" t="s">
        <v>70</v>
      </c>
      <c r="L58" s="497">
        <v>25813.954000000002</v>
      </c>
      <c r="M58" s="497">
        <v>117579.77800000001</v>
      </c>
      <c r="N58" s="497">
        <v>18574.233</v>
      </c>
      <c r="O58" s="498" t="s">
        <v>70</v>
      </c>
      <c r="P58" s="499">
        <v>25091.066999999999</v>
      </c>
      <c r="Q58" s="500">
        <v>116784.952</v>
      </c>
      <c r="R58" s="501">
        <v>15946.69</v>
      </c>
    </row>
    <row r="59" spans="2:18" ht="15.75" x14ac:dyDescent="0.25">
      <c r="B59" s="502" t="s">
        <v>123</v>
      </c>
      <c r="C59" s="503">
        <v>12973.492</v>
      </c>
      <c r="D59" s="503">
        <v>59092.029000000002</v>
      </c>
      <c r="E59" s="503">
        <v>12732.398999999999</v>
      </c>
      <c r="F59" s="504" t="s">
        <v>123</v>
      </c>
      <c r="G59" s="505">
        <v>18027.488000000001</v>
      </c>
      <c r="H59" s="506">
        <v>83933.130999999994</v>
      </c>
      <c r="I59" s="507">
        <v>15028.993</v>
      </c>
      <c r="J59" s="484"/>
      <c r="K59" s="502" t="s">
        <v>121</v>
      </c>
      <c r="L59" s="503">
        <v>13743.375</v>
      </c>
      <c r="M59" s="503">
        <v>62618.81</v>
      </c>
      <c r="N59" s="503">
        <v>14835.578</v>
      </c>
      <c r="O59" s="504" t="s">
        <v>121</v>
      </c>
      <c r="P59" s="505">
        <v>15654.045</v>
      </c>
      <c r="Q59" s="506">
        <v>72875.755000000005</v>
      </c>
      <c r="R59" s="507">
        <v>16100.352999999999</v>
      </c>
    </row>
    <row r="60" spans="2:18" ht="15.75" x14ac:dyDescent="0.25">
      <c r="B60" s="502" t="s">
        <v>70</v>
      </c>
      <c r="C60" s="503">
        <v>10064.716</v>
      </c>
      <c r="D60" s="503">
        <v>45817.374000000003</v>
      </c>
      <c r="E60" s="503">
        <v>10169.438</v>
      </c>
      <c r="F60" s="504" t="s">
        <v>128</v>
      </c>
      <c r="G60" s="505">
        <v>14022.700999999999</v>
      </c>
      <c r="H60" s="506">
        <v>65381.856</v>
      </c>
      <c r="I60" s="507">
        <v>10470.893</v>
      </c>
      <c r="J60" s="484"/>
      <c r="K60" s="502" t="s">
        <v>119</v>
      </c>
      <c r="L60" s="503">
        <v>10446.161</v>
      </c>
      <c r="M60" s="503">
        <v>47594.889000000003</v>
      </c>
      <c r="N60" s="503">
        <v>5922.5129999999999</v>
      </c>
      <c r="O60" s="504" t="s">
        <v>119</v>
      </c>
      <c r="P60" s="505">
        <v>13293.618</v>
      </c>
      <c r="Q60" s="506">
        <v>61907.993999999999</v>
      </c>
      <c r="R60" s="507">
        <v>6846.9009999999998</v>
      </c>
    </row>
    <row r="61" spans="2:18" ht="15.75" x14ac:dyDescent="0.25">
      <c r="B61" s="502" t="s">
        <v>118</v>
      </c>
      <c r="C61" s="503">
        <v>9916.5220000000008</v>
      </c>
      <c r="D61" s="503">
        <v>45129.203000000001</v>
      </c>
      <c r="E61" s="503">
        <v>8068.723</v>
      </c>
      <c r="F61" s="504" t="s">
        <v>119</v>
      </c>
      <c r="G61" s="505">
        <v>12117.913</v>
      </c>
      <c r="H61" s="506">
        <v>56440.12</v>
      </c>
      <c r="I61" s="507">
        <v>8578.6630000000005</v>
      </c>
      <c r="J61" s="484"/>
      <c r="K61" s="502" t="s">
        <v>120</v>
      </c>
      <c r="L61" s="503">
        <v>9025.2829999999994</v>
      </c>
      <c r="M61" s="503">
        <v>41101.671000000002</v>
      </c>
      <c r="N61" s="503">
        <v>7255.9030000000002</v>
      </c>
      <c r="O61" s="504" t="s">
        <v>120</v>
      </c>
      <c r="P61" s="505">
        <v>12227.14</v>
      </c>
      <c r="Q61" s="506">
        <v>56902.057999999997</v>
      </c>
      <c r="R61" s="507">
        <v>8562.8040000000001</v>
      </c>
    </row>
    <row r="62" spans="2:18" ht="15.75" x14ac:dyDescent="0.25">
      <c r="B62" s="502" t="s">
        <v>128</v>
      </c>
      <c r="C62" s="503">
        <v>8697.8510000000006</v>
      </c>
      <c r="D62" s="503">
        <v>39687.71</v>
      </c>
      <c r="E62" s="503">
        <v>8636.0820000000003</v>
      </c>
      <c r="F62" s="504" t="s">
        <v>70</v>
      </c>
      <c r="G62" s="505">
        <v>12015.406000000001</v>
      </c>
      <c r="H62" s="506">
        <v>55909.065999999999</v>
      </c>
      <c r="I62" s="507">
        <v>10452.779</v>
      </c>
      <c r="J62" s="484"/>
      <c r="K62" s="502" t="s">
        <v>69</v>
      </c>
      <c r="L62" s="503">
        <v>2385.9580000000001</v>
      </c>
      <c r="M62" s="503">
        <v>10886.647000000001</v>
      </c>
      <c r="N62" s="503">
        <v>1109.943</v>
      </c>
      <c r="O62" s="504" t="s">
        <v>235</v>
      </c>
      <c r="P62" s="505">
        <v>3043.4769999999999</v>
      </c>
      <c r="Q62" s="506">
        <v>14336.119000000001</v>
      </c>
      <c r="R62" s="507">
        <v>901.97500000000002</v>
      </c>
    </row>
    <row r="63" spans="2:18" ht="15.75" x14ac:dyDescent="0.25">
      <c r="B63" s="502" t="s">
        <v>165</v>
      </c>
      <c r="C63" s="503">
        <v>7098.0839999999998</v>
      </c>
      <c r="D63" s="503">
        <v>32316.607</v>
      </c>
      <c r="E63" s="503">
        <v>3483.3249999999998</v>
      </c>
      <c r="F63" s="504" t="s">
        <v>165</v>
      </c>
      <c r="G63" s="505">
        <v>11335.08</v>
      </c>
      <c r="H63" s="506">
        <v>53097.235999999997</v>
      </c>
      <c r="I63" s="507">
        <v>3257.5250000000001</v>
      </c>
      <c r="J63" s="484"/>
      <c r="K63" s="502" t="s">
        <v>118</v>
      </c>
      <c r="L63" s="503">
        <v>1106.18</v>
      </c>
      <c r="M63" s="503">
        <v>5028.3630000000003</v>
      </c>
      <c r="N63" s="503">
        <v>555.22900000000004</v>
      </c>
      <c r="O63" s="504" t="s">
        <v>69</v>
      </c>
      <c r="P63" s="505">
        <v>2989.991</v>
      </c>
      <c r="Q63" s="506">
        <v>14073.156000000001</v>
      </c>
      <c r="R63" s="507">
        <v>851.69299999999998</v>
      </c>
    </row>
    <row r="64" spans="2:18" ht="15.75" x14ac:dyDescent="0.25">
      <c r="B64" s="502" t="s">
        <v>117</v>
      </c>
      <c r="C64" s="503">
        <v>6088.8770000000004</v>
      </c>
      <c r="D64" s="503">
        <v>27713.239000000001</v>
      </c>
      <c r="E64" s="503">
        <v>4352.8360000000002</v>
      </c>
      <c r="F64" s="504" t="s">
        <v>118</v>
      </c>
      <c r="G64" s="505">
        <v>10271.919</v>
      </c>
      <c r="H64" s="506">
        <v>47968.49</v>
      </c>
      <c r="I64" s="507">
        <v>9073.4979999999996</v>
      </c>
      <c r="J64" s="484"/>
      <c r="K64" s="502" t="s">
        <v>235</v>
      </c>
      <c r="L64" s="503">
        <v>1015.458</v>
      </c>
      <c r="M64" s="503">
        <v>4593.1180000000004</v>
      </c>
      <c r="N64" s="503">
        <v>461.79700000000003</v>
      </c>
      <c r="O64" s="504" t="s">
        <v>132</v>
      </c>
      <c r="P64" s="505">
        <v>1043.481</v>
      </c>
      <c r="Q64" s="506">
        <v>4846.0349999999999</v>
      </c>
      <c r="R64" s="507">
        <v>473.84699999999998</v>
      </c>
    </row>
    <row r="65" spans="2:18" ht="15.75" x14ac:dyDescent="0.25">
      <c r="B65" s="502" t="s">
        <v>180</v>
      </c>
      <c r="C65" s="503">
        <v>6033.7629999999999</v>
      </c>
      <c r="D65" s="503">
        <v>27502.513999999999</v>
      </c>
      <c r="E65" s="503">
        <v>5948.7489999999998</v>
      </c>
      <c r="F65" s="504" t="s">
        <v>180</v>
      </c>
      <c r="G65" s="505">
        <v>7885.8710000000001</v>
      </c>
      <c r="H65" s="506">
        <v>36853.508999999998</v>
      </c>
      <c r="I65" s="507">
        <v>6174.43</v>
      </c>
      <c r="J65" s="484"/>
      <c r="K65" s="502" t="s">
        <v>132</v>
      </c>
      <c r="L65" s="503">
        <v>909.62699999999995</v>
      </c>
      <c r="M65" s="503">
        <v>4145.5079999999998</v>
      </c>
      <c r="N65" s="503">
        <v>434.43</v>
      </c>
      <c r="O65" s="504" t="s">
        <v>118</v>
      </c>
      <c r="P65" s="505">
        <v>1031.856</v>
      </c>
      <c r="Q65" s="506">
        <v>4785.1049999999996</v>
      </c>
      <c r="R65" s="507">
        <v>347.49599999999998</v>
      </c>
    </row>
    <row r="66" spans="2:18" ht="15.75" x14ac:dyDescent="0.25">
      <c r="B66" s="502" t="s">
        <v>136</v>
      </c>
      <c r="C66" s="503">
        <v>5658.7569999999996</v>
      </c>
      <c r="D66" s="503">
        <v>25763.032999999999</v>
      </c>
      <c r="E66" s="503">
        <v>3522.0079999999998</v>
      </c>
      <c r="F66" s="504" t="s">
        <v>235</v>
      </c>
      <c r="G66" s="505">
        <v>6667.8689999999997</v>
      </c>
      <c r="H66" s="506">
        <v>31001.852999999999</v>
      </c>
      <c r="I66" s="507">
        <v>3243.067</v>
      </c>
      <c r="J66" s="484"/>
      <c r="K66" s="502" t="s">
        <v>117</v>
      </c>
      <c r="L66" s="503">
        <v>671.38499999999999</v>
      </c>
      <c r="M66" s="503">
        <v>3062.444</v>
      </c>
      <c r="N66" s="503">
        <v>271.45499999999998</v>
      </c>
      <c r="O66" s="504" t="s">
        <v>72</v>
      </c>
      <c r="P66" s="505">
        <v>910.05200000000002</v>
      </c>
      <c r="Q66" s="506">
        <v>4248.6499999999996</v>
      </c>
      <c r="R66" s="507">
        <v>267.72699999999998</v>
      </c>
    </row>
    <row r="67" spans="2:18" ht="15.75" x14ac:dyDescent="0.25">
      <c r="B67" s="502" t="s">
        <v>119</v>
      </c>
      <c r="C67" s="503">
        <v>5284.0190000000002</v>
      </c>
      <c r="D67" s="503">
        <v>24095.065999999999</v>
      </c>
      <c r="E67" s="503">
        <v>4750.5969999999998</v>
      </c>
      <c r="F67" s="504" t="s">
        <v>117</v>
      </c>
      <c r="G67" s="505">
        <v>6470.4269999999997</v>
      </c>
      <c r="H67" s="506">
        <v>30101.800999999999</v>
      </c>
      <c r="I67" s="507">
        <v>3885.21</v>
      </c>
      <c r="J67" s="484"/>
      <c r="K67" s="502" t="s">
        <v>116</v>
      </c>
      <c r="L67" s="503">
        <v>442.64</v>
      </c>
      <c r="M67" s="503">
        <v>2009.8510000000001</v>
      </c>
      <c r="N67" s="503">
        <v>213.36099999999999</v>
      </c>
      <c r="O67" s="504" t="s">
        <v>117</v>
      </c>
      <c r="P67" s="505">
        <v>767.66399999999999</v>
      </c>
      <c r="Q67" s="506">
        <v>3556.66</v>
      </c>
      <c r="R67" s="507">
        <v>211.29599999999999</v>
      </c>
    </row>
    <row r="68" spans="2:18" ht="15.75" x14ac:dyDescent="0.25">
      <c r="B68" s="502" t="s">
        <v>235</v>
      </c>
      <c r="C68" s="503">
        <v>4421.5150000000003</v>
      </c>
      <c r="D68" s="503">
        <v>20150.501</v>
      </c>
      <c r="E68" s="503">
        <v>2769.7860000000001</v>
      </c>
      <c r="F68" s="504" t="s">
        <v>136</v>
      </c>
      <c r="G68" s="505">
        <v>6055.8549999999996</v>
      </c>
      <c r="H68" s="506">
        <v>28272.672999999999</v>
      </c>
      <c r="I68" s="507">
        <v>5426.8310000000001</v>
      </c>
      <c r="J68" s="484"/>
      <c r="K68" s="502" t="s">
        <v>115</v>
      </c>
      <c r="L68" s="503">
        <v>347.96</v>
      </c>
      <c r="M68" s="503">
        <v>1576.729</v>
      </c>
      <c r="N68" s="503">
        <v>424.2</v>
      </c>
      <c r="O68" s="504" t="s">
        <v>126</v>
      </c>
      <c r="P68" s="505">
        <v>439.59100000000001</v>
      </c>
      <c r="Q68" s="506">
        <v>2027.2860000000001</v>
      </c>
      <c r="R68" s="507">
        <v>122.252</v>
      </c>
    </row>
    <row r="69" spans="2:18" ht="15.75" x14ac:dyDescent="0.25">
      <c r="B69" s="502" t="s">
        <v>163</v>
      </c>
      <c r="C69" s="503">
        <v>3909.413</v>
      </c>
      <c r="D69" s="503">
        <v>17794.973999999998</v>
      </c>
      <c r="E69" s="503">
        <v>2062.3200000000002</v>
      </c>
      <c r="F69" s="504" t="s">
        <v>134</v>
      </c>
      <c r="G69" s="505">
        <v>3401.4940000000001</v>
      </c>
      <c r="H69" s="506">
        <v>15843.78</v>
      </c>
      <c r="I69" s="507">
        <v>2306.192</v>
      </c>
      <c r="J69" s="484"/>
      <c r="K69" s="502" t="s">
        <v>163</v>
      </c>
      <c r="L69" s="503">
        <v>270.50599999999997</v>
      </c>
      <c r="M69" s="503">
        <v>1239.6669999999999</v>
      </c>
      <c r="N69" s="503">
        <v>138.68</v>
      </c>
      <c r="O69" s="504" t="s">
        <v>127</v>
      </c>
      <c r="P69" s="505">
        <v>409.62099999999998</v>
      </c>
      <c r="Q69" s="506">
        <v>1894.0160000000001</v>
      </c>
      <c r="R69" s="507">
        <v>140.01499999999999</v>
      </c>
    </row>
    <row r="70" spans="2:18" ht="15.75" x14ac:dyDescent="0.25">
      <c r="B70" s="502" t="s">
        <v>121</v>
      </c>
      <c r="C70" s="503">
        <v>2570.6689999999999</v>
      </c>
      <c r="D70" s="503">
        <v>11703.49</v>
      </c>
      <c r="E70" s="503">
        <v>2156.1640000000002</v>
      </c>
      <c r="F70" s="504" t="s">
        <v>127</v>
      </c>
      <c r="G70" s="505">
        <v>3008.1480000000001</v>
      </c>
      <c r="H70" s="506">
        <v>14015.535</v>
      </c>
      <c r="I70" s="507">
        <v>2396.0949999999998</v>
      </c>
      <c r="J70" s="484"/>
      <c r="K70" s="502" t="s">
        <v>126</v>
      </c>
      <c r="L70" s="503">
        <v>233.05</v>
      </c>
      <c r="M70" s="503">
        <v>1067.2650000000001</v>
      </c>
      <c r="N70" s="503">
        <v>105.375</v>
      </c>
      <c r="O70" s="504" t="s">
        <v>163</v>
      </c>
      <c r="P70" s="505">
        <v>333.31900000000002</v>
      </c>
      <c r="Q70" s="506">
        <v>1551.2750000000001</v>
      </c>
      <c r="R70" s="507">
        <v>125.63200000000001</v>
      </c>
    </row>
    <row r="71" spans="2:18" ht="15.75" x14ac:dyDescent="0.25">
      <c r="B71" s="502" t="s">
        <v>72</v>
      </c>
      <c r="C71" s="503">
        <v>1897.0650000000001</v>
      </c>
      <c r="D71" s="503">
        <v>8642.4259999999995</v>
      </c>
      <c r="E71" s="503">
        <v>1742.7750000000001</v>
      </c>
      <c r="F71" s="504" t="s">
        <v>121</v>
      </c>
      <c r="G71" s="505">
        <v>2747.4670000000001</v>
      </c>
      <c r="H71" s="506">
        <v>12786.429</v>
      </c>
      <c r="I71" s="507">
        <v>1975.163</v>
      </c>
      <c r="J71" s="484"/>
      <c r="K71" s="502" t="s">
        <v>127</v>
      </c>
      <c r="L71" s="503">
        <v>196.31899999999999</v>
      </c>
      <c r="M71" s="503">
        <v>895.35199999999998</v>
      </c>
      <c r="N71" s="503">
        <v>95.582999999999998</v>
      </c>
      <c r="O71" s="504" t="s">
        <v>116</v>
      </c>
      <c r="P71" s="505">
        <v>300.81400000000002</v>
      </c>
      <c r="Q71" s="506">
        <v>1388.992</v>
      </c>
      <c r="R71" s="507">
        <v>83.891999999999996</v>
      </c>
    </row>
    <row r="72" spans="2:18" ht="15.75" x14ac:dyDescent="0.25">
      <c r="B72" s="502" t="s">
        <v>116</v>
      </c>
      <c r="C72" s="503">
        <v>1671.972</v>
      </c>
      <c r="D72" s="503">
        <v>7614.1909999999998</v>
      </c>
      <c r="E72" s="503">
        <v>1774.2819999999999</v>
      </c>
      <c r="F72" s="504" t="s">
        <v>72</v>
      </c>
      <c r="G72" s="505">
        <v>2496.107</v>
      </c>
      <c r="H72" s="506">
        <v>11616.873</v>
      </c>
      <c r="I72" s="507">
        <v>1814.0730000000001</v>
      </c>
      <c r="J72" s="484"/>
      <c r="K72" s="502" t="s">
        <v>72</v>
      </c>
      <c r="L72" s="503">
        <v>179.298</v>
      </c>
      <c r="M72" s="503">
        <v>820.58699999999999</v>
      </c>
      <c r="N72" s="503">
        <v>82.515000000000001</v>
      </c>
      <c r="O72" s="504" t="s">
        <v>115</v>
      </c>
      <c r="P72" s="505">
        <v>147.02699999999999</v>
      </c>
      <c r="Q72" s="506">
        <v>684.50800000000004</v>
      </c>
      <c r="R72" s="507">
        <v>59.216000000000001</v>
      </c>
    </row>
    <row r="73" spans="2:18" ht="16.5" thickBot="1" x14ac:dyDescent="0.3">
      <c r="B73" s="508" t="s">
        <v>122</v>
      </c>
      <c r="C73" s="509">
        <v>1523.145</v>
      </c>
      <c r="D73" s="509">
        <v>6910.5889999999999</v>
      </c>
      <c r="E73" s="509">
        <v>695.8</v>
      </c>
      <c r="F73" s="510" t="s">
        <v>163</v>
      </c>
      <c r="G73" s="511">
        <v>2206.0819999999999</v>
      </c>
      <c r="H73" s="512">
        <v>10260.098</v>
      </c>
      <c r="I73" s="513">
        <v>1966.675</v>
      </c>
      <c r="J73" s="484"/>
      <c r="K73" s="508" t="s">
        <v>180</v>
      </c>
      <c r="L73" s="509">
        <v>96.195999999999998</v>
      </c>
      <c r="M73" s="509">
        <v>434.233</v>
      </c>
      <c r="N73" s="509">
        <v>107.488</v>
      </c>
      <c r="O73" s="510" t="s">
        <v>176</v>
      </c>
      <c r="P73" s="511">
        <v>139.012</v>
      </c>
      <c r="Q73" s="512">
        <v>647.58699999999999</v>
      </c>
      <c r="R73" s="513">
        <v>84.947999999999993</v>
      </c>
    </row>
    <row r="74" spans="2:18" ht="15.75" x14ac:dyDescent="0.25">
      <c r="B74" s="530"/>
      <c r="C74" s="531"/>
      <c r="D74" s="531"/>
      <c r="E74" s="531"/>
      <c r="F74" s="530"/>
      <c r="G74" s="532"/>
      <c r="H74" s="532"/>
      <c r="I74" s="532"/>
      <c r="J74" s="533"/>
      <c r="K74" s="530"/>
      <c r="L74" s="531"/>
      <c r="M74" s="531"/>
      <c r="N74" s="531"/>
      <c r="O74" s="530"/>
      <c r="P74" s="532"/>
      <c r="Q74" s="532"/>
      <c r="R74" s="532"/>
    </row>
    <row r="75" spans="2:18" ht="15.75" x14ac:dyDescent="0.25">
      <c r="B75" s="530"/>
      <c r="C75" s="531"/>
      <c r="D75" s="531"/>
      <c r="E75" s="531"/>
      <c r="F75" s="530"/>
      <c r="G75" s="532"/>
      <c r="H75" s="532"/>
      <c r="I75" s="532"/>
      <c r="J75" s="533"/>
      <c r="K75" s="530"/>
      <c r="L75" s="531"/>
      <c r="M75" s="531"/>
      <c r="N75" s="531"/>
      <c r="O75" s="530"/>
      <c r="P75" s="532"/>
      <c r="Q75" s="532"/>
      <c r="R75" s="532"/>
    </row>
    <row r="76" spans="2:18" ht="15.75" x14ac:dyDescent="0.25">
      <c r="B76" s="530"/>
      <c r="C76" s="531"/>
      <c r="D76" s="531"/>
      <c r="E76" s="531"/>
      <c r="F76" s="530"/>
      <c r="G76" s="532"/>
      <c r="H76" s="532"/>
      <c r="I76" s="532"/>
      <c r="J76" s="533"/>
      <c r="K76" s="530"/>
      <c r="L76" s="531"/>
      <c r="M76" s="531"/>
      <c r="N76" s="531"/>
      <c r="O76" s="530"/>
      <c r="P76" s="532"/>
      <c r="Q76" s="532"/>
      <c r="R76" s="532"/>
    </row>
    <row r="77" spans="2:18" ht="15.75" x14ac:dyDescent="0.25">
      <c r="B77" s="534" t="s">
        <v>290</v>
      </c>
      <c r="C77" s="535"/>
      <c r="D77" s="535"/>
      <c r="E77" s="535"/>
      <c r="F77" s="534"/>
      <c r="G77" s="536"/>
      <c r="H77" s="536"/>
      <c r="I77" s="536"/>
      <c r="J77" s="484"/>
      <c r="K77" s="534" t="s">
        <v>291</v>
      </c>
      <c r="L77" s="535"/>
      <c r="M77" s="535"/>
      <c r="N77" s="535"/>
      <c r="O77" s="534"/>
      <c r="P77" s="536"/>
      <c r="Q77" s="536"/>
      <c r="R77" s="536"/>
    </row>
    <row r="78" spans="2:18" ht="16.5" thickBot="1" x14ac:dyDescent="0.3">
      <c r="B78" s="538" t="s">
        <v>185</v>
      </c>
      <c r="C78" s="539"/>
      <c r="D78" s="539"/>
      <c r="E78" s="539"/>
      <c r="F78" s="538"/>
      <c r="G78" s="537"/>
      <c r="H78" s="537"/>
      <c r="I78" s="537"/>
      <c r="J78" s="484"/>
      <c r="K78" s="538" t="s">
        <v>185</v>
      </c>
      <c r="L78" s="539"/>
      <c r="M78" s="539"/>
      <c r="N78" s="539"/>
      <c r="O78" s="538"/>
      <c r="P78" s="537"/>
      <c r="Q78" s="537"/>
      <c r="R78" s="537"/>
    </row>
    <row r="79" spans="2:18" ht="16.5" thickBot="1" x14ac:dyDescent="0.3">
      <c r="B79" s="519" t="s">
        <v>111</v>
      </c>
      <c r="C79" s="520"/>
      <c r="D79" s="520"/>
      <c r="E79" s="520"/>
      <c r="F79" s="520"/>
      <c r="G79" s="520"/>
      <c r="H79" s="520"/>
      <c r="I79" s="521"/>
      <c r="J79" s="484"/>
      <c r="K79" s="519" t="s">
        <v>112</v>
      </c>
      <c r="L79" s="520"/>
      <c r="M79" s="520"/>
      <c r="N79" s="520"/>
      <c r="O79" s="520"/>
      <c r="P79" s="520"/>
      <c r="Q79" s="520"/>
      <c r="R79" s="521"/>
    </row>
    <row r="80" spans="2:18" ht="16.5" thickBot="1" x14ac:dyDescent="0.3">
      <c r="B80" s="522" t="s">
        <v>317</v>
      </c>
      <c r="C80" s="523"/>
      <c r="D80" s="524"/>
      <c r="E80" s="525"/>
      <c r="F80" s="522" t="s">
        <v>318</v>
      </c>
      <c r="G80" s="523"/>
      <c r="H80" s="524"/>
      <c r="I80" s="525"/>
      <c r="J80" s="484"/>
      <c r="K80" s="522" t="s">
        <v>317</v>
      </c>
      <c r="L80" s="523"/>
      <c r="M80" s="524"/>
      <c r="N80" s="525"/>
      <c r="O80" s="522" t="s">
        <v>318</v>
      </c>
      <c r="P80" s="523"/>
      <c r="Q80" s="524"/>
      <c r="R80" s="525"/>
    </row>
    <row r="81" spans="2:18" ht="30.75" thickBot="1" x14ac:dyDescent="0.25">
      <c r="B81" s="485" t="s">
        <v>113</v>
      </c>
      <c r="C81" s="486" t="s">
        <v>93</v>
      </c>
      <c r="D81" s="487" t="s">
        <v>139</v>
      </c>
      <c r="E81" s="488" t="s">
        <v>114</v>
      </c>
      <c r="F81" s="485" t="s">
        <v>113</v>
      </c>
      <c r="G81" s="486" t="s">
        <v>93</v>
      </c>
      <c r="H81" s="487" t="s">
        <v>139</v>
      </c>
      <c r="I81" s="488" t="s">
        <v>114</v>
      </c>
      <c r="J81" s="484"/>
      <c r="K81" s="485" t="s">
        <v>113</v>
      </c>
      <c r="L81" s="486" t="s">
        <v>93</v>
      </c>
      <c r="M81" s="487" t="s">
        <v>139</v>
      </c>
      <c r="N81" s="488" t="s">
        <v>114</v>
      </c>
      <c r="O81" s="485" t="s">
        <v>113</v>
      </c>
      <c r="P81" s="486" t="s">
        <v>93</v>
      </c>
      <c r="Q81" s="487" t="s">
        <v>139</v>
      </c>
      <c r="R81" s="488" t="s">
        <v>114</v>
      </c>
    </row>
    <row r="82" spans="2:18" ht="16.5" thickBot="1" x14ac:dyDescent="0.3">
      <c r="B82" s="489" t="s">
        <v>106</v>
      </c>
      <c r="C82" s="490">
        <v>173558.85800000001</v>
      </c>
      <c r="D82" s="491">
        <v>790496.68099999998</v>
      </c>
      <c r="E82" s="492">
        <v>193237.01</v>
      </c>
      <c r="F82" s="493" t="s">
        <v>106</v>
      </c>
      <c r="G82" s="494">
        <v>223153.79199999999</v>
      </c>
      <c r="H82" s="495">
        <v>1039454.086</v>
      </c>
      <c r="I82" s="492">
        <v>186974.95800000001</v>
      </c>
      <c r="J82" s="484">
        <v>0</v>
      </c>
      <c r="K82" s="489" t="s">
        <v>106</v>
      </c>
      <c r="L82" s="490">
        <v>61274.529000000002</v>
      </c>
      <c r="M82" s="491">
        <v>279227.74599999998</v>
      </c>
      <c r="N82" s="492">
        <v>109508.83</v>
      </c>
      <c r="O82" s="493" t="s">
        <v>106</v>
      </c>
      <c r="P82" s="494">
        <v>75242.093999999997</v>
      </c>
      <c r="Q82" s="495">
        <v>350061.61200000002</v>
      </c>
      <c r="R82" s="492">
        <v>92343.827999999994</v>
      </c>
    </row>
    <row r="83" spans="2:18" ht="15.75" x14ac:dyDescent="0.25">
      <c r="B83" s="496" t="s">
        <v>235</v>
      </c>
      <c r="C83" s="497">
        <v>38109</v>
      </c>
      <c r="D83" s="497">
        <v>173603.06899999999</v>
      </c>
      <c r="E83" s="497">
        <v>46253.114000000001</v>
      </c>
      <c r="F83" s="498" t="s">
        <v>235</v>
      </c>
      <c r="G83" s="499">
        <v>44818.874000000003</v>
      </c>
      <c r="H83" s="500">
        <v>207771.24299999999</v>
      </c>
      <c r="I83" s="501">
        <v>42534.858999999997</v>
      </c>
      <c r="J83" s="484">
        <v>0</v>
      </c>
      <c r="K83" s="496" t="s">
        <v>70</v>
      </c>
      <c r="L83" s="497">
        <v>10991.396000000001</v>
      </c>
      <c r="M83" s="497">
        <v>50080.997000000003</v>
      </c>
      <c r="N83" s="497">
        <v>20383.617999999999</v>
      </c>
      <c r="O83" s="498" t="s">
        <v>70</v>
      </c>
      <c r="P83" s="499">
        <v>17478.295999999998</v>
      </c>
      <c r="Q83" s="500">
        <v>81336.546000000002</v>
      </c>
      <c r="R83" s="501">
        <v>19164.042000000001</v>
      </c>
    </row>
    <row r="84" spans="2:18" ht="15.75" x14ac:dyDescent="0.25">
      <c r="B84" s="502" t="s">
        <v>147</v>
      </c>
      <c r="C84" s="503">
        <v>32485.073</v>
      </c>
      <c r="D84" s="503">
        <v>147750.56200000001</v>
      </c>
      <c r="E84" s="503">
        <v>36976.239999999998</v>
      </c>
      <c r="F84" s="504" t="s">
        <v>147</v>
      </c>
      <c r="G84" s="505">
        <v>34755.250999999997</v>
      </c>
      <c r="H84" s="506">
        <v>162984.24799999999</v>
      </c>
      <c r="I84" s="507">
        <v>30577.648000000001</v>
      </c>
      <c r="J84" s="484">
        <v>0</v>
      </c>
      <c r="K84" s="502" t="s">
        <v>235</v>
      </c>
      <c r="L84" s="503">
        <v>9377.6419999999998</v>
      </c>
      <c r="M84" s="503">
        <v>42752.644</v>
      </c>
      <c r="N84" s="503">
        <v>7597.77</v>
      </c>
      <c r="O84" s="504" t="s">
        <v>69</v>
      </c>
      <c r="P84" s="505">
        <v>14713.405000000001</v>
      </c>
      <c r="Q84" s="506">
        <v>68611.600000000006</v>
      </c>
      <c r="R84" s="507">
        <v>6534.24</v>
      </c>
    </row>
    <row r="85" spans="2:18" ht="15.75" x14ac:dyDescent="0.25">
      <c r="B85" s="502" t="s">
        <v>184</v>
      </c>
      <c r="C85" s="503">
        <v>12507.438</v>
      </c>
      <c r="D85" s="503">
        <v>57027.406999999999</v>
      </c>
      <c r="E85" s="503">
        <v>11946</v>
      </c>
      <c r="F85" s="504" t="s">
        <v>70</v>
      </c>
      <c r="G85" s="505">
        <v>20326.240000000002</v>
      </c>
      <c r="H85" s="506">
        <v>94463.987999999998</v>
      </c>
      <c r="I85" s="507">
        <v>27647.394</v>
      </c>
      <c r="J85" s="484">
        <v>0</v>
      </c>
      <c r="K85" s="502" t="s">
        <v>69</v>
      </c>
      <c r="L85" s="503">
        <v>8645.348</v>
      </c>
      <c r="M85" s="503">
        <v>39390.815000000002</v>
      </c>
      <c r="N85" s="503">
        <v>6661.567</v>
      </c>
      <c r="O85" s="504" t="s">
        <v>235</v>
      </c>
      <c r="P85" s="505">
        <v>11218.540999999999</v>
      </c>
      <c r="Q85" s="506">
        <v>52363.824999999997</v>
      </c>
      <c r="R85" s="507">
        <v>5422.72</v>
      </c>
    </row>
    <row r="86" spans="2:18" ht="15.75" x14ac:dyDescent="0.25">
      <c r="B86" s="502" t="s">
        <v>70</v>
      </c>
      <c r="C86" s="503">
        <v>12276.335999999999</v>
      </c>
      <c r="D86" s="503">
        <v>55881.332999999999</v>
      </c>
      <c r="E86" s="503">
        <v>24583.485000000001</v>
      </c>
      <c r="F86" s="504" t="s">
        <v>184</v>
      </c>
      <c r="G86" s="505">
        <v>12825.655000000001</v>
      </c>
      <c r="H86" s="506">
        <v>59515.391000000003</v>
      </c>
      <c r="I86" s="507">
        <v>8664.0010000000002</v>
      </c>
      <c r="J86" s="484">
        <v>0</v>
      </c>
      <c r="K86" s="502" t="s">
        <v>115</v>
      </c>
      <c r="L86" s="503">
        <v>8594.277</v>
      </c>
      <c r="M86" s="503">
        <v>39225.906999999999</v>
      </c>
      <c r="N86" s="503">
        <v>3060.1469999999999</v>
      </c>
      <c r="O86" s="504" t="s">
        <v>121</v>
      </c>
      <c r="P86" s="505">
        <v>5750.08</v>
      </c>
      <c r="Q86" s="506">
        <v>26725.09</v>
      </c>
      <c r="R86" s="507">
        <v>6787.058</v>
      </c>
    </row>
    <row r="87" spans="2:18" ht="15.75" x14ac:dyDescent="0.25">
      <c r="B87" s="502" t="s">
        <v>187</v>
      </c>
      <c r="C87" s="503">
        <v>6350.933</v>
      </c>
      <c r="D87" s="503">
        <v>28859.613000000001</v>
      </c>
      <c r="E87" s="503">
        <v>5889.1</v>
      </c>
      <c r="F87" s="504" t="s">
        <v>186</v>
      </c>
      <c r="G87" s="505">
        <v>10749.191999999999</v>
      </c>
      <c r="H87" s="506">
        <v>50234.264000000003</v>
      </c>
      <c r="I87" s="507">
        <v>7184.6750000000002</v>
      </c>
      <c r="J87" s="484">
        <v>0</v>
      </c>
      <c r="K87" s="502" t="s">
        <v>121</v>
      </c>
      <c r="L87" s="503">
        <v>5487.4290000000001</v>
      </c>
      <c r="M87" s="503">
        <v>24985.84</v>
      </c>
      <c r="N87" s="503">
        <v>8002.5379999999996</v>
      </c>
      <c r="O87" s="504" t="s">
        <v>118</v>
      </c>
      <c r="P87" s="505">
        <v>4462.9809999999998</v>
      </c>
      <c r="Q87" s="506">
        <v>20738.870999999999</v>
      </c>
      <c r="R87" s="507">
        <v>21988.166000000001</v>
      </c>
    </row>
    <row r="88" spans="2:18" ht="15.75" x14ac:dyDescent="0.25">
      <c r="B88" s="502" t="s">
        <v>186</v>
      </c>
      <c r="C88" s="503">
        <v>5780.9530000000004</v>
      </c>
      <c r="D88" s="503">
        <v>26336.121999999999</v>
      </c>
      <c r="E88" s="503">
        <v>5683.5</v>
      </c>
      <c r="F88" s="504" t="s">
        <v>187</v>
      </c>
      <c r="G88" s="505">
        <v>8067.66</v>
      </c>
      <c r="H88" s="506">
        <v>37507.663999999997</v>
      </c>
      <c r="I88" s="507">
        <v>4861.45</v>
      </c>
      <c r="J88" s="484">
        <v>0</v>
      </c>
      <c r="K88" s="502" t="s">
        <v>118</v>
      </c>
      <c r="L88" s="503">
        <v>4931.0129999999999</v>
      </c>
      <c r="M88" s="503">
        <v>22466.572</v>
      </c>
      <c r="N88" s="503">
        <v>32205.585999999999</v>
      </c>
      <c r="O88" s="504" t="s">
        <v>119</v>
      </c>
      <c r="P88" s="505">
        <v>3149.913</v>
      </c>
      <c r="Q88" s="506">
        <v>14614.647999999999</v>
      </c>
      <c r="R88" s="507">
        <v>13246.025</v>
      </c>
    </row>
    <row r="89" spans="2:18" ht="15.75" x14ac:dyDescent="0.25">
      <c r="B89" s="502" t="s">
        <v>115</v>
      </c>
      <c r="C89" s="503">
        <v>4294.4870000000001</v>
      </c>
      <c r="D89" s="503">
        <v>19548.556</v>
      </c>
      <c r="E89" s="503">
        <v>3857.4830000000002</v>
      </c>
      <c r="F89" s="504" t="s">
        <v>115</v>
      </c>
      <c r="G89" s="505">
        <v>5890.1440000000002</v>
      </c>
      <c r="H89" s="506">
        <v>27465.226999999999</v>
      </c>
      <c r="I89" s="507">
        <v>4414.3969999999999</v>
      </c>
      <c r="J89" s="484">
        <v>0</v>
      </c>
      <c r="K89" s="502" t="s">
        <v>119</v>
      </c>
      <c r="L89" s="503">
        <v>3049.0770000000002</v>
      </c>
      <c r="M89" s="503">
        <v>13872.388000000001</v>
      </c>
      <c r="N89" s="503">
        <v>16369.391</v>
      </c>
      <c r="O89" s="504" t="s">
        <v>115</v>
      </c>
      <c r="P89" s="505">
        <v>2674.4749999999999</v>
      </c>
      <c r="Q89" s="506">
        <v>12349.052</v>
      </c>
      <c r="R89" s="507">
        <v>409.476</v>
      </c>
    </row>
    <row r="90" spans="2:18" ht="15.75" x14ac:dyDescent="0.25">
      <c r="B90" s="502" t="s">
        <v>266</v>
      </c>
      <c r="C90" s="503">
        <v>3963.3989999999999</v>
      </c>
      <c r="D90" s="503">
        <v>18095.074000000001</v>
      </c>
      <c r="E90" s="503">
        <v>3918.0749999999998</v>
      </c>
      <c r="F90" s="504" t="s">
        <v>165</v>
      </c>
      <c r="G90" s="505">
        <v>5508.1819999999998</v>
      </c>
      <c r="H90" s="506">
        <v>25653.781999999999</v>
      </c>
      <c r="I90" s="507">
        <v>4936.0029999999997</v>
      </c>
      <c r="J90" s="484">
        <v>0</v>
      </c>
      <c r="K90" s="502" t="s">
        <v>116</v>
      </c>
      <c r="L90" s="503">
        <v>1271.365</v>
      </c>
      <c r="M90" s="503">
        <v>5793.201</v>
      </c>
      <c r="N90" s="503">
        <v>853.47</v>
      </c>
      <c r="O90" s="504" t="s">
        <v>180</v>
      </c>
      <c r="P90" s="505">
        <v>2079.2860000000001</v>
      </c>
      <c r="Q90" s="506">
        <v>9698.3639999999996</v>
      </c>
      <c r="R90" s="507">
        <v>1780</v>
      </c>
    </row>
    <row r="91" spans="2:18" ht="15.75" x14ac:dyDescent="0.25">
      <c r="B91" s="502" t="s">
        <v>189</v>
      </c>
      <c r="C91" s="503">
        <v>3668.2550000000001</v>
      </c>
      <c r="D91" s="503">
        <v>16713.713</v>
      </c>
      <c r="E91" s="503">
        <v>3272</v>
      </c>
      <c r="F91" s="504" t="s">
        <v>266</v>
      </c>
      <c r="G91" s="505">
        <v>5412.634</v>
      </c>
      <c r="H91" s="506">
        <v>25488.462</v>
      </c>
      <c r="I91" s="507">
        <v>3660.5</v>
      </c>
      <c r="J91" s="484">
        <v>0</v>
      </c>
      <c r="K91" s="502" t="s">
        <v>147</v>
      </c>
      <c r="L91" s="503">
        <v>1192.463</v>
      </c>
      <c r="M91" s="503">
        <v>5450.2860000000001</v>
      </c>
      <c r="N91" s="503">
        <v>357.17500000000001</v>
      </c>
      <c r="O91" s="504" t="s">
        <v>147</v>
      </c>
      <c r="P91" s="505">
        <v>2071.3539999999998</v>
      </c>
      <c r="Q91" s="506">
        <v>9504.366</v>
      </c>
      <c r="R91" s="507">
        <v>856.375</v>
      </c>
    </row>
    <row r="92" spans="2:18" ht="15.75" x14ac:dyDescent="0.25">
      <c r="B92" s="502" t="s">
        <v>249</v>
      </c>
      <c r="C92" s="503">
        <v>3647.2939999999999</v>
      </c>
      <c r="D92" s="503">
        <v>16615.857</v>
      </c>
      <c r="E92" s="503">
        <v>3984</v>
      </c>
      <c r="F92" s="504" t="s">
        <v>232</v>
      </c>
      <c r="G92" s="505">
        <v>4840.2910000000002</v>
      </c>
      <c r="H92" s="506">
        <v>22567.618999999999</v>
      </c>
      <c r="I92" s="507">
        <v>2901.75</v>
      </c>
      <c r="J92" s="484">
        <v>0</v>
      </c>
      <c r="K92" s="502" t="s">
        <v>247</v>
      </c>
      <c r="L92" s="503">
        <v>1104.607</v>
      </c>
      <c r="M92" s="503">
        <v>5032.6779999999999</v>
      </c>
      <c r="N92" s="503">
        <v>1481.518</v>
      </c>
      <c r="O92" s="504" t="s">
        <v>72</v>
      </c>
      <c r="P92" s="505">
        <v>1839.45</v>
      </c>
      <c r="Q92" s="506">
        <v>8551.5820000000003</v>
      </c>
      <c r="R92" s="507">
        <v>5889.0910000000003</v>
      </c>
    </row>
    <row r="93" spans="2:18" ht="15.75" x14ac:dyDescent="0.25">
      <c r="B93" s="502" t="s">
        <v>165</v>
      </c>
      <c r="C93" s="503">
        <v>3401.7289999999998</v>
      </c>
      <c r="D93" s="503">
        <v>15580.623</v>
      </c>
      <c r="E93" s="503">
        <v>3093</v>
      </c>
      <c r="F93" s="504" t="s">
        <v>125</v>
      </c>
      <c r="G93" s="505">
        <v>3764.8330000000001</v>
      </c>
      <c r="H93" s="506">
        <v>17573.655999999999</v>
      </c>
      <c r="I93" s="507">
        <v>3399.444</v>
      </c>
      <c r="J93" s="484">
        <v>0</v>
      </c>
      <c r="K93" s="502" t="s">
        <v>72</v>
      </c>
      <c r="L93" s="503">
        <v>1081.057</v>
      </c>
      <c r="M93" s="503">
        <v>4912.8969999999999</v>
      </c>
      <c r="N93" s="503">
        <v>4703.6750000000002</v>
      </c>
      <c r="O93" s="504" t="s">
        <v>116</v>
      </c>
      <c r="P93" s="505">
        <v>1785.731</v>
      </c>
      <c r="Q93" s="506">
        <v>8269.5789999999997</v>
      </c>
      <c r="R93" s="507">
        <v>1174.8209999999999</v>
      </c>
    </row>
    <row r="94" spans="2:18" ht="15.75" x14ac:dyDescent="0.25">
      <c r="B94" s="502" t="s">
        <v>69</v>
      </c>
      <c r="C94" s="503">
        <v>3173.3620000000001</v>
      </c>
      <c r="D94" s="503">
        <v>14454.164000000001</v>
      </c>
      <c r="E94" s="503">
        <v>3276.51</v>
      </c>
      <c r="F94" s="504" t="s">
        <v>171</v>
      </c>
      <c r="G94" s="505">
        <v>3704.1030000000001</v>
      </c>
      <c r="H94" s="506">
        <v>17109.689999999999</v>
      </c>
      <c r="I94" s="507">
        <v>2631</v>
      </c>
      <c r="J94" s="484">
        <v>0</v>
      </c>
      <c r="K94" s="502" t="s">
        <v>125</v>
      </c>
      <c r="L94" s="503">
        <v>953.37099999999998</v>
      </c>
      <c r="M94" s="503">
        <v>4335.2020000000002</v>
      </c>
      <c r="N94" s="503">
        <v>966.58600000000001</v>
      </c>
      <c r="O94" s="504" t="s">
        <v>247</v>
      </c>
      <c r="P94" s="505">
        <v>1493.66</v>
      </c>
      <c r="Q94" s="506">
        <v>6960.3360000000002</v>
      </c>
      <c r="R94" s="507">
        <v>1369.3440000000001</v>
      </c>
    </row>
    <row r="95" spans="2:18" ht="15.75" x14ac:dyDescent="0.25">
      <c r="B95" s="502" t="s">
        <v>180</v>
      </c>
      <c r="C95" s="503">
        <v>2728.7150000000001</v>
      </c>
      <c r="D95" s="503">
        <v>12457.186</v>
      </c>
      <c r="E95" s="503">
        <v>3510.9479999999999</v>
      </c>
      <c r="F95" s="504" t="s">
        <v>69</v>
      </c>
      <c r="G95" s="505">
        <v>3413.99</v>
      </c>
      <c r="H95" s="506">
        <v>15736.964</v>
      </c>
      <c r="I95" s="507">
        <v>2923.25</v>
      </c>
      <c r="J95" s="484">
        <v>0</v>
      </c>
      <c r="K95" s="502" t="s">
        <v>123</v>
      </c>
      <c r="L95" s="503">
        <v>780.54600000000005</v>
      </c>
      <c r="M95" s="503">
        <v>3545.4639999999999</v>
      </c>
      <c r="N95" s="503">
        <v>2131.3220000000001</v>
      </c>
      <c r="O95" s="504" t="s">
        <v>136</v>
      </c>
      <c r="P95" s="505">
        <v>1228.3150000000001</v>
      </c>
      <c r="Q95" s="506">
        <v>5760.2889999999998</v>
      </c>
      <c r="R95" s="507">
        <v>3523.2579999999998</v>
      </c>
    </row>
    <row r="96" spans="2:18" ht="15.75" x14ac:dyDescent="0.25">
      <c r="B96" s="502" t="s">
        <v>125</v>
      </c>
      <c r="C96" s="503">
        <v>2662.1329999999998</v>
      </c>
      <c r="D96" s="503">
        <v>12107.691000000001</v>
      </c>
      <c r="E96" s="503">
        <v>3103.44</v>
      </c>
      <c r="F96" s="504" t="s">
        <v>249</v>
      </c>
      <c r="G96" s="505">
        <v>3233.49</v>
      </c>
      <c r="H96" s="506">
        <v>15069.531000000001</v>
      </c>
      <c r="I96" s="507">
        <v>1999.6</v>
      </c>
      <c r="J96" s="484">
        <v>0</v>
      </c>
      <c r="K96" s="502" t="s">
        <v>127</v>
      </c>
      <c r="L96" s="503">
        <v>711.18100000000004</v>
      </c>
      <c r="M96" s="503">
        <v>3246.8389999999999</v>
      </c>
      <c r="N96" s="503">
        <v>539.01300000000003</v>
      </c>
      <c r="O96" s="504" t="s">
        <v>123</v>
      </c>
      <c r="P96" s="505">
        <v>1134.48</v>
      </c>
      <c r="Q96" s="506">
        <v>5217.1840000000002</v>
      </c>
      <c r="R96" s="507">
        <v>1370.269</v>
      </c>
    </row>
    <row r="97" spans="2:18" ht="15.75" x14ac:dyDescent="0.25">
      <c r="B97" s="502" t="s">
        <v>232</v>
      </c>
      <c r="C97" s="503">
        <v>2605.5059999999999</v>
      </c>
      <c r="D97" s="503">
        <v>11833.016</v>
      </c>
      <c r="E97" s="503">
        <v>1904.001</v>
      </c>
      <c r="F97" s="504" t="s">
        <v>123</v>
      </c>
      <c r="G97" s="505">
        <v>3139.748</v>
      </c>
      <c r="H97" s="506">
        <v>14556.368</v>
      </c>
      <c r="I97" s="507">
        <v>1686.864</v>
      </c>
      <c r="J97" s="484">
        <v>0</v>
      </c>
      <c r="K97" s="502" t="s">
        <v>136</v>
      </c>
      <c r="L97" s="503">
        <v>648.66999999999996</v>
      </c>
      <c r="M97" s="503">
        <v>2940.4870000000001</v>
      </c>
      <c r="N97" s="503">
        <v>2647.116</v>
      </c>
      <c r="O97" s="504" t="s">
        <v>132</v>
      </c>
      <c r="P97" s="505">
        <v>860.91099999999994</v>
      </c>
      <c r="Q97" s="506">
        <v>4011.0639999999999</v>
      </c>
      <c r="R97" s="507">
        <v>235.53399999999999</v>
      </c>
    </row>
    <row r="98" spans="2:18" ht="16.5" thickBot="1" x14ac:dyDescent="0.3">
      <c r="B98" s="508" t="s">
        <v>124</v>
      </c>
      <c r="C98" s="509">
        <v>2553.5149999999999</v>
      </c>
      <c r="D98" s="509">
        <v>11641.298000000001</v>
      </c>
      <c r="E98" s="509">
        <v>3089.4160000000002</v>
      </c>
      <c r="F98" s="510" t="s">
        <v>124</v>
      </c>
      <c r="G98" s="511">
        <v>3043.3490000000002</v>
      </c>
      <c r="H98" s="512">
        <v>14219.648999999999</v>
      </c>
      <c r="I98" s="513">
        <v>2231.069</v>
      </c>
      <c r="J98" s="484">
        <v>0</v>
      </c>
      <c r="K98" s="508" t="s">
        <v>289</v>
      </c>
      <c r="L98" s="509">
        <v>484.83800000000002</v>
      </c>
      <c r="M98" s="509">
        <v>2220.5360000000001</v>
      </c>
      <c r="N98" s="509">
        <v>520</v>
      </c>
      <c r="O98" s="510" t="s">
        <v>127</v>
      </c>
      <c r="P98" s="511">
        <v>647.4</v>
      </c>
      <c r="Q98" s="512">
        <v>2991.35</v>
      </c>
      <c r="R98" s="513">
        <v>408.67700000000002</v>
      </c>
    </row>
    <row r="99" spans="2:18" x14ac:dyDescent="0.2">
      <c r="B99" s="514"/>
      <c r="C99" s="514"/>
      <c r="D99" s="514"/>
      <c r="E99" s="514"/>
      <c r="F99" s="514"/>
      <c r="G99" s="514"/>
      <c r="H99" s="514"/>
      <c r="I99" s="514"/>
      <c r="J99" s="514"/>
      <c r="K99" s="514"/>
      <c r="L99" s="514"/>
      <c r="M99" s="514"/>
      <c r="N99" s="514"/>
      <c r="O99" s="514"/>
      <c r="P99" s="514"/>
      <c r="Q99" s="514"/>
      <c r="R99" s="514"/>
    </row>
    <row r="100" spans="2:18" x14ac:dyDescent="0.2">
      <c r="B100" s="514"/>
      <c r="C100" s="514"/>
      <c r="D100" s="514"/>
      <c r="E100" s="514"/>
      <c r="F100" s="514"/>
      <c r="G100" s="514"/>
      <c r="H100" s="514"/>
      <c r="I100" s="514"/>
      <c r="J100" s="514"/>
      <c r="K100" s="514"/>
      <c r="L100" s="514"/>
      <c r="M100" s="514"/>
      <c r="N100" s="514"/>
      <c r="O100" s="514"/>
      <c r="P100" s="514"/>
      <c r="Q100" s="514"/>
      <c r="R100" s="514"/>
    </row>
    <row r="101" spans="2:18" ht="16.5" x14ac:dyDescent="0.25">
      <c r="B101" s="540"/>
      <c r="C101" s="540"/>
      <c r="D101" s="540"/>
      <c r="E101" s="540"/>
      <c r="F101" s="540"/>
      <c r="G101" s="540"/>
      <c r="H101" s="540"/>
      <c r="I101" s="541"/>
      <c r="J101" s="541"/>
      <c r="K101" s="540"/>
      <c r="L101" s="540"/>
      <c r="M101" s="540"/>
      <c r="N101" s="540"/>
      <c r="O101" s="540"/>
      <c r="P101" s="540"/>
      <c r="Q101" s="540"/>
      <c r="R101" s="541"/>
    </row>
    <row r="102" spans="2:18" ht="15.75" x14ac:dyDescent="0.25">
      <c r="B102" s="515" t="s">
        <v>292</v>
      </c>
      <c r="C102" s="515"/>
      <c r="D102" s="515"/>
      <c r="E102" s="515"/>
      <c r="F102" s="515"/>
      <c r="G102" s="517"/>
      <c r="H102" s="517"/>
      <c r="I102" s="517"/>
      <c r="J102" s="517"/>
      <c r="K102" s="515" t="s">
        <v>293</v>
      </c>
      <c r="L102" s="515"/>
      <c r="M102" s="515"/>
      <c r="N102" s="515"/>
      <c r="O102" s="515"/>
      <c r="P102" s="517"/>
      <c r="Q102" s="517"/>
      <c r="R102" s="517"/>
    </row>
    <row r="103" spans="2:18" ht="16.5" thickBot="1" x14ac:dyDescent="0.3">
      <c r="B103" s="518" t="s">
        <v>185</v>
      </c>
      <c r="C103" s="515"/>
      <c r="D103" s="515"/>
      <c r="E103" s="515"/>
      <c r="F103" s="515"/>
      <c r="G103" s="517"/>
      <c r="H103" s="517"/>
      <c r="I103" s="517"/>
      <c r="J103" s="517"/>
      <c r="K103" s="518" t="s">
        <v>185</v>
      </c>
      <c r="L103" s="515"/>
      <c r="M103" s="515"/>
      <c r="N103" s="515"/>
      <c r="O103" s="515"/>
      <c r="P103" s="517"/>
      <c r="Q103" s="517"/>
      <c r="R103" s="517"/>
    </row>
    <row r="104" spans="2:18" ht="16.5" thickBot="1" x14ac:dyDescent="0.3">
      <c r="B104" s="519" t="s">
        <v>111</v>
      </c>
      <c r="C104" s="520"/>
      <c r="D104" s="520"/>
      <c r="E104" s="520"/>
      <c r="F104" s="520"/>
      <c r="G104" s="520"/>
      <c r="H104" s="520"/>
      <c r="I104" s="521"/>
      <c r="J104" s="517"/>
      <c r="K104" s="519" t="s">
        <v>112</v>
      </c>
      <c r="L104" s="520"/>
      <c r="M104" s="520"/>
      <c r="N104" s="520"/>
      <c r="O104" s="520"/>
      <c r="P104" s="520"/>
      <c r="Q104" s="520"/>
      <c r="R104" s="521"/>
    </row>
    <row r="105" spans="2:18" ht="16.5" thickBot="1" x14ac:dyDescent="0.3">
      <c r="B105" s="522" t="s">
        <v>317</v>
      </c>
      <c r="C105" s="523"/>
      <c r="D105" s="524"/>
      <c r="E105" s="525"/>
      <c r="F105" s="522" t="s">
        <v>318</v>
      </c>
      <c r="G105" s="523"/>
      <c r="H105" s="524"/>
      <c r="I105" s="525"/>
      <c r="J105" s="517"/>
      <c r="K105" s="522" t="s">
        <v>317</v>
      </c>
      <c r="L105" s="523"/>
      <c r="M105" s="524"/>
      <c r="N105" s="525"/>
      <c r="O105" s="522" t="s">
        <v>318</v>
      </c>
      <c r="P105" s="523"/>
      <c r="Q105" s="524"/>
      <c r="R105" s="525"/>
    </row>
    <row r="106" spans="2:18" ht="32.25" thickBot="1" x14ac:dyDescent="0.3">
      <c r="B106" s="526" t="s">
        <v>113</v>
      </c>
      <c r="C106" s="527" t="s">
        <v>93</v>
      </c>
      <c r="D106" s="528" t="s">
        <v>139</v>
      </c>
      <c r="E106" s="529" t="s">
        <v>114</v>
      </c>
      <c r="F106" s="526" t="s">
        <v>113</v>
      </c>
      <c r="G106" s="527" t="s">
        <v>93</v>
      </c>
      <c r="H106" s="528" t="s">
        <v>139</v>
      </c>
      <c r="I106" s="529" t="s">
        <v>114</v>
      </c>
      <c r="J106" s="517"/>
      <c r="K106" s="526" t="s">
        <v>113</v>
      </c>
      <c r="L106" s="527" t="s">
        <v>93</v>
      </c>
      <c r="M106" s="528" t="s">
        <v>139</v>
      </c>
      <c r="N106" s="529" t="s">
        <v>114</v>
      </c>
      <c r="O106" s="526" t="s">
        <v>113</v>
      </c>
      <c r="P106" s="527" t="s">
        <v>93</v>
      </c>
      <c r="Q106" s="528" t="s">
        <v>139</v>
      </c>
      <c r="R106" s="529" t="s">
        <v>114</v>
      </c>
    </row>
    <row r="107" spans="2:18" ht="16.5" thickBot="1" x14ac:dyDescent="0.3">
      <c r="B107" s="489" t="s">
        <v>106</v>
      </c>
      <c r="C107" s="490">
        <v>164378.79300000001</v>
      </c>
      <c r="D107" s="491">
        <v>748912.03300000005</v>
      </c>
      <c r="E107" s="492">
        <v>41272.076000000001</v>
      </c>
      <c r="F107" s="493" t="s">
        <v>106</v>
      </c>
      <c r="G107" s="494">
        <v>409299.57199999999</v>
      </c>
      <c r="H107" s="495">
        <v>1903860.2679999999</v>
      </c>
      <c r="I107" s="492">
        <v>64699.053</v>
      </c>
      <c r="J107" s="517"/>
      <c r="K107" s="489" t="s">
        <v>106</v>
      </c>
      <c r="L107" s="490">
        <v>100700.486</v>
      </c>
      <c r="M107" s="491">
        <v>459102.53200000001</v>
      </c>
      <c r="N107" s="492">
        <v>26263.493999999999</v>
      </c>
      <c r="O107" s="493" t="s">
        <v>106</v>
      </c>
      <c r="P107" s="494">
        <v>142776.34700000001</v>
      </c>
      <c r="Q107" s="495">
        <v>666823.36600000004</v>
      </c>
      <c r="R107" s="492">
        <v>22377.287</v>
      </c>
    </row>
    <row r="108" spans="2:18" ht="15.75" x14ac:dyDescent="0.25">
      <c r="B108" s="496" t="s">
        <v>119</v>
      </c>
      <c r="C108" s="497">
        <v>32211.03</v>
      </c>
      <c r="D108" s="497">
        <v>146970.4</v>
      </c>
      <c r="E108" s="497">
        <v>7992.4129999999996</v>
      </c>
      <c r="F108" s="498" t="s">
        <v>119</v>
      </c>
      <c r="G108" s="499">
        <v>64683.499000000003</v>
      </c>
      <c r="H108" s="500">
        <v>302195.09000000003</v>
      </c>
      <c r="I108" s="501">
        <v>9742.0619999999999</v>
      </c>
      <c r="J108" s="517"/>
      <c r="K108" s="496" t="s">
        <v>70</v>
      </c>
      <c r="L108" s="497">
        <v>24539.468000000001</v>
      </c>
      <c r="M108" s="497">
        <v>111926.51300000001</v>
      </c>
      <c r="N108" s="497">
        <v>6235.375</v>
      </c>
      <c r="O108" s="498" t="s">
        <v>70</v>
      </c>
      <c r="P108" s="499">
        <v>33113.368000000002</v>
      </c>
      <c r="Q108" s="500">
        <v>154290.72399999999</v>
      </c>
      <c r="R108" s="501">
        <v>5086.2340000000004</v>
      </c>
    </row>
    <row r="109" spans="2:18" ht="15.75" x14ac:dyDescent="0.25">
      <c r="B109" s="502" t="s">
        <v>128</v>
      </c>
      <c r="C109" s="503">
        <v>18532.906999999999</v>
      </c>
      <c r="D109" s="503">
        <v>84394.87</v>
      </c>
      <c r="E109" s="503">
        <v>4626.3140000000003</v>
      </c>
      <c r="F109" s="504" t="s">
        <v>235</v>
      </c>
      <c r="G109" s="505">
        <v>62597.877</v>
      </c>
      <c r="H109" s="506">
        <v>290379.62599999999</v>
      </c>
      <c r="I109" s="507">
        <v>9604.1</v>
      </c>
      <c r="J109" s="517"/>
      <c r="K109" s="502" t="s">
        <v>235</v>
      </c>
      <c r="L109" s="503">
        <v>24275.545999999998</v>
      </c>
      <c r="M109" s="503">
        <v>110642.041</v>
      </c>
      <c r="N109" s="503">
        <v>5630.57</v>
      </c>
      <c r="O109" s="504" t="s">
        <v>180</v>
      </c>
      <c r="P109" s="505">
        <v>25880.308000000001</v>
      </c>
      <c r="Q109" s="506">
        <v>122483.81299999999</v>
      </c>
      <c r="R109" s="507">
        <v>4216.4799999999996</v>
      </c>
    </row>
    <row r="110" spans="2:18" ht="15.75" x14ac:dyDescent="0.25">
      <c r="B110" s="502" t="s">
        <v>235</v>
      </c>
      <c r="C110" s="503">
        <v>13273.49</v>
      </c>
      <c r="D110" s="503">
        <v>60406.139000000003</v>
      </c>
      <c r="E110" s="503">
        <v>3499.1930000000002</v>
      </c>
      <c r="F110" s="504" t="s">
        <v>69</v>
      </c>
      <c r="G110" s="505">
        <v>58587.55</v>
      </c>
      <c r="H110" s="506">
        <v>272792.93800000002</v>
      </c>
      <c r="I110" s="507">
        <v>9150.9290000000001</v>
      </c>
      <c r="J110" s="517"/>
      <c r="K110" s="502" t="s">
        <v>121</v>
      </c>
      <c r="L110" s="503">
        <v>10681.225</v>
      </c>
      <c r="M110" s="503">
        <v>48515.106</v>
      </c>
      <c r="N110" s="503">
        <v>3499.7640000000001</v>
      </c>
      <c r="O110" s="504" t="s">
        <v>121</v>
      </c>
      <c r="P110" s="505">
        <v>21552.095000000001</v>
      </c>
      <c r="Q110" s="506">
        <v>100222.052</v>
      </c>
      <c r="R110" s="507">
        <v>3019.4569999999999</v>
      </c>
    </row>
    <row r="111" spans="2:18" ht="15.75" x14ac:dyDescent="0.25">
      <c r="B111" s="502" t="s">
        <v>72</v>
      </c>
      <c r="C111" s="503">
        <v>12656.473</v>
      </c>
      <c r="D111" s="503">
        <v>57654.207999999999</v>
      </c>
      <c r="E111" s="503">
        <v>3071.636</v>
      </c>
      <c r="F111" s="504" t="s">
        <v>70</v>
      </c>
      <c r="G111" s="505">
        <v>39346.862999999998</v>
      </c>
      <c r="H111" s="506">
        <v>182872.13699999999</v>
      </c>
      <c r="I111" s="507">
        <v>7201.4470000000001</v>
      </c>
      <c r="J111" s="517"/>
      <c r="K111" s="502" t="s">
        <v>115</v>
      </c>
      <c r="L111" s="503">
        <v>8261.3080000000009</v>
      </c>
      <c r="M111" s="503">
        <v>37618.913999999997</v>
      </c>
      <c r="N111" s="503">
        <v>1966.421</v>
      </c>
      <c r="O111" s="504" t="s">
        <v>235</v>
      </c>
      <c r="P111" s="505">
        <v>18771.194</v>
      </c>
      <c r="Q111" s="506">
        <v>87432.944000000003</v>
      </c>
      <c r="R111" s="507">
        <v>2732.8310000000001</v>
      </c>
    </row>
    <row r="112" spans="2:18" ht="15.75" x14ac:dyDescent="0.25">
      <c r="B112" s="502" t="s">
        <v>118</v>
      </c>
      <c r="C112" s="503">
        <v>11528.17</v>
      </c>
      <c r="D112" s="503">
        <v>52518.904000000002</v>
      </c>
      <c r="E112" s="503">
        <v>2883.7139999999999</v>
      </c>
      <c r="F112" s="504" t="s">
        <v>128</v>
      </c>
      <c r="G112" s="505">
        <v>30279.888999999999</v>
      </c>
      <c r="H112" s="506">
        <v>141084.22500000001</v>
      </c>
      <c r="I112" s="507">
        <v>4660.8440000000001</v>
      </c>
      <c r="J112" s="517"/>
      <c r="K112" s="502" t="s">
        <v>127</v>
      </c>
      <c r="L112" s="503">
        <v>7309.7049999999999</v>
      </c>
      <c r="M112" s="503">
        <v>33261.495000000003</v>
      </c>
      <c r="N112" s="503">
        <v>2070.732</v>
      </c>
      <c r="O112" s="504" t="s">
        <v>69</v>
      </c>
      <c r="P112" s="505">
        <v>10487.165999999999</v>
      </c>
      <c r="Q112" s="506">
        <v>49140.481</v>
      </c>
      <c r="R112" s="507">
        <v>1716.36</v>
      </c>
    </row>
    <row r="113" spans="2:18" ht="15.75" x14ac:dyDescent="0.25">
      <c r="B113" s="502" t="s">
        <v>70</v>
      </c>
      <c r="C113" s="503">
        <v>10667.3</v>
      </c>
      <c r="D113" s="503">
        <v>48583.224999999999</v>
      </c>
      <c r="E113" s="503">
        <v>2954.4079999999999</v>
      </c>
      <c r="F113" s="504" t="s">
        <v>118</v>
      </c>
      <c r="G113" s="505">
        <v>23184.156999999999</v>
      </c>
      <c r="H113" s="506">
        <v>108059.106</v>
      </c>
      <c r="I113" s="507">
        <v>3529.0549999999998</v>
      </c>
      <c r="J113" s="517"/>
      <c r="K113" s="502" t="s">
        <v>116</v>
      </c>
      <c r="L113" s="503">
        <v>6350.5559999999996</v>
      </c>
      <c r="M113" s="503">
        <v>28964.596000000001</v>
      </c>
      <c r="N113" s="503">
        <v>1433.424</v>
      </c>
      <c r="O113" s="504" t="s">
        <v>116</v>
      </c>
      <c r="P113" s="505">
        <v>9335.7610000000004</v>
      </c>
      <c r="Q113" s="506">
        <v>43412.311999999998</v>
      </c>
      <c r="R113" s="507">
        <v>1508.674</v>
      </c>
    </row>
    <row r="114" spans="2:18" ht="15.75" x14ac:dyDescent="0.25">
      <c r="B114" s="502" t="s">
        <v>136</v>
      </c>
      <c r="C114" s="503">
        <v>9562.5370000000003</v>
      </c>
      <c r="D114" s="503">
        <v>43532.260999999999</v>
      </c>
      <c r="E114" s="503">
        <v>2388.7559999999999</v>
      </c>
      <c r="F114" s="504" t="s">
        <v>72</v>
      </c>
      <c r="G114" s="505">
        <v>19856.473000000002</v>
      </c>
      <c r="H114" s="506">
        <v>93041.432000000001</v>
      </c>
      <c r="I114" s="507">
        <v>2934.569</v>
      </c>
      <c r="J114" s="517"/>
      <c r="K114" s="502" t="s">
        <v>125</v>
      </c>
      <c r="L114" s="503">
        <v>5273.7749999999996</v>
      </c>
      <c r="M114" s="503">
        <v>24117.806</v>
      </c>
      <c r="N114" s="503">
        <v>1443.32</v>
      </c>
      <c r="O114" s="504" t="s">
        <v>127</v>
      </c>
      <c r="P114" s="505">
        <v>6680.5420000000004</v>
      </c>
      <c r="Q114" s="506">
        <v>30813.077000000001</v>
      </c>
      <c r="R114" s="507">
        <v>1248.42</v>
      </c>
    </row>
    <row r="115" spans="2:18" ht="15.75" x14ac:dyDescent="0.25">
      <c r="B115" s="502" t="s">
        <v>180</v>
      </c>
      <c r="C115" s="503">
        <v>6923.5439999999999</v>
      </c>
      <c r="D115" s="503">
        <v>31534.851999999999</v>
      </c>
      <c r="E115" s="503">
        <v>1780.4559999999999</v>
      </c>
      <c r="F115" s="504" t="s">
        <v>121</v>
      </c>
      <c r="G115" s="505">
        <v>19163.594000000001</v>
      </c>
      <c r="H115" s="506">
        <v>88383.565000000002</v>
      </c>
      <c r="I115" s="507">
        <v>3275.145</v>
      </c>
      <c r="J115" s="517"/>
      <c r="K115" s="502" t="s">
        <v>69</v>
      </c>
      <c r="L115" s="503">
        <v>4596.6400000000003</v>
      </c>
      <c r="M115" s="503">
        <v>20993.611000000001</v>
      </c>
      <c r="N115" s="503">
        <v>1549.116</v>
      </c>
      <c r="O115" s="504" t="s">
        <v>125</v>
      </c>
      <c r="P115" s="505">
        <v>5678.0829999999996</v>
      </c>
      <c r="Q115" s="506">
        <v>26402.394</v>
      </c>
      <c r="R115" s="507">
        <v>1106.473</v>
      </c>
    </row>
    <row r="116" spans="2:18" ht="15.75" x14ac:dyDescent="0.25">
      <c r="B116" s="502" t="s">
        <v>69</v>
      </c>
      <c r="C116" s="503">
        <v>5870.2719999999999</v>
      </c>
      <c r="D116" s="503">
        <v>26731.826000000001</v>
      </c>
      <c r="E116" s="503">
        <v>1527.0440000000001</v>
      </c>
      <c r="F116" s="504" t="s">
        <v>136</v>
      </c>
      <c r="G116" s="505">
        <v>16810.014999999999</v>
      </c>
      <c r="H116" s="506">
        <v>77932.868000000002</v>
      </c>
      <c r="I116" s="507">
        <v>2848.181</v>
      </c>
      <c r="J116" s="517"/>
      <c r="K116" s="502" t="s">
        <v>126</v>
      </c>
      <c r="L116" s="503">
        <v>2002.3019999999999</v>
      </c>
      <c r="M116" s="503">
        <v>9210.0290000000005</v>
      </c>
      <c r="N116" s="503">
        <v>594.42100000000005</v>
      </c>
      <c r="O116" s="504" t="s">
        <v>115</v>
      </c>
      <c r="P116" s="505">
        <v>2302.73</v>
      </c>
      <c r="Q116" s="506">
        <v>10746.682000000001</v>
      </c>
      <c r="R116" s="507">
        <v>370.113</v>
      </c>
    </row>
    <row r="117" spans="2:18" ht="15.75" x14ac:dyDescent="0.25">
      <c r="B117" s="502" t="s">
        <v>115</v>
      </c>
      <c r="C117" s="503">
        <v>5548.9229999999998</v>
      </c>
      <c r="D117" s="503">
        <v>25274.080999999998</v>
      </c>
      <c r="E117" s="503">
        <v>1355.252</v>
      </c>
      <c r="F117" s="504" t="s">
        <v>115</v>
      </c>
      <c r="G117" s="505">
        <v>9481.1880000000001</v>
      </c>
      <c r="H117" s="506">
        <v>43905.025999999998</v>
      </c>
      <c r="I117" s="507">
        <v>1555.357</v>
      </c>
      <c r="J117" s="517"/>
      <c r="K117" s="502" t="s">
        <v>118</v>
      </c>
      <c r="L117" s="503">
        <v>1694.5540000000001</v>
      </c>
      <c r="M117" s="503">
        <v>7721.1639999999998</v>
      </c>
      <c r="N117" s="503">
        <v>415.03800000000001</v>
      </c>
      <c r="O117" s="504" t="s">
        <v>118</v>
      </c>
      <c r="P117" s="505">
        <v>1805.5160000000001</v>
      </c>
      <c r="Q117" s="506">
        <v>8337.9840000000004</v>
      </c>
      <c r="R117" s="507">
        <v>262.017</v>
      </c>
    </row>
    <row r="118" spans="2:18" ht="15.75" x14ac:dyDescent="0.25">
      <c r="B118" s="502" t="s">
        <v>167</v>
      </c>
      <c r="C118" s="503">
        <v>5304.1049999999996</v>
      </c>
      <c r="D118" s="503">
        <v>24108.672999999999</v>
      </c>
      <c r="E118" s="503">
        <v>1547.925</v>
      </c>
      <c r="F118" s="504" t="s">
        <v>117</v>
      </c>
      <c r="G118" s="505">
        <v>9116.7630000000008</v>
      </c>
      <c r="H118" s="506">
        <v>41936.612000000001</v>
      </c>
      <c r="I118" s="507">
        <v>1450.34</v>
      </c>
      <c r="J118" s="517"/>
      <c r="K118" s="502" t="s">
        <v>117</v>
      </c>
      <c r="L118" s="503">
        <v>1308.355</v>
      </c>
      <c r="M118" s="503">
        <v>5983.7709999999997</v>
      </c>
      <c r="N118" s="503">
        <v>297.79700000000003</v>
      </c>
      <c r="O118" s="504" t="s">
        <v>163</v>
      </c>
      <c r="P118" s="505">
        <v>1454.5340000000001</v>
      </c>
      <c r="Q118" s="506">
        <v>6899.8190000000004</v>
      </c>
      <c r="R118" s="507">
        <v>241</v>
      </c>
    </row>
    <row r="119" spans="2:18" ht="15.75" x14ac:dyDescent="0.25">
      <c r="B119" s="502" t="s">
        <v>126</v>
      </c>
      <c r="C119" s="503">
        <v>4558.0280000000002</v>
      </c>
      <c r="D119" s="503">
        <v>20748.362000000001</v>
      </c>
      <c r="E119" s="503">
        <v>1025.9490000000001</v>
      </c>
      <c r="F119" s="504" t="s">
        <v>123</v>
      </c>
      <c r="G119" s="505">
        <v>7524.8530000000001</v>
      </c>
      <c r="H119" s="506">
        <v>35010.019999999997</v>
      </c>
      <c r="I119" s="507">
        <v>1102.9369999999999</v>
      </c>
      <c r="J119" s="517"/>
      <c r="K119" s="502" t="s">
        <v>120</v>
      </c>
      <c r="L119" s="503">
        <v>1195.394</v>
      </c>
      <c r="M119" s="503">
        <v>5461.442</v>
      </c>
      <c r="N119" s="503">
        <v>273.90499999999997</v>
      </c>
      <c r="O119" s="504" t="s">
        <v>117</v>
      </c>
      <c r="P119" s="505">
        <v>1202.2729999999999</v>
      </c>
      <c r="Q119" s="506">
        <v>5533.9120000000003</v>
      </c>
      <c r="R119" s="507">
        <v>191.94800000000001</v>
      </c>
    </row>
    <row r="120" spans="2:18" ht="15.75" x14ac:dyDescent="0.25">
      <c r="B120" s="502" t="s">
        <v>123</v>
      </c>
      <c r="C120" s="503">
        <v>4385.3209999999999</v>
      </c>
      <c r="D120" s="503">
        <v>19987.775000000001</v>
      </c>
      <c r="E120" s="503">
        <v>990.17600000000004</v>
      </c>
      <c r="F120" s="504" t="s">
        <v>167</v>
      </c>
      <c r="G120" s="505">
        <v>7045.1809999999996</v>
      </c>
      <c r="H120" s="506">
        <v>32670.398000000001</v>
      </c>
      <c r="I120" s="507">
        <v>1382.7</v>
      </c>
      <c r="J120" s="517"/>
      <c r="K120" s="502" t="s">
        <v>134</v>
      </c>
      <c r="L120" s="503">
        <v>1075.8599999999999</v>
      </c>
      <c r="M120" s="503">
        <v>4909.0320000000002</v>
      </c>
      <c r="N120" s="503">
        <v>268.83999999999997</v>
      </c>
      <c r="O120" s="504" t="s">
        <v>126</v>
      </c>
      <c r="P120" s="505">
        <v>1185.4449999999999</v>
      </c>
      <c r="Q120" s="506">
        <v>5484.6379999999999</v>
      </c>
      <c r="R120" s="507">
        <v>198.53899999999999</v>
      </c>
    </row>
    <row r="121" spans="2:18" ht="15.75" x14ac:dyDescent="0.25">
      <c r="B121" s="502" t="s">
        <v>174</v>
      </c>
      <c r="C121" s="503">
        <v>2843.2950000000001</v>
      </c>
      <c r="D121" s="503">
        <v>12961.804</v>
      </c>
      <c r="E121" s="503">
        <v>690.02499999999998</v>
      </c>
      <c r="F121" s="504" t="s">
        <v>126</v>
      </c>
      <c r="G121" s="505">
        <v>5760.4070000000002</v>
      </c>
      <c r="H121" s="506">
        <v>26829.312000000002</v>
      </c>
      <c r="I121" s="507">
        <v>787.89</v>
      </c>
      <c r="J121" s="517"/>
      <c r="K121" s="502" t="s">
        <v>119</v>
      </c>
      <c r="L121" s="503">
        <v>1053.9749999999999</v>
      </c>
      <c r="M121" s="503">
        <v>4814.3</v>
      </c>
      <c r="N121" s="503">
        <v>339.05200000000002</v>
      </c>
      <c r="O121" s="504" t="s">
        <v>128</v>
      </c>
      <c r="P121" s="505">
        <v>1033.787</v>
      </c>
      <c r="Q121" s="506">
        <v>4887.3320000000003</v>
      </c>
      <c r="R121" s="507">
        <v>141.34100000000001</v>
      </c>
    </row>
    <row r="122" spans="2:18" ht="15.75" x14ac:dyDescent="0.25">
      <c r="B122" s="502" t="s">
        <v>122</v>
      </c>
      <c r="C122" s="503">
        <v>2650.125</v>
      </c>
      <c r="D122" s="503">
        <v>12102.021000000001</v>
      </c>
      <c r="E122" s="503">
        <v>522.24</v>
      </c>
      <c r="F122" s="504" t="s">
        <v>301</v>
      </c>
      <c r="G122" s="505">
        <v>5660.3310000000001</v>
      </c>
      <c r="H122" s="506">
        <v>26531.07</v>
      </c>
      <c r="I122" s="507">
        <v>843.2</v>
      </c>
      <c r="J122" s="517"/>
      <c r="K122" s="502" t="s">
        <v>72</v>
      </c>
      <c r="L122" s="503">
        <v>320.61599999999999</v>
      </c>
      <c r="M122" s="503">
        <v>1461.2739999999999</v>
      </c>
      <c r="N122" s="503">
        <v>118.84399999999999</v>
      </c>
      <c r="O122" s="504" t="s">
        <v>319</v>
      </c>
      <c r="P122" s="505">
        <v>935.61500000000001</v>
      </c>
      <c r="Q122" s="506">
        <v>4444.473</v>
      </c>
      <c r="R122" s="507">
        <v>126</v>
      </c>
    </row>
    <row r="123" spans="2:18" ht="16.5" thickBot="1" x14ac:dyDescent="0.3">
      <c r="B123" s="508" t="s">
        <v>170</v>
      </c>
      <c r="C123" s="509">
        <v>2253.9650000000001</v>
      </c>
      <c r="D123" s="509">
        <v>10285.337</v>
      </c>
      <c r="E123" s="509">
        <v>591.99599999999998</v>
      </c>
      <c r="F123" s="510" t="s">
        <v>145</v>
      </c>
      <c r="G123" s="511">
        <v>5073.5169999999998</v>
      </c>
      <c r="H123" s="512">
        <v>23788.646000000001</v>
      </c>
      <c r="I123" s="513">
        <v>759.03599999999994</v>
      </c>
      <c r="J123" s="517"/>
      <c r="K123" s="508" t="s">
        <v>265</v>
      </c>
      <c r="L123" s="509">
        <v>281.85500000000002</v>
      </c>
      <c r="M123" s="509">
        <v>1297.44</v>
      </c>
      <c r="N123" s="509">
        <v>48.996000000000002</v>
      </c>
      <c r="O123" s="510" t="s">
        <v>170</v>
      </c>
      <c r="P123" s="511">
        <v>533.428</v>
      </c>
      <c r="Q123" s="512">
        <v>2490.5010000000002</v>
      </c>
      <c r="R123" s="513">
        <v>81.599999999999994</v>
      </c>
    </row>
    <row r="124" spans="2:18" x14ac:dyDescent="0.2">
      <c r="B124" s="514"/>
      <c r="C124" s="514"/>
      <c r="D124" s="514"/>
      <c r="E124" s="514"/>
      <c r="F124" s="514"/>
      <c r="G124" s="514"/>
      <c r="H124" s="514"/>
      <c r="I124" s="514"/>
      <c r="J124" s="514"/>
      <c r="K124" s="514"/>
      <c r="L124" s="514"/>
      <c r="M124" s="514"/>
      <c r="N124" s="514"/>
      <c r="O124" s="514"/>
      <c r="P124" s="514"/>
      <c r="Q124" s="514"/>
      <c r="R124" s="514"/>
    </row>
    <row r="125" spans="2:18" x14ac:dyDescent="0.2">
      <c r="B125" s="514"/>
      <c r="C125" s="514"/>
      <c r="D125" s="514"/>
      <c r="E125" s="514"/>
      <c r="F125" s="514"/>
      <c r="G125" s="514"/>
      <c r="H125" s="514"/>
      <c r="I125" s="514"/>
      <c r="J125" s="514"/>
      <c r="K125" s="514"/>
      <c r="L125" s="514"/>
      <c r="M125" s="514"/>
      <c r="N125" s="514"/>
      <c r="O125" s="514"/>
      <c r="P125" s="514"/>
      <c r="Q125" s="514"/>
      <c r="R125" s="514"/>
    </row>
    <row r="126" spans="2:18" x14ac:dyDescent="0.2">
      <c r="B126" s="514"/>
      <c r="C126" s="514"/>
      <c r="D126" s="514"/>
      <c r="E126" s="514"/>
      <c r="F126" s="514"/>
      <c r="G126" s="514"/>
      <c r="H126" s="514"/>
      <c r="I126" s="514"/>
      <c r="J126" s="514"/>
      <c r="K126" s="514"/>
      <c r="L126" s="514"/>
      <c r="M126" s="514"/>
      <c r="N126" s="514"/>
      <c r="O126" s="514"/>
      <c r="P126" s="514"/>
      <c r="Q126" s="514"/>
      <c r="R126" s="514"/>
    </row>
    <row r="127" spans="2:18" ht="16.5" x14ac:dyDescent="0.25">
      <c r="B127" s="540"/>
      <c r="C127" s="540"/>
      <c r="D127" s="540"/>
      <c r="E127" s="540"/>
      <c r="F127" s="540"/>
      <c r="G127" s="540"/>
      <c r="H127" s="540"/>
      <c r="I127" s="541"/>
      <c r="J127" s="541"/>
      <c r="K127" s="540"/>
      <c r="L127" s="540"/>
      <c r="M127" s="540"/>
      <c r="N127" s="540"/>
      <c r="O127" s="540"/>
      <c r="P127" s="542"/>
      <c r="Q127" s="542"/>
      <c r="R127" s="533"/>
    </row>
    <row r="128" spans="2:18" ht="15.75" x14ac:dyDescent="0.25">
      <c r="B128" s="515" t="s">
        <v>294</v>
      </c>
      <c r="C128" s="515"/>
      <c r="D128" s="515"/>
      <c r="E128" s="515"/>
      <c r="F128" s="515"/>
      <c r="G128" s="515"/>
      <c r="H128" s="515"/>
      <c r="I128" s="517"/>
      <c r="J128" s="517"/>
      <c r="K128" s="515" t="s">
        <v>295</v>
      </c>
      <c r="L128" s="515"/>
      <c r="M128" s="515"/>
      <c r="N128" s="515"/>
      <c r="O128" s="515"/>
      <c r="P128" s="515"/>
      <c r="Q128" s="515"/>
      <c r="R128" s="517"/>
    </row>
    <row r="129" spans="2:31" ht="16.5" thickBot="1" x14ac:dyDescent="0.3">
      <c r="B129" s="518" t="s">
        <v>185</v>
      </c>
      <c r="C129" s="515"/>
      <c r="D129" s="515"/>
      <c r="E129" s="515"/>
      <c r="F129" s="517"/>
      <c r="G129" s="517"/>
      <c r="H129" s="517"/>
      <c r="I129" s="517"/>
      <c r="J129" s="517"/>
      <c r="K129" s="518" t="s">
        <v>185</v>
      </c>
      <c r="L129" s="515"/>
      <c r="M129" s="515"/>
      <c r="N129" s="515"/>
      <c r="O129" s="517"/>
      <c r="P129" s="517"/>
      <c r="Q129" s="517"/>
      <c r="R129" s="517"/>
    </row>
    <row r="130" spans="2:31" ht="16.5" thickBot="1" x14ac:dyDescent="0.3">
      <c r="B130" s="519" t="s">
        <v>111</v>
      </c>
      <c r="C130" s="520"/>
      <c r="D130" s="520"/>
      <c r="E130" s="520"/>
      <c r="F130" s="520"/>
      <c r="G130" s="520"/>
      <c r="H130" s="520"/>
      <c r="I130" s="521"/>
      <c r="J130" s="517"/>
      <c r="K130" s="519" t="s">
        <v>112</v>
      </c>
      <c r="L130" s="520"/>
      <c r="M130" s="520"/>
      <c r="N130" s="520"/>
      <c r="O130" s="520"/>
      <c r="P130" s="520"/>
      <c r="Q130" s="520"/>
      <c r="R130" s="521"/>
    </row>
    <row r="131" spans="2:31" ht="16.5" thickBot="1" x14ac:dyDescent="0.3">
      <c r="B131" s="522" t="s">
        <v>317</v>
      </c>
      <c r="C131" s="523"/>
      <c r="D131" s="524"/>
      <c r="E131" s="525"/>
      <c r="F131" s="522" t="s">
        <v>318</v>
      </c>
      <c r="G131" s="523"/>
      <c r="H131" s="524"/>
      <c r="I131" s="525"/>
      <c r="J131" s="517"/>
      <c r="K131" s="522" t="s">
        <v>317</v>
      </c>
      <c r="L131" s="523"/>
      <c r="M131" s="524"/>
      <c r="N131" s="525"/>
      <c r="O131" s="522" t="s">
        <v>318</v>
      </c>
      <c r="P131" s="523"/>
      <c r="Q131" s="524"/>
      <c r="R131" s="525"/>
    </row>
    <row r="132" spans="2:31" ht="32.25" thickBot="1" x14ac:dyDescent="0.3">
      <c r="B132" s="526" t="s">
        <v>113</v>
      </c>
      <c r="C132" s="527" t="s">
        <v>93</v>
      </c>
      <c r="D132" s="528" t="s">
        <v>139</v>
      </c>
      <c r="E132" s="529" t="s">
        <v>114</v>
      </c>
      <c r="F132" s="526" t="s">
        <v>113</v>
      </c>
      <c r="G132" s="527" t="s">
        <v>93</v>
      </c>
      <c r="H132" s="528" t="s">
        <v>139</v>
      </c>
      <c r="I132" s="529" t="s">
        <v>114</v>
      </c>
      <c r="J132" s="517"/>
      <c r="K132" s="526" t="s">
        <v>113</v>
      </c>
      <c r="L132" s="527" t="s">
        <v>93</v>
      </c>
      <c r="M132" s="528" t="s">
        <v>139</v>
      </c>
      <c r="N132" s="529" t="s">
        <v>114</v>
      </c>
      <c r="O132" s="526" t="s">
        <v>113</v>
      </c>
      <c r="P132" s="527" t="s">
        <v>93</v>
      </c>
      <c r="Q132" s="528" t="s">
        <v>139</v>
      </c>
      <c r="R132" s="529" t="s">
        <v>114</v>
      </c>
    </row>
    <row r="133" spans="2:31" ht="16.5" thickBot="1" x14ac:dyDescent="0.3">
      <c r="B133" s="489" t="s">
        <v>106</v>
      </c>
      <c r="C133" s="490">
        <v>755906.37100000004</v>
      </c>
      <c r="D133" s="491">
        <v>3442806.156</v>
      </c>
      <c r="E133" s="492">
        <v>239747.334</v>
      </c>
      <c r="F133" s="493" t="s">
        <v>106</v>
      </c>
      <c r="G133" s="494">
        <v>963189.22600000002</v>
      </c>
      <c r="H133" s="495">
        <v>4488594.0999999996</v>
      </c>
      <c r="I133" s="492">
        <v>236138.29300000001</v>
      </c>
      <c r="J133" s="517"/>
      <c r="K133" s="489" t="s">
        <v>106</v>
      </c>
      <c r="L133" s="490">
        <v>347162.95500000002</v>
      </c>
      <c r="M133" s="491">
        <v>1581426.361</v>
      </c>
      <c r="N133" s="492">
        <v>89794.396999999997</v>
      </c>
      <c r="O133" s="493" t="s">
        <v>106</v>
      </c>
      <c r="P133" s="494">
        <v>435425.40700000001</v>
      </c>
      <c r="Q133" s="495">
        <v>2030125.8910000001</v>
      </c>
      <c r="R133" s="492">
        <v>88720.247000000003</v>
      </c>
    </row>
    <row r="134" spans="2:31" ht="15.75" x14ac:dyDescent="0.25">
      <c r="B134" s="496" t="s">
        <v>70</v>
      </c>
      <c r="C134" s="497">
        <v>80696.399000000005</v>
      </c>
      <c r="D134" s="497">
        <v>367572.08399999997</v>
      </c>
      <c r="E134" s="497">
        <v>32823.199000000001</v>
      </c>
      <c r="F134" s="498" t="s">
        <v>70</v>
      </c>
      <c r="G134" s="499">
        <v>109317.451</v>
      </c>
      <c r="H134" s="500">
        <v>508995.054</v>
      </c>
      <c r="I134" s="501">
        <v>32148.758000000002</v>
      </c>
      <c r="J134" s="517"/>
      <c r="K134" s="496" t="s">
        <v>70</v>
      </c>
      <c r="L134" s="497">
        <v>133411.90299999999</v>
      </c>
      <c r="M134" s="497">
        <v>607649.49300000002</v>
      </c>
      <c r="N134" s="497">
        <v>41009.074000000001</v>
      </c>
      <c r="O134" s="498" t="s">
        <v>70</v>
      </c>
      <c r="P134" s="499">
        <v>158557.58799999999</v>
      </c>
      <c r="Q134" s="500">
        <v>739199.13800000004</v>
      </c>
      <c r="R134" s="501">
        <v>36431.531999999999</v>
      </c>
    </row>
    <row r="135" spans="2:31" ht="15.75" x14ac:dyDescent="0.25">
      <c r="B135" s="502" t="s">
        <v>119</v>
      </c>
      <c r="C135" s="503">
        <v>77655.732999999993</v>
      </c>
      <c r="D135" s="503">
        <v>353668.16800000001</v>
      </c>
      <c r="E135" s="503">
        <v>23380.429</v>
      </c>
      <c r="F135" s="504" t="s">
        <v>115</v>
      </c>
      <c r="G135" s="505">
        <v>98426.555999999997</v>
      </c>
      <c r="H135" s="506">
        <v>460021.66200000001</v>
      </c>
      <c r="I135" s="507">
        <v>19943.441999999999</v>
      </c>
      <c r="J135" s="517"/>
      <c r="K135" s="502" t="s">
        <v>115</v>
      </c>
      <c r="L135" s="503">
        <v>44277.258999999998</v>
      </c>
      <c r="M135" s="503">
        <v>201749.245</v>
      </c>
      <c r="N135" s="503">
        <v>7087.7190000000001</v>
      </c>
      <c r="O135" s="504" t="s">
        <v>115</v>
      </c>
      <c r="P135" s="505">
        <v>59928.464</v>
      </c>
      <c r="Q135" s="506">
        <v>279315.53399999999</v>
      </c>
      <c r="R135" s="507">
        <v>8640.5550000000003</v>
      </c>
    </row>
    <row r="136" spans="2:31" ht="15.75" x14ac:dyDescent="0.25">
      <c r="B136" s="502" t="s">
        <v>180</v>
      </c>
      <c r="C136" s="503">
        <v>76364.112999999998</v>
      </c>
      <c r="D136" s="503">
        <v>348124.35800000001</v>
      </c>
      <c r="E136" s="503">
        <v>20728.463</v>
      </c>
      <c r="F136" s="504" t="s">
        <v>119</v>
      </c>
      <c r="G136" s="505">
        <v>97326.769</v>
      </c>
      <c r="H136" s="506">
        <v>453278.11700000003</v>
      </c>
      <c r="I136" s="507">
        <v>22318.07</v>
      </c>
      <c r="J136" s="517"/>
      <c r="K136" s="502" t="s">
        <v>235</v>
      </c>
      <c r="L136" s="503">
        <v>33878.468999999997</v>
      </c>
      <c r="M136" s="503">
        <v>154259.08799999999</v>
      </c>
      <c r="N136" s="503">
        <v>8984.0259999999998</v>
      </c>
      <c r="O136" s="504" t="s">
        <v>235</v>
      </c>
      <c r="P136" s="505">
        <v>39714.578999999998</v>
      </c>
      <c r="Q136" s="506">
        <v>185215.88200000001</v>
      </c>
      <c r="R136" s="507">
        <v>7483.5709999999999</v>
      </c>
    </row>
    <row r="137" spans="2:31" ht="15.75" x14ac:dyDescent="0.25">
      <c r="B137" s="502" t="s">
        <v>115</v>
      </c>
      <c r="C137" s="503">
        <v>65816.179999999993</v>
      </c>
      <c r="D137" s="503">
        <v>299551.21100000001</v>
      </c>
      <c r="E137" s="503">
        <v>19799.863000000001</v>
      </c>
      <c r="F137" s="504" t="s">
        <v>180</v>
      </c>
      <c r="G137" s="505">
        <v>71863.960000000006</v>
      </c>
      <c r="H137" s="506">
        <v>335133.04100000003</v>
      </c>
      <c r="I137" s="507">
        <v>14728.924000000001</v>
      </c>
      <c r="J137" s="517"/>
      <c r="K137" s="502" t="s">
        <v>119</v>
      </c>
      <c r="L137" s="503">
        <v>23892.705999999998</v>
      </c>
      <c r="M137" s="503">
        <v>108884.277</v>
      </c>
      <c r="N137" s="503">
        <v>6537.634</v>
      </c>
      <c r="O137" s="504" t="s">
        <v>125</v>
      </c>
      <c r="P137" s="505">
        <v>28567.462</v>
      </c>
      <c r="Q137" s="506">
        <v>133264.473</v>
      </c>
      <c r="R137" s="507">
        <v>7401.4279999999999</v>
      </c>
    </row>
    <row r="138" spans="2:31" ht="15.75" x14ac:dyDescent="0.25">
      <c r="B138" s="502" t="s">
        <v>126</v>
      </c>
      <c r="C138" s="503">
        <v>53225.771000000001</v>
      </c>
      <c r="D138" s="503">
        <v>242289.008</v>
      </c>
      <c r="E138" s="503">
        <v>15065.782999999999</v>
      </c>
      <c r="F138" s="504" t="s">
        <v>126</v>
      </c>
      <c r="G138" s="505">
        <v>57842.118000000002</v>
      </c>
      <c r="H138" s="506">
        <v>269391.23499999999</v>
      </c>
      <c r="I138" s="507">
        <v>13708.084000000001</v>
      </c>
      <c r="J138" s="517"/>
      <c r="K138" s="502" t="s">
        <v>69</v>
      </c>
      <c r="L138" s="503">
        <v>21308.841</v>
      </c>
      <c r="M138" s="503">
        <v>97042.373000000007</v>
      </c>
      <c r="N138" s="503">
        <v>4952.6170000000002</v>
      </c>
      <c r="O138" s="504" t="s">
        <v>69</v>
      </c>
      <c r="P138" s="505">
        <v>27897.282999999999</v>
      </c>
      <c r="Q138" s="506">
        <v>130179.95600000001</v>
      </c>
      <c r="R138" s="507">
        <v>5448.5</v>
      </c>
    </row>
    <row r="139" spans="2:31" ht="15.75" x14ac:dyDescent="0.25">
      <c r="B139" s="502" t="s">
        <v>72</v>
      </c>
      <c r="C139" s="503">
        <v>43291.387999999999</v>
      </c>
      <c r="D139" s="503">
        <v>197203.22500000001</v>
      </c>
      <c r="E139" s="503">
        <v>13361.023999999999</v>
      </c>
      <c r="F139" s="504" t="s">
        <v>72</v>
      </c>
      <c r="G139" s="505">
        <v>57703.184999999998</v>
      </c>
      <c r="H139" s="506">
        <v>268845.06400000001</v>
      </c>
      <c r="I139" s="507">
        <v>12706.088</v>
      </c>
      <c r="J139" s="517"/>
      <c r="K139" s="502" t="s">
        <v>125</v>
      </c>
      <c r="L139" s="503">
        <v>20398.235000000001</v>
      </c>
      <c r="M139" s="503">
        <v>92933.289000000004</v>
      </c>
      <c r="N139" s="503">
        <v>6246.2879999999996</v>
      </c>
      <c r="O139" s="504" t="s">
        <v>119</v>
      </c>
      <c r="P139" s="505">
        <v>25495.026999999998</v>
      </c>
      <c r="Q139" s="506">
        <v>118872.452</v>
      </c>
      <c r="R139" s="507">
        <v>5821.192</v>
      </c>
    </row>
    <row r="140" spans="2:31" ht="15.75" x14ac:dyDescent="0.25">
      <c r="B140" s="502" t="s">
        <v>128</v>
      </c>
      <c r="C140" s="503">
        <v>41119.154999999999</v>
      </c>
      <c r="D140" s="503">
        <v>187304.10500000001</v>
      </c>
      <c r="E140" s="503">
        <v>16110.905000000001</v>
      </c>
      <c r="F140" s="504" t="s">
        <v>128</v>
      </c>
      <c r="G140" s="505">
        <v>57040.544999999998</v>
      </c>
      <c r="H140" s="506">
        <v>265924.299</v>
      </c>
      <c r="I140" s="507">
        <v>17153.824000000001</v>
      </c>
      <c r="J140" s="517"/>
      <c r="K140" s="502" t="s">
        <v>117</v>
      </c>
      <c r="L140" s="503">
        <v>9369.9230000000007</v>
      </c>
      <c r="M140" s="503">
        <v>42669.555999999997</v>
      </c>
      <c r="N140" s="503">
        <v>1202.607</v>
      </c>
      <c r="O140" s="504" t="s">
        <v>118</v>
      </c>
      <c r="P140" s="505">
        <v>11695.51</v>
      </c>
      <c r="Q140" s="506">
        <v>54566.385999999999</v>
      </c>
      <c r="R140" s="507">
        <v>1830.0519999999999</v>
      </c>
    </row>
    <row r="141" spans="2:31" ht="15.75" x14ac:dyDescent="0.25">
      <c r="B141" s="502" t="s">
        <v>122</v>
      </c>
      <c r="C141" s="503">
        <v>27538.769</v>
      </c>
      <c r="D141" s="503">
        <v>125104.61</v>
      </c>
      <c r="E141" s="503">
        <v>8811.0390000000007</v>
      </c>
      <c r="F141" s="504" t="s">
        <v>117</v>
      </c>
      <c r="G141" s="505">
        <v>46398.972999999998</v>
      </c>
      <c r="H141" s="506">
        <v>216325.31599999999</v>
      </c>
      <c r="I141" s="507">
        <v>9756.9</v>
      </c>
      <c r="J141" s="517"/>
      <c r="K141" s="502" t="s">
        <v>118</v>
      </c>
      <c r="L141" s="503">
        <v>9010.2569999999996</v>
      </c>
      <c r="M141" s="503">
        <v>41087.398000000001</v>
      </c>
      <c r="N141" s="503">
        <v>1631.944</v>
      </c>
      <c r="O141" s="504" t="s">
        <v>145</v>
      </c>
      <c r="P141" s="505">
        <v>10259.294</v>
      </c>
      <c r="Q141" s="506">
        <v>47759.093999999997</v>
      </c>
      <c r="R141" s="507">
        <v>1434.9549999999999</v>
      </c>
      <c r="AE141" s="28">
        <v>0</v>
      </c>
    </row>
    <row r="142" spans="2:31" ht="15.75" x14ac:dyDescent="0.25">
      <c r="B142" s="502" t="s">
        <v>123</v>
      </c>
      <c r="C142" s="503">
        <v>24985.56</v>
      </c>
      <c r="D142" s="503">
        <v>113808.114</v>
      </c>
      <c r="E142" s="503">
        <v>7505.8940000000002</v>
      </c>
      <c r="F142" s="504" t="s">
        <v>118</v>
      </c>
      <c r="G142" s="505">
        <v>32437.949000000001</v>
      </c>
      <c r="H142" s="506">
        <v>151224.61499999999</v>
      </c>
      <c r="I142" s="507">
        <v>8556.0110000000004</v>
      </c>
      <c r="J142" s="517"/>
      <c r="K142" s="502" t="s">
        <v>173</v>
      </c>
      <c r="L142" s="503">
        <v>8838.5400000000009</v>
      </c>
      <c r="M142" s="503">
        <v>40258.745999999999</v>
      </c>
      <c r="N142" s="503">
        <v>1225.066</v>
      </c>
      <c r="O142" s="504" t="s">
        <v>117</v>
      </c>
      <c r="P142" s="505">
        <v>9556.8580000000002</v>
      </c>
      <c r="Q142" s="506">
        <v>44439.612999999998</v>
      </c>
      <c r="R142" s="507">
        <v>1073.598</v>
      </c>
    </row>
    <row r="143" spans="2:31" ht="15.75" x14ac:dyDescent="0.25">
      <c r="B143" s="502" t="s">
        <v>118</v>
      </c>
      <c r="C143" s="503">
        <v>24187.339</v>
      </c>
      <c r="D143" s="503">
        <v>110172.359</v>
      </c>
      <c r="E143" s="503">
        <v>8083.8230000000003</v>
      </c>
      <c r="F143" s="504" t="s">
        <v>123</v>
      </c>
      <c r="G143" s="505">
        <v>31434.173999999999</v>
      </c>
      <c r="H143" s="506">
        <v>146500.258</v>
      </c>
      <c r="I143" s="507">
        <v>7163.5529999999999</v>
      </c>
      <c r="J143" s="517"/>
      <c r="K143" s="502" t="s">
        <v>145</v>
      </c>
      <c r="L143" s="503">
        <v>8187.875</v>
      </c>
      <c r="M143" s="503">
        <v>37295.334000000003</v>
      </c>
      <c r="N143" s="503">
        <v>1405.778</v>
      </c>
      <c r="O143" s="504" t="s">
        <v>173</v>
      </c>
      <c r="P143" s="505">
        <v>9136.7129999999997</v>
      </c>
      <c r="Q143" s="506">
        <v>42517.294000000002</v>
      </c>
      <c r="R143" s="507">
        <v>1262.576</v>
      </c>
    </row>
    <row r="144" spans="2:31" ht="15.75" x14ac:dyDescent="0.25">
      <c r="B144" s="502" t="s">
        <v>117</v>
      </c>
      <c r="C144" s="503">
        <v>19794.097000000002</v>
      </c>
      <c r="D144" s="503">
        <v>90202.235000000001</v>
      </c>
      <c r="E144" s="503">
        <v>5914.4210000000003</v>
      </c>
      <c r="F144" s="504" t="s">
        <v>122</v>
      </c>
      <c r="G144" s="505">
        <v>29262.690999999999</v>
      </c>
      <c r="H144" s="506">
        <v>135844.489</v>
      </c>
      <c r="I144" s="507">
        <v>8470.0409999999993</v>
      </c>
      <c r="J144" s="517"/>
      <c r="K144" s="502" t="s">
        <v>126</v>
      </c>
      <c r="L144" s="503">
        <v>5984.6790000000001</v>
      </c>
      <c r="M144" s="503">
        <v>27304.601999999999</v>
      </c>
      <c r="N144" s="503">
        <v>1399.364</v>
      </c>
      <c r="O144" s="504" t="s">
        <v>180</v>
      </c>
      <c r="P144" s="505">
        <v>8419.2150000000001</v>
      </c>
      <c r="Q144" s="506">
        <v>39844.161999999997</v>
      </c>
      <c r="R144" s="507">
        <v>1912.038</v>
      </c>
    </row>
    <row r="145" spans="1:18" ht="15.75" x14ac:dyDescent="0.25">
      <c r="B145" s="502" t="s">
        <v>121</v>
      </c>
      <c r="C145" s="503">
        <v>17484.456999999999</v>
      </c>
      <c r="D145" s="503">
        <v>79678.982999999993</v>
      </c>
      <c r="E145" s="503">
        <v>5050.0349999999999</v>
      </c>
      <c r="F145" s="504" t="s">
        <v>136</v>
      </c>
      <c r="G145" s="505">
        <v>26900.416000000001</v>
      </c>
      <c r="H145" s="506">
        <v>125411.66</v>
      </c>
      <c r="I145" s="507">
        <v>6443.35</v>
      </c>
      <c r="J145" s="517"/>
      <c r="K145" s="502" t="s">
        <v>116</v>
      </c>
      <c r="L145" s="503">
        <v>5630.4939999999997</v>
      </c>
      <c r="M145" s="503">
        <v>25675.069</v>
      </c>
      <c r="N145" s="503">
        <v>1337.3109999999999</v>
      </c>
      <c r="O145" s="504" t="s">
        <v>163</v>
      </c>
      <c r="P145" s="505">
        <v>7552.1930000000002</v>
      </c>
      <c r="Q145" s="506">
        <v>34977.474000000002</v>
      </c>
      <c r="R145" s="507">
        <v>1621.078</v>
      </c>
    </row>
    <row r="146" spans="1:18" ht="15.75" x14ac:dyDescent="0.25">
      <c r="B146" s="502" t="s">
        <v>125</v>
      </c>
      <c r="C146" s="503">
        <v>17431.489000000001</v>
      </c>
      <c r="D146" s="503">
        <v>79426.573000000004</v>
      </c>
      <c r="E146" s="503">
        <v>4018.78</v>
      </c>
      <c r="F146" s="504" t="s">
        <v>235</v>
      </c>
      <c r="G146" s="505">
        <v>25112.538</v>
      </c>
      <c r="H146" s="506">
        <v>116822.951</v>
      </c>
      <c r="I146" s="507">
        <v>7488.5510000000004</v>
      </c>
      <c r="J146" s="517"/>
      <c r="K146" s="502" t="s">
        <v>163</v>
      </c>
      <c r="L146" s="503">
        <v>3912.6179999999999</v>
      </c>
      <c r="M146" s="503">
        <v>17804.587</v>
      </c>
      <c r="N146" s="503">
        <v>1207.9010000000001</v>
      </c>
      <c r="O146" s="504" t="s">
        <v>121</v>
      </c>
      <c r="P146" s="505">
        <v>7210.0630000000001</v>
      </c>
      <c r="Q146" s="506">
        <v>33742.68</v>
      </c>
      <c r="R146" s="507">
        <v>1599.5940000000001</v>
      </c>
    </row>
    <row r="147" spans="1:18" ht="15.75" x14ac:dyDescent="0.25">
      <c r="B147" s="502" t="s">
        <v>136</v>
      </c>
      <c r="C147" s="503">
        <v>15885.233</v>
      </c>
      <c r="D147" s="503">
        <v>72346.451000000001</v>
      </c>
      <c r="E147" s="503">
        <v>4910.1080000000002</v>
      </c>
      <c r="F147" s="504" t="s">
        <v>125</v>
      </c>
      <c r="G147" s="505">
        <v>24183.734</v>
      </c>
      <c r="H147" s="506">
        <v>112793.011</v>
      </c>
      <c r="I147" s="507">
        <v>4352.9179999999997</v>
      </c>
      <c r="J147" s="517"/>
      <c r="K147" s="502" t="s">
        <v>134</v>
      </c>
      <c r="L147" s="503">
        <v>3373.8319999999999</v>
      </c>
      <c r="M147" s="503">
        <v>15380.573</v>
      </c>
      <c r="N147" s="503">
        <v>2165.4740000000002</v>
      </c>
      <c r="O147" s="504" t="s">
        <v>126</v>
      </c>
      <c r="P147" s="505">
        <v>7204.3209999999999</v>
      </c>
      <c r="Q147" s="506">
        <v>33645.504000000001</v>
      </c>
      <c r="R147" s="507">
        <v>1280.788</v>
      </c>
    </row>
    <row r="148" spans="1:18" ht="15.75" x14ac:dyDescent="0.25">
      <c r="B148" s="502" t="s">
        <v>235</v>
      </c>
      <c r="C148" s="503">
        <v>15844.602999999999</v>
      </c>
      <c r="D148" s="503">
        <v>72334.493000000002</v>
      </c>
      <c r="E148" s="503">
        <v>5502.1239999999998</v>
      </c>
      <c r="F148" s="504" t="s">
        <v>124</v>
      </c>
      <c r="G148" s="505">
        <v>22402.348000000002</v>
      </c>
      <c r="H148" s="506">
        <v>104592.389</v>
      </c>
      <c r="I148" s="507">
        <v>5420.6419999999998</v>
      </c>
      <c r="J148" s="517"/>
      <c r="K148" s="502" t="s">
        <v>121</v>
      </c>
      <c r="L148" s="503">
        <v>3334.4540000000002</v>
      </c>
      <c r="M148" s="503">
        <v>15165.441000000001</v>
      </c>
      <c r="N148" s="503">
        <v>971.46400000000006</v>
      </c>
      <c r="O148" s="504" t="s">
        <v>116</v>
      </c>
      <c r="P148" s="505">
        <v>7117.5940000000001</v>
      </c>
      <c r="Q148" s="506">
        <v>32914.67</v>
      </c>
      <c r="R148" s="507">
        <v>1372.1220000000001</v>
      </c>
    </row>
    <row r="149" spans="1:18" ht="16.5" thickBot="1" x14ac:dyDescent="0.3">
      <c r="B149" s="508" t="s">
        <v>124</v>
      </c>
      <c r="C149" s="509">
        <v>14849.173000000001</v>
      </c>
      <c r="D149" s="509">
        <v>67683.047999999995</v>
      </c>
      <c r="E149" s="509">
        <v>4728.3530000000001</v>
      </c>
      <c r="F149" s="510" t="s">
        <v>121</v>
      </c>
      <c r="G149" s="511">
        <v>19549.817999999999</v>
      </c>
      <c r="H149" s="512">
        <v>91127.373999999996</v>
      </c>
      <c r="I149" s="513">
        <v>4474.2719999999999</v>
      </c>
      <c r="J149" s="517"/>
      <c r="K149" s="508" t="s">
        <v>123</v>
      </c>
      <c r="L149" s="509">
        <v>2968.0120000000002</v>
      </c>
      <c r="M149" s="509">
        <v>13492.258</v>
      </c>
      <c r="N149" s="509">
        <v>446.65199999999999</v>
      </c>
      <c r="O149" s="510" t="s">
        <v>134</v>
      </c>
      <c r="P149" s="511">
        <v>3404.3969999999999</v>
      </c>
      <c r="Q149" s="512">
        <v>15840.509</v>
      </c>
      <c r="R149" s="513">
        <v>1487.539</v>
      </c>
    </row>
    <row r="151" spans="1:18" ht="15" x14ac:dyDescent="0.2">
      <c r="A151" s="450"/>
      <c r="B151" s="451" t="s">
        <v>296</v>
      </c>
      <c r="C151" s="450"/>
      <c r="D151" s="450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33" sqref="J3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56" t="s">
        <v>0</v>
      </c>
      <c r="F5" s="757"/>
      <c r="G5" s="762" t="s">
        <v>1</v>
      </c>
      <c r="H5" s="763"/>
      <c r="I5" s="763"/>
      <c r="J5" s="763"/>
      <c r="K5" s="764"/>
    </row>
    <row r="6" spans="2:15" ht="16.5" customHeight="1" thickBot="1" x14ac:dyDescent="0.3">
      <c r="B6" s="17"/>
      <c r="C6" s="48"/>
      <c r="D6" s="48"/>
      <c r="E6" s="758"/>
      <c r="F6" s="759"/>
      <c r="G6" s="662" t="s">
        <v>19</v>
      </c>
      <c r="H6" s="663"/>
      <c r="I6" s="765" t="s">
        <v>242</v>
      </c>
      <c r="J6" s="767" t="s">
        <v>307</v>
      </c>
      <c r="K6" s="768"/>
    </row>
    <row r="7" spans="2:15" ht="39.75" customHeight="1" thickBot="1" x14ac:dyDescent="0.3">
      <c r="B7" s="17"/>
      <c r="C7" s="48"/>
      <c r="D7" s="48"/>
      <c r="E7" s="760"/>
      <c r="F7" s="761"/>
      <c r="G7" s="111" t="s">
        <v>307</v>
      </c>
      <c r="H7" s="693" t="s">
        <v>303</v>
      </c>
      <c r="I7" s="766"/>
      <c r="J7" s="112" t="s">
        <v>243</v>
      </c>
      <c r="K7" s="694" t="s">
        <v>244</v>
      </c>
    </row>
    <row r="8" spans="2:15" ht="47.25" customHeight="1" thickBot="1" x14ac:dyDescent="0.3">
      <c r="B8" s="17"/>
      <c r="C8" s="48"/>
      <c r="D8" s="48"/>
      <c r="E8" s="769" t="s">
        <v>169</v>
      </c>
      <c r="F8" s="770"/>
      <c r="G8" s="113">
        <v>263.31</v>
      </c>
      <c r="H8" s="114">
        <v>251.71</v>
      </c>
      <c r="I8" s="115">
        <v>4.6084780104088017</v>
      </c>
      <c r="J8" s="116">
        <v>3.46</v>
      </c>
      <c r="K8" s="117">
        <v>4.1500000000000004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6" t="s">
        <v>0</v>
      </c>
      <c r="C14" s="774"/>
      <c r="D14" s="578" t="s">
        <v>7</v>
      </c>
      <c r="E14" s="578"/>
      <c r="F14" s="578"/>
      <c r="G14" s="579"/>
      <c r="H14" s="579"/>
      <c r="I14" s="579"/>
      <c r="J14" s="579"/>
      <c r="K14" s="579"/>
      <c r="L14" s="579"/>
      <c r="M14" s="579"/>
      <c r="N14" s="579"/>
      <c r="O14" s="580"/>
    </row>
    <row r="15" spans="2:15" ht="15" customHeight="1" thickBot="1" x14ac:dyDescent="0.3">
      <c r="B15" s="758"/>
      <c r="C15" s="775"/>
      <c r="D15" s="577" t="s">
        <v>8</v>
      </c>
      <c r="E15" s="578"/>
      <c r="F15" s="578"/>
      <c r="G15" s="577" t="s">
        <v>9</v>
      </c>
      <c r="H15" s="578"/>
      <c r="I15" s="578"/>
      <c r="J15" s="577" t="s">
        <v>10</v>
      </c>
      <c r="K15" s="579"/>
      <c r="L15" s="579"/>
      <c r="M15" s="577" t="s">
        <v>11</v>
      </c>
      <c r="N15" s="579"/>
      <c r="O15" s="580"/>
    </row>
    <row r="16" spans="2:15" ht="31.5" customHeight="1" thickBot="1" x14ac:dyDescent="0.3">
      <c r="B16" s="758"/>
      <c r="C16" s="775"/>
      <c r="D16" s="118" t="s">
        <v>19</v>
      </c>
      <c r="E16" s="741"/>
      <c r="F16" s="740" t="s">
        <v>131</v>
      </c>
      <c r="G16" s="118" t="s">
        <v>19</v>
      </c>
      <c r="H16" s="741"/>
      <c r="I16" s="740" t="s">
        <v>131</v>
      </c>
      <c r="J16" s="118" t="s">
        <v>19</v>
      </c>
      <c r="K16" s="741"/>
      <c r="L16" s="740" t="s">
        <v>131</v>
      </c>
      <c r="M16" s="118" t="s">
        <v>19</v>
      </c>
      <c r="N16" s="741"/>
      <c r="O16" s="742" t="s">
        <v>131</v>
      </c>
    </row>
    <row r="17" spans="2:17" ht="19.5" customHeight="1" thickBot="1" x14ac:dyDescent="0.25">
      <c r="B17" s="776"/>
      <c r="C17" s="777"/>
      <c r="D17" s="738" t="s">
        <v>307</v>
      </c>
      <c r="E17" s="739" t="s">
        <v>303</v>
      </c>
      <c r="F17" s="119" t="s">
        <v>12</v>
      </c>
      <c r="G17" s="738" t="s">
        <v>307</v>
      </c>
      <c r="H17" s="739" t="s">
        <v>303</v>
      </c>
      <c r="I17" s="119" t="s">
        <v>12</v>
      </c>
      <c r="J17" s="738" t="s">
        <v>307</v>
      </c>
      <c r="K17" s="739" t="s">
        <v>303</v>
      </c>
      <c r="L17" s="119" t="s">
        <v>12</v>
      </c>
      <c r="M17" s="738" t="s">
        <v>307</v>
      </c>
      <c r="N17" s="739" t="s">
        <v>303</v>
      </c>
      <c r="O17" s="120" t="s">
        <v>12</v>
      </c>
    </row>
    <row r="18" spans="2:17" ht="47.25" customHeight="1" thickBot="1" x14ac:dyDescent="0.25">
      <c r="B18" s="778" t="s">
        <v>172</v>
      </c>
      <c r="C18" s="779"/>
      <c r="D18" s="121">
        <v>272.08999999999997</v>
      </c>
      <c r="E18" s="122">
        <v>257.86</v>
      </c>
      <c r="F18" s="123">
        <f>(D18-E18)/E18*100</f>
        <v>5.5184984099899017</v>
      </c>
      <c r="G18" s="124">
        <v>248.94</v>
      </c>
      <c r="H18" s="125">
        <v>240.76</v>
      </c>
      <c r="I18" s="123">
        <f>(G18-H18)/H18*100</f>
        <v>3.3975743478983254</v>
      </c>
      <c r="J18" s="124">
        <v>262.23</v>
      </c>
      <c r="K18" s="125">
        <v>250.09</v>
      </c>
      <c r="L18" s="123">
        <f>(J18-K18)/K18*100</f>
        <v>4.8542524691111257</v>
      </c>
      <c r="M18" s="124">
        <v>241.75</v>
      </c>
      <c r="N18" s="125">
        <v>238.96</v>
      </c>
      <c r="O18" s="695">
        <f>(M18-N18)/N18*100</f>
        <v>1.167559424171406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71" t="s">
        <v>308</v>
      </c>
      <c r="K23" s="771" t="s">
        <v>309</v>
      </c>
      <c r="L23" s="771" t="s">
        <v>310</v>
      </c>
      <c r="M23" s="74" t="s">
        <v>264</v>
      </c>
      <c r="N23" s="75"/>
    </row>
    <row r="24" spans="2:17" ht="19.5" customHeight="1" thickBot="1" x14ac:dyDescent="0.25">
      <c r="I24" s="76"/>
      <c r="J24" s="772"/>
      <c r="K24" s="773"/>
      <c r="L24" s="772"/>
      <c r="M24" s="127" t="s">
        <v>263</v>
      </c>
      <c r="N24" s="128" t="s">
        <v>241</v>
      </c>
    </row>
    <row r="25" spans="2:17" ht="52.5" customHeight="1" thickBot="1" x14ac:dyDescent="0.3">
      <c r="I25" s="77" t="s">
        <v>129</v>
      </c>
      <c r="J25" s="126">
        <v>263.31</v>
      </c>
      <c r="K25" s="78">
        <v>165.78</v>
      </c>
      <c r="L25" s="79">
        <v>147.52000000000001</v>
      </c>
      <c r="M25" s="129">
        <v>58.830980817951506</v>
      </c>
      <c r="N25" s="130">
        <v>78.491052060737516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45" priority="25" operator="lessThan">
      <formula>0</formula>
    </cfRule>
    <cfRule type="cellIs" dxfId="244" priority="26" operator="greaterThan">
      <formula>0</formula>
    </cfRule>
  </conditionalFormatting>
  <conditionalFormatting sqref="I8">
    <cfRule type="cellIs" dxfId="243" priority="3" stopIfTrue="1" operator="lessThan">
      <formula>0</formula>
    </cfRule>
    <cfRule type="cellIs" dxfId="242" priority="4" stopIfTrue="1" operator="greaterThan">
      <formula>0</formula>
    </cfRule>
  </conditionalFormatting>
  <conditionalFormatting sqref="F18 I18 L18 O18">
    <cfRule type="cellIs" dxfId="241" priority="1" stopIfTrue="1" operator="lessThan">
      <formula>0</formula>
    </cfRule>
    <cfRule type="cellIs" dxfId="24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F21" sqref="AF2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5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2:25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5" spans="2:25" ht="13.5" thickBot="1" x14ac:dyDescent="0.25"/>
    <row r="6" spans="2:25" ht="20.100000000000001" customHeight="1" thickBot="1" x14ac:dyDescent="0.3">
      <c r="D6" s="131" t="s">
        <v>195</v>
      </c>
      <c r="E6" s="132" t="s">
        <v>60</v>
      </c>
      <c r="F6" s="133" t="s">
        <v>61</v>
      </c>
      <c r="G6" s="133" t="s">
        <v>62</v>
      </c>
      <c r="H6" s="133" t="s">
        <v>63</v>
      </c>
      <c r="I6" s="134" t="s">
        <v>64</v>
      </c>
      <c r="J6" s="133" t="s">
        <v>65</v>
      </c>
      <c r="K6" s="133" t="s">
        <v>66</v>
      </c>
      <c r="L6" s="133" t="s">
        <v>67</v>
      </c>
      <c r="M6" s="133" t="s">
        <v>68</v>
      </c>
      <c r="N6" s="135" t="s">
        <v>47</v>
      </c>
      <c r="O6" s="135" t="s">
        <v>58</v>
      </c>
      <c r="P6" s="135" t="s">
        <v>59</v>
      </c>
      <c r="Q6" s="135" t="s">
        <v>60</v>
      </c>
      <c r="R6" s="135" t="s">
        <v>61</v>
      </c>
      <c r="S6" s="135" t="s">
        <v>62</v>
      </c>
      <c r="T6" s="135" t="s">
        <v>63</v>
      </c>
      <c r="U6" s="135" t="s">
        <v>64</v>
      </c>
      <c r="V6" s="135" t="s">
        <v>65</v>
      </c>
      <c r="W6" s="135" t="s">
        <v>66</v>
      </c>
      <c r="X6" s="135" t="s">
        <v>67</v>
      </c>
      <c r="Y6" s="136" t="s">
        <v>68</v>
      </c>
    </row>
    <row r="7" spans="2:25" ht="20.100000000000001" customHeight="1" x14ac:dyDescent="0.25">
      <c r="D7" s="137">
        <v>2004</v>
      </c>
      <c r="E7" s="138"/>
      <c r="F7" s="139"/>
      <c r="G7" s="139"/>
      <c r="H7" s="139"/>
      <c r="I7" s="140"/>
      <c r="J7" s="139"/>
      <c r="K7" s="139"/>
      <c r="L7" s="139"/>
      <c r="M7" s="139"/>
      <c r="N7" s="141"/>
      <c r="O7" s="141"/>
      <c r="P7" s="141"/>
      <c r="Q7" s="141">
        <v>91.28</v>
      </c>
      <c r="R7" s="141">
        <v>92.56</v>
      </c>
      <c r="S7" s="141">
        <v>95.02</v>
      </c>
      <c r="T7" s="141">
        <v>98.22</v>
      </c>
      <c r="U7" s="141">
        <v>98.784999999999997</v>
      </c>
      <c r="V7" s="141">
        <v>99.84</v>
      </c>
      <c r="W7" s="141">
        <v>101.28100000000001</v>
      </c>
      <c r="X7" s="141">
        <v>105.122</v>
      </c>
      <c r="Y7" s="142">
        <v>105.57</v>
      </c>
    </row>
    <row r="8" spans="2:25" ht="20.100000000000001" customHeight="1" x14ac:dyDescent="0.25">
      <c r="D8" s="143">
        <v>2005</v>
      </c>
      <c r="E8" s="144">
        <v>91.28</v>
      </c>
      <c r="F8" s="145">
        <v>92.56</v>
      </c>
      <c r="G8" s="145">
        <v>95.02</v>
      </c>
      <c r="H8" s="145">
        <v>98.22</v>
      </c>
      <c r="I8" s="145">
        <v>98.784999999999997</v>
      </c>
      <c r="J8" s="145">
        <v>99.84</v>
      </c>
      <c r="K8" s="145">
        <v>101.28100000000001</v>
      </c>
      <c r="L8" s="145">
        <v>105.122</v>
      </c>
      <c r="M8" s="145">
        <v>105.57</v>
      </c>
      <c r="N8" s="146">
        <v>104.43</v>
      </c>
      <c r="O8" s="146">
        <v>104.352</v>
      </c>
      <c r="P8" s="146">
        <v>101.8</v>
      </c>
      <c r="Q8" s="146">
        <v>99.44</v>
      </c>
      <c r="R8" s="146">
        <v>99.09</v>
      </c>
      <c r="S8" s="146">
        <v>97.32</v>
      </c>
      <c r="T8" s="146">
        <v>96.46</v>
      </c>
      <c r="U8" s="146">
        <v>96.4</v>
      </c>
      <c r="V8" s="146">
        <v>97.92</v>
      </c>
      <c r="W8" s="146">
        <v>99.135999999999996</v>
      </c>
      <c r="X8" s="146">
        <v>100.962</v>
      </c>
      <c r="Y8" s="147">
        <v>103.75</v>
      </c>
    </row>
    <row r="9" spans="2:25" ht="20.100000000000001" customHeight="1" x14ac:dyDescent="0.25">
      <c r="D9" s="143">
        <v>2006</v>
      </c>
      <c r="E9" s="144">
        <v>64.67</v>
      </c>
      <c r="F9" s="145">
        <v>66.5</v>
      </c>
      <c r="G9" s="145">
        <v>63.96</v>
      </c>
      <c r="H9" s="145">
        <v>62.7</v>
      </c>
      <c r="I9" s="145">
        <v>68.103999999999999</v>
      </c>
      <c r="J9" s="145">
        <v>63.75</v>
      </c>
      <c r="K9" s="145">
        <v>66.798000000000002</v>
      </c>
      <c r="L9" s="145">
        <v>66.757999999999996</v>
      </c>
      <c r="M9" s="145">
        <v>74.313000000000002</v>
      </c>
      <c r="N9" s="146">
        <v>101.77</v>
      </c>
      <c r="O9" s="146">
        <v>100.21</v>
      </c>
      <c r="P9" s="146">
        <v>100.21</v>
      </c>
      <c r="Q9" s="146">
        <v>98.7</v>
      </c>
      <c r="R9" s="146">
        <v>97.05</v>
      </c>
      <c r="S9" s="146">
        <v>96.44</v>
      </c>
      <c r="T9" s="146">
        <v>95.77</v>
      </c>
      <c r="U9" s="146">
        <v>96</v>
      </c>
      <c r="V9" s="146">
        <v>97.58</v>
      </c>
      <c r="W9" s="146">
        <v>99.47</v>
      </c>
      <c r="X9" s="146">
        <v>102.05</v>
      </c>
      <c r="Y9" s="147">
        <v>102.24</v>
      </c>
    </row>
    <row r="10" spans="2:25" ht="20.100000000000001" customHeight="1" x14ac:dyDescent="0.25">
      <c r="D10" s="143">
        <v>2007</v>
      </c>
      <c r="E10" s="144">
        <v>64.67</v>
      </c>
      <c r="F10" s="145">
        <v>66.5</v>
      </c>
      <c r="G10" s="145">
        <v>63.96</v>
      </c>
      <c r="H10" s="145">
        <v>62.7</v>
      </c>
      <c r="I10" s="145">
        <v>68.103999999999999</v>
      </c>
      <c r="J10" s="145">
        <v>63.75</v>
      </c>
      <c r="K10" s="145">
        <v>66.798000000000002</v>
      </c>
      <c r="L10" s="145">
        <v>66.757999999999996</v>
      </c>
      <c r="M10" s="145">
        <v>74.313000000000002</v>
      </c>
      <c r="N10" s="146">
        <v>102.64</v>
      </c>
      <c r="O10" s="146">
        <v>103.3</v>
      </c>
      <c r="P10" s="146">
        <v>103.5</v>
      </c>
      <c r="Q10" s="146">
        <v>102.91</v>
      </c>
      <c r="R10" s="146">
        <v>103.07</v>
      </c>
      <c r="S10" s="146">
        <v>102.94</v>
      </c>
      <c r="T10" s="146">
        <v>105.84</v>
      </c>
      <c r="U10" s="146">
        <v>109.87</v>
      </c>
      <c r="V10" s="146">
        <v>117.15</v>
      </c>
      <c r="W10" s="146">
        <v>124.18</v>
      </c>
      <c r="X10" s="146">
        <v>130.59</v>
      </c>
      <c r="Y10" s="147">
        <v>132.29</v>
      </c>
    </row>
    <row r="11" spans="2:25" ht="20.100000000000001" customHeight="1" x14ac:dyDescent="0.25">
      <c r="D11" s="148">
        <v>2008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1">
        <v>123.69</v>
      </c>
      <c r="O11" s="150">
        <v>121.17</v>
      </c>
      <c r="P11" s="150">
        <v>117.54</v>
      </c>
      <c r="Q11" s="150">
        <v>111.68</v>
      </c>
      <c r="R11" s="150">
        <v>107.23</v>
      </c>
      <c r="S11" s="150">
        <v>103.71</v>
      </c>
      <c r="T11" s="150">
        <v>101.61</v>
      </c>
      <c r="U11" s="150">
        <v>99.71</v>
      </c>
      <c r="V11" s="150">
        <v>99.33</v>
      </c>
      <c r="W11" s="150">
        <v>97.15</v>
      </c>
      <c r="X11" s="150">
        <v>95.98</v>
      </c>
      <c r="Y11" s="152">
        <v>96.03</v>
      </c>
    </row>
    <row r="12" spans="2:25" ht="20.100000000000001" customHeight="1" x14ac:dyDescent="0.25">
      <c r="D12" s="148">
        <v>2009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1">
        <v>93.98</v>
      </c>
      <c r="O12" s="150">
        <v>94.05</v>
      </c>
      <c r="P12" s="150">
        <v>94.53</v>
      </c>
      <c r="Q12" s="150">
        <v>93.42</v>
      </c>
      <c r="R12" s="150">
        <v>92.71</v>
      </c>
      <c r="S12" s="150">
        <v>92.6</v>
      </c>
      <c r="T12" s="150">
        <v>91.95</v>
      </c>
      <c r="U12" s="150">
        <v>92.77</v>
      </c>
      <c r="V12" s="150">
        <v>94.42</v>
      </c>
      <c r="W12" s="150">
        <v>97.77</v>
      </c>
      <c r="X12" s="150">
        <v>105.25</v>
      </c>
      <c r="Y12" s="152">
        <v>106.66</v>
      </c>
    </row>
    <row r="13" spans="2:25" ht="20.100000000000001" customHeight="1" x14ac:dyDescent="0.25">
      <c r="D13" s="148">
        <v>2010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1">
        <v>106.09</v>
      </c>
      <c r="O13" s="151">
        <v>106.88</v>
      </c>
      <c r="P13" s="151">
        <v>104.79</v>
      </c>
      <c r="Q13" s="151">
        <v>104.21</v>
      </c>
      <c r="R13" s="151">
        <v>104.54</v>
      </c>
      <c r="S13" s="150">
        <v>105.18</v>
      </c>
      <c r="T13" s="150">
        <v>105.54</v>
      </c>
      <c r="U13" s="150">
        <v>108.53</v>
      </c>
      <c r="V13" s="150">
        <v>111.57</v>
      </c>
      <c r="W13" s="150">
        <v>114.33</v>
      </c>
      <c r="X13" s="150">
        <v>118.87</v>
      </c>
      <c r="Y13" s="152">
        <v>119.09</v>
      </c>
    </row>
    <row r="14" spans="2:25" ht="20.100000000000001" customHeight="1" x14ac:dyDescent="0.25">
      <c r="D14" s="148">
        <v>2011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1">
        <v>116.95</v>
      </c>
      <c r="O14" s="150">
        <v>118.78</v>
      </c>
      <c r="P14" s="150">
        <v>121.59</v>
      </c>
      <c r="Q14" s="150">
        <v>120.08</v>
      </c>
      <c r="R14" s="150">
        <v>119.14</v>
      </c>
      <c r="S14" s="150">
        <v>118.62</v>
      </c>
      <c r="T14" s="150">
        <v>120.06</v>
      </c>
      <c r="U14" s="150">
        <v>119.99</v>
      </c>
      <c r="V14" s="150">
        <v>121.1</v>
      </c>
      <c r="W14" s="150">
        <v>123.43</v>
      </c>
      <c r="X14" s="150">
        <v>127.94</v>
      </c>
      <c r="Y14" s="152">
        <v>128.66999999999999</v>
      </c>
    </row>
    <row r="15" spans="2:25" ht="20.100000000000001" customHeight="1" x14ac:dyDescent="0.25">
      <c r="D15" s="148">
        <v>2012</v>
      </c>
      <c r="E15" s="149"/>
      <c r="F15" s="150"/>
      <c r="G15" s="150"/>
      <c r="H15" s="150"/>
      <c r="I15" s="150"/>
      <c r="J15" s="150"/>
      <c r="K15" s="150"/>
      <c r="L15" s="150"/>
      <c r="M15" s="150"/>
      <c r="N15" s="151">
        <v>126.31</v>
      </c>
      <c r="O15" s="153">
        <v>127.07</v>
      </c>
      <c r="P15" s="153">
        <v>125.05</v>
      </c>
      <c r="Q15" s="153">
        <v>120.27</v>
      </c>
      <c r="R15" s="153">
        <v>117.49</v>
      </c>
      <c r="S15" s="153">
        <v>115.56</v>
      </c>
      <c r="T15" s="153">
        <v>114.52</v>
      </c>
      <c r="U15" s="153">
        <v>115.33</v>
      </c>
      <c r="V15" s="153">
        <v>116.24</v>
      </c>
      <c r="W15" s="153">
        <v>118.85</v>
      </c>
      <c r="X15" s="153">
        <v>122.94</v>
      </c>
      <c r="Y15" s="154">
        <v>123.24</v>
      </c>
    </row>
    <row r="16" spans="2:25" ht="20.100000000000001" customHeight="1" x14ac:dyDescent="0.25">
      <c r="D16" s="148">
        <v>2013</v>
      </c>
      <c r="E16" s="149"/>
      <c r="F16" s="150"/>
      <c r="G16" s="150"/>
      <c r="H16" s="150"/>
      <c r="I16" s="150"/>
      <c r="J16" s="150"/>
      <c r="K16" s="150"/>
      <c r="L16" s="150"/>
      <c r="M16" s="150"/>
      <c r="N16" s="151">
        <v>122.98</v>
      </c>
      <c r="O16" s="153">
        <v>123.61</v>
      </c>
      <c r="P16" s="153">
        <v>124.81</v>
      </c>
      <c r="Q16" s="153">
        <v>125.21</v>
      </c>
      <c r="R16" s="153">
        <v>125.23</v>
      </c>
      <c r="S16" s="153">
        <v>126.36</v>
      </c>
      <c r="T16" s="153">
        <v>129.22</v>
      </c>
      <c r="U16" s="153">
        <v>131.80000000000001</v>
      </c>
      <c r="V16" s="153">
        <v>138.4</v>
      </c>
      <c r="W16" s="153">
        <v>142.83000000000001</v>
      </c>
      <c r="X16" s="153">
        <v>153.07</v>
      </c>
      <c r="Y16" s="154">
        <v>155.26</v>
      </c>
    </row>
    <row r="17" spans="4:25" ht="20.100000000000001" customHeight="1" x14ac:dyDescent="0.25">
      <c r="D17" s="148">
        <v>2014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1">
        <v>149.49</v>
      </c>
      <c r="O17" s="153">
        <v>148.83000000000001</v>
      </c>
      <c r="P17" s="153">
        <v>147.58000000000001</v>
      </c>
      <c r="Q17" s="153">
        <v>141.59</v>
      </c>
      <c r="R17" s="153">
        <v>137.78</v>
      </c>
      <c r="S17" s="153">
        <v>134.12</v>
      </c>
      <c r="T17" s="153">
        <v>132.77000000000001</v>
      </c>
      <c r="U17" s="153">
        <v>126.48</v>
      </c>
      <c r="V17" s="153">
        <v>124.64</v>
      </c>
      <c r="W17" s="153">
        <v>124.63</v>
      </c>
      <c r="X17" s="153">
        <v>124.76</v>
      </c>
      <c r="Y17" s="154">
        <v>126.57</v>
      </c>
    </row>
    <row r="18" spans="4:25" ht="20.100000000000001" customHeight="1" x14ac:dyDescent="0.25">
      <c r="D18" s="148">
        <v>2015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1">
        <v>122.15</v>
      </c>
      <c r="O18" s="153">
        <v>121.55</v>
      </c>
      <c r="P18" s="153">
        <v>122.06</v>
      </c>
      <c r="Q18" s="153">
        <v>118.17</v>
      </c>
      <c r="R18" s="153">
        <v>115.01</v>
      </c>
      <c r="S18" s="153">
        <v>112.17</v>
      </c>
      <c r="T18" s="153">
        <v>111.99</v>
      </c>
      <c r="U18" s="153">
        <v>111.26</v>
      </c>
      <c r="V18" s="153">
        <v>111.98</v>
      </c>
      <c r="W18" s="153">
        <v>116.01</v>
      </c>
      <c r="X18" s="153">
        <v>116.49</v>
      </c>
      <c r="Y18" s="154">
        <v>117.52</v>
      </c>
    </row>
    <row r="19" spans="4:25" ht="20.100000000000001" customHeight="1" x14ac:dyDescent="0.25">
      <c r="D19" s="148">
        <v>2016</v>
      </c>
      <c r="E19" s="149"/>
      <c r="F19" s="150"/>
      <c r="G19" s="150"/>
      <c r="H19" s="150"/>
      <c r="I19" s="150"/>
      <c r="J19" s="150"/>
      <c r="K19" s="150"/>
      <c r="L19" s="150"/>
      <c r="M19" s="150"/>
      <c r="N19" s="151">
        <v>114.76</v>
      </c>
      <c r="O19" s="153">
        <v>112.6</v>
      </c>
      <c r="P19" s="153">
        <v>110.45</v>
      </c>
      <c r="Q19" s="153">
        <v>105.16</v>
      </c>
      <c r="R19" s="153">
        <v>102.76</v>
      </c>
      <c r="S19" s="153">
        <v>101.75</v>
      </c>
      <c r="T19" s="153">
        <v>102.42</v>
      </c>
      <c r="U19" s="153">
        <v>107.26</v>
      </c>
      <c r="V19" s="153">
        <v>114.21</v>
      </c>
      <c r="W19" s="153">
        <v>121.95</v>
      </c>
      <c r="X19" s="155">
        <v>129.99700000000001</v>
      </c>
      <c r="Y19" s="154">
        <v>136.07</v>
      </c>
    </row>
    <row r="20" spans="4:25" ht="20.100000000000001" customHeight="1" x14ac:dyDescent="0.25">
      <c r="D20" s="148">
        <v>2017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1">
        <v>132.02000000000001</v>
      </c>
      <c r="O20" s="153">
        <v>131.69999999999999</v>
      </c>
      <c r="P20" s="153">
        <v>131.03</v>
      </c>
      <c r="Q20" s="153">
        <v>129.94999999999999</v>
      </c>
      <c r="R20" s="153">
        <v>130.1</v>
      </c>
      <c r="S20" s="153">
        <v>131.53</v>
      </c>
      <c r="T20" s="153">
        <v>133.83000000000001</v>
      </c>
      <c r="U20" s="153">
        <v>138.97</v>
      </c>
      <c r="V20" s="153">
        <v>143.80000000000001</v>
      </c>
      <c r="W20" s="153">
        <v>146.97</v>
      </c>
      <c r="X20" s="153">
        <v>151.4</v>
      </c>
      <c r="Y20" s="154">
        <v>151.58000000000001</v>
      </c>
    </row>
    <row r="21" spans="4:25" ht="20.100000000000001" customHeight="1" x14ac:dyDescent="0.25">
      <c r="D21" s="148">
        <v>2018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1">
        <v>141.66999999999999</v>
      </c>
      <c r="O21" s="153">
        <v>137.26</v>
      </c>
      <c r="P21" s="153">
        <v>136.38</v>
      </c>
      <c r="Q21" s="153">
        <v>133.995</v>
      </c>
      <c r="R21" s="153">
        <v>131.33000000000001</v>
      </c>
      <c r="S21" s="153">
        <v>130.77000000000001</v>
      </c>
      <c r="T21" s="153">
        <v>131.53</v>
      </c>
      <c r="U21" s="153">
        <v>131.63</v>
      </c>
      <c r="V21" s="153">
        <v>135.85</v>
      </c>
      <c r="W21" s="153">
        <v>140.12</v>
      </c>
      <c r="X21" s="153">
        <v>141.41</v>
      </c>
      <c r="Y21" s="154">
        <v>142.44999999999999</v>
      </c>
    </row>
    <row r="22" spans="4:25" ht="20.100000000000001" customHeight="1" x14ac:dyDescent="0.25">
      <c r="D22" s="148">
        <v>2019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1">
        <v>139.47</v>
      </c>
      <c r="O22" s="153">
        <v>139.1</v>
      </c>
      <c r="P22" s="153">
        <v>139.24</v>
      </c>
      <c r="Q22" s="153">
        <v>136.16</v>
      </c>
      <c r="R22" s="153">
        <v>135.25</v>
      </c>
      <c r="S22" s="153">
        <v>132.31</v>
      </c>
      <c r="T22" s="153">
        <v>131.05000000000001</v>
      </c>
      <c r="U22" s="153">
        <v>130.74</v>
      </c>
      <c r="V22" s="155">
        <v>132.375</v>
      </c>
      <c r="W22" s="153">
        <v>135.26</v>
      </c>
      <c r="X22" s="153">
        <v>140.62</v>
      </c>
      <c r="Y22" s="154">
        <v>142.47</v>
      </c>
    </row>
    <row r="23" spans="4:25" ht="20.100000000000001" customHeight="1" x14ac:dyDescent="0.25">
      <c r="D23" s="148">
        <v>2020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1">
        <v>139.18</v>
      </c>
      <c r="O23" s="153">
        <v>139.15</v>
      </c>
      <c r="P23" s="153">
        <v>137.97999999999999</v>
      </c>
      <c r="Q23" s="153">
        <v>134.30000000000001</v>
      </c>
      <c r="R23" s="150">
        <v>133.1</v>
      </c>
      <c r="S23" s="150">
        <v>131.71</v>
      </c>
      <c r="T23" s="150">
        <v>132.88999999999999</v>
      </c>
      <c r="U23" s="150">
        <v>135.47</v>
      </c>
      <c r="V23" s="150">
        <v>140.26</v>
      </c>
      <c r="W23" s="150">
        <v>147.52000000000001</v>
      </c>
      <c r="X23" s="150">
        <v>155.43</v>
      </c>
      <c r="Y23" s="152">
        <v>155.24</v>
      </c>
    </row>
    <row r="24" spans="4:25" ht="20.100000000000001" customHeight="1" x14ac:dyDescent="0.25">
      <c r="D24" s="156">
        <v>2021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9">
        <v>149.29</v>
      </c>
      <c r="O24" s="160">
        <v>148.44999999999999</v>
      </c>
      <c r="P24" s="160">
        <v>150.97</v>
      </c>
      <c r="Q24" s="160">
        <v>151.197</v>
      </c>
      <c r="R24" s="158">
        <v>151.05000000000001</v>
      </c>
      <c r="S24" s="158">
        <v>149.44999999999999</v>
      </c>
      <c r="T24" s="158">
        <v>148.99</v>
      </c>
      <c r="U24" s="158">
        <v>152.65</v>
      </c>
      <c r="V24" s="158">
        <v>157.47999999999999</v>
      </c>
      <c r="W24" s="158">
        <v>165.78</v>
      </c>
      <c r="X24" s="158">
        <v>177.44</v>
      </c>
      <c r="Y24" s="161">
        <v>185.49</v>
      </c>
    </row>
    <row r="25" spans="4:25" ht="20.100000000000001" customHeight="1" thickBot="1" x14ac:dyDescent="0.3">
      <c r="D25" s="162">
        <v>2022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5">
        <v>182.61</v>
      </c>
      <c r="O25" s="166">
        <v>184.7</v>
      </c>
      <c r="P25" s="166">
        <v>197.16</v>
      </c>
      <c r="Q25" s="167">
        <v>209.9</v>
      </c>
      <c r="R25" s="166">
        <v>216.37</v>
      </c>
      <c r="S25" s="166">
        <v>228.71</v>
      </c>
      <c r="T25" s="166">
        <v>235.69</v>
      </c>
      <c r="U25" s="166">
        <v>240.29</v>
      </c>
      <c r="V25" s="166">
        <v>251.71</v>
      </c>
      <c r="W25" s="164">
        <v>263.31</v>
      </c>
      <c r="X25" s="164"/>
      <c r="Y25" s="1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7" sqref="Q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69" t="s">
        <v>260</v>
      </c>
      <c r="D3" s="173"/>
      <c r="E3" s="173"/>
      <c r="F3" s="173"/>
      <c r="G3" s="173"/>
      <c r="H3" s="173"/>
      <c r="I3" s="173"/>
      <c r="J3" s="173"/>
      <c r="K3" s="173"/>
      <c r="L3" s="173"/>
    </row>
    <row r="4" spans="3:12" x14ac:dyDescent="0.2"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10" spans="3:12" ht="13.5" thickBot="1" x14ac:dyDescent="0.25"/>
    <row r="11" spans="3:12" ht="16.5" thickBot="1" x14ac:dyDescent="0.25">
      <c r="H11" s="756" t="s">
        <v>0</v>
      </c>
      <c r="I11" s="774"/>
      <c r="J11" s="762" t="s">
        <v>1</v>
      </c>
      <c r="K11" s="763"/>
      <c r="L11" s="764"/>
    </row>
    <row r="12" spans="3:12" ht="24" customHeight="1" thickBot="1" x14ac:dyDescent="0.25">
      <c r="H12" s="758"/>
      <c r="I12" s="775"/>
      <c r="J12" s="662" t="s">
        <v>19</v>
      </c>
      <c r="K12" s="663"/>
      <c r="L12" s="765" t="s">
        <v>242</v>
      </c>
    </row>
    <row r="13" spans="3:12" ht="39.75" customHeight="1" thickBot="1" x14ac:dyDescent="0.25">
      <c r="H13" s="776"/>
      <c r="I13" s="777"/>
      <c r="J13" s="111" t="s">
        <v>307</v>
      </c>
      <c r="K13" s="693" t="s">
        <v>303</v>
      </c>
      <c r="L13" s="766"/>
    </row>
    <row r="14" spans="3:12" ht="54" customHeight="1" thickBot="1" x14ac:dyDescent="0.25">
      <c r="H14" s="780" t="s">
        <v>259</v>
      </c>
      <c r="I14" s="781"/>
      <c r="J14" s="113">
        <v>285.61</v>
      </c>
      <c r="K14" s="114">
        <v>279.27999999999997</v>
      </c>
      <c r="L14" s="115">
        <v>2.2665425379547557</v>
      </c>
    </row>
  </sheetData>
  <mergeCells count="4">
    <mergeCell ref="H11:I13"/>
    <mergeCell ref="J11:L11"/>
    <mergeCell ref="L12:L13"/>
    <mergeCell ref="H14:I14"/>
  </mergeCells>
  <conditionalFormatting sqref="L14">
    <cfRule type="cellIs" dxfId="239" priority="1" operator="lessThan">
      <formula>0</formula>
    </cfRule>
    <cfRule type="cellIs" dxfId="23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A61" sqref="AA61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7" t="s">
        <v>326</v>
      </c>
      <c r="D1" s="178"/>
      <c r="E1" s="178"/>
      <c r="F1" s="178"/>
      <c r="G1" s="178"/>
      <c r="H1" s="178"/>
      <c r="I1" s="178"/>
      <c r="J1" s="172"/>
    </row>
    <row r="2" spans="3:19" ht="21" x14ac:dyDescent="0.35">
      <c r="C2" s="177" t="s">
        <v>16</v>
      </c>
      <c r="D2" s="178"/>
      <c r="E2" s="178"/>
      <c r="F2" s="177"/>
      <c r="G2" s="178"/>
      <c r="H2" s="178"/>
      <c r="I2" s="178"/>
      <c r="J2" s="172"/>
    </row>
    <row r="3" spans="3:19" ht="21" x14ac:dyDescent="0.35">
      <c r="C3" s="178" t="s">
        <v>270</v>
      </c>
      <c r="D3" s="177"/>
      <c r="E3" s="178"/>
      <c r="F3" s="178"/>
      <c r="G3" s="178"/>
      <c r="H3" s="178"/>
      <c r="I3" s="178"/>
      <c r="J3" s="172"/>
    </row>
    <row r="4" spans="3:19" ht="16.5" thickBot="1" x14ac:dyDescent="0.3">
      <c r="C4" s="172"/>
      <c r="D4" s="172"/>
      <c r="E4" s="172"/>
      <c r="F4" s="172"/>
      <c r="G4" s="172"/>
      <c r="H4" s="172"/>
      <c r="I4" s="172"/>
      <c r="J4" s="172"/>
      <c r="K4" s="19"/>
    </row>
    <row r="5" spans="3:19" ht="15" customHeight="1" thickBot="1" x14ac:dyDescent="0.3">
      <c r="C5" s="784" t="s">
        <v>0</v>
      </c>
      <c r="D5" s="787" t="s">
        <v>33</v>
      </c>
      <c r="E5" s="818" t="s">
        <v>1</v>
      </c>
      <c r="F5" s="819"/>
      <c r="G5" s="820"/>
      <c r="H5" s="577" t="s">
        <v>7</v>
      </c>
      <c r="I5" s="578"/>
      <c r="J5" s="578"/>
      <c r="K5" s="579"/>
      <c r="L5" s="579"/>
      <c r="M5" s="579"/>
      <c r="N5" s="579"/>
      <c r="O5" s="579"/>
      <c r="P5" s="579"/>
      <c r="Q5" s="579"/>
      <c r="R5" s="579"/>
      <c r="S5" s="580"/>
    </row>
    <row r="6" spans="3:19" ht="15" customHeight="1" thickBot="1" x14ac:dyDescent="0.3">
      <c r="C6" s="785"/>
      <c r="D6" s="788"/>
      <c r="E6" s="808"/>
      <c r="F6" s="809"/>
      <c r="G6" s="810"/>
      <c r="H6" s="577" t="s">
        <v>8</v>
      </c>
      <c r="I6" s="578"/>
      <c r="J6" s="581"/>
      <c r="K6" s="577" t="s">
        <v>9</v>
      </c>
      <c r="L6" s="578"/>
      <c r="M6" s="582"/>
      <c r="N6" s="577" t="s">
        <v>10</v>
      </c>
      <c r="O6" s="579"/>
      <c r="P6" s="580"/>
      <c r="Q6" s="577" t="s">
        <v>11</v>
      </c>
      <c r="R6" s="579"/>
      <c r="S6" s="580"/>
    </row>
    <row r="7" spans="3:19" ht="32.25" customHeight="1" thickBot="1" x14ac:dyDescent="0.3">
      <c r="C7" s="785"/>
      <c r="D7" s="788"/>
      <c r="E7" s="782" t="s">
        <v>19</v>
      </c>
      <c r="F7" s="783"/>
      <c r="G7" s="567" t="s">
        <v>236</v>
      </c>
      <c r="H7" s="583" t="s">
        <v>19</v>
      </c>
      <c r="I7" s="584"/>
      <c r="J7" s="567" t="s">
        <v>236</v>
      </c>
      <c r="K7" s="583" t="s">
        <v>19</v>
      </c>
      <c r="L7" s="584"/>
      <c r="M7" s="585" t="s">
        <v>236</v>
      </c>
      <c r="N7" s="583" t="s">
        <v>19</v>
      </c>
      <c r="O7" s="584"/>
      <c r="P7" s="586" t="s">
        <v>236</v>
      </c>
      <c r="Q7" s="583" t="s">
        <v>19</v>
      </c>
      <c r="R7" s="584"/>
      <c r="S7" s="585" t="s">
        <v>236</v>
      </c>
    </row>
    <row r="8" spans="3:19" ht="30" customHeight="1" thickBot="1" x14ac:dyDescent="0.25">
      <c r="C8" s="786"/>
      <c r="D8" s="789"/>
      <c r="E8" s="664" t="s">
        <v>324</v>
      </c>
      <c r="F8" s="568" t="s">
        <v>313</v>
      </c>
      <c r="G8" s="343" t="s">
        <v>12</v>
      </c>
      <c r="H8" s="674" t="s">
        <v>324</v>
      </c>
      <c r="I8" s="675" t="s">
        <v>313</v>
      </c>
      <c r="J8" s="676" t="s">
        <v>12</v>
      </c>
      <c r="K8" s="674" t="s">
        <v>324</v>
      </c>
      <c r="L8" s="675" t="s">
        <v>313</v>
      </c>
      <c r="M8" s="677" t="s">
        <v>12</v>
      </c>
      <c r="N8" s="674" t="s">
        <v>324</v>
      </c>
      <c r="O8" s="675" t="s">
        <v>313</v>
      </c>
      <c r="P8" s="677" t="s">
        <v>12</v>
      </c>
      <c r="Q8" s="674" t="s">
        <v>324</v>
      </c>
      <c r="R8" s="675" t="s">
        <v>313</v>
      </c>
      <c r="S8" s="677" t="s">
        <v>12</v>
      </c>
    </row>
    <row r="9" spans="3:19" ht="24" customHeight="1" x14ac:dyDescent="0.2">
      <c r="C9" s="794" t="s">
        <v>31</v>
      </c>
      <c r="D9" s="569" t="s">
        <v>224</v>
      </c>
      <c r="E9" s="665">
        <v>2989.0680000000002</v>
      </c>
      <c r="F9" s="571">
        <v>3056.9589999999998</v>
      </c>
      <c r="G9" s="572">
        <v>-2.2208672082288192</v>
      </c>
      <c r="H9" s="587">
        <v>3001.8139999999999</v>
      </c>
      <c r="I9" s="588">
        <v>3088.904</v>
      </c>
      <c r="J9" s="589">
        <v>-2.8194466386783192</v>
      </c>
      <c r="K9" s="590">
        <v>3101.0889999999999</v>
      </c>
      <c r="L9" s="591">
        <v>3219.1590000000001</v>
      </c>
      <c r="M9" s="592">
        <v>-3.6677281240224597</v>
      </c>
      <c r="N9" s="587">
        <v>2991.0259999999998</v>
      </c>
      <c r="O9" s="591">
        <v>3060.8850000000002</v>
      </c>
      <c r="P9" s="593">
        <v>-2.2823137752643556</v>
      </c>
      <c r="Q9" s="587">
        <v>2947.614</v>
      </c>
      <c r="R9" s="591">
        <v>2935.433</v>
      </c>
      <c r="S9" s="592">
        <v>0.41496433405225186</v>
      </c>
    </row>
    <row r="10" spans="3:19" ht="27" customHeight="1" x14ac:dyDescent="0.2">
      <c r="C10" s="795"/>
      <c r="D10" s="221" t="s">
        <v>225</v>
      </c>
      <c r="E10" s="666">
        <v>3081.2060000000001</v>
      </c>
      <c r="F10" s="181">
        <v>3082.3310000000001</v>
      </c>
      <c r="G10" s="182">
        <v>-3.649835141002053E-2</v>
      </c>
      <c r="H10" s="192">
        <v>3074.16</v>
      </c>
      <c r="I10" s="543">
        <v>3063.7280000000001</v>
      </c>
      <c r="J10" s="544">
        <v>0.34050020106222839</v>
      </c>
      <c r="K10" s="545">
        <v>3160.7159999999999</v>
      </c>
      <c r="L10" s="193">
        <v>3155.989</v>
      </c>
      <c r="M10" s="195">
        <v>0.14977872229592251</v>
      </c>
      <c r="N10" s="192">
        <v>3076.3130000000001</v>
      </c>
      <c r="O10" s="193">
        <v>3052.33</v>
      </c>
      <c r="P10" s="194">
        <v>0.78572762447049227</v>
      </c>
      <c r="Q10" s="192">
        <v>3102.873</v>
      </c>
      <c r="R10" s="193">
        <v>3204.768</v>
      </c>
      <c r="S10" s="195">
        <v>-3.1794813228289844</v>
      </c>
    </row>
    <row r="11" spans="3:19" ht="30" customHeight="1" thickBot="1" x14ac:dyDescent="0.25">
      <c r="C11" s="222" t="s">
        <v>226</v>
      </c>
      <c r="D11" s="223" t="s">
        <v>224</v>
      </c>
      <c r="E11" s="667" t="s">
        <v>20</v>
      </c>
      <c r="F11" s="184" t="s">
        <v>20</v>
      </c>
      <c r="G11" s="344" t="s">
        <v>271</v>
      </c>
      <c r="H11" s="196" t="s">
        <v>20</v>
      </c>
      <c r="I11" s="546" t="s">
        <v>20</v>
      </c>
      <c r="J11" s="547" t="s">
        <v>271</v>
      </c>
      <c r="K11" s="548" t="s">
        <v>20</v>
      </c>
      <c r="L11" s="197" t="s">
        <v>20</v>
      </c>
      <c r="M11" s="199" t="s">
        <v>271</v>
      </c>
      <c r="N11" s="196" t="s">
        <v>20</v>
      </c>
      <c r="O11" s="197" t="s">
        <v>20</v>
      </c>
      <c r="P11" s="198" t="s">
        <v>271</v>
      </c>
      <c r="Q11" s="196" t="s">
        <v>20</v>
      </c>
      <c r="R11" s="197" t="s">
        <v>20</v>
      </c>
      <c r="S11" s="199" t="s">
        <v>271</v>
      </c>
    </row>
    <row r="12" spans="3:19" ht="24.75" customHeight="1" thickBot="1" x14ac:dyDescent="0.25">
      <c r="C12" s="573" t="s">
        <v>32</v>
      </c>
      <c r="D12" s="574" t="s">
        <v>17</v>
      </c>
      <c r="E12" s="668">
        <v>3074.0939230397776</v>
      </c>
      <c r="F12" s="575">
        <v>3080.2209448237568</v>
      </c>
      <c r="G12" s="345">
        <v>-0.19891500946630278</v>
      </c>
      <c r="H12" s="200">
        <v>3069.9826161339201</v>
      </c>
      <c r="I12" s="705">
        <v>3065.557587308333</v>
      </c>
      <c r="J12" s="594">
        <v>0.14434662209273438</v>
      </c>
      <c r="K12" s="200">
        <v>3159.4601421508873</v>
      </c>
      <c r="L12" s="705">
        <v>3156.6976384166487</v>
      </c>
      <c r="M12" s="706">
        <v>8.7512459242826454E-2</v>
      </c>
      <c r="N12" s="200">
        <v>3064.7566795689454</v>
      </c>
      <c r="O12" s="705">
        <v>3053.5100844550079</v>
      </c>
      <c r="P12" s="594">
        <v>0.36831694682104749</v>
      </c>
      <c r="Q12" s="200">
        <v>3065.0789891145437</v>
      </c>
      <c r="R12" s="705">
        <v>3160.1615351665782</v>
      </c>
      <c r="S12" s="706">
        <v>-3.0087875253827039</v>
      </c>
    </row>
    <row r="13" spans="3:19" ht="20.25" customHeight="1" x14ac:dyDescent="0.2">
      <c r="C13" s="794" t="s">
        <v>21</v>
      </c>
      <c r="D13" s="576" t="s">
        <v>22</v>
      </c>
      <c r="E13" s="665">
        <v>2330.6509999999998</v>
      </c>
      <c r="F13" s="571">
        <v>2320.2820000000002</v>
      </c>
      <c r="G13" s="187">
        <v>0.44688533548937959</v>
      </c>
      <c r="H13" s="595">
        <v>2347.9319999999998</v>
      </c>
      <c r="I13" s="596">
        <v>2317.5630000000001</v>
      </c>
      <c r="J13" s="597">
        <v>1.310385089855149</v>
      </c>
      <c r="K13" s="570">
        <v>2258.1979999999999</v>
      </c>
      <c r="L13" s="598">
        <v>2330.6750000000002</v>
      </c>
      <c r="M13" s="599">
        <v>-3.1096999796196516</v>
      </c>
      <c r="N13" s="587" t="s">
        <v>20</v>
      </c>
      <c r="O13" s="591" t="s">
        <v>20</v>
      </c>
      <c r="P13" s="593" t="s">
        <v>271</v>
      </c>
      <c r="Q13" s="587" t="s">
        <v>85</v>
      </c>
      <c r="R13" s="591">
        <v>2314.7420000000002</v>
      </c>
      <c r="S13" s="672" t="s">
        <v>271</v>
      </c>
    </row>
    <row r="14" spans="3:19" ht="20.25" customHeight="1" thickBot="1" x14ac:dyDescent="0.25">
      <c r="C14" s="796"/>
      <c r="D14" s="748" t="s">
        <v>23</v>
      </c>
      <c r="E14" s="667">
        <v>1544.5070000000001</v>
      </c>
      <c r="F14" s="184">
        <v>1565.7940000000001</v>
      </c>
      <c r="G14" s="185">
        <v>-1.3595019523641063</v>
      </c>
      <c r="H14" s="201">
        <v>1625.46</v>
      </c>
      <c r="I14" s="202">
        <v>1673.5730000000001</v>
      </c>
      <c r="J14" s="203">
        <v>-2.8748671256049216</v>
      </c>
      <c r="K14" s="201">
        <v>1540.7159999999999</v>
      </c>
      <c r="L14" s="202">
        <v>1609.0930000000001</v>
      </c>
      <c r="M14" s="204">
        <v>-4.2494125572605297</v>
      </c>
      <c r="N14" s="196">
        <v>1434.932</v>
      </c>
      <c r="O14" s="197">
        <v>1591.107</v>
      </c>
      <c r="P14" s="198">
        <v>-9.8154932383554314</v>
      </c>
      <c r="Q14" s="196">
        <v>1369.971</v>
      </c>
      <c r="R14" s="197" t="s">
        <v>85</v>
      </c>
      <c r="S14" s="199" t="s">
        <v>271</v>
      </c>
    </row>
    <row r="15" spans="3:19" ht="20.25" customHeight="1" thickBot="1" x14ac:dyDescent="0.25">
      <c r="C15" s="797"/>
      <c r="D15" s="573" t="s">
        <v>17</v>
      </c>
      <c r="E15" s="668">
        <v>1740.114616944333</v>
      </c>
      <c r="F15" s="575">
        <v>1874.6524710133135</v>
      </c>
      <c r="G15" s="345">
        <v>-7.1766824064333514</v>
      </c>
      <c r="H15" s="205">
        <v>1810.453678820041</v>
      </c>
      <c r="I15" s="707">
        <v>2018.072437317895</v>
      </c>
      <c r="J15" s="600">
        <v>-10.287973546370234</v>
      </c>
      <c r="K15" s="205">
        <v>1711.2559523076923</v>
      </c>
      <c r="L15" s="707">
        <v>1838.82527769986</v>
      </c>
      <c r="M15" s="708">
        <v>-6.9375446889516841</v>
      </c>
      <c r="N15" s="200">
        <v>1434.932</v>
      </c>
      <c r="O15" s="705">
        <v>1591.107</v>
      </c>
      <c r="P15" s="594">
        <v>-9.8154932383554314</v>
      </c>
      <c r="Q15" s="200">
        <v>1641.9703289119821</v>
      </c>
      <c r="R15" s="717">
        <v>1682.2676530866395</v>
      </c>
      <c r="S15" s="718">
        <v>-2.3954169302797657</v>
      </c>
    </row>
    <row r="16" spans="3:19" ht="18.75" customHeight="1" x14ac:dyDescent="0.2">
      <c r="C16" s="794" t="s">
        <v>24</v>
      </c>
      <c r="D16" s="692" t="s">
        <v>25</v>
      </c>
      <c r="E16" s="669" t="s">
        <v>85</v>
      </c>
      <c r="F16" s="186" t="s">
        <v>85</v>
      </c>
      <c r="G16" s="187" t="s">
        <v>271</v>
      </c>
      <c r="H16" s="587" t="s">
        <v>20</v>
      </c>
      <c r="I16" s="591" t="s">
        <v>20</v>
      </c>
      <c r="J16" s="593" t="s">
        <v>271</v>
      </c>
      <c r="K16" s="587" t="s">
        <v>20</v>
      </c>
      <c r="L16" s="591" t="s">
        <v>20</v>
      </c>
      <c r="M16" s="592" t="s">
        <v>271</v>
      </c>
      <c r="N16" s="587" t="s">
        <v>20</v>
      </c>
      <c r="O16" s="591" t="s">
        <v>20</v>
      </c>
      <c r="P16" s="593" t="s">
        <v>271</v>
      </c>
      <c r="Q16" s="212" t="s">
        <v>85</v>
      </c>
      <c r="R16" s="716" t="s">
        <v>85</v>
      </c>
      <c r="S16" s="544" t="s">
        <v>271</v>
      </c>
    </row>
    <row r="17" spans="3:19" ht="18" customHeight="1" thickBot="1" x14ac:dyDescent="0.25">
      <c r="C17" s="796"/>
      <c r="D17" s="748" t="s">
        <v>26</v>
      </c>
      <c r="E17" s="670">
        <v>729.17200000000003</v>
      </c>
      <c r="F17" s="189">
        <v>694.07</v>
      </c>
      <c r="G17" s="185">
        <v>5.0574149581454275</v>
      </c>
      <c r="H17" s="206" t="s">
        <v>85</v>
      </c>
      <c r="I17" s="207" t="s">
        <v>85</v>
      </c>
      <c r="J17" s="208" t="s">
        <v>271</v>
      </c>
      <c r="K17" s="206" t="s">
        <v>20</v>
      </c>
      <c r="L17" s="207" t="s">
        <v>20</v>
      </c>
      <c r="M17" s="209" t="s">
        <v>271</v>
      </c>
      <c r="N17" s="206" t="s">
        <v>20</v>
      </c>
      <c r="O17" s="207" t="s">
        <v>20</v>
      </c>
      <c r="P17" s="208" t="s">
        <v>271</v>
      </c>
      <c r="Q17" s="713" t="s">
        <v>85</v>
      </c>
      <c r="R17" s="714" t="s">
        <v>85</v>
      </c>
      <c r="S17" s="715" t="s">
        <v>271</v>
      </c>
    </row>
    <row r="18" spans="3:19" ht="18.75" customHeight="1" thickBot="1" x14ac:dyDescent="0.25">
      <c r="C18" s="797" t="s">
        <v>18</v>
      </c>
      <c r="D18" s="573" t="s">
        <v>17</v>
      </c>
      <c r="E18" s="668">
        <v>848.21523349282302</v>
      </c>
      <c r="F18" s="575">
        <v>829.57295472918361</v>
      </c>
      <c r="G18" s="345">
        <v>2.2472139017267305</v>
      </c>
      <c r="H18" s="210" t="s">
        <v>85</v>
      </c>
      <c r="I18" s="709" t="s">
        <v>85</v>
      </c>
      <c r="J18" s="602" t="s">
        <v>271</v>
      </c>
      <c r="K18" s="200" t="s">
        <v>20</v>
      </c>
      <c r="L18" s="705" t="s">
        <v>20</v>
      </c>
      <c r="M18" s="706" t="s">
        <v>271</v>
      </c>
      <c r="N18" s="200" t="s">
        <v>20</v>
      </c>
      <c r="O18" s="705" t="s">
        <v>20</v>
      </c>
      <c r="P18" s="594" t="s">
        <v>271</v>
      </c>
      <c r="Q18" s="211" t="s">
        <v>85</v>
      </c>
      <c r="R18" s="710" t="s">
        <v>85</v>
      </c>
      <c r="S18" s="711" t="s">
        <v>271</v>
      </c>
    </row>
    <row r="19" spans="3:19" ht="18.75" customHeight="1" x14ac:dyDescent="0.2">
      <c r="C19" s="798" t="s">
        <v>30</v>
      </c>
      <c r="D19" s="799"/>
      <c r="E19" s="669" t="s">
        <v>85</v>
      </c>
      <c r="F19" s="186" t="s">
        <v>85</v>
      </c>
      <c r="G19" s="346" t="s">
        <v>271</v>
      </c>
      <c r="H19" s="206" t="s">
        <v>85</v>
      </c>
      <c r="I19" s="207" t="s">
        <v>85</v>
      </c>
      <c r="J19" s="208" t="s">
        <v>271</v>
      </c>
      <c r="K19" s="212" t="s">
        <v>20</v>
      </c>
      <c r="L19" s="213" t="s">
        <v>20</v>
      </c>
      <c r="M19" s="214" t="s">
        <v>271</v>
      </c>
      <c r="N19" s="212" t="s">
        <v>20</v>
      </c>
      <c r="O19" s="213" t="s">
        <v>20</v>
      </c>
      <c r="P19" s="215" t="s">
        <v>271</v>
      </c>
      <c r="Q19" s="212" t="s">
        <v>20</v>
      </c>
      <c r="R19" s="213" t="s">
        <v>20</v>
      </c>
      <c r="S19" s="214" t="s">
        <v>271</v>
      </c>
    </row>
    <row r="20" spans="3:19" ht="20.25" customHeight="1" x14ac:dyDescent="0.2">
      <c r="C20" s="790" t="s">
        <v>27</v>
      </c>
      <c r="D20" s="791"/>
      <c r="E20" s="666">
        <v>509.39100000000002</v>
      </c>
      <c r="F20" s="181">
        <v>515.47699999999998</v>
      </c>
      <c r="G20" s="182">
        <v>-1.1806540350005832</v>
      </c>
      <c r="H20" s="192">
        <v>515.00300000000004</v>
      </c>
      <c r="I20" s="193">
        <v>537.24699999999996</v>
      </c>
      <c r="J20" s="194">
        <v>-4.1403674659886267</v>
      </c>
      <c r="K20" s="192">
        <v>453.79500000000002</v>
      </c>
      <c r="L20" s="193">
        <v>455.35399999999998</v>
      </c>
      <c r="M20" s="195">
        <v>-0.3423709904821236</v>
      </c>
      <c r="N20" s="192">
        <v>467.322</v>
      </c>
      <c r="O20" s="193">
        <v>500.95299999999997</v>
      </c>
      <c r="P20" s="194">
        <v>-6.7134042514966419</v>
      </c>
      <c r="Q20" s="206" t="s">
        <v>85</v>
      </c>
      <c r="R20" s="207" t="s">
        <v>85</v>
      </c>
      <c r="S20" s="209" t="s">
        <v>271</v>
      </c>
    </row>
    <row r="21" spans="3:19" ht="18" customHeight="1" x14ac:dyDescent="0.2">
      <c r="C21" s="790" t="s">
        <v>28</v>
      </c>
      <c r="D21" s="791"/>
      <c r="E21" s="666" t="s">
        <v>85</v>
      </c>
      <c r="F21" s="181" t="s">
        <v>85</v>
      </c>
      <c r="G21" s="347" t="s">
        <v>271</v>
      </c>
      <c r="H21" s="206" t="s">
        <v>85</v>
      </c>
      <c r="I21" s="207" t="s">
        <v>85</v>
      </c>
      <c r="J21" s="208" t="s">
        <v>271</v>
      </c>
      <c r="K21" s="192" t="s">
        <v>20</v>
      </c>
      <c r="L21" s="193" t="s">
        <v>20</v>
      </c>
      <c r="M21" s="195" t="s">
        <v>271</v>
      </c>
      <c r="N21" s="192" t="s">
        <v>20</v>
      </c>
      <c r="O21" s="193" t="s">
        <v>20</v>
      </c>
      <c r="P21" s="194" t="s">
        <v>271</v>
      </c>
      <c r="Q21" s="192" t="s">
        <v>20</v>
      </c>
      <c r="R21" s="193" t="s">
        <v>20</v>
      </c>
      <c r="S21" s="195" t="s">
        <v>271</v>
      </c>
    </row>
    <row r="22" spans="3:19" ht="21" customHeight="1" thickBot="1" x14ac:dyDescent="0.25">
      <c r="C22" s="792" t="s">
        <v>29</v>
      </c>
      <c r="D22" s="793"/>
      <c r="E22" s="671" t="s">
        <v>20</v>
      </c>
      <c r="F22" s="191" t="s">
        <v>20</v>
      </c>
      <c r="G22" s="348" t="s">
        <v>271</v>
      </c>
      <c r="H22" s="216" t="s">
        <v>20</v>
      </c>
      <c r="I22" s="217" t="s">
        <v>20</v>
      </c>
      <c r="J22" s="218" t="s">
        <v>271</v>
      </c>
      <c r="K22" s="216" t="s">
        <v>20</v>
      </c>
      <c r="L22" s="217" t="s">
        <v>20</v>
      </c>
      <c r="M22" s="219" t="s">
        <v>271</v>
      </c>
      <c r="N22" s="216" t="s">
        <v>20</v>
      </c>
      <c r="O22" s="217" t="s">
        <v>20</v>
      </c>
      <c r="P22" s="218" t="s">
        <v>271</v>
      </c>
      <c r="Q22" s="216" t="s">
        <v>20</v>
      </c>
      <c r="R22" s="217" t="s">
        <v>20</v>
      </c>
      <c r="S22" s="219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G9:G22">
    <cfRule type="beginsWith" dxfId="237" priority="25" stopIfTrue="1" operator="beginsWith" text="*">
      <formula>LEFT(G9,LEN("*"))="*"</formula>
    </cfRule>
    <cfRule type="cellIs" dxfId="236" priority="26" stopIfTrue="1" operator="lessThan">
      <formula>0</formula>
    </cfRule>
    <cfRule type="cellIs" dxfId="235" priority="27" stopIfTrue="1" operator="greaterThan">
      <formula>0</formula>
    </cfRule>
    <cfRule type="cellIs" dxfId="234" priority="31" stopIfTrue="1" operator="lessThan">
      <formula>0</formula>
    </cfRule>
    <cfRule type="cellIs" dxfId="233" priority="32" stopIfTrue="1" operator="greaterThan">
      <formula>0</formula>
    </cfRule>
    <cfRule type="cellIs" dxfId="232" priority="33" stopIfTrue="1" operator="lessThan">
      <formula>0</formula>
    </cfRule>
  </conditionalFormatting>
  <conditionalFormatting sqref="G10:G22">
    <cfRule type="cellIs" dxfId="231" priority="29" stopIfTrue="1" operator="lessThan">
      <formula>0</formula>
    </cfRule>
    <cfRule type="cellIs" dxfId="230" priority="30" stopIfTrue="1" operator="greaterThan">
      <formula>0</formula>
    </cfRule>
  </conditionalFormatting>
  <conditionalFormatting sqref="G9">
    <cfRule type="cellIs" dxfId="229" priority="28" stopIfTrue="1" operator="lessThan">
      <formula>0</formula>
    </cfRule>
  </conditionalFormatting>
  <conditionalFormatting sqref="M9:M22 P9:P22 S9:S15 J9:J18 J20 J22 S21:S22 S19">
    <cfRule type="cellIs" dxfId="228" priority="16" operator="lessThan">
      <formula>0</formula>
    </cfRule>
    <cfRule type="cellIs" dxfId="227" priority="17" operator="greaterThan">
      <formula>0</formula>
    </cfRule>
  </conditionalFormatting>
  <conditionalFormatting sqref="J9:J18 M9:M22 P9:P22 S9:S15 J20 J22 S21:S22 S19">
    <cfRule type="expression" dxfId="226" priority="18" stopIfTrue="1">
      <formula>LEFT(J9,LEN("*"))="*"</formula>
    </cfRule>
  </conditionalFormatting>
  <conditionalFormatting sqref="J19">
    <cfRule type="cellIs" dxfId="225" priority="14" operator="lessThan">
      <formula>0</formula>
    </cfRule>
    <cfRule type="cellIs" dxfId="224" priority="15" operator="greaterThan">
      <formula>0</formula>
    </cfRule>
  </conditionalFormatting>
  <conditionalFormatting sqref="J19">
    <cfRule type="expression" dxfId="223" priority="19" stopIfTrue="1">
      <formula>LEFT(J19,LEN("*"))="*"</formula>
    </cfRule>
  </conditionalFormatting>
  <conditionalFormatting sqref="J21">
    <cfRule type="cellIs" dxfId="222" priority="12" operator="lessThan">
      <formula>0</formula>
    </cfRule>
    <cfRule type="cellIs" dxfId="221" priority="13" operator="greaterThan">
      <formula>0</formula>
    </cfRule>
  </conditionalFormatting>
  <conditionalFormatting sqref="J21">
    <cfRule type="expression" dxfId="220" priority="20" stopIfTrue="1">
      <formula>LEFT(J21,LEN("*"))="*"</formula>
    </cfRule>
  </conditionalFormatting>
  <conditionalFormatting sqref="S20">
    <cfRule type="cellIs" dxfId="219" priority="10" operator="lessThan">
      <formula>0</formula>
    </cfRule>
    <cfRule type="cellIs" dxfId="218" priority="11" operator="greaterThan">
      <formula>0</formula>
    </cfRule>
  </conditionalFormatting>
  <conditionalFormatting sqref="S20">
    <cfRule type="expression" dxfId="217" priority="21" stopIfTrue="1">
      <formula>LEFT(S20,LEN("*"))="*"</formula>
    </cfRule>
  </conditionalFormatting>
  <conditionalFormatting sqref="S16">
    <cfRule type="cellIs" dxfId="216" priority="8" operator="lessThan">
      <formula>0</formula>
    </cfRule>
    <cfRule type="cellIs" dxfId="215" priority="9" operator="greaterThan">
      <formula>0</formula>
    </cfRule>
  </conditionalFormatting>
  <conditionalFormatting sqref="S16">
    <cfRule type="expression" dxfId="214" priority="22" stopIfTrue="1">
      <formula>LEFT(S16,LEN("*"))="*"</formula>
    </cfRule>
  </conditionalFormatting>
  <conditionalFormatting sqref="S17">
    <cfRule type="cellIs" dxfId="213" priority="6" operator="lessThan">
      <formula>0</formula>
    </cfRule>
    <cfRule type="cellIs" dxfId="212" priority="7" operator="greaterThan">
      <formula>0</formula>
    </cfRule>
  </conditionalFormatting>
  <conditionalFormatting sqref="S17">
    <cfRule type="expression" dxfId="211" priority="23" stopIfTrue="1">
      <formula>LEFT(S17,LEN("*"))="*"</formula>
    </cfRule>
  </conditionalFormatting>
  <conditionalFormatting sqref="S18">
    <cfRule type="cellIs" dxfId="210" priority="4" operator="lessThan">
      <formula>0</formula>
    </cfRule>
    <cfRule type="cellIs" dxfId="209" priority="5" operator="greaterThan">
      <formula>0</formula>
    </cfRule>
  </conditionalFormatting>
  <conditionalFormatting sqref="S18">
    <cfRule type="expression" dxfId="208" priority="24" stopIfTrue="1">
      <formula>LEFT(S18,LEN("*"))="*"</formula>
    </cfRule>
  </conditionalFormatting>
  <conditionalFormatting sqref="J9:J22 M9:M22 P9:P22 S9:S22">
    <cfRule type="beginsWith" dxfId="207" priority="1" stopIfTrue="1" operator="beginsWith" text="*">
      <formula>LEFT(J9,LEN("*"))="*"</formula>
    </cfRule>
    <cfRule type="cellIs" dxfId="206" priority="2" stopIfTrue="1" operator="lessThan">
      <formula>0</formula>
    </cfRule>
    <cfRule type="cellIs" dxfId="205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Z62" sqref="Z6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5" t="s">
        <v>323</v>
      </c>
      <c r="C1" s="173"/>
      <c r="D1" s="173"/>
      <c r="E1" s="173"/>
      <c r="F1" s="173"/>
      <c r="G1" s="173"/>
      <c r="H1" s="173"/>
      <c r="I1" s="173"/>
    </row>
    <row r="2" spans="2:18" ht="18.75" x14ac:dyDescent="0.3">
      <c r="B2" s="175" t="s">
        <v>16</v>
      </c>
      <c r="C2" s="173"/>
      <c r="D2" s="173"/>
      <c r="E2" s="175"/>
      <c r="F2" s="173"/>
      <c r="G2" s="173"/>
      <c r="H2" s="173"/>
      <c r="I2" s="173"/>
    </row>
    <row r="3" spans="2:18" ht="15.75" thickBot="1" x14ac:dyDescent="0.3">
      <c r="B3" s="174" t="s">
        <v>269</v>
      </c>
      <c r="C3" s="170"/>
      <c r="D3" s="173"/>
      <c r="E3" s="173"/>
      <c r="F3" s="173"/>
      <c r="G3" s="173"/>
      <c r="H3" s="173"/>
      <c r="I3" s="173"/>
    </row>
    <row r="4" spans="2:18" ht="15" customHeight="1" thickBot="1" x14ac:dyDescent="0.3">
      <c r="B4" s="743"/>
      <c r="C4" s="700"/>
      <c r="D4" s="818" t="s">
        <v>1</v>
      </c>
      <c r="E4" s="819"/>
      <c r="F4" s="820"/>
      <c r="G4" s="577" t="s">
        <v>7</v>
      </c>
      <c r="H4" s="578"/>
      <c r="I4" s="578"/>
      <c r="J4" s="579"/>
      <c r="K4" s="579"/>
      <c r="L4" s="579"/>
      <c r="M4" s="579"/>
      <c r="N4" s="579"/>
      <c r="O4" s="579"/>
      <c r="P4" s="579"/>
      <c r="Q4" s="579"/>
      <c r="R4" s="580"/>
    </row>
    <row r="5" spans="2:18" ht="15" customHeight="1" thickBot="1" x14ac:dyDescent="0.3">
      <c r="B5" s="744"/>
      <c r="C5" s="747" t="s">
        <v>33</v>
      </c>
      <c r="D5" s="808"/>
      <c r="E5" s="809"/>
      <c r="F5" s="810"/>
      <c r="G5" s="577" t="s">
        <v>8</v>
      </c>
      <c r="H5" s="578"/>
      <c r="I5" s="581"/>
      <c r="J5" s="577" t="s">
        <v>9</v>
      </c>
      <c r="K5" s="578"/>
      <c r="L5" s="581"/>
      <c r="M5" s="577" t="s">
        <v>10</v>
      </c>
      <c r="N5" s="579"/>
      <c r="O5" s="580"/>
      <c r="P5" s="577" t="s">
        <v>11</v>
      </c>
      <c r="Q5" s="579"/>
      <c r="R5" s="580"/>
    </row>
    <row r="6" spans="2:18" ht="31.5" customHeight="1" thickBot="1" x14ac:dyDescent="0.3">
      <c r="B6" s="607" t="s">
        <v>0</v>
      </c>
      <c r="C6" s="746" t="s">
        <v>297</v>
      </c>
      <c r="D6" s="782" t="s">
        <v>19</v>
      </c>
      <c r="E6" s="811"/>
      <c r="F6" s="821" t="s">
        <v>298</v>
      </c>
      <c r="G6" s="615" t="s">
        <v>19</v>
      </c>
      <c r="H6" s="616"/>
      <c r="I6" s="567" t="s">
        <v>236</v>
      </c>
      <c r="J6" s="617" t="s">
        <v>19</v>
      </c>
      <c r="K6" s="616"/>
      <c r="L6" s="567" t="s">
        <v>236</v>
      </c>
      <c r="M6" s="617" t="s">
        <v>19</v>
      </c>
      <c r="N6" s="616"/>
      <c r="O6" s="567" t="s">
        <v>236</v>
      </c>
      <c r="P6" s="617" t="s">
        <v>19</v>
      </c>
      <c r="Q6" s="616"/>
      <c r="R6" s="567" t="s">
        <v>236</v>
      </c>
    </row>
    <row r="7" spans="2:18" ht="41.25" customHeight="1" thickBot="1" x14ac:dyDescent="0.25">
      <c r="B7" s="745"/>
      <c r="C7" s="751"/>
      <c r="D7" s="224" t="s">
        <v>324</v>
      </c>
      <c r="E7" s="682" t="s">
        <v>313</v>
      </c>
      <c r="F7" s="750" t="s">
        <v>12</v>
      </c>
      <c r="G7" s="349" t="s">
        <v>324</v>
      </c>
      <c r="H7" s="350" t="s">
        <v>313</v>
      </c>
      <c r="I7" s="704" t="s">
        <v>12</v>
      </c>
      <c r="J7" s="618" t="s">
        <v>324</v>
      </c>
      <c r="K7" s="350" t="s">
        <v>313</v>
      </c>
      <c r="L7" s="704" t="s">
        <v>12</v>
      </c>
      <c r="M7" s="618" t="s">
        <v>324</v>
      </c>
      <c r="N7" s="350" t="s">
        <v>313</v>
      </c>
      <c r="O7" s="704" t="s">
        <v>12</v>
      </c>
      <c r="P7" s="618" t="s">
        <v>324</v>
      </c>
      <c r="Q7" s="350" t="s">
        <v>313</v>
      </c>
      <c r="R7" s="704" t="s">
        <v>12</v>
      </c>
    </row>
    <row r="8" spans="2:18" ht="27" customHeight="1" x14ac:dyDescent="0.2">
      <c r="B8" s="794" t="s">
        <v>48</v>
      </c>
      <c r="C8" s="576" t="s">
        <v>228</v>
      </c>
      <c r="D8" s="608">
        <v>2483.3150000000001</v>
      </c>
      <c r="E8" s="683">
        <v>2472.4209999999998</v>
      </c>
      <c r="F8" s="684">
        <v>0.44062075188652067</v>
      </c>
      <c r="G8" s="619">
        <v>2522.4059999999999</v>
      </c>
      <c r="H8" s="591">
        <v>2545.471</v>
      </c>
      <c r="I8" s="215">
        <v>-0.90611914258697335</v>
      </c>
      <c r="J8" s="619">
        <v>2417.3530000000001</v>
      </c>
      <c r="K8" s="588">
        <v>2404.7800000000002</v>
      </c>
      <c r="L8" s="589">
        <v>0.52283368956827081</v>
      </c>
      <c r="M8" s="620" t="s">
        <v>20</v>
      </c>
      <c r="N8" s="591" t="s">
        <v>85</v>
      </c>
      <c r="O8" s="214" t="s">
        <v>271</v>
      </c>
      <c r="P8" s="620">
        <v>2431.5169999999998</v>
      </c>
      <c r="Q8" s="591">
        <v>2430.0659999999998</v>
      </c>
      <c r="R8" s="214">
        <v>5.9710312394808292E-2</v>
      </c>
    </row>
    <row r="9" spans="2:18" ht="23.25" customHeight="1" x14ac:dyDescent="0.2">
      <c r="B9" s="796"/>
      <c r="C9" s="609" t="s">
        <v>229</v>
      </c>
      <c r="D9" s="225">
        <v>2605.6869999999999</v>
      </c>
      <c r="E9" s="549">
        <v>2565.482</v>
      </c>
      <c r="F9" s="550">
        <v>1.5671519036188883</v>
      </c>
      <c r="G9" s="226">
        <v>2638.3710000000001</v>
      </c>
      <c r="H9" s="193">
        <v>2577.4169999999999</v>
      </c>
      <c r="I9" s="194">
        <v>2.3649258152638932</v>
      </c>
      <c r="J9" s="226">
        <v>2560.8429999999998</v>
      </c>
      <c r="K9" s="729">
        <v>2575.8249999999998</v>
      </c>
      <c r="L9" s="732">
        <v>-0.58163889239369804</v>
      </c>
      <c r="M9" s="229">
        <v>2456.5720000000001</v>
      </c>
      <c r="N9" s="193">
        <v>2490.63</v>
      </c>
      <c r="O9" s="195">
        <v>-1.3674451845516993</v>
      </c>
      <c r="P9" s="229">
        <v>2471.674</v>
      </c>
      <c r="Q9" s="193">
        <v>2482.5039999999999</v>
      </c>
      <c r="R9" s="195">
        <v>-0.43625307350964704</v>
      </c>
    </row>
    <row r="10" spans="2:18" ht="27" customHeight="1" x14ac:dyDescent="0.2">
      <c r="B10" s="796"/>
      <c r="C10" s="609" t="s">
        <v>230</v>
      </c>
      <c r="D10" s="226">
        <v>2567.723</v>
      </c>
      <c r="E10" s="193">
        <v>2618.8110000000001</v>
      </c>
      <c r="F10" s="195">
        <v>-1.9508089739962216</v>
      </c>
      <c r="G10" s="226" t="s">
        <v>85</v>
      </c>
      <c r="H10" s="193" t="s">
        <v>85</v>
      </c>
      <c r="I10" s="194" t="s">
        <v>271</v>
      </c>
      <c r="J10" s="719" t="s">
        <v>85</v>
      </c>
      <c r="K10" s="730" t="s">
        <v>85</v>
      </c>
      <c r="L10" s="544" t="s">
        <v>271</v>
      </c>
      <c r="M10" s="229" t="s">
        <v>20</v>
      </c>
      <c r="N10" s="193" t="s">
        <v>20</v>
      </c>
      <c r="O10" s="195" t="s">
        <v>271</v>
      </c>
      <c r="P10" s="229" t="s">
        <v>20</v>
      </c>
      <c r="Q10" s="193" t="s">
        <v>20</v>
      </c>
      <c r="R10" s="195" t="s">
        <v>271</v>
      </c>
    </row>
    <row r="11" spans="2:18" ht="27.75" customHeight="1" x14ac:dyDescent="0.2">
      <c r="B11" s="796"/>
      <c r="C11" s="609" t="s">
        <v>231</v>
      </c>
      <c r="D11" s="225">
        <v>2710.2449999999999</v>
      </c>
      <c r="E11" s="551">
        <v>2783.7289999999998</v>
      </c>
      <c r="F11" s="550">
        <v>-2.6397684544723976</v>
      </c>
      <c r="G11" s="226">
        <v>2664.491</v>
      </c>
      <c r="H11" s="193">
        <v>2741.2660000000001</v>
      </c>
      <c r="I11" s="194">
        <v>-2.8007132470909459</v>
      </c>
      <c r="J11" s="226" t="s">
        <v>85</v>
      </c>
      <c r="K11" s="543" t="s">
        <v>85</v>
      </c>
      <c r="L11" s="732" t="s">
        <v>271</v>
      </c>
      <c r="M11" s="229">
        <v>2817.0070000000001</v>
      </c>
      <c r="N11" s="193">
        <v>2799.6790000000001</v>
      </c>
      <c r="O11" s="195">
        <v>0.6189280985427249</v>
      </c>
      <c r="P11" s="229" t="s">
        <v>20</v>
      </c>
      <c r="Q11" s="193" t="s">
        <v>20</v>
      </c>
      <c r="R11" s="195" t="s">
        <v>271</v>
      </c>
    </row>
    <row r="12" spans="2:18" ht="31.5" x14ac:dyDescent="0.2">
      <c r="B12" s="796"/>
      <c r="C12" s="609" t="s">
        <v>49</v>
      </c>
      <c r="D12" s="225">
        <v>2626.4479999999999</v>
      </c>
      <c r="E12" s="551">
        <v>2611.02</v>
      </c>
      <c r="F12" s="552">
        <v>0.59088019241522027</v>
      </c>
      <c r="G12" s="226">
        <v>2607.0349999999999</v>
      </c>
      <c r="H12" s="193">
        <v>2521.4229999999998</v>
      </c>
      <c r="I12" s="194">
        <v>3.3953842730870663</v>
      </c>
      <c r="J12" s="226">
        <v>2566.0650000000001</v>
      </c>
      <c r="K12" s="543">
        <v>2679.7649999999999</v>
      </c>
      <c r="L12" s="732">
        <v>-4.242909359589361</v>
      </c>
      <c r="M12" s="229">
        <v>2723.3939999999998</v>
      </c>
      <c r="N12" s="193">
        <v>2681.5509999999999</v>
      </c>
      <c r="O12" s="195">
        <v>1.5604029160735653</v>
      </c>
      <c r="P12" s="226" t="s">
        <v>85</v>
      </c>
      <c r="Q12" s="193" t="s">
        <v>85</v>
      </c>
      <c r="R12" s="195" t="s">
        <v>271</v>
      </c>
    </row>
    <row r="13" spans="2:18" ht="23.25" customHeight="1" x14ac:dyDescent="0.2">
      <c r="B13" s="796"/>
      <c r="C13" s="609" t="s">
        <v>50</v>
      </c>
      <c r="D13" s="226" t="s">
        <v>85</v>
      </c>
      <c r="E13" s="193" t="s">
        <v>85</v>
      </c>
      <c r="F13" s="553" t="s">
        <v>271</v>
      </c>
      <c r="G13" s="226" t="s">
        <v>85</v>
      </c>
      <c r="H13" s="193" t="s">
        <v>85</v>
      </c>
      <c r="I13" s="194" t="s">
        <v>271</v>
      </c>
      <c r="J13" s="226" t="s">
        <v>20</v>
      </c>
      <c r="K13" s="543" t="s">
        <v>20</v>
      </c>
      <c r="L13" s="732" t="s">
        <v>271</v>
      </c>
      <c r="M13" s="229" t="s">
        <v>20</v>
      </c>
      <c r="N13" s="193" t="s">
        <v>20</v>
      </c>
      <c r="O13" s="195" t="s">
        <v>271</v>
      </c>
      <c r="P13" s="229" t="s">
        <v>20</v>
      </c>
      <c r="Q13" s="193" t="s">
        <v>20</v>
      </c>
      <c r="R13" s="195" t="s">
        <v>271</v>
      </c>
    </row>
    <row r="14" spans="2:18" ht="16.5" thickBot="1" x14ac:dyDescent="0.25">
      <c r="B14" s="797"/>
      <c r="C14" s="610" t="s">
        <v>51</v>
      </c>
      <c r="D14" s="232" t="s">
        <v>85</v>
      </c>
      <c r="E14" s="217" t="s">
        <v>85</v>
      </c>
      <c r="F14" s="554" t="s">
        <v>271</v>
      </c>
      <c r="G14" s="230" t="s">
        <v>20</v>
      </c>
      <c r="H14" s="197" t="s">
        <v>20</v>
      </c>
      <c r="I14" s="198" t="s">
        <v>271</v>
      </c>
      <c r="J14" s="232">
        <v>1927</v>
      </c>
      <c r="K14" s="731" t="s">
        <v>20</v>
      </c>
      <c r="L14" s="727" t="s">
        <v>271</v>
      </c>
      <c r="M14" s="231" t="s">
        <v>85</v>
      </c>
      <c r="N14" s="197" t="s">
        <v>85</v>
      </c>
      <c r="O14" s="199" t="s">
        <v>271</v>
      </c>
      <c r="P14" s="231" t="s">
        <v>20</v>
      </c>
      <c r="Q14" s="197" t="s">
        <v>20</v>
      </c>
      <c r="R14" s="199" t="s">
        <v>271</v>
      </c>
    </row>
    <row r="15" spans="2:18" ht="15.75" customHeight="1" x14ac:dyDescent="0.2">
      <c r="B15" s="798" t="s">
        <v>52</v>
      </c>
      <c r="C15" s="799"/>
      <c r="D15" s="234">
        <v>2388.8539999999998</v>
      </c>
      <c r="E15" s="555">
        <v>2328.1770000000001</v>
      </c>
      <c r="F15" s="721">
        <v>2.6062021916718394</v>
      </c>
      <c r="G15" s="619">
        <v>2392.8789999999999</v>
      </c>
      <c r="H15" s="591">
        <v>2324.4050000000002</v>
      </c>
      <c r="I15" s="593">
        <v>2.945872169436897</v>
      </c>
      <c r="J15" s="619">
        <v>2334.7719999999999</v>
      </c>
      <c r="K15" s="588">
        <v>2386.7449999999999</v>
      </c>
      <c r="L15" s="589">
        <v>-2.1775681943399885</v>
      </c>
      <c r="M15" s="620">
        <v>2367.6990000000001</v>
      </c>
      <c r="N15" s="588">
        <v>2379.7460000000001</v>
      </c>
      <c r="O15" s="589">
        <v>-0.50623049686815424</v>
      </c>
      <c r="P15" s="620" t="s">
        <v>20</v>
      </c>
      <c r="Q15" s="591" t="s">
        <v>20</v>
      </c>
      <c r="R15" s="592" t="s">
        <v>271</v>
      </c>
    </row>
    <row r="16" spans="2:18" ht="15.75" x14ac:dyDescent="0.2">
      <c r="B16" s="790" t="s">
        <v>53</v>
      </c>
      <c r="C16" s="791"/>
      <c r="D16" s="225">
        <v>1671.248</v>
      </c>
      <c r="E16" s="551">
        <v>1659.0619999999999</v>
      </c>
      <c r="F16" s="722">
        <v>0.7345114287470963</v>
      </c>
      <c r="G16" s="230" t="s">
        <v>85</v>
      </c>
      <c r="H16" s="197" t="s">
        <v>85</v>
      </c>
      <c r="I16" s="198" t="s">
        <v>271</v>
      </c>
      <c r="J16" s="230" t="s">
        <v>85</v>
      </c>
      <c r="K16" s="546" t="s">
        <v>85</v>
      </c>
      <c r="L16" s="727" t="s">
        <v>271</v>
      </c>
      <c r="M16" s="231" t="s">
        <v>85</v>
      </c>
      <c r="N16" s="546" t="s">
        <v>85</v>
      </c>
      <c r="O16" s="727" t="s">
        <v>271</v>
      </c>
      <c r="P16" s="231" t="s">
        <v>20</v>
      </c>
      <c r="Q16" s="197" t="s">
        <v>20</v>
      </c>
      <c r="R16" s="199" t="s">
        <v>271</v>
      </c>
    </row>
    <row r="17" spans="2:18" ht="15" customHeight="1" thickBot="1" x14ac:dyDescent="0.25">
      <c r="B17" s="792" t="s">
        <v>54</v>
      </c>
      <c r="C17" s="793"/>
      <c r="D17" s="556">
        <v>2714.0889999999999</v>
      </c>
      <c r="E17" s="557">
        <v>2679.0360000000001</v>
      </c>
      <c r="F17" s="720">
        <v>1.3084184012458169</v>
      </c>
      <c r="G17" s="232">
        <v>2275.8090000000002</v>
      </c>
      <c r="H17" s="723">
        <v>2265.1930000000002</v>
      </c>
      <c r="I17" s="728">
        <v>0.46865763756112544</v>
      </c>
      <c r="J17" s="232" t="s">
        <v>20</v>
      </c>
      <c r="K17" s="725" t="s">
        <v>20</v>
      </c>
      <c r="L17" s="547" t="s">
        <v>271</v>
      </c>
      <c r="M17" s="726" t="s">
        <v>20</v>
      </c>
      <c r="N17" s="725" t="s">
        <v>20</v>
      </c>
      <c r="O17" s="547" t="s">
        <v>271</v>
      </c>
      <c r="P17" s="726">
        <v>3385.2269999999999</v>
      </c>
      <c r="Q17" s="723">
        <v>3396.3049999999998</v>
      </c>
      <c r="R17" s="724">
        <v>-0.32617800815886605</v>
      </c>
    </row>
    <row r="18" spans="2:18" ht="15.75" customHeight="1" x14ac:dyDescent="0.2">
      <c r="B18" s="794" t="s">
        <v>55</v>
      </c>
      <c r="C18" s="749" t="s">
        <v>46</v>
      </c>
      <c r="D18" s="611">
        <v>1390.8910000000001</v>
      </c>
      <c r="E18" s="612">
        <v>1361.691</v>
      </c>
      <c r="F18" s="613">
        <v>2.144392523707658</v>
      </c>
      <c r="G18" s="234">
        <v>1333.2080000000001</v>
      </c>
      <c r="H18" s="555">
        <v>1348.0409999999999</v>
      </c>
      <c r="I18" s="552">
        <v>-1.100337452644234</v>
      </c>
      <c r="J18" s="234">
        <v>1403.454</v>
      </c>
      <c r="K18" s="555">
        <v>1349.752</v>
      </c>
      <c r="L18" s="721">
        <v>3.9786568199195114</v>
      </c>
      <c r="M18" s="234">
        <v>1526.3710000000001</v>
      </c>
      <c r="N18" s="555">
        <v>1465.23</v>
      </c>
      <c r="O18" s="552">
        <v>4.172791984876099</v>
      </c>
      <c r="P18" s="234">
        <v>1310.1379999999999</v>
      </c>
      <c r="Q18" s="555">
        <v>1308.835</v>
      </c>
      <c r="R18" s="552">
        <v>9.9554183682426245E-2</v>
      </c>
    </row>
    <row r="19" spans="2:18" ht="37.5" customHeight="1" thickBot="1" x14ac:dyDescent="0.25">
      <c r="B19" s="797"/>
      <c r="C19" s="614" t="s">
        <v>56</v>
      </c>
      <c r="D19" s="228">
        <v>974.64400000000001</v>
      </c>
      <c r="E19" s="558">
        <v>965.91499999999996</v>
      </c>
      <c r="F19" s="559">
        <v>0.90370270675991604</v>
      </c>
      <c r="G19" s="232" t="s">
        <v>85</v>
      </c>
      <c r="H19" s="217" t="s">
        <v>85</v>
      </c>
      <c r="I19" s="219" t="s">
        <v>271</v>
      </c>
      <c r="J19" s="232" t="s">
        <v>85</v>
      </c>
      <c r="K19" s="217" t="s">
        <v>85</v>
      </c>
      <c r="L19" s="219" t="s">
        <v>271</v>
      </c>
      <c r="M19" s="232" t="s">
        <v>85</v>
      </c>
      <c r="N19" s="217" t="s">
        <v>85</v>
      </c>
      <c r="O19" s="219" t="s">
        <v>271</v>
      </c>
      <c r="P19" s="232" t="s">
        <v>85</v>
      </c>
      <c r="Q19" s="217" t="s">
        <v>85</v>
      </c>
      <c r="R19" s="219" t="s">
        <v>271</v>
      </c>
    </row>
    <row r="21" spans="2:18" ht="24" x14ac:dyDescent="0.3">
      <c r="B21" s="40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204" priority="107" stopIfTrue="1" operator="lessThan">
      <formula>0</formula>
    </cfRule>
    <cfRule type="cellIs" dxfId="203" priority="108" stopIfTrue="1" operator="greaterThan">
      <formula>0</formula>
    </cfRule>
  </conditionalFormatting>
  <conditionalFormatting sqref="I8:I12 L8:L9 O8:O15 R8:R11 R13:R18 I14:I15 O17:O18 L11:L15 L17:L18 I17:I18">
    <cfRule type="cellIs" dxfId="202" priority="80" stopIfTrue="1" operator="lessThan">
      <formula>0</formula>
    </cfRule>
    <cfRule type="cellIs" dxfId="201" priority="81" stopIfTrue="1" operator="greaterThan">
      <formula>0</formula>
    </cfRule>
    <cfRule type="expression" dxfId="200" priority="82" stopIfTrue="1">
      <formula>LEFT(I8,LEN("*"))="*"</formula>
    </cfRule>
  </conditionalFormatting>
  <conditionalFormatting sqref="I11">
    <cfRule type="cellIs" dxfId="199" priority="78" stopIfTrue="1" operator="lessThan">
      <formula>0</formula>
    </cfRule>
  </conditionalFormatting>
  <conditionalFormatting sqref="I8:I12 I14:I15 I17:I18">
    <cfRule type="cellIs" dxfId="198" priority="79" stopIfTrue="1" operator="lessThan">
      <formula>0</formula>
    </cfRule>
  </conditionalFormatting>
  <conditionalFormatting sqref="L8:L9 L11:L15 L17:L18">
    <cfRule type="cellIs" dxfId="197" priority="77" stopIfTrue="1" operator="lessThan">
      <formula>0</formula>
    </cfRule>
  </conditionalFormatting>
  <conditionalFormatting sqref="O8:O15 O17:O18">
    <cfRule type="cellIs" dxfId="196" priority="76" stopIfTrue="1" operator="lessThan">
      <formula>0</formula>
    </cfRule>
  </conditionalFormatting>
  <conditionalFormatting sqref="R8:R11 R13:R18">
    <cfRule type="cellIs" dxfId="195" priority="75" stopIfTrue="1" operator="lessThan">
      <formula>0</formula>
    </cfRule>
  </conditionalFormatting>
  <conditionalFormatting sqref="I8:I12 L8:L9 O8:O15 R8:R11 R13:R18 I14:I15 O17:O18 L11:L15 L17:L18 I17:I18">
    <cfRule type="cellIs" dxfId="194" priority="83" stopIfTrue="1" operator="lessThan">
      <formula>0</formula>
    </cfRule>
    <cfRule type="cellIs" dxfId="193" priority="84" stopIfTrue="1" operator="greaterThan">
      <formula>0</formula>
    </cfRule>
    <cfRule type="cellIs" dxfId="192" priority="85" stopIfTrue="1" operator="lessThan">
      <formula>0</formula>
    </cfRule>
  </conditionalFormatting>
  <conditionalFormatting sqref="R12">
    <cfRule type="cellIs" dxfId="191" priority="72" stopIfTrue="1" operator="lessThan">
      <formula>0</formula>
    </cfRule>
    <cfRule type="cellIs" dxfId="190" priority="73" stopIfTrue="1" operator="greaterThan">
      <formula>0</formula>
    </cfRule>
    <cfRule type="expression" dxfId="189" priority="74" stopIfTrue="1">
      <formula>LEFT(R12,LEN("*"))="*"</formula>
    </cfRule>
  </conditionalFormatting>
  <conditionalFormatting sqref="R12">
    <cfRule type="cellIs" dxfId="188" priority="71" stopIfTrue="1" operator="lessThan">
      <formula>0</formula>
    </cfRule>
  </conditionalFormatting>
  <conditionalFormatting sqref="R12">
    <cfRule type="cellIs" dxfId="187" priority="86" stopIfTrue="1" operator="lessThan">
      <formula>0</formula>
    </cfRule>
    <cfRule type="cellIs" dxfId="186" priority="87" stopIfTrue="1" operator="greaterThan">
      <formula>0</formula>
    </cfRule>
    <cfRule type="cellIs" dxfId="185" priority="88" stopIfTrue="1" operator="lessThan">
      <formula>0</formula>
    </cfRule>
  </conditionalFormatting>
  <conditionalFormatting sqref="I13">
    <cfRule type="cellIs" dxfId="184" priority="68" stopIfTrue="1" operator="lessThan">
      <formula>0</formula>
    </cfRule>
    <cfRule type="cellIs" dxfId="183" priority="69" stopIfTrue="1" operator="greaterThan">
      <formula>0</formula>
    </cfRule>
    <cfRule type="expression" dxfId="182" priority="70" stopIfTrue="1">
      <formula>LEFT(I13,LEN("*"))="*"</formula>
    </cfRule>
  </conditionalFormatting>
  <conditionalFormatting sqref="I13">
    <cfRule type="cellIs" dxfId="181" priority="67" stopIfTrue="1" operator="lessThan">
      <formula>0</formula>
    </cfRule>
  </conditionalFormatting>
  <conditionalFormatting sqref="I13">
    <cfRule type="cellIs" dxfId="180" priority="89" stopIfTrue="1" operator="lessThan">
      <formula>0</formula>
    </cfRule>
    <cfRule type="cellIs" dxfId="179" priority="90" stopIfTrue="1" operator="greaterThan">
      <formula>0</formula>
    </cfRule>
    <cfRule type="cellIs" dxfId="178" priority="91" stopIfTrue="1" operator="lessThan">
      <formula>0</formula>
    </cfRule>
  </conditionalFormatting>
  <conditionalFormatting sqref="I19">
    <cfRule type="cellIs" dxfId="177" priority="60" stopIfTrue="1" operator="lessThan">
      <formula>0</formula>
    </cfRule>
    <cfRule type="cellIs" dxfId="176" priority="61" stopIfTrue="1" operator="greaterThan">
      <formula>0</formula>
    </cfRule>
    <cfRule type="expression" dxfId="175" priority="62" stopIfTrue="1">
      <formula>LEFT(I19,LEN("*"))="*"</formula>
    </cfRule>
  </conditionalFormatting>
  <conditionalFormatting sqref="I19">
    <cfRule type="cellIs" dxfId="174" priority="59" stopIfTrue="1" operator="lessThan">
      <formula>0</formula>
    </cfRule>
  </conditionalFormatting>
  <conditionalFormatting sqref="I19">
    <cfRule type="cellIs" dxfId="173" priority="95" stopIfTrue="1" operator="lessThan">
      <formula>0</formula>
    </cfRule>
    <cfRule type="cellIs" dxfId="172" priority="96" stopIfTrue="1" operator="greaterThan">
      <formula>0</formula>
    </cfRule>
    <cfRule type="cellIs" dxfId="171" priority="97" stopIfTrue="1" operator="lessThan">
      <formula>0</formula>
    </cfRule>
  </conditionalFormatting>
  <conditionalFormatting sqref="L19">
    <cfRule type="cellIs" dxfId="170" priority="56" stopIfTrue="1" operator="lessThan">
      <formula>0</formula>
    </cfRule>
    <cfRule type="cellIs" dxfId="169" priority="57" stopIfTrue="1" operator="greaterThan">
      <formula>0</formula>
    </cfRule>
    <cfRule type="expression" dxfId="168" priority="58" stopIfTrue="1">
      <formula>LEFT(L19,LEN("*"))="*"</formula>
    </cfRule>
  </conditionalFormatting>
  <conditionalFormatting sqref="L19">
    <cfRule type="cellIs" dxfId="167" priority="55" stopIfTrue="1" operator="lessThan">
      <formula>0</formula>
    </cfRule>
  </conditionalFormatting>
  <conditionalFormatting sqref="L19">
    <cfRule type="cellIs" dxfId="166" priority="98" stopIfTrue="1" operator="lessThan">
      <formula>0</formula>
    </cfRule>
    <cfRule type="cellIs" dxfId="165" priority="99" stopIfTrue="1" operator="greaterThan">
      <formula>0</formula>
    </cfRule>
    <cfRule type="cellIs" dxfId="164" priority="100" stopIfTrue="1" operator="lessThan">
      <formula>0</formula>
    </cfRule>
  </conditionalFormatting>
  <conditionalFormatting sqref="O19">
    <cfRule type="cellIs" dxfId="163" priority="52" stopIfTrue="1" operator="lessThan">
      <formula>0</formula>
    </cfRule>
    <cfRule type="cellIs" dxfId="162" priority="53" stopIfTrue="1" operator="greaterThan">
      <formula>0</formula>
    </cfRule>
    <cfRule type="expression" dxfId="161" priority="54" stopIfTrue="1">
      <formula>LEFT(O19,LEN("*"))="*"</formula>
    </cfRule>
  </conditionalFormatting>
  <conditionalFormatting sqref="O19">
    <cfRule type="cellIs" dxfId="160" priority="51" stopIfTrue="1" operator="lessThan">
      <formula>0</formula>
    </cfRule>
  </conditionalFormatting>
  <conditionalFormatting sqref="O19">
    <cfRule type="cellIs" dxfId="159" priority="101" stopIfTrue="1" operator="lessThan">
      <formula>0</formula>
    </cfRule>
    <cfRule type="cellIs" dxfId="158" priority="102" stopIfTrue="1" operator="greaterThan">
      <formula>0</formula>
    </cfRule>
    <cfRule type="cellIs" dxfId="157" priority="103" stopIfTrue="1" operator="lessThan">
      <formula>0</formula>
    </cfRule>
  </conditionalFormatting>
  <conditionalFormatting sqref="R19">
    <cfRule type="cellIs" dxfId="156" priority="48" stopIfTrue="1" operator="lessThan">
      <formula>0</formula>
    </cfRule>
    <cfRule type="cellIs" dxfId="155" priority="49" stopIfTrue="1" operator="greaterThan">
      <formula>0</formula>
    </cfRule>
    <cfRule type="expression" dxfId="154" priority="50" stopIfTrue="1">
      <formula>LEFT(R19,LEN("*"))="*"</formula>
    </cfRule>
  </conditionalFormatting>
  <conditionalFormatting sqref="R19">
    <cfRule type="cellIs" dxfId="153" priority="47" stopIfTrue="1" operator="lessThan">
      <formula>0</formula>
    </cfRule>
  </conditionalFormatting>
  <conditionalFormatting sqref="R19">
    <cfRule type="cellIs" dxfId="152" priority="104" stopIfTrue="1" operator="lessThan">
      <formula>0</formula>
    </cfRule>
    <cfRule type="cellIs" dxfId="151" priority="105" stopIfTrue="1" operator="greaterThan">
      <formula>0</formula>
    </cfRule>
    <cfRule type="cellIs" dxfId="150" priority="106" stopIfTrue="1" operator="lessThan">
      <formula>0</formula>
    </cfRule>
  </conditionalFormatting>
  <conditionalFormatting sqref="I8:I15 L8:L9 O8:O15 R8:R19 L11:L15 L17:L19 O17:O19 I17:I19">
    <cfRule type="beginsWith" dxfId="149" priority="44" stopIfTrue="1" operator="beginsWith" text="*">
      <formula>LEFT(I8,LEN("*"))="*"</formula>
    </cfRule>
    <cfRule type="cellIs" dxfId="148" priority="45" stopIfTrue="1" operator="lessThan">
      <formula>0</formula>
    </cfRule>
    <cfRule type="cellIs" dxfId="147" priority="46" stopIfTrue="1" operator="greaterThan">
      <formula>0</formula>
    </cfRule>
  </conditionalFormatting>
  <conditionalFormatting sqref="F8:F19 I8:I15 L8:L9 O8:O15 R8:R19 L11:L15 L17:L19 O17:O19 I17:I19">
    <cfRule type="beginsWith" dxfId="146" priority="41" operator="beginsWith" text="*">
      <formula>LEFT(F8,LEN("*"))="*"</formula>
    </cfRule>
    <cfRule type="cellIs" dxfId="145" priority="42" operator="lessThan">
      <formula>0</formula>
    </cfRule>
    <cfRule type="cellIs" dxfId="144" priority="43" operator="greaterThan">
      <formula>0</formula>
    </cfRule>
  </conditionalFormatting>
  <conditionalFormatting sqref="L10">
    <cfRule type="cellIs" dxfId="143" priority="35" stopIfTrue="1" operator="lessThan">
      <formula>0</formula>
    </cfRule>
    <cfRule type="cellIs" dxfId="142" priority="36" stopIfTrue="1" operator="greaterThan">
      <formula>0</formula>
    </cfRule>
    <cfRule type="expression" dxfId="141" priority="37" stopIfTrue="1">
      <formula>LEFT(L10,LEN("*"))="*"</formula>
    </cfRule>
  </conditionalFormatting>
  <conditionalFormatting sqref="L10">
    <cfRule type="cellIs" dxfId="140" priority="34" stopIfTrue="1" operator="lessThan">
      <formula>0</formula>
    </cfRule>
  </conditionalFormatting>
  <conditionalFormatting sqref="L10">
    <cfRule type="cellIs" dxfId="139" priority="38" stopIfTrue="1" operator="lessThan">
      <formula>0</formula>
    </cfRule>
    <cfRule type="cellIs" dxfId="138" priority="39" stopIfTrue="1" operator="greaterThan">
      <formula>0</formula>
    </cfRule>
    <cfRule type="cellIs" dxfId="137" priority="40" stopIfTrue="1" operator="lessThan">
      <formula>0</formula>
    </cfRule>
  </conditionalFormatting>
  <conditionalFormatting sqref="L10">
    <cfRule type="beginsWith" dxfId="136" priority="31" stopIfTrue="1" operator="beginsWith" text="*">
      <formula>LEFT(L10,LEN("*"))="*"</formula>
    </cfRule>
    <cfRule type="cellIs" dxfId="135" priority="32" stopIfTrue="1" operator="lessThan">
      <formula>0</formula>
    </cfRule>
    <cfRule type="cellIs" dxfId="134" priority="33" stopIfTrue="1" operator="greaterThan">
      <formula>0</formula>
    </cfRule>
  </conditionalFormatting>
  <conditionalFormatting sqref="L10">
    <cfRule type="beginsWith" dxfId="133" priority="28" operator="beginsWith" text="*">
      <formula>LEFT(L10,LEN("*"))="*"</formula>
    </cfRule>
    <cfRule type="cellIs" dxfId="132" priority="29" operator="lessThan">
      <formula>0</formula>
    </cfRule>
    <cfRule type="cellIs" dxfId="131" priority="30" operator="greaterThan">
      <formula>0</formula>
    </cfRule>
  </conditionalFormatting>
  <conditionalFormatting sqref="I16">
    <cfRule type="cellIs" dxfId="130" priority="16" stopIfTrue="1" operator="lessThan">
      <formula>0</formula>
    </cfRule>
    <cfRule type="cellIs" dxfId="129" priority="17" stopIfTrue="1" operator="greaterThan">
      <formula>0</formula>
    </cfRule>
    <cfRule type="expression" dxfId="128" priority="18" stopIfTrue="1">
      <formula>LEFT(I16,LEN("*"))="*"</formula>
    </cfRule>
  </conditionalFormatting>
  <conditionalFormatting sqref="I16">
    <cfRule type="cellIs" dxfId="127" priority="15" stopIfTrue="1" operator="lessThan">
      <formula>0</formula>
    </cfRule>
  </conditionalFormatting>
  <conditionalFormatting sqref="I16">
    <cfRule type="cellIs" dxfId="126" priority="19" stopIfTrue="1" operator="lessThan">
      <formula>0</formula>
    </cfRule>
    <cfRule type="cellIs" dxfId="125" priority="20" stopIfTrue="1" operator="greaterThan">
      <formula>0</formula>
    </cfRule>
    <cfRule type="cellIs" dxfId="124" priority="21" stopIfTrue="1" operator="lessThan">
      <formula>0</formula>
    </cfRule>
  </conditionalFormatting>
  <conditionalFormatting sqref="L16">
    <cfRule type="cellIs" dxfId="123" priority="12" stopIfTrue="1" operator="lessThan">
      <formula>0</formula>
    </cfRule>
    <cfRule type="cellIs" dxfId="122" priority="13" stopIfTrue="1" operator="greaterThan">
      <formula>0</formula>
    </cfRule>
    <cfRule type="expression" dxfId="121" priority="14" stopIfTrue="1">
      <formula>LEFT(L16,LEN("*"))="*"</formula>
    </cfRule>
  </conditionalFormatting>
  <conditionalFormatting sqref="L16">
    <cfRule type="cellIs" dxfId="120" priority="11" stopIfTrue="1" operator="lessThan">
      <formula>0</formula>
    </cfRule>
  </conditionalFormatting>
  <conditionalFormatting sqref="L16">
    <cfRule type="cellIs" dxfId="119" priority="22" stopIfTrue="1" operator="lessThan">
      <formula>0</formula>
    </cfRule>
    <cfRule type="cellIs" dxfId="118" priority="23" stopIfTrue="1" operator="greaterThan">
      <formula>0</formula>
    </cfRule>
    <cfRule type="cellIs" dxfId="117" priority="24" stopIfTrue="1" operator="lessThan">
      <formula>0</formula>
    </cfRule>
  </conditionalFormatting>
  <conditionalFormatting sqref="O16">
    <cfRule type="cellIs" dxfId="116" priority="8" stopIfTrue="1" operator="lessThan">
      <formula>0</formula>
    </cfRule>
    <cfRule type="cellIs" dxfId="115" priority="9" stopIfTrue="1" operator="greaterThan">
      <formula>0</formula>
    </cfRule>
    <cfRule type="expression" dxfId="114" priority="10" stopIfTrue="1">
      <formula>LEFT(O16,LEN("*"))="*"</formula>
    </cfRule>
  </conditionalFormatting>
  <conditionalFormatting sqref="O16">
    <cfRule type="cellIs" dxfId="113" priority="7" stopIfTrue="1" operator="lessThan">
      <formula>0</formula>
    </cfRule>
  </conditionalFormatting>
  <conditionalFormatting sqref="O16">
    <cfRule type="cellIs" dxfId="112" priority="25" stopIfTrue="1" operator="lessThan">
      <formula>0</formula>
    </cfRule>
    <cfRule type="cellIs" dxfId="111" priority="26" stopIfTrue="1" operator="greaterThan">
      <formula>0</formula>
    </cfRule>
    <cfRule type="cellIs" dxfId="110" priority="27" stopIfTrue="1" operator="lessThan">
      <formula>0</formula>
    </cfRule>
  </conditionalFormatting>
  <conditionalFormatting sqref="L16 O16 I16">
    <cfRule type="beginsWith" dxfId="109" priority="4" stopIfTrue="1" operator="beginsWith" text="*">
      <formula>LEFT(I16,LEN("*"))="*"</formula>
    </cfRule>
    <cfRule type="cellIs" dxfId="108" priority="5" stopIfTrue="1" operator="lessThan">
      <formula>0</formula>
    </cfRule>
    <cfRule type="cellIs" dxfId="107" priority="6" stopIfTrue="1" operator="greaterThan">
      <formula>0</formula>
    </cfRule>
  </conditionalFormatting>
  <conditionalFormatting sqref="L16 O16 I16">
    <cfRule type="beginsWith" dxfId="106" priority="1" operator="beginsWith" text="*">
      <formula>LEFT(I16,LEN("*"))="*"</formula>
    </cfRule>
    <cfRule type="cellIs" dxfId="105" priority="2" operator="lessThan">
      <formula>0</formula>
    </cfRule>
    <cfRule type="cellIs" dxfId="10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B15" sqref="AB1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5" t="s">
        <v>323</v>
      </c>
      <c r="D1" s="173"/>
      <c r="E1" s="173"/>
      <c r="F1" s="173"/>
      <c r="G1" s="173"/>
      <c r="H1" s="173"/>
      <c r="I1" s="173"/>
      <c r="J1" s="173"/>
      <c r="K1" s="173"/>
    </row>
    <row r="2" spans="3:19" ht="18.75" x14ac:dyDescent="0.3">
      <c r="C2" s="175" t="s">
        <v>16</v>
      </c>
      <c r="D2" s="173"/>
      <c r="E2" s="173"/>
      <c r="F2" s="175"/>
      <c r="G2" s="173"/>
      <c r="H2" s="173"/>
      <c r="I2" s="173"/>
      <c r="J2" s="173"/>
      <c r="K2" s="173"/>
    </row>
    <row r="3" spans="3:19" ht="15.75" x14ac:dyDescent="0.25">
      <c r="C3" s="172" t="s">
        <v>268</v>
      </c>
      <c r="D3" s="170"/>
      <c r="E3" s="173"/>
      <c r="F3" s="173"/>
      <c r="G3" s="173"/>
      <c r="H3" s="173"/>
      <c r="I3" s="173"/>
      <c r="J3" s="173"/>
      <c r="K3" s="173"/>
    </row>
    <row r="4" spans="3:19" x14ac:dyDescent="0.2">
      <c r="C4" s="173"/>
      <c r="D4" s="173"/>
      <c r="E4" s="173"/>
      <c r="F4" s="173"/>
      <c r="G4" s="173"/>
      <c r="H4" s="173"/>
      <c r="I4" s="173"/>
      <c r="J4" s="173"/>
      <c r="K4" s="173"/>
    </row>
    <row r="5" spans="3:19" ht="13.5" thickBot="1" x14ac:dyDescent="0.25">
      <c r="C5" s="173"/>
      <c r="D5" s="173"/>
      <c r="E5" s="173"/>
      <c r="F5" s="173"/>
      <c r="G5" s="173"/>
      <c r="H5" s="173"/>
      <c r="I5" s="173"/>
      <c r="J5" s="173"/>
      <c r="K5" s="173"/>
    </row>
    <row r="6" spans="3:19" ht="16.5" thickBot="1" x14ac:dyDescent="0.3">
      <c r="C6" s="696"/>
      <c r="D6" s="700"/>
      <c r="E6" s="603" t="s">
        <v>1</v>
      </c>
      <c r="F6" s="582"/>
      <c r="G6" s="702"/>
      <c r="H6" s="578" t="s">
        <v>7</v>
      </c>
      <c r="I6" s="578"/>
      <c r="J6" s="578"/>
      <c r="K6" s="579"/>
      <c r="L6" s="579"/>
      <c r="M6" s="579"/>
      <c r="N6" s="579"/>
      <c r="O6" s="579"/>
      <c r="P6" s="579"/>
      <c r="Q6" s="579"/>
      <c r="R6" s="579"/>
      <c r="S6" s="580"/>
    </row>
    <row r="7" spans="3:19" ht="16.5" thickBot="1" x14ac:dyDescent="0.3">
      <c r="C7" s="697"/>
      <c r="D7" s="701" t="s">
        <v>34</v>
      </c>
      <c r="E7" s="604"/>
      <c r="F7" s="605"/>
      <c r="G7" s="606"/>
      <c r="H7" s="577" t="s">
        <v>8</v>
      </c>
      <c r="I7" s="578"/>
      <c r="J7" s="578"/>
      <c r="K7" s="577" t="s">
        <v>9</v>
      </c>
      <c r="L7" s="578"/>
      <c r="M7" s="578"/>
      <c r="N7" s="577" t="s">
        <v>10</v>
      </c>
      <c r="O7" s="579"/>
      <c r="P7" s="579"/>
      <c r="Q7" s="577" t="s">
        <v>11</v>
      </c>
      <c r="R7" s="579"/>
      <c r="S7" s="580"/>
    </row>
    <row r="8" spans="3:19" ht="33.75" customHeight="1" thickBot="1" x14ac:dyDescent="0.3">
      <c r="C8" s="621" t="s">
        <v>0</v>
      </c>
      <c r="D8" s="701" t="s">
        <v>35</v>
      </c>
      <c r="E8" s="118" t="s">
        <v>19</v>
      </c>
      <c r="F8" s="622"/>
      <c r="G8" s="703" t="s">
        <v>299</v>
      </c>
      <c r="H8" s="118" t="s">
        <v>19</v>
      </c>
      <c r="I8" s="635"/>
      <c r="J8" s="636" t="s">
        <v>236</v>
      </c>
      <c r="K8" s="118" t="s">
        <v>19</v>
      </c>
      <c r="L8" s="635"/>
      <c r="M8" s="636" t="s">
        <v>236</v>
      </c>
      <c r="N8" s="118" t="s">
        <v>19</v>
      </c>
      <c r="O8" s="635"/>
      <c r="P8" s="636" t="s">
        <v>236</v>
      </c>
      <c r="Q8" s="118" t="s">
        <v>19</v>
      </c>
      <c r="R8" s="635"/>
      <c r="S8" s="636" t="s">
        <v>236</v>
      </c>
    </row>
    <row r="9" spans="3:19" ht="30" customHeight="1" thickBot="1" x14ac:dyDescent="0.25">
      <c r="C9" s="698"/>
      <c r="D9" s="699"/>
      <c r="E9" s="179" t="s">
        <v>324</v>
      </c>
      <c r="F9" s="179" t="s">
        <v>313</v>
      </c>
      <c r="G9" s="704" t="s">
        <v>12</v>
      </c>
      <c r="H9" s="224" t="s">
        <v>324</v>
      </c>
      <c r="I9" s="224" t="s">
        <v>313</v>
      </c>
      <c r="J9" s="244" t="s">
        <v>12</v>
      </c>
      <c r="K9" s="224" t="s">
        <v>324</v>
      </c>
      <c r="L9" s="682" t="s">
        <v>313</v>
      </c>
      <c r="M9" s="244" t="s">
        <v>12</v>
      </c>
      <c r="N9" s="224" t="s">
        <v>324</v>
      </c>
      <c r="O9" s="682" t="s">
        <v>313</v>
      </c>
      <c r="P9" s="244" t="s">
        <v>12</v>
      </c>
      <c r="Q9" s="224" t="s">
        <v>324</v>
      </c>
      <c r="R9" s="682" t="s">
        <v>313</v>
      </c>
      <c r="S9" s="235" t="s">
        <v>12</v>
      </c>
    </row>
    <row r="10" spans="3:19" ht="17.25" customHeight="1" x14ac:dyDescent="0.2">
      <c r="C10" s="800" t="s">
        <v>75</v>
      </c>
      <c r="D10" s="623" t="s">
        <v>36</v>
      </c>
      <c r="E10" s="624" t="s">
        <v>20</v>
      </c>
      <c r="F10" s="625" t="s">
        <v>20</v>
      </c>
      <c r="G10" s="685" t="s">
        <v>271</v>
      </c>
      <c r="H10" s="624" t="s">
        <v>20</v>
      </c>
      <c r="I10" s="637" t="s">
        <v>20</v>
      </c>
      <c r="J10" s="638" t="s">
        <v>271</v>
      </c>
      <c r="K10" s="624" t="s">
        <v>20</v>
      </c>
      <c r="L10" s="637" t="s">
        <v>20</v>
      </c>
      <c r="M10" s="638" t="s">
        <v>271</v>
      </c>
      <c r="N10" s="624" t="s">
        <v>20</v>
      </c>
      <c r="O10" s="637" t="s">
        <v>20</v>
      </c>
      <c r="P10" s="639" t="s">
        <v>271</v>
      </c>
      <c r="Q10" s="624" t="s">
        <v>20</v>
      </c>
      <c r="R10" s="637" t="s">
        <v>20</v>
      </c>
      <c r="S10" s="639" t="s">
        <v>271</v>
      </c>
    </row>
    <row r="11" spans="3:19" ht="15" customHeight="1" x14ac:dyDescent="0.2">
      <c r="C11" s="796"/>
      <c r="D11" s="626" t="s">
        <v>37</v>
      </c>
      <c r="E11" s="236" t="s">
        <v>85</v>
      </c>
      <c r="F11" s="351" t="s">
        <v>85</v>
      </c>
      <c r="G11" s="182" t="s">
        <v>271</v>
      </c>
      <c r="H11" s="236" t="s">
        <v>20</v>
      </c>
      <c r="I11" s="237" t="s">
        <v>20</v>
      </c>
      <c r="J11" s="560" t="s">
        <v>271</v>
      </c>
      <c r="K11" s="236" t="s">
        <v>85</v>
      </c>
      <c r="L11" s="237" t="s">
        <v>85</v>
      </c>
      <c r="M11" s="560" t="s">
        <v>271</v>
      </c>
      <c r="N11" s="196" t="s">
        <v>85</v>
      </c>
      <c r="O11" s="233" t="s">
        <v>85</v>
      </c>
      <c r="P11" s="562" t="s">
        <v>271</v>
      </c>
      <c r="Q11" s="236" t="s">
        <v>20</v>
      </c>
      <c r="R11" s="237" t="s">
        <v>20</v>
      </c>
      <c r="S11" s="561" t="s">
        <v>271</v>
      </c>
    </row>
    <row r="12" spans="3:19" ht="15" customHeight="1" x14ac:dyDescent="0.2">
      <c r="C12" s="796"/>
      <c r="D12" s="626" t="s">
        <v>38</v>
      </c>
      <c r="E12" s="238">
        <v>326.48200000000003</v>
      </c>
      <c r="F12" s="352">
        <v>319.83</v>
      </c>
      <c r="G12" s="347">
        <v>2.0798549229278191</v>
      </c>
      <c r="H12" s="192">
        <v>333.85899999999998</v>
      </c>
      <c r="I12" s="227">
        <v>332.065</v>
      </c>
      <c r="J12" s="247">
        <v>0.54025567283513243</v>
      </c>
      <c r="K12" s="192">
        <v>320.49799999999999</v>
      </c>
      <c r="L12" s="227">
        <v>320.74700000000001</v>
      </c>
      <c r="M12" s="245">
        <v>-7.7631279481966672E-2</v>
      </c>
      <c r="N12" s="180">
        <v>308.01299999999998</v>
      </c>
      <c r="O12" s="239">
        <v>293.20299999999997</v>
      </c>
      <c r="P12" s="245">
        <v>5.0511079354576873</v>
      </c>
      <c r="Q12" s="180">
        <v>286.66899999999998</v>
      </c>
      <c r="R12" s="239">
        <v>284.30799999999999</v>
      </c>
      <c r="S12" s="246">
        <v>0.8304374129465194</v>
      </c>
    </row>
    <row r="13" spans="3:19" ht="15" customHeight="1" x14ac:dyDescent="0.2">
      <c r="C13" s="796"/>
      <c r="D13" s="627" t="s">
        <v>39</v>
      </c>
      <c r="E13" s="238">
        <v>345.65699999999998</v>
      </c>
      <c r="F13" s="352">
        <v>342.12900000000002</v>
      </c>
      <c r="G13" s="347">
        <v>1.0311899897407011</v>
      </c>
      <c r="H13" s="192">
        <v>345.58600000000001</v>
      </c>
      <c r="I13" s="227">
        <v>341.81099999999998</v>
      </c>
      <c r="J13" s="247">
        <v>1.1044115022629566</v>
      </c>
      <c r="K13" s="192">
        <v>344.00099999999998</v>
      </c>
      <c r="L13" s="227">
        <v>348.84800000000001</v>
      </c>
      <c r="M13" s="245">
        <v>-1.3894303536210719</v>
      </c>
      <c r="N13" s="180">
        <v>382.553</v>
      </c>
      <c r="O13" s="239">
        <v>376.58600000000001</v>
      </c>
      <c r="P13" s="245">
        <v>1.5844986271396133</v>
      </c>
      <c r="Q13" s="180">
        <v>346.87</v>
      </c>
      <c r="R13" s="239">
        <v>342.13299999999998</v>
      </c>
      <c r="S13" s="246">
        <v>1.3845492834657935</v>
      </c>
    </row>
    <row r="14" spans="3:19" ht="15" customHeight="1" thickBot="1" x14ac:dyDescent="0.25">
      <c r="C14" s="796"/>
      <c r="D14" s="628" t="s">
        <v>40</v>
      </c>
      <c r="E14" s="183">
        <v>404.07900000000001</v>
      </c>
      <c r="F14" s="184">
        <v>376.85700000000003</v>
      </c>
      <c r="G14" s="348">
        <v>7.2234295767359971</v>
      </c>
      <c r="H14" s="196" t="s">
        <v>85</v>
      </c>
      <c r="I14" s="233" t="s">
        <v>85</v>
      </c>
      <c r="J14" s="248" t="s">
        <v>271</v>
      </c>
      <c r="K14" s="196" t="s">
        <v>20</v>
      </c>
      <c r="L14" s="233" t="s">
        <v>20</v>
      </c>
      <c r="M14" s="562" t="s">
        <v>271</v>
      </c>
      <c r="N14" s="192" t="s">
        <v>85</v>
      </c>
      <c r="O14" s="256" t="s">
        <v>85</v>
      </c>
      <c r="P14" s="257" t="s">
        <v>271</v>
      </c>
      <c r="Q14" s="190" t="s">
        <v>20</v>
      </c>
      <c r="R14" s="254" t="s">
        <v>20</v>
      </c>
      <c r="S14" s="565" t="s">
        <v>271</v>
      </c>
    </row>
    <row r="15" spans="3:19" ht="15" customHeight="1" thickBot="1" x14ac:dyDescent="0.25">
      <c r="C15" s="795"/>
      <c r="D15" s="629" t="s">
        <v>17</v>
      </c>
      <c r="E15" s="240">
        <v>335.95852405861177</v>
      </c>
      <c r="F15" s="630">
        <v>330.03785115131478</v>
      </c>
      <c r="G15" s="712">
        <v>1.7939375397831252</v>
      </c>
      <c r="H15" s="210">
        <v>340.90417555120268</v>
      </c>
      <c r="I15" s="640">
        <v>338.23844092812806</v>
      </c>
      <c r="J15" s="686">
        <v>0.78812290399631613</v>
      </c>
      <c r="K15" s="210">
        <v>338.52822570018407</v>
      </c>
      <c r="L15" s="640">
        <v>337.20598744057332</v>
      </c>
      <c r="M15" s="250">
        <v>0.39211589024461307</v>
      </c>
      <c r="N15" s="251">
        <v>308.75679298500143</v>
      </c>
      <c r="O15" s="641">
        <v>296.26512759441289</v>
      </c>
      <c r="P15" s="261">
        <v>4.2163806088206348</v>
      </c>
      <c r="Q15" s="251">
        <v>290.28352247067136</v>
      </c>
      <c r="R15" s="641">
        <v>288.31445061251731</v>
      </c>
      <c r="S15" s="686">
        <v>0.68295982180941861</v>
      </c>
    </row>
    <row r="16" spans="3:19" ht="15.75" customHeight="1" x14ac:dyDescent="0.2">
      <c r="C16" s="800" t="s">
        <v>18</v>
      </c>
      <c r="D16" s="623" t="s">
        <v>36</v>
      </c>
      <c r="E16" s="243">
        <v>301.11200000000002</v>
      </c>
      <c r="F16" s="353">
        <v>308.63299999999998</v>
      </c>
      <c r="G16" s="346">
        <v>-2.4368748643210409</v>
      </c>
      <c r="H16" s="601">
        <v>297.94099999999997</v>
      </c>
      <c r="I16" s="642">
        <v>310</v>
      </c>
      <c r="J16" s="643">
        <v>-3.8900000000000081</v>
      </c>
      <c r="K16" s="601">
        <v>308.322</v>
      </c>
      <c r="L16" s="642">
        <v>306.59100000000001</v>
      </c>
      <c r="M16" s="643">
        <v>0.564595829623177</v>
      </c>
      <c r="N16" s="644" t="s">
        <v>20</v>
      </c>
      <c r="O16" s="645" t="s">
        <v>20</v>
      </c>
      <c r="P16" s="646" t="s">
        <v>271</v>
      </c>
      <c r="Q16" s="644" t="s">
        <v>20</v>
      </c>
      <c r="R16" s="645" t="s">
        <v>20</v>
      </c>
      <c r="S16" s="639" t="s">
        <v>271</v>
      </c>
    </row>
    <row r="17" spans="3:19" ht="15" customHeight="1" x14ac:dyDescent="0.2">
      <c r="C17" s="796"/>
      <c r="D17" s="631" t="s">
        <v>37</v>
      </c>
      <c r="E17" s="238">
        <v>335.56299999999999</v>
      </c>
      <c r="F17" s="352">
        <v>333.81900000000002</v>
      </c>
      <c r="G17" s="347">
        <v>0.52243880665868969</v>
      </c>
      <c r="H17" s="192">
        <v>335.40199999999999</v>
      </c>
      <c r="I17" s="227">
        <v>329</v>
      </c>
      <c r="J17" s="245">
        <v>1.9458966565349505</v>
      </c>
      <c r="K17" s="192">
        <v>335.91300000000001</v>
      </c>
      <c r="L17" s="227">
        <v>340.505</v>
      </c>
      <c r="M17" s="245">
        <v>-1.3485851896447878</v>
      </c>
      <c r="N17" s="180" t="s">
        <v>20</v>
      </c>
      <c r="O17" s="239" t="s">
        <v>20</v>
      </c>
      <c r="P17" s="647" t="s">
        <v>271</v>
      </c>
      <c r="Q17" s="180" t="s">
        <v>20</v>
      </c>
      <c r="R17" s="239" t="s">
        <v>20</v>
      </c>
      <c r="S17" s="561" t="s">
        <v>271</v>
      </c>
    </row>
    <row r="18" spans="3:19" ht="15" customHeight="1" x14ac:dyDescent="0.2">
      <c r="C18" s="796"/>
      <c r="D18" s="631" t="s">
        <v>38</v>
      </c>
      <c r="E18" s="238">
        <v>336.74299999999999</v>
      </c>
      <c r="F18" s="352">
        <v>348.07499999999999</v>
      </c>
      <c r="G18" s="347">
        <v>-3.2556201967966656</v>
      </c>
      <c r="H18" s="192">
        <v>337.04300000000001</v>
      </c>
      <c r="I18" s="227">
        <v>354</v>
      </c>
      <c r="J18" s="245">
        <v>-4.79011299435028</v>
      </c>
      <c r="K18" s="192">
        <v>350.49799999999999</v>
      </c>
      <c r="L18" s="227">
        <v>347.75400000000002</v>
      </c>
      <c r="M18" s="245">
        <v>0.78906353341729241</v>
      </c>
      <c r="N18" s="180" t="s">
        <v>85</v>
      </c>
      <c r="O18" s="239" t="s">
        <v>85</v>
      </c>
      <c r="P18" s="257" t="s">
        <v>271</v>
      </c>
      <c r="Q18" s="180" t="s">
        <v>20</v>
      </c>
      <c r="R18" s="239" t="s">
        <v>20</v>
      </c>
      <c r="S18" s="561" t="s">
        <v>271</v>
      </c>
    </row>
    <row r="19" spans="3:19" ht="15" customHeight="1" x14ac:dyDescent="0.2">
      <c r="C19" s="796"/>
      <c r="D19" s="631" t="s">
        <v>39</v>
      </c>
      <c r="E19" s="238">
        <v>346.358</v>
      </c>
      <c r="F19" s="352">
        <v>346.40699999999998</v>
      </c>
      <c r="G19" s="347">
        <v>-1.4145210691463558E-2</v>
      </c>
      <c r="H19" s="192">
        <v>344.197</v>
      </c>
      <c r="I19" s="227">
        <v>342</v>
      </c>
      <c r="J19" s="245">
        <v>0.6423976608187143</v>
      </c>
      <c r="K19" s="192">
        <v>356.78199999999998</v>
      </c>
      <c r="L19" s="227">
        <v>354.87099999999998</v>
      </c>
      <c r="M19" s="245">
        <v>0.53850554145027396</v>
      </c>
      <c r="N19" s="180" t="s">
        <v>20</v>
      </c>
      <c r="O19" s="239" t="s">
        <v>20</v>
      </c>
      <c r="P19" s="647" t="s">
        <v>271</v>
      </c>
      <c r="Q19" s="252" t="s">
        <v>85</v>
      </c>
      <c r="R19" s="253" t="s">
        <v>85</v>
      </c>
      <c r="S19" s="564" t="s">
        <v>271</v>
      </c>
    </row>
    <row r="20" spans="3:19" ht="15" customHeight="1" thickBot="1" x14ac:dyDescent="0.25">
      <c r="C20" s="796"/>
      <c r="D20" s="631" t="s">
        <v>40</v>
      </c>
      <c r="E20" s="201">
        <v>357.68900000000002</v>
      </c>
      <c r="F20" s="354">
        <v>366.20400000000001</v>
      </c>
      <c r="G20" s="344">
        <v>-2.325206715382679</v>
      </c>
      <c r="H20" s="196">
        <v>358.11500000000001</v>
      </c>
      <c r="I20" s="233">
        <v>367</v>
      </c>
      <c r="J20" s="249">
        <v>-2.4209809264305151</v>
      </c>
      <c r="K20" s="183" t="s">
        <v>85</v>
      </c>
      <c r="L20" s="241" t="s">
        <v>85</v>
      </c>
      <c r="M20" s="249" t="s">
        <v>271</v>
      </c>
      <c r="N20" s="183" t="s">
        <v>85</v>
      </c>
      <c r="O20" s="241" t="s">
        <v>85</v>
      </c>
      <c r="P20" s="255" t="s">
        <v>271</v>
      </c>
      <c r="Q20" s="190" t="s">
        <v>20</v>
      </c>
      <c r="R20" s="254" t="s">
        <v>20</v>
      </c>
      <c r="S20" s="565" t="s">
        <v>271</v>
      </c>
    </row>
    <row r="21" spans="3:19" ht="15" customHeight="1" thickBot="1" x14ac:dyDescent="0.25">
      <c r="C21" s="795"/>
      <c r="D21" s="632" t="s">
        <v>17</v>
      </c>
      <c r="E21" s="240">
        <v>341.93835626658142</v>
      </c>
      <c r="F21" s="630">
        <v>343.75855602113808</v>
      </c>
      <c r="G21" s="712">
        <v>-0.52949947650022366</v>
      </c>
      <c r="H21" s="210">
        <v>341.11394909130178</v>
      </c>
      <c r="I21" s="640">
        <v>341.71787944065136</v>
      </c>
      <c r="J21" s="250">
        <v>-0.17673361146280647</v>
      </c>
      <c r="K21" s="251">
        <v>347.65494780773327</v>
      </c>
      <c r="L21" s="641">
        <v>349.33960771618149</v>
      </c>
      <c r="M21" s="686">
        <v>-0.48224131224676792</v>
      </c>
      <c r="N21" s="251" t="s">
        <v>85</v>
      </c>
      <c r="O21" s="641" t="s">
        <v>85</v>
      </c>
      <c r="P21" s="261" t="s">
        <v>271</v>
      </c>
      <c r="Q21" s="251" t="s">
        <v>85</v>
      </c>
      <c r="R21" s="641" t="s">
        <v>85</v>
      </c>
      <c r="S21" s="687" t="s">
        <v>271</v>
      </c>
    </row>
    <row r="22" spans="3:19" ht="15.75" customHeight="1" x14ac:dyDescent="0.2">
      <c r="C22" s="800" t="s">
        <v>41</v>
      </c>
      <c r="D22" s="633" t="s">
        <v>36</v>
      </c>
      <c r="E22" s="188" t="s">
        <v>85</v>
      </c>
      <c r="F22" s="189" t="s">
        <v>85</v>
      </c>
      <c r="G22" s="346" t="s">
        <v>271</v>
      </c>
      <c r="H22" s="601" t="s">
        <v>85</v>
      </c>
      <c r="I22" s="642" t="s">
        <v>85</v>
      </c>
      <c r="J22" s="648" t="s">
        <v>271</v>
      </c>
      <c r="K22" s="587" t="s">
        <v>20</v>
      </c>
      <c r="L22" s="649" t="s">
        <v>20</v>
      </c>
      <c r="M22" s="650" t="s">
        <v>271</v>
      </c>
      <c r="N22" s="644" t="s">
        <v>20</v>
      </c>
      <c r="O22" s="645" t="s">
        <v>20</v>
      </c>
      <c r="P22" s="646" t="s">
        <v>271</v>
      </c>
      <c r="Q22" s="644" t="s">
        <v>20</v>
      </c>
      <c r="R22" s="645" t="s">
        <v>20</v>
      </c>
      <c r="S22" s="639" t="s">
        <v>20</v>
      </c>
    </row>
    <row r="23" spans="3:19" ht="15" customHeight="1" x14ac:dyDescent="0.2">
      <c r="C23" s="796"/>
      <c r="D23" s="631" t="s">
        <v>37</v>
      </c>
      <c r="E23" s="201">
        <v>687.20100000000002</v>
      </c>
      <c r="F23" s="354">
        <v>675.65099999999995</v>
      </c>
      <c r="G23" s="347">
        <v>1.7094624295679379</v>
      </c>
      <c r="H23" s="196" t="s">
        <v>85</v>
      </c>
      <c r="I23" s="233" t="s">
        <v>85</v>
      </c>
      <c r="J23" s="255" t="s">
        <v>271</v>
      </c>
      <c r="K23" s="192">
        <v>806.36</v>
      </c>
      <c r="L23" s="256">
        <v>740.59199999999998</v>
      </c>
      <c r="M23" s="257">
        <v>8.8804631970099628</v>
      </c>
      <c r="N23" s="183">
        <v>559.20500000000004</v>
      </c>
      <c r="O23" s="241">
        <v>603.19600000000003</v>
      </c>
      <c r="P23" s="255">
        <v>-7.2929860277588023</v>
      </c>
      <c r="Q23" s="180" t="s">
        <v>85</v>
      </c>
      <c r="R23" s="258" t="s">
        <v>85</v>
      </c>
      <c r="S23" s="246" t="s">
        <v>271</v>
      </c>
    </row>
    <row r="24" spans="3:19" ht="15" customHeight="1" x14ac:dyDescent="0.2">
      <c r="C24" s="796"/>
      <c r="D24" s="631" t="s">
        <v>38</v>
      </c>
      <c r="E24" s="201">
        <v>627.06600000000003</v>
      </c>
      <c r="F24" s="354">
        <v>622.19399999999996</v>
      </c>
      <c r="G24" s="347">
        <v>0.78303551625378431</v>
      </c>
      <c r="H24" s="196">
        <v>687.79899999999998</v>
      </c>
      <c r="I24" s="233">
        <v>676.43600000000004</v>
      </c>
      <c r="J24" s="255">
        <v>1.6798337167152462</v>
      </c>
      <c r="K24" s="192" t="s">
        <v>85</v>
      </c>
      <c r="L24" s="256" t="s">
        <v>85</v>
      </c>
      <c r="M24" s="257" t="s">
        <v>271</v>
      </c>
      <c r="N24" s="180">
        <v>568.88199999999995</v>
      </c>
      <c r="O24" s="258">
        <v>567.54100000000005</v>
      </c>
      <c r="P24" s="257">
        <v>0.23628248884219719</v>
      </c>
      <c r="Q24" s="180" t="s">
        <v>85</v>
      </c>
      <c r="R24" s="258" t="s">
        <v>85</v>
      </c>
      <c r="S24" s="246" t="s">
        <v>271</v>
      </c>
    </row>
    <row r="25" spans="3:19" ht="15" customHeight="1" x14ac:dyDescent="0.2">
      <c r="C25" s="796"/>
      <c r="D25" s="631" t="s">
        <v>39</v>
      </c>
      <c r="E25" s="201">
        <v>704.71799999999996</v>
      </c>
      <c r="F25" s="354">
        <v>710.04100000000005</v>
      </c>
      <c r="G25" s="347">
        <v>-0.74967501876653497</v>
      </c>
      <c r="H25" s="196" t="s">
        <v>85</v>
      </c>
      <c r="I25" s="233" t="s">
        <v>85</v>
      </c>
      <c r="J25" s="255" t="s">
        <v>271</v>
      </c>
      <c r="K25" s="192" t="s">
        <v>85</v>
      </c>
      <c r="L25" s="256" t="s">
        <v>85</v>
      </c>
      <c r="M25" s="257" t="s">
        <v>271</v>
      </c>
      <c r="N25" s="206" t="s">
        <v>85</v>
      </c>
      <c r="O25" s="259" t="s">
        <v>85</v>
      </c>
      <c r="P25" s="651" t="s">
        <v>271</v>
      </c>
      <c r="Q25" s="180" t="s">
        <v>85</v>
      </c>
      <c r="R25" s="258" t="s">
        <v>85</v>
      </c>
      <c r="S25" s="246" t="s">
        <v>271</v>
      </c>
    </row>
    <row r="26" spans="3:19" ht="15" customHeight="1" thickBot="1" x14ac:dyDescent="0.25">
      <c r="C26" s="796"/>
      <c r="D26" s="631" t="s">
        <v>40</v>
      </c>
      <c r="E26" s="201">
        <v>613.79899999999998</v>
      </c>
      <c r="F26" s="354">
        <v>624.63400000000001</v>
      </c>
      <c r="G26" s="344">
        <v>-1.7346157910072195</v>
      </c>
      <c r="H26" s="196">
        <v>605.84500000000003</v>
      </c>
      <c r="I26" s="233" t="s">
        <v>85</v>
      </c>
      <c r="J26" s="255" t="s">
        <v>271</v>
      </c>
      <c r="K26" s="183">
        <v>646.84199999999998</v>
      </c>
      <c r="L26" s="241">
        <v>617.26800000000003</v>
      </c>
      <c r="M26" s="255">
        <v>4.7911118023289649</v>
      </c>
      <c r="N26" s="190">
        <v>677.40599999999995</v>
      </c>
      <c r="O26" s="254">
        <v>675.78800000000001</v>
      </c>
      <c r="P26" s="652">
        <v>0.23942419812129517</v>
      </c>
      <c r="Q26" s="183" t="s">
        <v>20</v>
      </c>
      <c r="R26" s="241" t="s">
        <v>20</v>
      </c>
      <c r="S26" s="563" t="s">
        <v>271</v>
      </c>
    </row>
    <row r="27" spans="3:19" ht="15" customHeight="1" thickBot="1" x14ac:dyDescent="0.25">
      <c r="C27" s="797"/>
      <c r="D27" s="629" t="s">
        <v>17</v>
      </c>
      <c r="E27" s="240">
        <v>674.47907767402853</v>
      </c>
      <c r="F27" s="630">
        <v>682.01696806868267</v>
      </c>
      <c r="G27" s="712">
        <v>-1.1052350231108965</v>
      </c>
      <c r="H27" s="210">
        <v>628.04644692965053</v>
      </c>
      <c r="I27" s="640">
        <v>639.1314875911213</v>
      </c>
      <c r="J27" s="261">
        <v>-1.734391260122413</v>
      </c>
      <c r="K27" s="210">
        <v>722.85134735048143</v>
      </c>
      <c r="L27" s="640">
        <v>644.68490697048537</v>
      </c>
      <c r="M27" s="686">
        <v>12.124751104740014</v>
      </c>
      <c r="N27" s="653">
        <v>590.39683275159041</v>
      </c>
      <c r="O27" s="641">
        <v>590.4572966350745</v>
      </c>
      <c r="P27" s="261">
        <v>-1.0240178896706706E-2</v>
      </c>
      <c r="Q27" s="678">
        <v>709.81119917752937</v>
      </c>
      <c r="R27" s="264">
        <v>721.588159888159</v>
      </c>
      <c r="S27" s="688">
        <v>-1.6320889622766215</v>
      </c>
    </row>
    <row r="28" spans="3:19" ht="15.75" customHeight="1" x14ac:dyDescent="0.2">
      <c r="C28" s="800" t="s">
        <v>42</v>
      </c>
      <c r="D28" s="623" t="s">
        <v>36</v>
      </c>
      <c r="E28" s="188" t="s">
        <v>85</v>
      </c>
      <c r="F28" s="189" t="s">
        <v>85</v>
      </c>
      <c r="G28" s="346" t="s">
        <v>271</v>
      </c>
      <c r="H28" s="601" t="s">
        <v>85</v>
      </c>
      <c r="I28" s="642" t="s">
        <v>85</v>
      </c>
      <c r="J28" s="643" t="s">
        <v>271</v>
      </c>
      <c r="K28" s="601" t="s">
        <v>20</v>
      </c>
      <c r="L28" s="642" t="s">
        <v>20</v>
      </c>
      <c r="M28" s="638" t="s">
        <v>271</v>
      </c>
      <c r="N28" s="644" t="s">
        <v>20</v>
      </c>
      <c r="O28" s="645" t="s">
        <v>20</v>
      </c>
      <c r="P28" s="646" t="s">
        <v>271</v>
      </c>
      <c r="Q28" s="188" t="s">
        <v>20</v>
      </c>
      <c r="R28" s="263" t="s">
        <v>20</v>
      </c>
      <c r="S28" s="654" t="s">
        <v>271</v>
      </c>
    </row>
    <row r="29" spans="3:19" ht="15" customHeight="1" x14ac:dyDescent="0.2">
      <c r="C29" s="796"/>
      <c r="D29" s="631" t="s">
        <v>37</v>
      </c>
      <c r="E29" s="201">
        <v>428.26100000000002</v>
      </c>
      <c r="F29" s="354">
        <v>433.01900000000001</v>
      </c>
      <c r="G29" s="347">
        <v>-1.0987970504758409</v>
      </c>
      <c r="H29" s="196">
        <v>459.899</v>
      </c>
      <c r="I29" s="233">
        <v>479.04</v>
      </c>
      <c r="J29" s="249">
        <v>-3.9956997327989354</v>
      </c>
      <c r="K29" s="196">
        <v>396.947</v>
      </c>
      <c r="L29" s="233">
        <v>387.34800000000001</v>
      </c>
      <c r="M29" s="249">
        <v>2.4781333581172458</v>
      </c>
      <c r="N29" s="183">
        <v>479.89299999999997</v>
      </c>
      <c r="O29" s="241">
        <v>483.221</v>
      </c>
      <c r="P29" s="255">
        <v>-0.68871179025746632</v>
      </c>
      <c r="Q29" s="655">
        <v>501.98399999999998</v>
      </c>
      <c r="R29" s="241">
        <v>514.05700000000002</v>
      </c>
      <c r="S29" s="656">
        <v>-2.3485722400434264</v>
      </c>
    </row>
    <row r="30" spans="3:19" ht="15" customHeight="1" x14ac:dyDescent="0.2">
      <c r="C30" s="796"/>
      <c r="D30" s="631" t="s">
        <v>38</v>
      </c>
      <c r="E30" s="201">
        <v>412.24299999999999</v>
      </c>
      <c r="F30" s="354">
        <v>391.13</v>
      </c>
      <c r="G30" s="344">
        <v>5.3979495308465211</v>
      </c>
      <c r="H30" s="196">
        <v>427.791</v>
      </c>
      <c r="I30" s="233">
        <v>421.25700000000001</v>
      </c>
      <c r="J30" s="249">
        <v>1.5510721483559897</v>
      </c>
      <c r="K30" s="196">
        <v>318.22199999999998</v>
      </c>
      <c r="L30" s="233">
        <v>324.30099999999999</v>
      </c>
      <c r="M30" s="249">
        <v>-1.8744931406316996</v>
      </c>
      <c r="N30" s="183">
        <v>430.75799999999998</v>
      </c>
      <c r="O30" s="241">
        <v>413.15600000000001</v>
      </c>
      <c r="P30" s="255">
        <v>4.2603762259291829</v>
      </c>
      <c r="Q30" s="183">
        <v>418.43099999999998</v>
      </c>
      <c r="R30" s="241">
        <v>425.702</v>
      </c>
      <c r="S30" s="242">
        <v>-1.7080023114761065</v>
      </c>
    </row>
    <row r="31" spans="3:19" ht="15" customHeight="1" x14ac:dyDescent="0.2">
      <c r="C31" s="796"/>
      <c r="D31" s="631" t="s">
        <v>39</v>
      </c>
      <c r="E31" s="183" t="s">
        <v>85</v>
      </c>
      <c r="F31" s="184" t="s">
        <v>85</v>
      </c>
      <c r="G31" s="182" t="s">
        <v>271</v>
      </c>
      <c r="H31" s="196" t="s">
        <v>20</v>
      </c>
      <c r="I31" s="233" t="s">
        <v>20</v>
      </c>
      <c r="J31" s="566" t="s">
        <v>271</v>
      </c>
      <c r="K31" s="196" t="s">
        <v>20</v>
      </c>
      <c r="L31" s="233" t="s">
        <v>20</v>
      </c>
      <c r="M31" s="566" t="s">
        <v>271</v>
      </c>
      <c r="N31" s="183" t="s">
        <v>85</v>
      </c>
      <c r="O31" s="241" t="s">
        <v>85</v>
      </c>
      <c r="P31" s="657" t="s">
        <v>271</v>
      </c>
      <c r="Q31" s="183" t="s">
        <v>20</v>
      </c>
      <c r="R31" s="241" t="s">
        <v>20</v>
      </c>
      <c r="S31" s="563" t="s">
        <v>271</v>
      </c>
    </row>
    <row r="32" spans="3:19" ht="15" customHeight="1" thickBot="1" x14ac:dyDescent="0.25">
      <c r="C32" s="796"/>
      <c r="D32" s="631" t="s">
        <v>40</v>
      </c>
      <c r="E32" s="183" t="s">
        <v>20</v>
      </c>
      <c r="F32" s="184" t="s">
        <v>20</v>
      </c>
      <c r="G32" s="355" t="s">
        <v>271</v>
      </c>
      <c r="H32" s="196" t="s">
        <v>20</v>
      </c>
      <c r="I32" s="233" t="s">
        <v>20</v>
      </c>
      <c r="J32" s="566" t="s">
        <v>271</v>
      </c>
      <c r="K32" s="196" t="s">
        <v>20</v>
      </c>
      <c r="L32" s="233" t="s">
        <v>20</v>
      </c>
      <c r="M32" s="566" t="s">
        <v>271</v>
      </c>
      <c r="N32" s="183" t="s">
        <v>20</v>
      </c>
      <c r="O32" s="241" t="s">
        <v>20</v>
      </c>
      <c r="P32" s="657" t="s">
        <v>271</v>
      </c>
      <c r="Q32" s="183" t="s">
        <v>20</v>
      </c>
      <c r="R32" s="241" t="s">
        <v>20</v>
      </c>
      <c r="S32" s="563" t="s">
        <v>271</v>
      </c>
    </row>
    <row r="33" spans="3:19" ht="15" customHeight="1" thickBot="1" x14ac:dyDescent="0.25">
      <c r="C33" s="797"/>
      <c r="D33" s="629" t="s">
        <v>17</v>
      </c>
      <c r="E33" s="240">
        <v>419.17737656808561</v>
      </c>
      <c r="F33" s="630">
        <v>406.59394138262542</v>
      </c>
      <c r="G33" s="712">
        <v>3.094840799316914</v>
      </c>
      <c r="H33" s="210">
        <v>447.96508456863751</v>
      </c>
      <c r="I33" s="640">
        <v>455.07022785602231</v>
      </c>
      <c r="J33" s="250">
        <v>-1.561328966928764</v>
      </c>
      <c r="K33" s="210">
        <v>366.2584422057264</v>
      </c>
      <c r="L33" s="640">
        <v>358.36537575859643</v>
      </c>
      <c r="M33" s="250">
        <v>2.202519266941382</v>
      </c>
      <c r="N33" s="251">
        <v>436.16227303283597</v>
      </c>
      <c r="O33" s="641">
        <v>420.90942695703939</v>
      </c>
      <c r="P33" s="261">
        <v>3.6237834315251352</v>
      </c>
      <c r="Q33" s="251">
        <v>459.97041310632829</v>
      </c>
      <c r="R33" s="641">
        <v>462.64564266696254</v>
      </c>
      <c r="S33" s="686">
        <v>-0.57824592169779188</v>
      </c>
    </row>
    <row r="34" spans="3:19" ht="15.75" customHeight="1" thickBot="1" x14ac:dyDescent="0.25">
      <c r="C34" s="800" t="s">
        <v>43</v>
      </c>
      <c r="D34" s="634" t="s">
        <v>44</v>
      </c>
      <c r="E34" s="356">
        <v>924.63800000000003</v>
      </c>
      <c r="F34" s="357">
        <v>937.42399999999998</v>
      </c>
      <c r="G34" s="346">
        <v>-1.3639505709262771</v>
      </c>
      <c r="H34" s="587">
        <v>939.827</v>
      </c>
      <c r="I34" s="658">
        <v>968.75</v>
      </c>
      <c r="J34" s="659">
        <v>-2.9856000000000003</v>
      </c>
      <c r="K34" s="587">
        <v>845.053</v>
      </c>
      <c r="L34" s="658">
        <v>858.48099999999999</v>
      </c>
      <c r="M34" s="659">
        <v>-1.5641580885307884</v>
      </c>
      <c r="N34" s="570">
        <v>940.05499999999995</v>
      </c>
      <c r="O34" s="660">
        <v>920.96600000000001</v>
      </c>
      <c r="P34" s="661">
        <v>2.0727149536464911</v>
      </c>
      <c r="Q34" s="180">
        <v>900.36300000000006</v>
      </c>
      <c r="R34" s="258">
        <v>909.19899999999996</v>
      </c>
      <c r="S34" s="246">
        <v>-0.97184444769515799</v>
      </c>
    </row>
    <row r="35" spans="3:19" ht="15.75" customHeight="1" thickBot="1" x14ac:dyDescent="0.25">
      <c r="C35" s="796"/>
      <c r="D35" s="623" t="s">
        <v>45</v>
      </c>
      <c r="E35" s="243">
        <v>1455.7860000000001</v>
      </c>
      <c r="F35" s="353">
        <v>1473.6120000000001</v>
      </c>
      <c r="G35" s="344">
        <v>-1.2096807029258734</v>
      </c>
      <c r="H35" s="206">
        <v>1423.748</v>
      </c>
      <c r="I35" s="259">
        <v>1487.2339999999999</v>
      </c>
      <c r="J35" s="659">
        <v>-4.2687297358720873</v>
      </c>
      <c r="K35" s="206">
        <v>1459.19</v>
      </c>
      <c r="L35" s="259">
        <v>1584.866</v>
      </c>
      <c r="M35" s="262">
        <v>-7.9297555755502316</v>
      </c>
      <c r="N35" s="188">
        <v>1244.7180000000001</v>
      </c>
      <c r="O35" s="263">
        <v>1245.33</v>
      </c>
      <c r="P35" s="651">
        <v>-4.9143600491424182E-2</v>
      </c>
      <c r="Q35" s="188">
        <v>1528.085</v>
      </c>
      <c r="R35" s="263">
        <v>1438.6410000000001</v>
      </c>
      <c r="S35" s="260">
        <v>6.2172564246396398</v>
      </c>
    </row>
    <row r="36" spans="3:19" ht="15" customHeight="1" thickBot="1" x14ac:dyDescent="0.25">
      <c r="C36" s="797"/>
      <c r="D36" s="629" t="s">
        <v>17</v>
      </c>
      <c r="E36" s="240">
        <v>1099.0446114038934</v>
      </c>
      <c r="F36" s="630">
        <v>1090.7627272550253</v>
      </c>
      <c r="G36" s="712">
        <v>0.75927458299845152</v>
      </c>
      <c r="H36" s="210">
        <v>1052.2134575021157</v>
      </c>
      <c r="I36" s="640">
        <v>1070.3871112687509</v>
      </c>
      <c r="J36" s="659">
        <v>-1.6978580529705376</v>
      </c>
      <c r="K36" s="210">
        <v>1245.8490703738335</v>
      </c>
      <c r="L36" s="640">
        <v>1140.1699705882354</v>
      </c>
      <c r="M36" s="250">
        <v>9.2687145348229265</v>
      </c>
      <c r="N36" s="251">
        <v>1001.8988713067005</v>
      </c>
      <c r="O36" s="641">
        <v>1035.7629947352236</v>
      </c>
      <c r="P36" s="261">
        <v>-3.2694857414924332</v>
      </c>
      <c r="Q36" s="251">
        <v>1143.4964934473217</v>
      </c>
      <c r="R36" s="264">
        <v>1111.8360156706367</v>
      </c>
      <c r="S36" s="686">
        <v>2.8475851951591986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103" priority="35" stopIfTrue="1" operator="beginsWith" text="*">
      <formula>LEFT(G10,LEN("*"))="*"</formula>
    </cfRule>
    <cfRule type="cellIs" dxfId="102" priority="36" stopIfTrue="1" operator="lessThan">
      <formula>0</formula>
    </cfRule>
    <cfRule type="cellIs" dxfId="101" priority="37" stopIfTrue="1" operator="greaterThan">
      <formula>0</formula>
    </cfRule>
    <cfRule type="cellIs" dxfId="100" priority="40" stopIfTrue="1" operator="lessThan">
      <formula>0</formula>
    </cfRule>
    <cfRule type="cellIs" dxfId="99" priority="41" stopIfTrue="1" operator="greaterThan">
      <formula>0</formula>
    </cfRule>
    <cfRule type="cellIs" dxfId="98" priority="42" stopIfTrue="1" operator="lessThan">
      <formula>0</formula>
    </cfRule>
  </conditionalFormatting>
  <conditionalFormatting sqref="G12:G27 G33:G36 G29:G30">
    <cfRule type="cellIs" dxfId="97" priority="38" stopIfTrue="1" operator="lessThan">
      <formula>0</formula>
    </cfRule>
    <cfRule type="cellIs" dxfId="96" priority="39" stopIfTrue="1" operator="greaterThan">
      <formula>0</formula>
    </cfRule>
  </conditionalFormatting>
  <conditionalFormatting sqref="M10:M36 S10:S36 J10:J36">
    <cfRule type="cellIs" dxfId="95" priority="27" stopIfTrue="1" operator="greaterThan">
      <formula>0</formula>
    </cfRule>
  </conditionalFormatting>
  <conditionalFormatting sqref="P12:P36">
    <cfRule type="cellIs" dxfId="94" priority="25" stopIfTrue="1" operator="lessThan">
      <formula>0</formula>
    </cfRule>
    <cfRule type="cellIs" dxfId="93" priority="26" stopIfTrue="1" operator="greaterThan">
      <formula>0</formula>
    </cfRule>
  </conditionalFormatting>
  <conditionalFormatting sqref="P10:P11">
    <cfRule type="cellIs" dxfId="92" priority="23" stopIfTrue="1" operator="lessThan">
      <formula>0</formula>
    </cfRule>
    <cfRule type="cellIs" dxfId="91" priority="24" stopIfTrue="1" operator="greaterThan">
      <formula>0</formula>
    </cfRule>
  </conditionalFormatting>
  <conditionalFormatting sqref="H10:S36">
    <cfRule type="cellIs" dxfId="90" priority="22" stopIfTrue="1" operator="lessThan">
      <formula>0</formula>
    </cfRule>
  </conditionalFormatting>
  <conditionalFormatting sqref="M10:M36 S10:S36 P10:P36 J10:J36">
    <cfRule type="cellIs" dxfId="89" priority="29" stopIfTrue="1" operator="lessThan">
      <formula>0</formula>
    </cfRule>
    <cfRule type="cellIs" dxfId="88" priority="30" stopIfTrue="1" operator="greaterThan">
      <formula>0</formula>
    </cfRule>
    <cfRule type="cellIs" dxfId="87" priority="31" stopIfTrue="1" operator="lessThan">
      <formula>0</formula>
    </cfRule>
  </conditionalFormatting>
  <conditionalFormatting sqref="S23:S24">
    <cfRule type="cellIs" dxfId="86" priority="28" stopIfTrue="1" operator="greaterThan">
      <formula>0</formula>
    </cfRule>
  </conditionalFormatting>
  <conditionalFormatting sqref="M20">
    <cfRule type="cellIs" dxfId="85" priority="20" stopIfTrue="1" operator="lessThan">
      <formula>0</formula>
    </cfRule>
    <cfRule type="cellIs" dxfId="84" priority="21" stopIfTrue="1" operator="greaterThan">
      <formula>0</formula>
    </cfRule>
  </conditionalFormatting>
  <conditionalFormatting sqref="M10:M36 S10:S36 P10:P36 J10:J36">
    <cfRule type="beginsWith" dxfId="83" priority="17" stopIfTrue="1" operator="beginsWith" text="*">
      <formula>LEFT(J10,LEN("*"))="*"</formula>
    </cfRule>
    <cfRule type="cellIs" dxfId="82" priority="18" stopIfTrue="1" operator="lessThan">
      <formula>0</formula>
    </cfRule>
    <cfRule type="cellIs" dxfId="81" priority="19" stopIfTrue="1" operator="greaterThan">
      <formula>0</formula>
    </cfRule>
    <cfRule type="cellIs" dxfId="80" priority="32" stopIfTrue="1" operator="lessThan">
      <formula>0</formula>
    </cfRule>
    <cfRule type="cellIs" dxfId="79" priority="33" stopIfTrue="1" operator="greaterThan">
      <formula>0</formula>
    </cfRule>
    <cfRule type="cellIs" dxfId="78" priority="34" stopIfTrue="1" operator="lessThan">
      <formula>0</formula>
    </cfRule>
  </conditionalFormatting>
  <conditionalFormatting sqref="P14">
    <cfRule type="beginsWith" dxfId="77" priority="1" operator="beginsWith" text="*">
      <formula>LEFT(P14,LEN("*"))="*"</formula>
    </cfRule>
    <cfRule type="cellIs" dxfId="76" priority="16" stopIfTrue="1" operator="greaterThan">
      <formula>0</formula>
    </cfRule>
  </conditionalFormatting>
  <conditionalFormatting sqref="P11">
    <cfRule type="cellIs" dxfId="75" priority="15" stopIfTrue="1" operator="greaterThan">
      <formula>0</formula>
    </cfRule>
  </conditionalFormatting>
  <conditionalFormatting sqref="P11">
    <cfRule type="cellIs" dxfId="74" priority="14" stopIfTrue="1" operator="greaterThan">
      <formula>0</formula>
    </cfRule>
  </conditionalFormatting>
  <conditionalFormatting sqref="P11">
    <cfRule type="cellIs" dxfId="73" priority="13" stopIfTrue="1" operator="greaterThan">
      <formula>0</formula>
    </cfRule>
  </conditionalFormatting>
  <conditionalFormatting sqref="P10:P14">
    <cfRule type="beginsWith" dxfId="72" priority="12" stopIfTrue="1" operator="beginsWith" text="*">
      <formula>LEFT(P10,LEN("*"))="*"</formula>
    </cfRule>
  </conditionalFormatting>
  <conditionalFormatting sqref="G28">
    <cfRule type="beginsWith" dxfId="71" priority="4" stopIfTrue="1" operator="beginsWith" text="*">
      <formula>LEFT(G28,LEN("*"))="*"</formula>
    </cfRule>
    <cfRule type="cellIs" dxfId="70" priority="5" stopIfTrue="1" operator="lessThan">
      <formula>0</formula>
    </cfRule>
    <cfRule type="cellIs" dxfId="69" priority="6" stopIfTrue="1" operator="greaterThan">
      <formula>0</formula>
    </cfRule>
    <cfRule type="cellIs" dxfId="68" priority="9" stopIfTrue="1" operator="lessThan">
      <formula>0</formula>
    </cfRule>
    <cfRule type="cellIs" dxfId="67" priority="10" stopIfTrue="1" operator="greaterThan">
      <formula>0</formula>
    </cfRule>
    <cfRule type="cellIs" dxfId="66" priority="11" stopIfTrue="1" operator="lessThan">
      <formula>0</formula>
    </cfRule>
  </conditionalFormatting>
  <conditionalFormatting sqref="G28">
    <cfRule type="cellIs" dxfId="65" priority="7" stopIfTrue="1" operator="lessThan">
      <formula>0</formula>
    </cfRule>
    <cfRule type="cellIs" dxfId="64" priority="8" stopIfTrue="1" operator="greaterThan">
      <formula>0</formula>
    </cfRule>
  </conditionalFormatting>
  <conditionalFormatting sqref="P14">
    <cfRule type="cellIs" dxfId="63" priority="3" stopIfTrue="1" operator="greaterThan">
      <formula>0</formula>
    </cfRule>
  </conditionalFormatting>
  <conditionalFormatting sqref="P14">
    <cfRule type="cellIs" dxfId="6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L11" sqref="L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75" t="s">
        <v>327</v>
      </c>
      <c r="D2" s="176"/>
      <c r="E2" s="176"/>
      <c r="F2" s="176"/>
      <c r="G2" s="176"/>
      <c r="H2" s="176"/>
      <c r="I2" s="176"/>
      <c r="J2" s="176"/>
      <c r="K2" s="176"/>
      <c r="L2" s="176"/>
      <c r="M2" s="43"/>
    </row>
    <row r="3" spans="3:13" ht="18.75" x14ac:dyDescent="0.3">
      <c r="C3" s="175" t="s">
        <v>16</v>
      </c>
      <c r="D3" s="176"/>
      <c r="E3" s="176"/>
      <c r="F3" s="175"/>
      <c r="G3" s="176"/>
      <c r="H3" s="176"/>
      <c r="I3" s="176"/>
      <c r="J3" s="176"/>
      <c r="K3" s="176"/>
      <c r="L3" s="176"/>
      <c r="M3" s="43"/>
    </row>
    <row r="4" spans="3:13" ht="18.75" x14ac:dyDescent="0.3">
      <c r="C4" s="176" t="s">
        <v>272</v>
      </c>
      <c r="D4" s="175"/>
      <c r="E4" s="176"/>
      <c r="F4" s="176"/>
      <c r="G4" s="176"/>
      <c r="H4" s="176"/>
      <c r="I4" s="176"/>
      <c r="J4" s="176"/>
      <c r="K4" s="176"/>
      <c r="L4" s="176"/>
      <c r="M4" s="43"/>
    </row>
    <row r="5" spans="3:13" x14ac:dyDescent="0.2"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7" spans="3:13" ht="13.5" thickBot="1" x14ac:dyDescent="0.25"/>
    <row r="8" spans="3:13" ht="18.75" customHeight="1" thickBot="1" x14ac:dyDescent="0.25">
      <c r="I8" s="818" t="s">
        <v>0</v>
      </c>
      <c r="J8" s="822"/>
      <c r="K8" s="762" t="s">
        <v>1</v>
      </c>
      <c r="L8" s="763"/>
      <c r="M8" s="764"/>
    </row>
    <row r="9" spans="3:13" ht="28.5" customHeight="1" thickBot="1" x14ac:dyDescent="0.25">
      <c r="I9" s="758"/>
      <c r="J9" s="775"/>
      <c r="K9" s="752" t="s">
        <v>19</v>
      </c>
      <c r="L9" s="753"/>
      <c r="M9" s="803" t="s">
        <v>257</v>
      </c>
    </row>
    <row r="10" spans="3:13" ht="27" customHeight="1" thickBot="1" x14ac:dyDescent="0.25">
      <c r="I10" s="776"/>
      <c r="J10" s="777"/>
      <c r="K10" s="179">
        <v>44906</v>
      </c>
      <c r="L10" s="179">
        <v>44899</v>
      </c>
      <c r="M10" s="801"/>
    </row>
    <row r="11" spans="3:13" ht="54.75" customHeight="1" thickBot="1" x14ac:dyDescent="0.25">
      <c r="I11" s="780" t="s">
        <v>258</v>
      </c>
      <c r="J11" s="802"/>
      <c r="K11" s="823"/>
      <c r="L11" s="113">
        <v>1452.83</v>
      </c>
      <c r="M11" s="265" t="s">
        <v>325</v>
      </c>
    </row>
  </sheetData>
  <mergeCells count="4">
    <mergeCell ref="I8:J10"/>
    <mergeCell ref="K8:M8"/>
    <mergeCell ref="M9:M10"/>
    <mergeCell ref="I11:J11"/>
  </mergeCells>
  <conditionalFormatting sqref="M11">
    <cfRule type="beginsWith" dxfId="48" priority="1" operator="beginsWith" text="*">
      <formula>LEFT(M11,LEN("*"))="*"</formula>
    </cfRule>
    <cfRule type="beginsWith" priority="2" operator="beginsWith" text="*">
      <formula>LEFT(M11,LEN("*"))="*"</formula>
    </cfRule>
    <cfRule type="cellIs" dxfId="47" priority="3" operator="lessThan">
      <formula>0</formula>
    </cfRule>
    <cfRule type="cellIs" dxfId="46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G14" sqref="G14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1" t="s">
        <v>328</v>
      </c>
      <c r="D3" s="358"/>
      <c r="E3" s="359"/>
      <c r="F3" s="358"/>
      <c r="G3" s="358"/>
      <c r="H3" s="358"/>
      <c r="I3" s="358"/>
      <c r="J3" s="358"/>
      <c r="K3" s="358"/>
      <c r="L3" s="358"/>
      <c r="M3" s="358"/>
    </row>
    <row r="4" spans="3:13" ht="21" x14ac:dyDescent="0.35">
      <c r="C4" s="360" t="s">
        <v>280</v>
      </c>
      <c r="D4" s="358"/>
      <c r="E4" s="359"/>
      <c r="F4" s="358"/>
      <c r="G4" s="358"/>
      <c r="H4" s="358"/>
      <c r="I4" s="358"/>
      <c r="J4" s="358"/>
      <c r="K4" s="358"/>
      <c r="L4" s="358"/>
      <c r="M4" s="358"/>
    </row>
    <row r="6" spans="3:13" ht="13.5" thickBot="1" x14ac:dyDescent="0.25"/>
    <row r="7" spans="3:13" ht="12.75" customHeight="1" thickBot="1" x14ac:dyDescent="0.25">
      <c r="I7" s="818" t="s">
        <v>0</v>
      </c>
      <c r="J7" s="822"/>
      <c r="K7" s="762" t="s">
        <v>1</v>
      </c>
      <c r="L7" s="763"/>
      <c r="M7" s="764"/>
    </row>
    <row r="8" spans="3:13" ht="24.75" customHeight="1" thickBot="1" x14ac:dyDescent="0.25">
      <c r="I8" s="758"/>
      <c r="J8" s="775"/>
      <c r="K8" s="752" t="s">
        <v>19</v>
      </c>
      <c r="L8" s="753"/>
      <c r="M8" s="803" t="s">
        <v>257</v>
      </c>
    </row>
    <row r="9" spans="3:13" ht="29.25" customHeight="1" thickBot="1" x14ac:dyDescent="0.25">
      <c r="I9" s="776"/>
      <c r="J9" s="777"/>
      <c r="K9" s="179">
        <v>44906</v>
      </c>
      <c r="L9" s="179">
        <v>44899</v>
      </c>
      <c r="M9" s="801"/>
    </row>
    <row r="10" spans="3:13" ht="57" customHeight="1" thickBot="1" x14ac:dyDescent="0.25">
      <c r="I10" s="780" t="s">
        <v>279</v>
      </c>
      <c r="J10" s="802"/>
      <c r="K10" s="113">
        <v>3001.79</v>
      </c>
      <c r="L10" s="113">
        <v>3120.91</v>
      </c>
      <c r="M10" s="265">
        <v>-3.8168354742687196</v>
      </c>
    </row>
  </sheetData>
  <mergeCells count="4">
    <mergeCell ref="I7:J9"/>
    <mergeCell ref="K7:M7"/>
    <mergeCell ref="M8:M9"/>
    <mergeCell ref="I10:J10"/>
  </mergeCells>
  <conditionalFormatting sqref="M10">
    <cfRule type="cellIs" dxfId="44" priority="1" operator="lessThan">
      <formula>0</formula>
    </cfRule>
    <cfRule type="cellIs" dxfId="45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2022-12-15T11:39:55Z</dcterms:modified>
</cp:coreProperties>
</file>