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 activeTab="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H16" i="10" l="1"/>
  <c r="E14" i="10"/>
  <c r="E13" i="10"/>
  <c r="E12" i="10"/>
  <c r="E11" i="10"/>
  <c r="E10" i="10"/>
  <c r="E9" i="10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  <c r="G12" i="10"/>
  <c r="G11" i="10"/>
  <c r="G13" i="10"/>
  <c r="G10" i="10"/>
  <c r="G14" i="10"/>
  <c r="G9" i="10"/>
  <c r="H11" i="10"/>
  <c r="H9" i="10"/>
  <c r="H14" i="10"/>
  <c r="F11" i="10"/>
  <c r="F9" i="10"/>
  <c r="F10" i="10"/>
  <c r="H10" i="10"/>
  <c r="F13" i="10"/>
  <c r="H13" i="10"/>
  <c r="F14" i="10"/>
  <c r="F12" i="10"/>
  <c r="H12" i="10"/>
</calcChain>
</file>

<file path=xl/sharedStrings.xml><?xml version="1.0" encoding="utf-8"?>
<sst xmlns="http://schemas.openxmlformats.org/spreadsheetml/2006/main" count="1704" uniqueCount="314">
  <si>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</si>
  <si>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</si>
  <si>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</si>
  <si>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</si>
  <si>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</si>
  <si>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</si>
  <si>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</si>
  <si>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</si>
  <si>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</si>
  <si>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</si>
  <si>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</si>
  <si>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</si>
  <si>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</si>
  <si>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</si>
  <si>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</si>
  <si>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</si>
  <si>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</si>
  <si>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</si>
  <si>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</si>
  <si>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</si>
  <si>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</si>
  <si>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</si>
  <si>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</si>
  <si>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</si>
  <si>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</si>
  <si>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</si>
  <si>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</si>
  <si>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</si>
  <si>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</si>
  <si>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</si>
  <si>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</si>
  <si>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</si>
  <si>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</si>
  <si>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</si>
  <si>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</si>
  <si>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</si>
  <si>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</si>
  <si>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</si>
  <si>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</si>
  <si>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</si>
  <si>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</si>
  <si>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</si>
  <si>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</si>
  <si>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</si>
  <si>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</si>
  <si>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</si>
  <si>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</si>
  <si>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</si>
  <si>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</si>
  <si>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</si>
  <si>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</si>
  <si>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</si>
  <si>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</si>
  <si>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</si>
  <si>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</si>
  <si>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</si>
  <si>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</si>
  <si>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</si>
  <si>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</si>
  <si>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</si>
  <si>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</si>
  <si>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</si>
  <si>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</si>
  <si>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</si>
  <si>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</si>
  <si>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</si>
  <si>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</si>
  <si>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</si>
  <si>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</si>
  <si>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</si>
  <si>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</si>
  <si>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</si>
  <si>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</si>
  <si>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</si>
  <si>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</si>
  <si>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</si>
  <si>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</si>
  <si>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</si>
  <si>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</si>
  <si>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</si>
  <si>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</si>
  <si>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</si>
  <si>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</si>
  <si>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</si>
  <si>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</si>
  <si>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</si>
  <si>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</si>
  <si>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</si>
  <si>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</si>
  <si>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</si>
  <si>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</si>
  <si>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</si>
  <si>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</si>
  <si>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</si>
  <si>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</si>
  <si>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</si>
  <si>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</si>
  <si>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</si>
  <si>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</si>
  <si>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</si>
  <si>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</si>
  <si>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</si>
  <si>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</si>
  <si>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</si>
  <si>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</si>
  <si>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</si>
  <si>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</si>
  <si>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</si>
  <si>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</si>
  <si>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</si>
  <si>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</si>
  <si>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</si>
  <si>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</si>
  <si>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</si>
  <si>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</si>
  <si>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</si>
  <si>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</si>
  <si>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</si>
  <si>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</si>
  <si>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</si>
  <si>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</si>
  <si>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</si>
  <si>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</si>
  <si>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</si>
  <si>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</si>
  <si>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</si>
  <si>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</si>
  <si>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</si>
  <si>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</si>
  <si>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</si>
  <si>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</si>
  <si>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</si>
  <si>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</si>
  <si>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</si>
  <si>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</si>
  <si>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</si>
  <si>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</si>
  <si>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</si>
  <si>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</si>
  <si>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</si>
  <si>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</si>
  <si>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</si>
  <si>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</si>
  <si>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</si>
  <si>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</si>
  <si>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</si>
  <si>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</si>
  <si>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</si>
  <si>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</si>
  <si>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</si>
  <si>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</si>
  <si>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</si>
  <si>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</si>
  <si>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</si>
  <si>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</si>
  <si>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</si>
  <si>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</si>
  <si>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</si>
  <si>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</si>
  <si>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</si>
  <si>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</si>
  <si>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</si>
  <si>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</si>
  <si>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</si>
  <si>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</si>
  <si>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</si>
  <si>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</si>
  <si>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</si>
  <si>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</si>
  <si>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</si>
  <si>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</si>
  <si>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</si>
  <si>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</si>
  <si>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</si>
  <si>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</si>
  <si>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</si>
  <si>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</si>
  <si>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</si>
  <si>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</si>
  <si>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</si>
  <si>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</si>
  <si>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</si>
  <si>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</si>
  <si>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</si>
  <si>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</si>
  <si>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</si>
  <si>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</si>
  <si>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</si>
  <si>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</si>
  <si>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</si>
  <si>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</si>
  <si>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</si>
  <si>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</si>
  <si>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</si>
  <si>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</si>
  <si>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</si>
  <si>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</si>
  <si>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</si>
  <si>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</si>
  <si>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</si>
  <si>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</si>
  <si>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</si>
  <si>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</si>
  <si>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</si>
  <si>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</si>
  <si>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</si>
  <si>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</si>
  <si>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</si>
  <si>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</si>
  <si>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</si>
  <si>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</si>
  <si>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</si>
  <si>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</si>
  <si>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</si>
  <si>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</si>
  <si>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</si>
  <si>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</si>
  <si>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</si>
  <si>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</si>
  <si>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</si>
  <si>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</si>
  <si>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</si>
  <si>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</si>
  <si>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</si>
  <si>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</si>
  <si>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</si>
  <si>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</si>
  <si>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</si>
  <si>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</si>
  <si>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</si>
  <si>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</si>
  <si>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</si>
  <si>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</si>
  <si>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</si>
  <si>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</si>
  <si>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</si>
  <si>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</si>
  <si>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</si>
  <si>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</si>
  <si>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</si>
  <si>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</si>
  <si>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</si>
  <si>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</si>
  <si>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</si>
  <si>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</si>
  <si>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</si>
  <si>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</si>
  <si>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</si>
  <si>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</si>
  <si>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</si>
  <si>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</si>
  <si>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</si>
  <si>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</si>
  <si>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</si>
  <si>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</si>
  <si>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</si>
  <si>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</si>
  <si>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</si>
  <si>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</si>
  <si>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</si>
  <si>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</si>
  <si>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</si>
  <si>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</si>
  <si>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</si>
  <si>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</si>
  <si>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</si>
  <si>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</si>
  <si>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</si>
  <si>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</si>
  <si>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</si>
  <si>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</si>
  <si>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</si>
  <si>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</si>
  <si>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</si>
  <si>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</si>
  <si>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</si>
  <si>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</si>
  <si>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</si>
  <si>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</si>
  <si>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</si>
  <si>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</si>
  <si>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</si>
  <si>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</si>
  <si>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</si>
  <si>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</si>
  <si>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</si>
  <si>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</si>
  <si>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maj</t>
  </si>
  <si>
    <t>OKRES: I.2017 - VI.2020   (ceny bez VAT)</t>
  </si>
  <si>
    <t>V-2020</t>
  </si>
  <si>
    <t>V-2019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</si>
  <si>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</si>
  <si>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</si>
  <si>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</si>
  <si>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</si>
  <si>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</si>
  <si>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Nigeria</t>
  </si>
  <si>
    <t>Kuba</t>
  </si>
  <si>
    <t>Kosowo</t>
  </si>
  <si>
    <t>Ghana</t>
  </si>
  <si>
    <t>Grenada</t>
  </si>
  <si>
    <t>Zmiana ceny [%] w 2020r. w stos. do lat:</t>
  </si>
  <si>
    <t>czerwiec</t>
  </si>
  <si>
    <t>czerwiec 2020</t>
  </si>
  <si>
    <t>czerwiec 2019</t>
  </si>
  <si>
    <t>czerwiec 2018</t>
  </si>
  <si>
    <r>
      <t>Mleko surowe</t>
    </r>
    <r>
      <rPr>
        <b/>
        <sz val="11"/>
        <rFont val="Times New Roman"/>
        <family val="1"/>
        <charset val="238"/>
      </rPr>
      <t xml:space="preserve"> skup     czerwiec 20</t>
    </r>
  </si>
  <si>
    <t>aktualna   27.07-02.08</t>
  </si>
  <si>
    <t>2020-08-09</t>
  </si>
  <si>
    <t>NR 33/2020</t>
  </si>
  <si>
    <t>20 sierpnia 2020r.</t>
  </si>
  <si>
    <t>Notowania z okresu:10-16.08.2020r.</t>
  </si>
  <si>
    <t>Ceny sprzedaży NETTO (bez VAT) wybranych produktów mleczarskich za okres: 10-16.08.2020r.</t>
  </si>
  <si>
    <t>2020-08-16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</si>
</sst>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64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83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8" fillId="24" borderId="24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164" fontId="8" fillId="0" borderId="117" xfId="0" applyNumberFormat="1" applyFont="1" applyBorder="1" applyAlignment="1">
      <alignment vertical="center" wrapText="1"/>
    </xf>
    <xf numFmtId="164" fontId="8" fillId="0" borderId="34" xfId="0" applyNumberFormat="1" applyFont="1" applyBorder="1" applyAlignment="1">
      <alignment vertical="center" wrapText="1"/>
    </xf>
    <xf numFmtId="4" fontId="8" fillId="24" borderId="28" xfId="0" applyNumberFormat="1" applyFont="1" applyFill="1" applyBorder="1" applyAlignment="1">
      <alignment vertical="center" wrapText="1"/>
    </xf>
    <xf numFmtId="4" fontId="8" fillId="0" borderId="60" xfId="0" applyNumberFormat="1" applyFont="1" applyBorder="1" applyAlignment="1">
      <alignment vertical="center" wrapText="1"/>
    </xf>
    <xf numFmtId="164" fontId="8" fillId="0" borderId="118" xfId="0" applyNumberFormat="1" applyFont="1" applyBorder="1" applyAlignment="1">
      <alignment vertical="center" wrapText="1"/>
    </xf>
    <xf numFmtId="164" fontId="8" fillId="0" borderId="41" xfId="0" applyNumberFormat="1" applyFont="1" applyBorder="1" applyAlignment="1">
      <alignment vertical="center" wrapText="1"/>
    </xf>
    <xf numFmtId="4" fontId="15" fillId="24" borderId="17" xfId="0" applyNumberFormat="1" applyFont="1" applyFill="1" applyBorder="1" applyAlignment="1">
      <alignment vertical="center" wrapText="1"/>
    </xf>
    <xf numFmtId="4" fontId="15" fillId="0" borderId="16" xfId="0" applyNumberFormat="1" applyFont="1" applyBorder="1" applyAlignment="1">
      <alignment vertical="center" wrapText="1"/>
    </xf>
    <xf numFmtId="164" fontId="15" fillId="0" borderId="42" xfId="0" applyNumberFormat="1" applyFont="1" applyBorder="1" applyAlignment="1">
      <alignment vertical="center" wrapText="1"/>
    </xf>
    <xf numFmtId="164" fontId="15" fillId="0" borderId="43" xfId="0" applyNumberFormat="1" applyFont="1" applyBorder="1" applyAlignment="1">
      <alignment vertical="center" wrapText="1"/>
    </xf>
    <xf numFmtId="0" fontId="8" fillId="0" borderId="119" xfId="0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65" fontId="8" fillId="24" borderId="23" xfId="0" applyNumberFormat="1" applyFont="1" applyFill="1" applyBorder="1" applyAlignment="1">
      <alignment vertical="center" wrapText="1"/>
    </xf>
    <xf numFmtId="165" fontId="8" fillId="0" borderId="23" xfId="0" applyNumberFormat="1" applyFont="1" applyBorder="1" applyAlignment="1">
      <alignment vertical="center" wrapText="1"/>
    </xf>
    <xf numFmtId="165" fontId="8" fillId="0" borderId="34" xfId="0" applyNumberFormat="1" applyFont="1" applyBorder="1" applyAlignment="1">
      <alignment vertical="center" wrapText="1"/>
    </xf>
    <xf numFmtId="165" fontId="8" fillId="24" borderId="35" xfId="0" applyNumberFormat="1" applyFont="1" applyFill="1" applyBorder="1" applyAlignment="1">
      <alignment vertical="center" wrapText="1"/>
    </xf>
    <xf numFmtId="165" fontId="8" fillId="0" borderId="35" xfId="0" applyNumberFormat="1" applyFont="1" applyBorder="1" applyAlignment="1">
      <alignment vertical="center" wrapText="1"/>
    </xf>
    <xf numFmtId="165" fontId="8" fillId="0" borderId="36" xfId="0" applyNumberFormat="1" applyFont="1" applyBorder="1" applyAlignment="1">
      <alignment vertical="center" wrapText="1"/>
    </xf>
    <xf numFmtId="165" fontId="15" fillId="24" borderId="35" xfId="0" applyNumberFormat="1" applyFont="1" applyFill="1" applyBorder="1" applyAlignment="1">
      <alignment vertical="center" wrapText="1"/>
    </xf>
    <xf numFmtId="165" fontId="15" fillId="0" borderId="35" xfId="0" applyNumberFormat="1" applyFont="1" applyBorder="1" applyAlignment="1">
      <alignment vertical="center" wrapText="1"/>
    </xf>
    <xf numFmtId="165" fontId="15" fillId="0" borderId="36" xfId="0" applyNumberFormat="1" applyFont="1" applyBorder="1" applyAlignment="1">
      <alignment vertical="center" wrapText="1"/>
    </xf>
    <xf numFmtId="165" fontId="8" fillId="24" borderId="3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165" fontId="8" fillId="0" borderId="40" xfId="0" quotePrefix="1" applyNumberFormat="1" applyFont="1" applyBorder="1" applyAlignment="1">
      <alignment horizontal="center" vertical="center" wrapText="1"/>
    </xf>
    <xf numFmtId="165" fontId="15" fillId="24" borderId="32" xfId="0" applyNumberFormat="1" applyFont="1" applyFill="1" applyBorder="1" applyAlignment="1">
      <alignment vertical="center" wrapText="1"/>
    </xf>
    <xf numFmtId="165" fontId="15" fillId="0" borderId="32" xfId="0" applyNumberFormat="1" applyFont="1" applyBorder="1" applyAlignment="1">
      <alignment vertical="center" wrapText="1"/>
    </xf>
    <xf numFmtId="165" fontId="15" fillId="0" borderId="33" xfId="0" applyNumberFormat="1" applyFont="1" applyBorder="1" applyAlignment="1">
      <alignment vertical="center" wrapText="1"/>
    </xf>
    <xf numFmtId="165" fontId="8" fillId="24" borderId="39" xfId="0" applyNumberFormat="1" applyFont="1" applyFill="1" applyBorder="1" applyAlignment="1">
      <alignment vertical="center" wrapText="1"/>
    </xf>
    <xf numFmtId="165" fontId="8" fillId="0" borderId="39" xfId="0" applyNumberFormat="1" applyFont="1" applyBorder="1" applyAlignment="1">
      <alignment vertical="center" wrapText="1"/>
    </xf>
    <xf numFmtId="165" fontId="8" fillId="0" borderId="40" xfId="0" applyNumberFormat="1" applyFont="1" applyBorder="1" applyAlignment="1">
      <alignment vertical="center" wrapText="1"/>
    </xf>
    <xf numFmtId="165" fontId="8" fillId="24" borderId="32" xfId="0" applyNumberFormat="1" applyFont="1" applyFill="1" applyBorder="1" applyAlignment="1">
      <alignment vertical="center" wrapText="1"/>
    </xf>
    <xf numFmtId="165" fontId="8" fillId="0" borderId="32" xfId="0" applyNumberFormat="1" applyFont="1" applyBorder="1" applyAlignment="1">
      <alignment vertical="center" wrapText="1"/>
    </xf>
    <xf numFmtId="165" fontId="8" fillId="0" borderId="33" xfId="0" applyNumberFormat="1" applyFont="1" applyBorder="1" applyAlignment="1">
      <alignment vertical="center" wrapText="1"/>
    </xf>
    <xf numFmtId="165" fontId="9" fillId="24" borderId="17" xfId="0" applyNumberFormat="1" applyFont="1" applyFill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 wrapText="1"/>
    </xf>
    <xf numFmtId="165" fontId="8" fillId="0" borderId="119" xfId="0" applyNumberFormat="1" applyFont="1" applyBorder="1" applyAlignment="1">
      <alignment horizontal="center" vertical="center" wrapText="1"/>
    </xf>
    <xf numFmtId="165" fontId="8" fillId="24" borderId="24" xfId="0" applyNumberFormat="1" applyFont="1" applyFill="1" applyBorder="1" applyAlignment="1">
      <alignment horizontal="right" vertical="center" wrapText="1"/>
    </xf>
    <xf numFmtId="165" fontId="8" fillId="0" borderId="23" xfId="0" applyNumberFormat="1" applyFont="1" applyBorder="1" applyAlignment="1">
      <alignment horizontal="right" vertical="center" wrapText="1"/>
    </xf>
    <xf numFmtId="165" fontId="8" fillId="24" borderId="25" xfId="0" applyNumberFormat="1" applyFont="1" applyFill="1" applyBorder="1" applyAlignment="1">
      <alignment horizontal="right" vertical="center" wrapText="1"/>
    </xf>
    <xf numFmtId="165" fontId="8" fillId="0" borderId="35" xfId="0" applyNumberFormat="1" applyFont="1" applyBorder="1" applyAlignment="1">
      <alignment horizontal="right" vertical="center" wrapText="1"/>
    </xf>
    <xf numFmtId="165" fontId="8" fillId="0" borderId="36" xfId="0" applyNumberFormat="1" applyFont="1" applyBorder="1" applyAlignment="1">
      <alignment horizontal="right" vertical="center" wrapText="1"/>
    </xf>
    <xf numFmtId="165" fontId="8" fillId="24" borderId="28" xfId="0" applyNumberFormat="1" applyFont="1" applyFill="1" applyBorder="1" applyAlignment="1">
      <alignment horizontal="right" vertical="center" wrapText="1"/>
    </xf>
    <xf numFmtId="165" fontId="8" fillId="0" borderId="60" xfId="0" applyNumberFormat="1" applyFont="1" applyBorder="1" applyAlignment="1">
      <alignment horizontal="right" vertical="center" wrapText="1"/>
    </xf>
    <xf numFmtId="165" fontId="8" fillId="0" borderId="41" xfId="0" applyNumberFormat="1" applyFont="1" applyBorder="1" applyAlignment="1">
      <alignment horizontal="right" vertical="center" wrapText="1"/>
    </xf>
    <xf numFmtId="165" fontId="8" fillId="24" borderId="27" xfId="0" applyNumberFormat="1" applyFont="1" applyFill="1" applyBorder="1" applyAlignment="1">
      <alignment horizontal="right" vertical="center" wrapText="1"/>
    </xf>
    <xf numFmtId="165" fontId="8" fillId="0" borderId="32" xfId="0" applyNumberFormat="1" applyFont="1" applyBorder="1" applyAlignment="1">
      <alignment horizontal="right" vertical="center" wrapText="1"/>
    </xf>
    <xf numFmtId="165" fontId="8" fillId="24" borderId="26" xfId="0" applyNumberFormat="1" applyFont="1" applyFill="1" applyBorder="1" applyAlignment="1">
      <alignment horizontal="right" vertical="center" wrapText="1"/>
    </xf>
    <xf numFmtId="165" fontId="8" fillId="0" borderId="39" xfId="0" applyNumberFormat="1" applyFont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65" fontId="8" fillId="0" borderId="111" xfId="0" applyNumberFormat="1" applyFont="1" applyBorder="1" applyAlignment="1">
      <alignment horizontal="right" vertical="center" wrapText="1"/>
    </xf>
    <xf numFmtId="165" fontId="8" fillId="0" borderId="102" xfId="0" applyNumberFormat="1" applyFont="1" applyBorder="1" applyAlignment="1">
      <alignment horizontal="right" vertical="center" wrapText="1"/>
    </xf>
    <xf numFmtId="165" fontId="8" fillId="0" borderId="112" xfId="0" applyNumberFormat="1" applyFont="1" applyBorder="1" applyAlignment="1">
      <alignment horizontal="right" vertical="center" wrapText="1"/>
    </xf>
    <xf numFmtId="165" fontId="8" fillId="0" borderId="83" xfId="0" applyNumberFormat="1" applyFont="1" applyBorder="1" applyAlignment="1">
      <alignment horizontal="right" vertical="center" wrapText="1"/>
    </xf>
    <xf numFmtId="165" fontId="8" fillId="0" borderId="113" xfId="0" applyNumberFormat="1" applyFont="1" applyBorder="1" applyAlignment="1">
      <alignment horizontal="right" vertical="center" wrapText="1"/>
    </xf>
    <xf numFmtId="165" fontId="8" fillId="0" borderId="105" xfId="0" applyNumberFormat="1" applyFont="1" applyBorder="1" applyAlignment="1">
      <alignment horizontal="right" vertical="center" wrapText="1"/>
    </xf>
    <xf numFmtId="165" fontId="8" fillId="0" borderId="114" xfId="0" applyNumberFormat="1" applyFont="1" applyBorder="1" applyAlignment="1">
      <alignment horizontal="right" vertical="center" wrapText="1"/>
    </xf>
    <xf numFmtId="165" fontId="8" fillId="0" borderId="84" xfId="0" applyNumberFormat="1" applyFont="1" applyBorder="1" applyAlignment="1">
      <alignment horizontal="right" vertical="center" wrapText="1"/>
    </xf>
    <xf numFmtId="165" fontId="8" fillId="0" borderId="115" xfId="0" applyNumberFormat="1" applyFont="1" applyBorder="1" applyAlignment="1">
      <alignment horizontal="right" vertical="center" wrapText="1"/>
    </xf>
    <xf numFmtId="4" fontId="8" fillId="24" borderId="15" xfId="0" applyNumberFormat="1" applyFont="1" applyFill="1" applyBorder="1" applyAlignment="1">
      <alignment vertical="center" wrapText="1"/>
    </xf>
    <xf numFmtId="4" fontId="8" fillId="0" borderId="12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4" fontId="8" fillId="24" borderId="25" xfId="0" applyNumberFormat="1" applyFont="1" applyFill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/>
    </xf>
    <xf numFmtId="165" fontId="8" fillId="24" borderId="25" xfId="0" applyNumberFormat="1" applyFont="1" applyFill="1" applyBorder="1" applyAlignment="1">
      <alignment vertical="center" wrapText="1"/>
    </xf>
    <xf numFmtId="165" fontId="7" fillId="24" borderId="27" xfId="0" applyNumberFormat="1" applyFont="1" applyFill="1" applyBorder="1" applyAlignment="1">
      <alignment vertical="center" wrapText="1"/>
    </xf>
    <xf numFmtId="165" fontId="7" fillId="0" borderId="32" xfId="0" applyNumberFormat="1" applyFont="1" applyBorder="1" applyAlignment="1">
      <alignment vertical="center" wrapText="1"/>
    </xf>
    <xf numFmtId="165" fontId="7" fillId="0" borderId="33" xfId="0" applyNumberFormat="1" applyFont="1" applyBorder="1" applyAlignment="1">
      <alignment vertical="center" wrapText="1"/>
    </xf>
    <xf numFmtId="165" fontId="8" fillId="24" borderId="15" xfId="0" applyNumberFormat="1" applyFont="1" applyFill="1" applyBorder="1" applyAlignment="1">
      <alignment vertical="center" wrapText="1"/>
    </xf>
    <xf numFmtId="165" fontId="8" fillId="0" borderId="12" xfId="0" applyNumberFormat="1" applyFont="1" applyBorder="1" applyAlignment="1">
      <alignment vertical="center" wrapText="1"/>
    </xf>
    <xf numFmtId="165" fontId="8" fillId="0" borderId="14" xfId="0" applyNumberFormat="1" applyFont="1" applyBorder="1" applyAlignment="1">
      <alignment vertical="center" wrapText="1"/>
    </xf>
    <xf numFmtId="165" fontId="8" fillId="24" borderId="28" xfId="0" applyNumberFormat="1" applyFont="1" applyFill="1" applyBorder="1" applyAlignment="1">
      <alignment vertical="center" wrapText="1"/>
    </xf>
    <xf numFmtId="165" fontId="8" fillId="0" borderId="60" xfId="0" applyNumberFormat="1" applyFont="1" applyBorder="1" applyAlignment="1">
      <alignment vertical="center" wrapText="1"/>
    </xf>
    <xf numFmtId="165" fontId="8" fillId="0" borderId="41" xfId="0" applyNumberFormat="1" applyFont="1" applyBorder="1" applyAlignment="1">
      <alignment vertical="center" wrapText="1"/>
    </xf>
    <xf numFmtId="165" fontId="8" fillId="24" borderId="24" xfId="0" applyNumberFormat="1" applyFont="1" applyFill="1" applyBorder="1" applyAlignment="1">
      <alignment vertical="center" wrapText="1"/>
    </xf>
    <xf numFmtId="165" fontId="8" fillId="24" borderId="29" xfId="0" applyNumberFormat="1" applyFont="1" applyFill="1" applyBorder="1" applyAlignment="1">
      <alignment vertical="center" wrapText="1"/>
    </xf>
    <xf numFmtId="165" fontId="8" fillId="0" borderId="61" xfId="0" applyNumberFormat="1" applyFont="1" applyBorder="1" applyAlignment="1">
      <alignment vertical="center" wrapText="1"/>
    </xf>
    <xf numFmtId="165" fontId="8" fillId="0" borderId="38" xfId="0" applyNumberFormat="1" applyFont="1" applyBorder="1" applyAlignment="1">
      <alignment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10</xdr:col>
      <xdr:colOff>572562</xdr:colOff>
      <xdr:row>45</xdr:row>
      <xdr:rowOff>119206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300" y="58166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11</xdr:col>
      <xdr:colOff>231104</xdr:colOff>
      <xdr:row>41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5548313"/>
          <a:ext cx="8136854" cy="3750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3099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6</xdr:col>
      <xdr:colOff>797718</xdr:colOff>
      <xdr:row>48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667625"/>
          <a:ext cx="4869656" cy="284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21</xdr:col>
          <xdr:colOff>547688</xdr:colOff>
          <xdr:row>43</xdr:row>
          <xdr:rowOff>35719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3" y="2464594"/>
              <a:ext cx="11727656" cy="5036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0</xdr:rowOff>
    </xdr:from>
    <xdr:to>
      <xdr:col>15</xdr:col>
      <xdr:colOff>254169</xdr:colOff>
      <xdr:row>20</xdr:row>
      <xdr:rowOff>57041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95250</xdr:colOff>
      <xdr:row>49</xdr:row>
      <xdr:rowOff>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69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2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385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266700</xdr:colOff>
      <xdr:row>46</xdr:row>
      <xdr:rowOff>66676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147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571500</xdr:colOff>
      <xdr:row>61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19499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257175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72400"/>
          <a:ext cx="3305175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10</xdr:col>
      <xdr:colOff>66675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0363200"/>
          <a:ext cx="4943475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63</xdr:row>
      <xdr:rowOff>0</xdr:rowOff>
    </xdr:from>
    <xdr:to>
      <xdr:col>19</xdr:col>
      <xdr:colOff>461504</xdr:colOff>
      <xdr:row>83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43650" y="10363200"/>
          <a:ext cx="5700254" cy="3276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workbookViewId="0">
      <selection activeCell="K9" sqref="K9"/>
    </sheetView>
  </sheetViews>
  <sheetFormatPr defaultRowHeight="12.75" x14ac:dyDescent="0.2"/>
  <cols>
    <col min="3" max="3" width="19.7109375" customWidth="1"/>
  </cols>
  <sheetData>
    <row r="2" spans="2:5" x14ac:dyDescent="0.2">
      <c r="B2" s="35" t="s">
        <v>2</v>
      </c>
      <c r="C2" s="35"/>
      <c r="D2" s="35"/>
      <c r="E2" s="35"/>
    </row>
    <row r="3" spans="2:5" x14ac:dyDescent="0.2">
      <c r="B3" s="126" t="s">
        <v>280</v>
      </c>
      <c r="C3" s="126"/>
    </row>
    <row r="4" spans="2:5" x14ac:dyDescent="0.2">
      <c r="B4" s="231" t="s">
        <v>278</v>
      </c>
      <c r="C4" s="231"/>
      <c r="D4" s="231"/>
      <c r="E4" s="231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309</v>
      </c>
      <c r="D9" s="1" t="s">
        <v>22</v>
      </c>
    </row>
    <row r="10" spans="2:5" x14ac:dyDescent="0.2">
      <c r="B10" s="1" t="s">
        <v>310</v>
      </c>
    </row>
    <row r="11" spans="2:5" x14ac:dyDescent="0.2">
      <c r="B11" s="1"/>
    </row>
    <row r="12" spans="2:5" x14ac:dyDescent="0.2">
      <c r="B12" s="35" t="s">
        <v>311</v>
      </c>
      <c r="C12" s="35"/>
      <c r="D12" s="35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5" sqref="S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P87" sqref="P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4"/>
    </row>
    <row r="3" spans="2:198" x14ac:dyDescent="0.2">
      <c r="B3" s="29" t="s">
        <v>81</v>
      </c>
    </row>
    <row r="5" spans="2:198" x14ac:dyDescent="0.2">
      <c r="B5" t="s">
        <v>115</v>
      </c>
    </row>
    <row r="6" spans="2:198" x14ac:dyDescent="0.2">
      <c r="K6" s="330"/>
      <c r="BL6" s="85"/>
      <c r="BZ6" s="39"/>
    </row>
    <row r="7" spans="2:198" ht="13.5" thickBot="1" x14ac:dyDescent="0.25"/>
    <row r="8" spans="2:198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3" t="s">
        <v>146</v>
      </c>
      <c r="BL8" s="86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158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178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180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183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196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201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223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283</v>
      </c>
      <c r="GN8" s="19" t="s">
        <v>65</v>
      </c>
      <c r="GO8" s="19" t="s">
        <v>66</v>
      </c>
      <c r="GP8" s="19" t="s">
        <v>67</v>
      </c>
    </row>
    <row r="9" spans="2:198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</row>
    <row r="10" spans="2:198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</row>
    <row r="11" spans="2:198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</row>
    <row r="12" spans="2:198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</row>
    <row r="13" spans="2:198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</row>
    <row r="14" spans="2:198" ht="13.5" thickBot="1" x14ac:dyDescent="0.25"/>
    <row r="15" spans="2:198" ht="13.5" thickBot="1" x14ac:dyDescent="0.25">
      <c r="B15" s="38"/>
      <c r="C15" t="s">
        <v>94</v>
      </c>
      <c r="CF15" s="84"/>
      <c r="CG15" s="480" t="s">
        <v>289</v>
      </c>
      <c r="CH15" s="481" t="s">
        <v>290</v>
      </c>
    </row>
    <row r="16" spans="2:198" x14ac:dyDescent="0.2">
      <c r="CF16" s="209" t="s">
        <v>188</v>
      </c>
      <c r="CG16" s="209">
        <v>57.51</v>
      </c>
      <c r="CH16" s="210">
        <v>57.14</v>
      </c>
    </row>
    <row r="17" spans="3:86" x14ac:dyDescent="0.2">
      <c r="Z17" s="39"/>
      <c r="CF17" s="211" t="s">
        <v>190</v>
      </c>
      <c r="CG17" s="211">
        <v>48.99</v>
      </c>
      <c r="CH17" s="212">
        <v>45.74</v>
      </c>
    </row>
    <row r="18" spans="3:86" x14ac:dyDescent="0.2">
      <c r="CF18" s="211" t="s">
        <v>137</v>
      </c>
      <c r="CG18" s="211">
        <v>38.71</v>
      </c>
      <c r="CH18" s="212">
        <v>37.409999999999997</v>
      </c>
    </row>
    <row r="19" spans="3:86" x14ac:dyDescent="0.2">
      <c r="CF19" s="211" t="s">
        <v>156</v>
      </c>
      <c r="CG19" s="211">
        <v>38.479999999999997</v>
      </c>
      <c r="CH19" s="212">
        <v>37.86</v>
      </c>
    </row>
    <row r="20" spans="3:86" x14ac:dyDescent="0.2">
      <c r="CF20" s="211" t="s">
        <v>130</v>
      </c>
      <c r="CG20" s="211">
        <v>36.39</v>
      </c>
      <c r="CH20" s="212">
        <v>37.450000000000003</v>
      </c>
    </row>
    <row r="21" spans="3:86" x14ac:dyDescent="0.2">
      <c r="CF21" s="211" t="s">
        <v>125</v>
      </c>
      <c r="CG21" s="211">
        <v>36.06</v>
      </c>
      <c r="CH21" s="212">
        <v>39.090000000000003</v>
      </c>
    </row>
    <row r="22" spans="3:86" x14ac:dyDescent="0.2">
      <c r="CF22" s="211" t="s">
        <v>145</v>
      </c>
      <c r="CG22" s="211">
        <v>35.840000000000003</v>
      </c>
      <c r="CH22" s="212">
        <v>34</v>
      </c>
    </row>
    <row r="23" spans="3:86" x14ac:dyDescent="0.2">
      <c r="CF23" s="211" t="s">
        <v>76</v>
      </c>
      <c r="CG23" s="211">
        <v>35.450000000000003</v>
      </c>
      <c r="CH23" s="212">
        <v>34.840000000000003</v>
      </c>
    </row>
    <row r="24" spans="3:86" x14ac:dyDescent="0.2">
      <c r="CF24" s="211" t="s">
        <v>135</v>
      </c>
      <c r="CG24" s="211">
        <v>34.06</v>
      </c>
      <c r="CH24" s="212">
        <v>34.15</v>
      </c>
    </row>
    <row r="25" spans="3:86" x14ac:dyDescent="0.2">
      <c r="CF25" s="211" t="s">
        <v>191</v>
      </c>
      <c r="CG25" s="211">
        <v>33.590000000000003</v>
      </c>
      <c r="CH25" s="212">
        <v>33.590000000000003</v>
      </c>
    </row>
    <row r="26" spans="3:86" x14ac:dyDescent="0.2">
      <c r="CF26" s="211" t="s">
        <v>185</v>
      </c>
      <c r="CG26" s="211">
        <v>32.89</v>
      </c>
      <c r="CH26" s="212">
        <v>33.28</v>
      </c>
    </row>
    <row r="27" spans="3:86" x14ac:dyDescent="0.2">
      <c r="CF27" s="211" t="s">
        <v>77</v>
      </c>
      <c r="CG27" s="211">
        <v>32.520000000000003</v>
      </c>
      <c r="CH27" s="212">
        <v>33.99</v>
      </c>
    </row>
    <row r="28" spans="3:86" x14ac:dyDescent="0.2">
      <c r="CF28" s="211" t="s">
        <v>263</v>
      </c>
      <c r="CG28" s="211">
        <v>32.5</v>
      </c>
      <c r="CH28" s="212">
        <v>35.25</v>
      </c>
    </row>
    <row r="29" spans="3:86" x14ac:dyDescent="0.2">
      <c r="CF29" s="211" t="s">
        <v>79</v>
      </c>
      <c r="CG29" s="211">
        <v>32.08</v>
      </c>
      <c r="CH29" s="212">
        <v>32.61</v>
      </c>
    </row>
    <row r="30" spans="3:86" x14ac:dyDescent="0.2">
      <c r="CF30" s="211" t="s">
        <v>127</v>
      </c>
      <c r="CG30" s="211">
        <v>31.94</v>
      </c>
      <c r="CH30" s="212">
        <v>31.55</v>
      </c>
    </row>
    <row r="31" spans="3:86" x14ac:dyDescent="0.2">
      <c r="CF31" s="211" t="s">
        <v>138</v>
      </c>
      <c r="CG31" s="211">
        <v>31.42</v>
      </c>
      <c r="CH31" s="212">
        <v>28.7</v>
      </c>
    </row>
    <row r="32" spans="3:86" ht="14.25" x14ac:dyDescent="0.2">
      <c r="C32" s="29" t="s">
        <v>259</v>
      </c>
      <c r="CF32" s="211" t="s">
        <v>134</v>
      </c>
      <c r="CG32" s="211">
        <v>31.2</v>
      </c>
      <c r="CH32" s="212">
        <v>29.72</v>
      </c>
    </row>
    <row r="33" spans="84:86" x14ac:dyDescent="0.2">
      <c r="CF33" s="211" t="s">
        <v>143</v>
      </c>
      <c r="CG33" s="211">
        <v>30.04</v>
      </c>
      <c r="CH33" s="212">
        <v>30.25</v>
      </c>
    </row>
    <row r="34" spans="84:86" x14ac:dyDescent="0.2">
      <c r="CF34" s="211" t="s">
        <v>192</v>
      </c>
      <c r="CG34" s="211">
        <v>30</v>
      </c>
      <c r="CH34" s="212">
        <v>32.1</v>
      </c>
    </row>
    <row r="35" spans="84:86" x14ac:dyDescent="0.2">
      <c r="CF35" s="211" t="s">
        <v>80</v>
      </c>
      <c r="CG35" s="211">
        <v>29.87</v>
      </c>
      <c r="CH35" s="212">
        <v>33.42</v>
      </c>
    </row>
    <row r="36" spans="84:86" x14ac:dyDescent="0.2">
      <c r="CF36" s="211" t="s">
        <v>131</v>
      </c>
      <c r="CG36" s="211">
        <v>29.81</v>
      </c>
      <c r="CH36" s="212">
        <v>32.479999999999997</v>
      </c>
    </row>
    <row r="37" spans="84:86" x14ac:dyDescent="0.2">
      <c r="CF37" s="211" t="s">
        <v>126</v>
      </c>
      <c r="CG37" s="211">
        <v>29.65</v>
      </c>
      <c r="CH37" s="212">
        <v>31.47</v>
      </c>
    </row>
    <row r="38" spans="84:86" x14ac:dyDescent="0.2">
      <c r="CF38" s="211" t="s">
        <v>193</v>
      </c>
      <c r="CG38" s="211">
        <v>29.45</v>
      </c>
      <c r="CH38" s="212">
        <v>31.09</v>
      </c>
    </row>
    <row r="39" spans="84:86" x14ac:dyDescent="0.2">
      <c r="CF39" s="340" t="s">
        <v>78</v>
      </c>
      <c r="CG39" s="340">
        <v>29.4</v>
      </c>
      <c r="CH39" s="213">
        <v>31.49</v>
      </c>
    </row>
    <row r="40" spans="84:86" x14ac:dyDescent="0.2">
      <c r="CF40" s="211" t="s">
        <v>194</v>
      </c>
      <c r="CG40" s="211">
        <v>29.37</v>
      </c>
      <c r="CH40" s="212">
        <v>30.34</v>
      </c>
    </row>
    <row r="41" spans="84:86" x14ac:dyDescent="0.2">
      <c r="CF41" s="211" t="s">
        <v>177</v>
      </c>
      <c r="CG41" s="211">
        <v>28.42</v>
      </c>
      <c r="CH41" s="212">
        <v>31.08</v>
      </c>
    </row>
    <row r="42" spans="84:86" x14ac:dyDescent="0.2">
      <c r="CF42" s="211" t="s">
        <v>128</v>
      </c>
      <c r="CG42" s="211">
        <v>25.6</v>
      </c>
      <c r="CH42" s="212">
        <v>29.35</v>
      </c>
    </row>
    <row r="43" spans="84:86" ht="13.5" thickBot="1" x14ac:dyDescent="0.25">
      <c r="CF43" s="211" t="s">
        <v>147</v>
      </c>
      <c r="CG43" s="211">
        <v>25.37</v>
      </c>
      <c r="CH43" s="212">
        <v>28.09</v>
      </c>
    </row>
    <row r="44" spans="84:86" ht="13.5" thickBot="1" x14ac:dyDescent="0.25">
      <c r="CF44" s="84" t="s">
        <v>195</v>
      </c>
      <c r="CG44" s="84">
        <v>32.92</v>
      </c>
      <c r="CH44" s="208">
        <v>34.119999999999997</v>
      </c>
    </row>
    <row r="45" spans="84:86" ht="13.5" thickBot="1" x14ac:dyDescent="0.25">
      <c r="CF45" s="482" t="s">
        <v>285</v>
      </c>
      <c r="CG45" s="84">
        <v>32.6</v>
      </c>
      <c r="CH45" s="208">
        <v>33.83</v>
      </c>
    </row>
    <row r="46" spans="84:86" ht="13.5" thickBot="1" x14ac:dyDescent="0.25"/>
    <row r="47" spans="84:86" ht="13.5" thickBot="1" x14ac:dyDescent="0.25">
      <c r="CF47" s="84"/>
      <c r="CG47" s="329" t="s">
        <v>273</v>
      </c>
      <c r="CH47" s="84" t="s">
        <v>222</v>
      </c>
    </row>
    <row r="48" spans="84:86" x14ac:dyDescent="0.2">
      <c r="CF48" s="211" t="s">
        <v>188</v>
      </c>
      <c r="CG48" s="212">
        <v>57.63</v>
      </c>
      <c r="CH48" s="212">
        <v>55.97</v>
      </c>
    </row>
    <row r="49" spans="2:86" x14ac:dyDescent="0.2">
      <c r="B49" s="35"/>
      <c r="C49" s="35"/>
      <c r="D49" s="35"/>
      <c r="E49" s="35"/>
      <c r="CF49" s="211" t="s">
        <v>125</v>
      </c>
      <c r="CG49" s="212">
        <v>39.32</v>
      </c>
      <c r="CH49" s="212">
        <v>35.869999999999997</v>
      </c>
    </row>
    <row r="50" spans="2:86" x14ac:dyDescent="0.2">
      <c r="CF50" s="211" t="s">
        <v>156</v>
      </c>
      <c r="CG50" s="212">
        <v>38.369999999999997</v>
      </c>
      <c r="CH50" s="212">
        <v>39.619999999999997</v>
      </c>
    </row>
    <row r="51" spans="2:86" x14ac:dyDescent="0.2">
      <c r="CF51" s="211" t="s">
        <v>137</v>
      </c>
      <c r="CG51" s="212">
        <v>38.03</v>
      </c>
      <c r="CH51" s="212">
        <v>37.840000000000003</v>
      </c>
    </row>
    <row r="52" spans="2:86" x14ac:dyDescent="0.2">
      <c r="CF52" s="211" t="s">
        <v>130</v>
      </c>
      <c r="CG52" s="212">
        <v>36.97</v>
      </c>
      <c r="CH52" s="212">
        <v>36.950000000000003</v>
      </c>
    </row>
    <row r="53" spans="2:86" x14ac:dyDescent="0.2">
      <c r="CF53" s="211" t="s">
        <v>76</v>
      </c>
      <c r="CG53" s="212">
        <v>35.950000000000003</v>
      </c>
      <c r="CH53" s="212">
        <v>34.659999999999997</v>
      </c>
    </row>
    <row r="54" spans="2:86" x14ac:dyDescent="0.2">
      <c r="CF54" s="211" t="s">
        <v>263</v>
      </c>
      <c r="CG54" s="212">
        <v>35.659999999999997</v>
      </c>
      <c r="CH54" s="212">
        <v>36.04</v>
      </c>
    </row>
    <row r="55" spans="2:86" x14ac:dyDescent="0.2">
      <c r="CF55" s="211" t="s">
        <v>145</v>
      </c>
      <c r="CG55" s="212">
        <v>34.82</v>
      </c>
      <c r="CH55" s="212">
        <v>34.64</v>
      </c>
    </row>
    <row r="56" spans="2:86" x14ac:dyDescent="0.2">
      <c r="CF56" s="211" t="s">
        <v>77</v>
      </c>
      <c r="CG56" s="212">
        <v>34.35</v>
      </c>
      <c r="CH56" s="212">
        <v>34.71</v>
      </c>
    </row>
    <row r="57" spans="2:86" x14ac:dyDescent="0.2">
      <c r="CF57" s="211" t="s">
        <v>191</v>
      </c>
      <c r="CG57" s="212">
        <v>34.22</v>
      </c>
      <c r="CH57" s="212">
        <v>33.19</v>
      </c>
    </row>
    <row r="58" spans="2:86" x14ac:dyDescent="0.2">
      <c r="CF58" s="211" t="s">
        <v>135</v>
      </c>
      <c r="CG58" s="212">
        <v>34.11</v>
      </c>
      <c r="CH58" s="212">
        <v>35.96</v>
      </c>
    </row>
    <row r="59" spans="2:86" x14ac:dyDescent="0.2">
      <c r="CF59" s="211" t="s">
        <v>126</v>
      </c>
      <c r="CG59" s="212">
        <v>33.69</v>
      </c>
      <c r="CH59" s="212">
        <v>35.04</v>
      </c>
    </row>
    <row r="60" spans="2:86" x14ac:dyDescent="0.2">
      <c r="CF60" s="211" t="s">
        <v>80</v>
      </c>
      <c r="CG60" s="212">
        <v>33.53</v>
      </c>
      <c r="CH60" s="212">
        <v>32.5</v>
      </c>
    </row>
    <row r="61" spans="2:86" x14ac:dyDescent="0.2">
      <c r="CF61" s="211" t="s">
        <v>131</v>
      </c>
      <c r="CG61" s="212">
        <v>33.049999999999997</v>
      </c>
      <c r="CH61" s="212">
        <v>32.19</v>
      </c>
    </row>
    <row r="62" spans="2:86" x14ac:dyDescent="0.2">
      <c r="CF62" s="211" t="s">
        <v>192</v>
      </c>
      <c r="CG62" s="212">
        <v>32.619999999999997</v>
      </c>
      <c r="CH62" s="212">
        <v>30.3</v>
      </c>
    </row>
    <row r="63" spans="2:86" x14ac:dyDescent="0.2">
      <c r="CF63" s="211" t="s">
        <v>79</v>
      </c>
      <c r="CG63" s="212">
        <v>32.6</v>
      </c>
      <c r="CH63" s="212">
        <v>31.96</v>
      </c>
    </row>
    <row r="64" spans="2:86" x14ac:dyDescent="0.2">
      <c r="CF64" s="460" t="s">
        <v>193</v>
      </c>
      <c r="CG64" s="373">
        <v>32.08</v>
      </c>
      <c r="CH64" s="373">
        <v>32.369999999999997</v>
      </c>
    </row>
    <row r="65" spans="84:86" x14ac:dyDescent="0.2">
      <c r="CF65" s="211" t="s">
        <v>127</v>
      </c>
      <c r="CG65" s="212">
        <v>31.85</v>
      </c>
      <c r="CH65" s="212">
        <v>31.23</v>
      </c>
    </row>
    <row r="66" spans="84:86" x14ac:dyDescent="0.2">
      <c r="CF66" s="340" t="s">
        <v>78</v>
      </c>
      <c r="CG66" s="213">
        <v>31.69</v>
      </c>
      <c r="CH66" s="213">
        <v>31.98</v>
      </c>
    </row>
    <row r="67" spans="84:86" x14ac:dyDescent="0.2">
      <c r="CF67" s="211" t="s">
        <v>177</v>
      </c>
      <c r="CG67" s="212">
        <v>31</v>
      </c>
      <c r="CH67" s="212">
        <v>30.74</v>
      </c>
    </row>
    <row r="68" spans="84:86" x14ac:dyDescent="0.2">
      <c r="CF68" s="211" t="s">
        <v>194</v>
      </c>
      <c r="CG68" s="212">
        <v>30.98</v>
      </c>
      <c r="CH68" s="212">
        <v>29.75</v>
      </c>
    </row>
    <row r="69" spans="84:86" x14ac:dyDescent="0.2">
      <c r="CF69" s="211" t="s">
        <v>143</v>
      </c>
      <c r="CG69" s="212">
        <v>30.65</v>
      </c>
      <c r="CH69" s="212">
        <v>30.75</v>
      </c>
    </row>
    <row r="70" spans="84:86" x14ac:dyDescent="0.2">
      <c r="CF70" s="211" t="s">
        <v>138</v>
      </c>
      <c r="CG70" s="212">
        <v>30.46</v>
      </c>
      <c r="CH70" s="212">
        <v>30.12</v>
      </c>
    </row>
    <row r="71" spans="84:86" x14ac:dyDescent="0.2">
      <c r="CF71" s="211" t="s">
        <v>128</v>
      </c>
      <c r="CG71" s="212">
        <v>29.39</v>
      </c>
      <c r="CH71" s="212">
        <v>28.38</v>
      </c>
    </row>
    <row r="72" spans="84:86" ht="13.5" thickBot="1" x14ac:dyDescent="0.25">
      <c r="CF72" s="211" t="s">
        <v>147</v>
      </c>
      <c r="CG72" s="212">
        <v>28.88</v>
      </c>
      <c r="CH72" s="212">
        <v>33.19</v>
      </c>
    </row>
    <row r="73" spans="84:86" ht="13.5" thickBot="1" x14ac:dyDescent="0.25">
      <c r="CF73" s="84" t="s">
        <v>195</v>
      </c>
      <c r="CG73" s="208">
        <v>34.43</v>
      </c>
      <c r="CH73" s="208">
        <v>34.11</v>
      </c>
    </row>
    <row r="84" spans="2:7" ht="18.75" x14ac:dyDescent="0.25">
      <c r="B84" s="579" t="s">
        <v>198</v>
      </c>
      <c r="C84" s="580"/>
      <c r="D84" s="580"/>
      <c r="E84" s="580"/>
      <c r="F84" s="580"/>
      <c r="G84" s="58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5" t="s">
        <v>118</v>
      </c>
    </row>
    <row r="3" spans="1:21" x14ac:dyDescent="0.2">
      <c r="G3" s="147"/>
      <c r="H3" s="147"/>
    </row>
    <row r="4" spans="1:21" ht="22.5" x14ac:dyDescent="0.3">
      <c r="B4" s="275" t="s">
        <v>291</v>
      </c>
    </row>
    <row r="5" spans="1:21" ht="15.75" x14ac:dyDescent="0.25">
      <c r="B5" s="276" t="s">
        <v>117</v>
      </c>
      <c r="F5" s="147"/>
      <c r="J5" s="39"/>
      <c r="L5" s="122"/>
      <c r="M5" s="122"/>
      <c r="N5" s="39"/>
      <c r="O5" s="39"/>
      <c r="P5" s="125"/>
      <c r="Q5" s="125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92"/>
      <c r="B7" s="193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7"/>
      <c r="S7" s="88"/>
    </row>
    <row r="8" spans="1:21" ht="14.25" x14ac:dyDescent="0.2">
      <c r="A8" s="192"/>
      <c r="B8" s="194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89" t="s">
        <v>150</v>
      </c>
      <c r="S8" s="55"/>
    </row>
    <row r="9" spans="1:21" ht="13.5" thickBot="1" x14ac:dyDescent="0.25">
      <c r="A9" s="192"/>
      <c r="B9" s="195"/>
      <c r="C9" s="48"/>
      <c r="D9" s="138" t="s">
        <v>292</v>
      </c>
      <c r="E9" s="129" t="s">
        <v>293</v>
      </c>
      <c r="F9" s="128" t="s">
        <v>292</v>
      </c>
      <c r="G9" s="129" t="s">
        <v>293</v>
      </c>
      <c r="H9" s="131" t="s">
        <v>292</v>
      </c>
      <c r="I9" s="132" t="s">
        <v>293</v>
      </c>
      <c r="J9" s="140" t="s">
        <v>292</v>
      </c>
      <c r="K9" s="72" t="s">
        <v>293</v>
      </c>
      <c r="L9" s="90" t="s">
        <v>292</v>
      </c>
      <c r="M9" s="72" t="s">
        <v>293</v>
      </c>
      <c r="N9" s="71" t="s">
        <v>292</v>
      </c>
      <c r="O9" s="73" t="s">
        <v>293</v>
      </c>
      <c r="P9" s="140" t="s">
        <v>292</v>
      </c>
      <c r="Q9" s="72" t="s">
        <v>293</v>
      </c>
      <c r="R9" s="91" t="s">
        <v>292</v>
      </c>
      <c r="S9" s="74" t="s">
        <v>293</v>
      </c>
    </row>
    <row r="10" spans="1:21" ht="15.75" x14ac:dyDescent="0.25">
      <c r="A10" s="192"/>
      <c r="B10" s="198" t="s">
        <v>102</v>
      </c>
      <c r="C10" s="233"/>
      <c r="D10" s="221">
        <f t="shared" ref="D10:O10" si="0">SUM(D11:D16)</f>
        <v>899940.13400000008</v>
      </c>
      <c r="E10" s="130">
        <f t="shared" si="0"/>
        <v>887057.65800000005</v>
      </c>
      <c r="F10" s="133">
        <f>SUM(F11:F16)</f>
        <v>3864493.9619999998</v>
      </c>
      <c r="G10" s="134">
        <f>SUM(G11:G16)</f>
        <v>3861831.79</v>
      </c>
      <c r="H10" s="137">
        <f t="shared" si="0"/>
        <v>680195.24900000007</v>
      </c>
      <c r="I10" s="141">
        <f t="shared" si="0"/>
        <v>676861.11199999996</v>
      </c>
      <c r="J10" s="139">
        <f t="shared" si="0"/>
        <v>396668.50900000002</v>
      </c>
      <c r="K10" s="119">
        <f t="shared" si="0"/>
        <v>374770</v>
      </c>
      <c r="L10" s="120">
        <f t="shared" si="0"/>
        <v>1703228.868</v>
      </c>
      <c r="M10" s="119">
        <f t="shared" si="0"/>
        <v>1628409.0090000001</v>
      </c>
      <c r="N10" s="121">
        <f t="shared" si="0"/>
        <v>252206.82200000001</v>
      </c>
      <c r="O10" s="143">
        <f t="shared" si="0"/>
        <v>230926.03700000001</v>
      </c>
      <c r="P10" s="139">
        <f t="shared" ref="P10:Q10" si="1">SUM(P11:P16)</f>
        <v>503271.625</v>
      </c>
      <c r="Q10" s="113">
        <f t="shared" si="1"/>
        <v>512287.658</v>
      </c>
      <c r="R10" s="112">
        <f>SUM(R11:R16)</f>
        <v>2161265.094</v>
      </c>
      <c r="S10" s="113">
        <f>SUM(S11:S16)</f>
        <v>2233422.7810000004</v>
      </c>
      <c r="T10" s="124"/>
      <c r="U10" s="207"/>
    </row>
    <row r="11" spans="1:21" x14ac:dyDescent="0.2">
      <c r="A11" s="192"/>
      <c r="B11" s="199" t="s">
        <v>103</v>
      </c>
      <c r="C11" s="234" t="s">
        <v>160</v>
      </c>
      <c r="D11" s="236">
        <v>181228.663</v>
      </c>
      <c r="E11" s="158">
        <v>159377.43</v>
      </c>
      <c r="F11" s="92">
        <v>778179.67599999998</v>
      </c>
      <c r="G11" s="50">
        <v>692925.505</v>
      </c>
      <c r="H11" s="157">
        <v>333926.223</v>
      </c>
      <c r="I11" s="159">
        <v>333801.5</v>
      </c>
      <c r="J11" s="157">
        <v>66531.555999999997</v>
      </c>
      <c r="K11" s="158">
        <v>56889.538</v>
      </c>
      <c r="L11" s="92">
        <v>285580.86300000001</v>
      </c>
      <c r="M11" s="50">
        <v>247305.726</v>
      </c>
      <c r="N11" s="157">
        <v>87791.395999999993</v>
      </c>
      <c r="O11" s="159">
        <v>67727.921000000002</v>
      </c>
      <c r="P11" s="160">
        <v>114697.107</v>
      </c>
      <c r="Q11" s="161">
        <v>102487.89199999999</v>
      </c>
      <c r="R11" s="93">
        <f t="shared" ref="R11:S16" si="2">F11-L11</f>
        <v>492598.81299999997</v>
      </c>
      <c r="S11" s="94">
        <f t="shared" si="2"/>
        <v>445619.77899999998</v>
      </c>
      <c r="T11" s="124"/>
      <c r="U11" s="207"/>
    </row>
    <row r="12" spans="1:21" x14ac:dyDescent="0.2">
      <c r="A12" s="192"/>
      <c r="B12" s="199" t="s">
        <v>104</v>
      </c>
      <c r="C12" s="234" t="s">
        <v>105</v>
      </c>
      <c r="D12" s="236">
        <v>135808.978</v>
      </c>
      <c r="E12" s="158">
        <v>153582.15100000001</v>
      </c>
      <c r="F12" s="92">
        <v>583232.55299999996</v>
      </c>
      <c r="G12" s="50">
        <v>670788.45600000001</v>
      </c>
      <c r="H12" s="157">
        <v>78789.010999999999</v>
      </c>
      <c r="I12" s="159">
        <v>68237.486000000004</v>
      </c>
      <c r="J12" s="157">
        <v>82567.928</v>
      </c>
      <c r="K12" s="158">
        <v>84727.57</v>
      </c>
      <c r="L12" s="92">
        <v>354613.18300000002</v>
      </c>
      <c r="M12" s="50">
        <v>367675.40700000001</v>
      </c>
      <c r="N12" s="157">
        <v>52111.402000000002</v>
      </c>
      <c r="O12" s="159">
        <v>49266.529000000002</v>
      </c>
      <c r="P12" s="160">
        <v>53241.05</v>
      </c>
      <c r="Q12" s="161">
        <v>68854.581000000006</v>
      </c>
      <c r="R12" s="93">
        <f t="shared" si="2"/>
        <v>228619.36999999994</v>
      </c>
      <c r="S12" s="94">
        <f t="shared" si="2"/>
        <v>303113.049</v>
      </c>
      <c r="T12" s="124"/>
      <c r="U12" s="207"/>
    </row>
    <row r="13" spans="1:21" x14ac:dyDescent="0.2">
      <c r="A13" s="192"/>
      <c r="B13" s="199" t="s">
        <v>106</v>
      </c>
      <c r="C13" s="234" t="s">
        <v>107</v>
      </c>
      <c r="D13" s="236">
        <v>56886.326000000001</v>
      </c>
      <c r="E13" s="158">
        <v>49988.565999999999</v>
      </c>
      <c r="F13" s="92">
        <v>244268.035</v>
      </c>
      <c r="G13" s="50">
        <v>217679.58799999999</v>
      </c>
      <c r="H13" s="157">
        <v>47335.313999999998</v>
      </c>
      <c r="I13" s="159">
        <v>46303.33</v>
      </c>
      <c r="J13" s="157">
        <v>36839.857000000004</v>
      </c>
      <c r="K13" s="158">
        <v>30625.347000000002</v>
      </c>
      <c r="L13" s="92">
        <v>158165.32800000001</v>
      </c>
      <c r="M13" s="50">
        <v>133081.519</v>
      </c>
      <c r="N13" s="157">
        <v>32844.624000000003</v>
      </c>
      <c r="O13" s="159">
        <v>24470.041000000001</v>
      </c>
      <c r="P13" s="160">
        <v>20046.468999999997</v>
      </c>
      <c r="Q13" s="161">
        <v>19363.218999999997</v>
      </c>
      <c r="R13" s="93">
        <f t="shared" si="2"/>
        <v>86102.706999999995</v>
      </c>
      <c r="S13" s="94">
        <f t="shared" si="2"/>
        <v>84598.068999999989</v>
      </c>
      <c r="T13" s="124"/>
      <c r="U13" s="207"/>
    </row>
    <row r="14" spans="1:21" x14ac:dyDescent="0.2">
      <c r="A14" s="192"/>
      <c r="B14" s="199" t="s">
        <v>108</v>
      </c>
      <c r="C14" s="234" t="s">
        <v>109</v>
      </c>
      <c r="D14" s="236">
        <v>82804.932000000001</v>
      </c>
      <c r="E14" s="158">
        <v>88805.644</v>
      </c>
      <c r="F14" s="92">
        <v>355586.13799999998</v>
      </c>
      <c r="G14" s="50">
        <v>386329.14600000001</v>
      </c>
      <c r="H14" s="157">
        <v>84540.187999999995</v>
      </c>
      <c r="I14" s="159">
        <v>93962.744999999995</v>
      </c>
      <c r="J14" s="157">
        <v>19132.184000000001</v>
      </c>
      <c r="K14" s="158">
        <v>24468.383999999998</v>
      </c>
      <c r="L14" s="92">
        <v>82135.706999999995</v>
      </c>
      <c r="M14" s="50">
        <v>106560.171</v>
      </c>
      <c r="N14" s="157">
        <v>29993.498</v>
      </c>
      <c r="O14" s="159">
        <v>44492.781000000003</v>
      </c>
      <c r="P14" s="160">
        <v>63672.748</v>
      </c>
      <c r="Q14" s="161">
        <v>64337.26</v>
      </c>
      <c r="R14" s="93">
        <f t="shared" si="2"/>
        <v>273450.43099999998</v>
      </c>
      <c r="S14" s="94">
        <f t="shared" si="2"/>
        <v>279768.97499999998</v>
      </c>
      <c r="T14" s="124"/>
      <c r="U14" s="207"/>
    </row>
    <row r="15" spans="1:21" x14ac:dyDescent="0.2">
      <c r="A15" s="192"/>
      <c r="B15" s="199" t="s">
        <v>110</v>
      </c>
      <c r="C15" s="234" t="s">
        <v>111</v>
      </c>
      <c r="D15" s="236">
        <v>109769.148</v>
      </c>
      <c r="E15" s="158">
        <v>106380.55899999999</v>
      </c>
      <c r="F15" s="92">
        <v>471384.75900000002</v>
      </c>
      <c r="G15" s="50">
        <v>462953.95400000003</v>
      </c>
      <c r="H15" s="157">
        <v>26010.637999999999</v>
      </c>
      <c r="I15" s="159">
        <v>30900.044000000002</v>
      </c>
      <c r="J15" s="157">
        <v>37064.048000000003</v>
      </c>
      <c r="K15" s="158">
        <v>26764.041000000001</v>
      </c>
      <c r="L15" s="92">
        <v>159134.304</v>
      </c>
      <c r="M15" s="50">
        <v>116623.03999999999</v>
      </c>
      <c r="N15" s="157">
        <v>7107.2610000000004</v>
      </c>
      <c r="O15" s="159">
        <v>6070.8959999999997</v>
      </c>
      <c r="P15" s="160">
        <v>72705.100000000006</v>
      </c>
      <c r="Q15" s="161">
        <v>79616.517999999996</v>
      </c>
      <c r="R15" s="93">
        <f t="shared" si="2"/>
        <v>312250.45500000002</v>
      </c>
      <c r="S15" s="94">
        <f t="shared" si="2"/>
        <v>346330.91400000005</v>
      </c>
      <c r="T15" s="124"/>
      <c r="U15" s="207"/>
    </row>
    <row r="16" spans="1:21" ht="13.5" thickBot="1" x14ac:dyDescent="0.25">
      <c r="A16" s="192"/>
      <c r="B16" s="200" t="s">
        <v>112</v>
      </c>
      <c r="C16" s="235" t="s">
        <v>113</v>
      </c>
      <c r="D16" s="237">
        <v>333442.087</v>
      </c>
      <c r="E16" s="166">
        <v>328923.30800000002</v>
      </c>
      <c r="F16" s="95">
        <v>1431842.801</v>
      </c>
      <c r="G16" s="52">
        <v>1431155.1410000001</v>
      </c>
      <c r="H16" s="165">
        <v>109593.875</v>
      </c>
      <c r="I16" s="167">
        <v>103656.007</v>
      </c>
      <c r="J16" s="165">
        <v>154532.93599999999</v>
      </c>
      <c r="K16" s="166">
        <v>151295.12</v>
      </c>
      <c r="L16" s="95">
        <v>663599.48300000001</v>
      </c>
      <c r="M16" s="52">
        <v>657163.14599999995</v>
      </c>
      <c r="N16" s="165">
        <v>42358.641000000003</v>
      </c>
      <c r="O16" s="167">
        <v>38897.868999999999</v>
      </c>
      <c r="P16" s="168">
        <v>178909.15100000001</v>
      </c>
      <c r="Q16" s="169">
        <v>177628.18800000002</v>
      </c>
      <c r="R16" s="96">
        <f t="shared" si="2"/>
        <v>768243.31799999997</v>
      </c>
      <c r="S16" s="97">
        <f t="shared" si="2"/>
        <v>773991.99500000011</v>
      </c>
      <c r="U16" s="207"/>
    </row>
    <row r="17" spans="1:19" x14ac:dyDescent="0.2">
      <c r="E17" s="114"/>
      <c r="G17" s="114"/>
      <c r="H17" s="114"/>
      <c r="I17" s="114"/>
      <c r="L17" s="114"/>
      <c r="M17" s="114"/>
      <c r="N17" s="114"/>
      <c r="O17" s="114"/>
      <c r="R17" s="181"/>
    </row>
    <row r="18" spans="1:19" ht="27.75" thickBot="1" x14ac:dyDescent="0.4">
      <c r="B18" s="56" t="s">
        <v>264</v>
      </c>
      <c r="G18" s="114"/>
      <c r="I18" s="114"/>
      <c r="L18" s="114"/>
    </row>
    <row r="19" spans="1:19" ht="14.25" x14ac:dyDescent="0.2">
      <c r="A19" s="192"/>
      <c r="B19" s="193"/>
      <c r="C19" s="98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6" t="s">
        <v>116</v>
      </c>
      <c r="Q19" s="54"/>
      <c r="R19" s="87"/>
      <c r="S19" s="88"/>
    </row>
    <row r="20" spans="1:19" ht="14.25" x14ac:dyDescent="0.2">
      <c r="A20" s="192"/>
      <c r="B20" s="194" t="s">
        <v>98</v>
      </c>
      <c r="C20" s="99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89" t="s">
        <v>100</v>
      </c>
      <c r="Q20" s="46"/>
      <c r="R20" s="89" t="s">
        <v>150</v>
      </c>
      <c r="S20" s="55"/>
    </row>
    <row r="21" spans="1:19" ht="13.5" thickBot="1" x14ac:dyDescent="0.25">
      <c r="A21" s="192"/>
      <c r="B21" s="195"/>
      <c r="C21" s="100"/>
      <c r="D21" s="138" t="s">
        <v>292</v>
      </c>
      <c r="E21" s="129" t="s">
        <v>293</v>
      </c>
      <c r="F21" s="128" t="s">
        <v>292</v>
      </c>
      <c r="G21" s="129" t="s">
        <v>293</v>
      </c>
      <c r="H21" s="131" t="s">
        <v>292</v>
      </c>
      <c r="I21" s="132" t="s">
        <v>293</v>
      </c>
      <c r="J21" s="140" t="s">
        <v>292</v>
      </c>
      <c r="K21" s="72" t="s">
        <v>293</v>
      </c>
      <c r="L21" s="90" t="s">
        <v>292</v>
      </c>
      <c r="M21" s="72" t="s">
        <v>293</v>
      </c>
      <c r="N21" s="71" t="s">
        <v>292</v>
      </c>
      <c r="O21" s="73" t="s">
        <v>293</v>
      </c>
      <c r="P21" s="138" t="s">
        <v>292</v>
      </c>
      <c r="Q21" s="129" t="s">
        <v>293</v>
      </c>
      <c r="R21" s="238" t="s">
        <v>292</v>
      </c>
      <c r="S21" s="239" t="s">
        <v>293</v>
      </c>
    </row>
    <row r="22" spans="1:19" ht="15.75" x14ac:dyDescent="0.25">
      <c r="A22" s="192"/>
      <c r="B22" s="198" t="s">
        <v>102</v>
      </c>
      <c r="C22" s="142"/>
      <c r="D22" s="139">
        <f t="shared" ref="D22:S22" si="3">SUM(D23:D28)</f>
        <v>59686.89</v>
      </c>
      <c r="E22" s="119">
        <f t="shared" si="3"/>
        <v>45833.915000000001</v>
      </c>
      <c r="F22" s="120">
        <f t="shared" si="3"/>
        <v>256279.74300000002</v>
      </c>
      <c r="G22" s="119">
        <f t="shared" si="3"/>
        <v>199637.70299999998</v>
      </c>
      <c r="H22" s="121">
        <f t="shared" si="3"/>
        <v>34778.599000000002</v>
      </c>
      <c r="I22" s="143">
        <f t="shared" si="3"/>
        <v>29213.52</v>
      </c>
      <c r="J22" s="139">
        <f t="shared" si="3"/>
        <v>53867.389000000003</v>
      </c>
      <c r="K22" s="119">
        <f>SUM(K23:K28)</f>
        <v>35846.601999999999</v>
      </c>
      <c r="L22" s="120">
        <f>SUM(L23:L28)</f>
        <v>231202.03199999998</v>
      </c>
      <c r="M22" s="119">
        <f>SUM(M23:M28)</f>
        <v>155901.72600000002</v>
      </c>
      <c r="N22" s="121">
        <f t="shared" si="3"/>
        <v>18605.623</v>
      </c>
      <c r="O22" s="130">
        <f t="shared" si="3"/>
        <v>16243.431</v>
      </c>
      <c r="P22" s="240">
        <f t="shared" si="3"/>
        <v>5819.5009999999966</v>
      </c>
      <c r="Q22" s="241">
        <f t="shared" si="3"/>
        <v>9987.3130000000037</v>
      </c>
      <c r="R22" s="335">
        <f t="shared" si="3"/>
        <v>25077.71100000001</v>
      </c>
      <c r="S22" s="241">
        <f t="shared" si="3"/>
        <v>43735.976999999984</v>
      </c>
    </row>
    <row r="23" spans="1:19" x14ac:dyDescent="0.2">
      <c r="A23" s="192"/>
      <c r="B23" s="199" t="s">
        <v>103</v>
      </c>
      <c r="C23" s="156" t="s">
        <v>160</v>
      </c>
      <c r="D23" s="157">
        <v>704.22400000000005</v>
      </c>
      <c r="E23" s="158">
        <v>1052.0820000000001</v>
      </c>
      <c r="F23" s="49">
        <v>3021.855</v>
      </c>
      <c r="G23" s="50">
        <v>4620.3819999999996</v>
      </c>
      <c r="H23" s="157">
        <v>837.19500000000005</v>
      </c>
      <c r="I23" s="159">
        <v>1141.2619999999999</v>
      </c>
      <c r="J23" s="117">
        <v>939.54100000000005</v>
      </c>
      <c r="K23" s="50">
        <v>2148.1509999999998</v>
      </c>
      <c r="L23" s="92">
        <v>4026.4090000000001</v>
      </c>
      <c r="M23" s="50">
        <v>9284.2450000000008</v>
      </c>
      <c r="N23" s="49">
        <v>856.23199999999997</v>
      </c>
      <c r="O23" s="224">
        <v>1704.011</v>
      </c>
      <c r="P23" s="331">
        <f t="shared" ref="P23:P28" si="4">D23-J23</f>
        <v>-235.31700000000001</v>
      </c>
      <c r="Q23" s="332">
        <f t="shared" ref="Q23:Q28" si="5">E23-K23</f>
        <v>-1096.0689999999997</v>
      </c>
      <c r="R23" s="336">
        <f t="shared" ref="P23:S28" si="6">F23-L23</f>
        <v>-1004.5540000000001</v>
      </c>
      <c r="S23" s="337">
        <f t="shared" si="6"/>
        <v>-4663.8630000000012</v>
      </c>
    </row>
    <row r="24" spans="1:19" x14ac:dyDescent="0.2">
      <c r="A24" s="192"/>
      <c r="B24" s="199" t="s">
        <v>104</v>
      </c>
      <c r="C24" s="156" t="s">
        <v>105</v>
      </c>
      <c r="D24" s="157">
        <v>7219.1959999999999</v>
      </c>
      <c r="E24" s="158">
        <v>3426.491</v>
      </c>
      <c r="F24" s="49">
        <v>31021.683000000001</v>
      </c>
      <c r="G24" s="50">
        <v>15142.683000000001</v>
      </c>
      <c r="H24" s="157">
        <v>3745.904</v>
      </c>
      <c r="I24" s="159">
        <v>1875.922</v>
      </c>
      <c r="J24" s="117">
        <v>12280.681</v>
      </c>
      <c r="K24" s="50">
        <v>9252.3880000000008</v>
      </c>
      <c r="L24" s="92">
        <v>52733.019</v>
      </c>
      <c r="M24" s="50">
        <v>40625.718000000001</v>
      </c>
      <c r="N24" s="49">
        <v>5274.6009999999997</v>
      </c>
      <c r="O24" s="224">
        <v>4600.9470000000001</v>
      </c>
      <c r="P24" s="331">
        <f t="shared" si="4"/>
        <v>-5061.4850000000006</v>
      </c>
      <c r="Q24" s="332">
        <f t="shared" si="5"/>
        <v>-5825.8970000000008</v>
      </c>
      <c r="R24" s="336">
        <f t="shared" si="6"/>
        <v>-21711.335999999999</v>
      </c>
      <c r="S24" s="337">
        <f t="shared" si="6"/>
        <v>-25483.035</v>
      </c>
    </row>
    <row r="25" spans="1:19" x14ac:dyDescent="0.2">
      <c r="A25" s="192"/>
      <c r="B25" s="199" t="s">
        <v>106</v>
      </c>
      <c r="C25" s="156" t="s">
        <v>107</v>
      </c>
      <c r="D25" s="157">
        <v>2180.4090000000001</v>
      </c>
      <c r="E25" s="158">
        <v>1409.826</v>
      </c>
      <c r="F25" s="49">
        <v>9356.2540000000008</v>
      </c>
      <c r="G25" s="50">
        <v>6148.8869999999997</v>
      </c>
      <c r="H25" s="157">
        <v>1333.9670000000001</v>
      </c>
      <c r="I25" s="159">
        <v>951.58500000000004</v>
      </c>
      <c r="J25" s="117">
        <v>177.07499999999999</v>
      </c>
      <c r="K25" s="50">
        <v>288.39600000000002</v>
      </c>
      <c r="L25" s="92">
        <v>759.00599999999997</v>
      </c>
      <c r="M25" s="50">
        <v>1229.0650000000001</v>
      </c>
      <c r="N25" s="49">
        <v>74.799000000000007</v>
      </c>
      <c r="O25" s="224">
        <v>115.938</v>
      </c>
      <c r="P25" s="331">
        <f t="shared" si="4"/>
        <v>2003.3340000000001</v>
      </c>
      <c r="Q25" s="332">
        <f t="shared" si="5"/>
        <v>1121.43</v>
      </c>
      <c r="R25" s="336">
        <f t="shared" si="6"/>
        <v>8597.2480000000014</v>
      </c>
      <c r="S25" s="337">
        <f t="shared" si="6"/>
        <v>4919.8220000000001</v>
      </c>
    </row>
    <row r="26" spans="1:19" x14ac:dyDescent="0.2">
      <c r="A26" s="192"/>
      <c r="B26" s="199" t="s">
        <v>108</v>
      </c>
      <c r="C26" s="156" t="s">
        <v>109</v>
      </c>
      <c r="D26" s="157">
        <v>27230.597000000002</v>
      </c>
      <c r="E26" s="158">
        <v>22560.452000000001</v>
      </c>
      <c r="F26" s="49">
        <v>116931.621</v>
      </c>
      <c r="G26" s="50">
        <v>98022.547999999995</v>
      </c>
      <c r="H26" s="157">
        <v>22814.956999999999</v>
      </c>
      <c r="I26" s="159">
        <v>19969.691999999999</v>
      </c>
      <c r="J26" s="117">
        <v>2986.9740000000002</v>
      </c>
      <c r="K26" s="50">
        <v>3888.8020000000001</v>
      </c>
      <c r="L26" s="92">
        <v>12814.566000000001</v>
      </c>
      <c r="M26" s="50">
        <v>16968.753000000001</v>
      </c>
      <c r="N26" s="49">
        <v>2866.8510000000001</v>
      </c>
      <c r="O26" s="224">
        <v>4286.1670000000004</v>
      </c>
      <c r="P26" s="331">
        <f t="shared" si="6"/>
        <v>24243.623</v>
      </c>
      <c r="Q26" s="332">
        <f t="shared" si="5"/>
        <v>18671.650000000001</v>
      </c>
      <c r="R26" s="336">
        <f t="shared" si="6"/>
        <v>104117.05499999999</v>
      </c>
      <c r="S26" s="337">
        <f t="shared" si="6"/>
        <v>81053.794999999998</v>
      </c>
    </row>
    <row r="27" spans="1:19" x14ac:dyDescent="0.2">
      <c r="A27" s="192"/>
      <c r="B27" s="199" t="s">
        <v>110</v>
      </c>
      <c r="C27" s="156" t="s">
        <v>111</v>
      </c>
      <c r="D27" s="157">
        <v>15870.699000000001</v>
      </c>
      <c r="E27" s="158">
        <v>12437.411</v>
      </c>
      <c r="F27" s="49">
        <v>68123.341</v>
      </c>
      <c r="G27" s="50">
        <v>54019.555999999997</v>
      </c>
      <c r="H27" s="157">
        <v>3766.4780000000001</v>
      </c>
      <c r="I27" s="159">
        <v>3827.43</v>
      </c>
      <c r="J27" s="117">
        <v>15826.36</v>
      </c>
      <c r="K27" s="50">
        <v>2925.1390000000001</v>
      </c>
      <c r="L27" s="92">
        <v>67881.626999999993</v>
      </c>
      <c r="M27" s="50">
        <v>12911.035</v>
      </c>
      <c r="N27" s="49">
        <v>2923.0540000000001</v>
      </c>
      <c r="O27" s="224">
        <v>868.66800000000001</v>
      </c>
      <c r="P27" s="331">
        <f t="shared" si="4"/>
        <v>44.338999999999942</v>
      </c>
      <c r="Q27" s="332">
        <f t="shared" si="5"/>
        <v>9512.2720000000008</v>
      </c>
      <c r="R27" s="336">
        <f t="shared" si="6"/>
        <v>241.71400000000722</v>
      </c>
      <c r="S27" s="337">
        <f t="shared" si="6"/>
        <v>41108.520999999993</v>
      </c>
    </row>
    <row r="28" spans="1:19" ht="13.5" thickBot="1" x14ac:dyDescent="0.25">
      <c r="A28" s="192"/>
      <c r="B28" s="200" t="s">
        <v>112</v>
      </c>
      <c r="C28" s="164" t="s">
        <v>113</v>
      </c>
      <c r="D28" s="165">
        <v>6481.7650000000003</v>
      </c>
      <c r="E28" s="166">
        <v>4947.6530000000002</v>
      </c>
      <c r="F28" s="51">
        <v>27824.989000000001</v>
      </c>
      <c r="G28" s="52">
        <v>21683.647000000001</v>
      </c>
      <c r="H28" s="165">
        <v>2280.098</v>
      </c>
      <c r="I28" s="167">
        <v>1447.6289999999999</v>
      </c>
      <c r="J28" s="118">
        <v>21656.758000000002</v>
      </c>
      <c r="K28" s="52">
        <v>17343.725999999999</v>
      </c>
      <c r="L28" s="95">
        <v>92987.404999999999</v>
      </c>
      <c r="M28" s="52">
        <v>74882.91</v>
      </c>
      <c r="N28" s="51">
        <v>6610.0860000000002</v>
      </c>
      <c r="O28" s="225">
        <v>4667.7</v>
      </c>
      <c r="P28" s="333">
        <f t="shared" si="4"/>
        <v>-15174.993000000002</v>
      </c>
      <c r="Q28" s="334">
        <f t="shared" si="5"/>
        <v>-12396.072999999999</v>
      </c>
      <c r="R28" s="338">
        <f t="shared" si="6"/>
        <v>-65162.415999999997</v>
      </c>
      <c r="S28" s="339">
        <f t="shared" si="6"/>
        <v>-53199.263000000006</v>
      </c>
    </row>
    <row r="29" spans="1:19" x14ac:dyDescent="0.2">
      <c r="G29" s="114"/>
      <c r="H29" s="114"/>
    </row>
    <row r="30" spans="1:19" ht="27" customHeight="1" thickBot="1" x14ac:dyDescent="0.4">
      <c r="B30" s="56" t="s">
        <v>154</v>
      </c>
      <c r="G30" s="114"/>
    </row>
    <row r="31" spans="1:19" ht="14.25" x14ac:dyDescent="0.2">
      <c r="A31" s="192"/>
      <c r="B31" s="193"/>
      <c r="C31" s="98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7"/>
      <c r="S31" s="88"/>
    </row>
    <row r="32" spans="1:19" ht="14.25" x14ac:dyDescent="0.2">
      <c r="A32" s="192"/>
      <c r="B32" s="194" t="s">
        <v>98</v>
      </c>
      <c r="C32" s="99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89" t="s">
        <v>150</v>
      </c>
      <c r="S32" s="55"/>
    </row>
    <row r="33" spans="1:21" ht="13.5" thickBot="1" x14ac:dyDescent="0.25">
      <c r="A33" s="192"/>
      <c r="B33" s="195"/>
      <c r="C33" s="100"/>
      <c r="D33" s="138" t="s">
        <v>292</v>
      </c>
      <c r="E33" s="129" t="s">
        <v>293</v>
      </c>
      <c r="F33" s="128" t="s">
        <v>292</v>
      </c>
      <c r="G33" s="129" t="s">
        <v>293</v>
      </c>
      <c r="H33" s="131" t="s">
        <v>292</v>
      </c>
      <c r="I33" s="132" t="s">
        <v>293</v>
      </c>
      <c r="J33" s="140" t="s">
        <v>292</v>
      </c>
      <c r="K33" s="72" t="s">
        <v>293</v>
      </c>
      <c r="L33" s="90" t="s">
        <v>292</v>
      </c>
      <c r="M33" s="72" t="s">
        <v>293</v>
      </c>
      <c r="N33" s="71" t="s">
        <v>292</v>
      </c>
      <c r="O33" s="73" t="s">
        <v>293</v>
      </c>
      <c r="P33" s="140" t="s">
        <v>292</v>
      </c>
      <c r="Q33" s="72" t="s">
        <v>293</v>
      </c>
      <c r="R33" s="91" t="s">
        <v>292</v>
      </c>
      <c r="S33" s="74" t="s">
        <v>293</v>
      </c>
      <c r="T33" s="215"/>
    </row>
    <row r="34" spans="1:21" ht="15.75" x14ac:dyDescent="0.25">
      <c r="A34" s="192"/>
      <c r="B34" s="198" t="s">
        <v>102</v>
      </c>
      <c r="C34" s="142"/>
      <c r="D34" s="139">
        <f t="shared" ref="D34:S34" si="7">SUM(D35:D40)</f>
        <v>192823.47</v>
      </c>
      <c r="E34" s="119">
        <f t="shared" si="7"/>
        <v>149496.99000000002</v>
      </c>
      <c r="F34" s="120">
        <f t="shared" si="7"/>
        <v>827934.527</v>
      </c>
      <c r="G34" s="119">
        <f t="shared" si="7"/>
        <v>650047.96499999997</v>
      </c>
      <c r="H34" s="121">
        <f t="shared" si="7"/>
        <v>257762.23100000003</v>
      </c>
      <c r="I34" s="143">
        <f t="shared" si="7"/>
        <v>242474.56400000004</v>
      </c>
      <c r="J34" s="139">
        <f t="shared" si="7"/>
        <v>142729.253</v>
      </c>
      <c r="K34" s="119">
        <f t="shared" si="7"/>
        <v>133759.58199999999</v>
      </c>
      <c r="L34" s="120">
        <f t="shared" si="7"/>
        <v>612891.69099999999</v>
      </c>
      <c r="M34" s="119">
        <f t="shared" si="7"/>
        <v>581927.98199999996</v>
      </c>
      <c r="N34" s="121">
        <f t="shared" si="7"/>
        <v>89372.186000000002</v>
      </c>
      <c r="O34" s="130">
        <f t="shared" si="7"/>
        <v>78062.91</v>
      </c>
      <c r="P34" s="221">
        <f t="shared" ref="P34:Q34" si="8">SUM(P35:P40)</f>
        <v>50094.216999999997</v>
      </c>
      <c r="Q34" s="113">
        <f t="shared" si="8"/>
        <v>15737.408000000003</v>
      </c>
      <c r="R34" s="112">
        <f t="shared" si="7"/>
        <v>215042.83600000007</v>
      </c>
      <c r="S34" s="113">
        <f t="shared" si="7"/>
        <v>68119.983000000066</v>
      </c>
      <c r="T34" s="215"/>
    </row>
    <row r="35" spans="1:21" x14ac:dyDescent="0.2">
      <c r="A35" s="192"/>
      <c r="B35" s="199" t="s">
        <v>103</v>
      </c>
      <c r="C35" s="156" t="s">
        <v>160</v>
      </c>
      <c r="D35" s="157">
        <v>105972.833</v>
      </c>
      <c r="E35" s="158">
        <v>82140.354000000007</v>
      </c>
      <c r="F35" s="92">
        <v>454959.30200000003</v>
      </c>
      <c r="G35" s="50">
        <v>356792.16200000001</v>
      </c>
      <c r="H35" s="157">
        <v>206858.38800000001</v>
      </c>
      <c r="I35" s="159">
        <v>203398.83499999999</v>
      </c>
      <c r="J35" s="189">
        <v>17999.12</v>
      </c>
      <c r="K35" s="158">
        <v>18140.883000000002</v>
      </c>
      <c r="L35" s="92">
        <v>77274.891000000003</v>
      </c>
      <c r="M35" s="50">
        <v>79325.805999999997</v>
      </c>
      <c r="N35" s="157">
        <v>21310.78</v>
      </c>
      <c r="O35" s="219">
        <v>20988.149000000001</v>
      </c>
      <c r="P35" s="222">
        <v>87973.713000000003</v>
      </c>
      <c r="Q35" s="161">
        <v>63999.471000000005</v>
      </c>
      <c r="R35" s="93">
        <f t="shared" ref="R35:R40" si="9">F35-L35</f>
        <v>377684.41100000002</v>
      </c>
      <c r="S35" s="94">
        <f t="shared" ref="S35:S40" si="10">G35-M35</f>
        <v>277466.35600000003</v>
      </c>
      <c r="T35" s="215"/>
      <c r="U35" s="181"/>
    </row>
    <row r="36" spans="1:21" x14ac:dyDescent="0.2">
      <c r="A36" s="192"/>
      <c r="B36" s="199" t="s">
        <v>104</v>
      </c>
      <c r="C36" s="156" t="s">
        <v>105</v>
      </c>
      <c r="D36" s="157">
        <v>16595.802</v>
      </c>
      <c r="E36" s="158">
        <v>15162.406000000001</v>
      </c>
      <c r="F36" s="92">
        <v>71235.229000000007</v>
      </c>
      <c r="G36" s="50">
        <v>66215.350000000006</v>
      </c>
      <c r="H36" s="157">
        <v>13059.288</v>
      </c>
      <c r="I36" s="159">
        <v>8004.2380000000003</v>
      </c>
      <c r="J36" s="189">
        <v>30576.403999999999</v>
      </c>
      <c r="K36" s="158">
        <v>31457.775000000001</v>
      </c>
      <c r="L36" s="92">
        <v>131313.514</v>
      </c>
      <c r="M36" s="50">
        <v>136584.04300000001</v>
      </c>
      <c r="N36" s="157">
        <v>25704.646000000001</v>
      </c>
      <c r="O36" s="219">
        <v>23653.236000000001</v>
      </c>
      <c r="P36" s="222">
        <v>-13980.601999999999</v>
      </c>
      <c r="Q36" s="161">
        <v>-16295.369000000001</v>
      </c>
      <c r="R36" s="93">
        <f t="shared" si="9"/>
        <v>-60078.284999999989</v>
      </c>
      <c r="S36" s="94">
        <f t="shared" si="10"/>
        <v>-70368.692999999999</v>
      </c>
    </row>
    <row r="37" spans="1:21" x14ac:dyDescent="0.2">
      <c r="A37" s="192"/>
      <c r="B37" s="199" t="s">
        <v>106</v>
      </c>
      <c r="C37" s="156" t="s">
        <v>107</v>
      </c>
      <c r="D37" s="157">
        <v>3393.9760000000001</v>
      </c>
      <c r="E37" s="158">
        <v>3908.3429999999998</v>
      </c>
      <c r="F37" s="92">
        <v>14579.243</v>
      </c>
      <c r="G37" s="50">
        <v>17026.966</v>
      </c>
      <c r="H37" s="157">
        <v>3261.0709999999999</v>
      </c>
      <c r="I37" s="159">
        <v>3621.8449999999998</v>
      </c>
      <c r="J37" s="189">
        <v>17279.666000000001</v>
      </c>
      <c r="K37" s="158">
        <v>11119.213</v>
      </c>
      <c r="L37" s="92">
        <v>74191.269</v>
      </c>
      <c r="M37" s="50">
        <v>48343.57</v>
      </c>
      <c r="N37" s="157">
        <v>15945.15</v>
      </c>
      <c r="O37" s="219">
        <v>8023.8029999999999</v>
      </c>
      <c r="P37" s="222">
        <v>-13885.69</v>
      </c>
      <c r="Q37" s="161">
        <v>-7210.87</v>
      </c>
      <c r="R37" s="93">
        <f t="shared" si="9"/>
        <v>-59612.025999999998</v>
      </c>
      <c r="S37" s="94">
        <f t="shared" si="10"/>
        <v>-31316.603999999999</v>
      </c>
      <c r="T37" s="215"/>
    </row>
    <row r="38" spans="1:21" x14ac:dyDescent="0.2">
      <c r="A38" s="192"/>
      <c r="B38" s="199" t="s">
        <v>108</v>
      </c>
      <c r="C38" s="156" t="s">
        <v>109</v>
      </c>
      <c r="D38" s="157">
        <v>5591.6289999999999</v>
      </c>
      <c r="E38" s="158">
        <v>4025.259</v>
      </c>
      <c r="F38" s="92">
        <v>24017.09</v>
      </c>
      <c r="G38" s="50">
        <v>17372.328000000001</v>
      </c>
      <c r="H38" s="157">
        <v>12523.04</v>
      </c>
      <c r="I38" s="159">
        <v>10326.73</v>
      </c>
      <c r="J38" s="189">
        <v>4356.0889999999999</v>
      </c>
      <c r="K38" s="158">
        <v>4879.0429999999997</v>
      </c>
      <c r="L38" s="92">
        <v>18686.617999999999</v>
      </c>
      <c r="M38" s="50">
        <v>21265.701000000001</v>
      </c>
      <c r="N38" s="157">
        <v>5465.1369999999997</v>
      </c>
      <c r="O38" s="219">
        <v>5707.7460000000001</v>
      </c>
      <c r="P38" s="222">
        <v>1235.54</v>
      </c>
      <c r="Q38" s="161">
        <v>-853.78399999999965</v>
      </c>
      <c r="R38" s="93">
        <f t="shared" si="9"/>
        <v>5330.4720000000016</v>
      </c>
      <c r="S38" s="94">
        <f t="shared" si="10"/>
        <v>-3893.3729999999996</v>
      </c>
      <c r="T38" s="215"/>
    </row>
    <row r="39" spans="1:21" x14ac:dyDescent="0.2">
      <c r="A39" s="192"/>
      <c r="B39" s="199" t="s">
        <v>110</v>
      </c>
      <c r="C39" s="156" t="s">
        <v>111</v>
      </c>
      <c r="D39" s="157">
        <v>14428.181</v>
      </c>
      <c r="E39" s="158">
        <v>7662.4480000000003</v>
      </c>
      <c r="F39" s="92">
        <v>61963.411999999997</v>
      </c>
      <c r="G39" s="50">
        <v>33687.248</v>
      </c>
      <c r="H39" s="157">
        <v>3595.0259999999998</v>
      </c>
      <c r="I39" s="159">
        <v>2208.4769999999999</v>
      </c>
      <c r="J39" s="189">
        <v>9451.6689999999999</v>
      </c>
      <c r="K39" s="158">
        <v>9219.6380000000008</v>
      </c>
      <c r="L39" s="92">
        <v>40589.966999999997</v>
      </c>
      <c r="M39" s="50">
        <v>40237.146000000001</v>
      </c>
      <c r="N39" s="157">
        <v>1726.989</v>
      </c>
      <c r="O39" s="219">
        <v>1974.204</v>
      </c>
      <c r="P39" s="222">
        <v>4976.5120000000006</v>
      </c>
      <c r="Q39" s="161">
        <v>-1557.1900000000005</v>
      </c>
      <c r="R39" s="93">
        <f t="shared" si="9"/>
        <v>21373.445</v>
      </c>
      <c r="S39" s="94">
        <f t="shared" si="10"/>
        <v>-6549.898000000001</v>
      </c>
    </row>
    <row r="40" spans="1:21" ht="13.5" thickBot="1" x14ac:dyDescent="0.25">
      <c r="A40" s="192"/>
      <c r="B40" s="200" t="s">
        <v>112</v>
      </c>
      <c r="C40" s="164" t="s">
        <v>113</v>
      </c>
      <c r="D40" s="165">
        <v>46841.048999999999</v>
      </c>
      <c r="E40" s="166">
        <v>36598.18</v>
      </c>
      <c r="F40" s="95">
        <v>201180.25099999999</v>
      </c>
      <c r="G40" s="52">
        <v>158953.91099999999</v>
      </c>
      <c r="H40" s="165">
        <v>18465.418000000001</v>
      </c>
      <c r="I40" s="167">
        <v>14914.439</v>
      </c>
      <c r="J40" s="190">
        <v>63066.305</v>
      </c>
      <c r="K40" s="166">
        <v>58943.03</v>
      </c>
      <c r="L40" s="95">
        <v>270835.43199999997</v>
      </c>
      <c r="M40" s="52">
        <v>256171.71599999999</v>
      </c>
      <c r="N40" s="165">
        <v>19219.484</v>
      </c>
      <c r="O40" s="220">
        <v>17715.772000000001</v>
      </c>
      <c r="P40" s="223">
        <v>-16225.256000000001</v>
      </c>
      <c r="Q40" s="169">
        <v>-22344.85</v>
      </c>
      <c r="R40" s="96">
        <f t="shared" si="9"/>
        <v>-69655.180999999982</v>
      </c>
      <c r="S40" s="97">
        <f t="shared" si="10"/>
        <v>-97217.804999999993</v>
      </c>
    </row>
    <row r="41" spans="1:21" x14ac:dyDescent="0.2">
      <c r="G41" s="114"/>
      <c r="H41" s="114"/>
      <c r="L41" s="114"/>
    </row>
    <row r="42" spans="1:21" ht="27.75" thickBot="1" x14ac:dyDescent="0.4">
      <c r="B42" s="56" t="s">
        <v>176</v>
      </c>
      <c r="H42" s="114"/>
    </row>
    <row r="43" spans="1:21" ht="14.25" x14ac:dyDescent="0.2">
      <c r="A43" s="192"/>
      <c r="B43" s="193"/>
      <c r="C43" s="98"/>
      <c r="D43" s="146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7"/>
      <c r="S43" s="88"/>
    </row>
    <row r="44" spans="1:21" ht="14.25" x14ac:dyDescent="0.2">
      <c r="A44" s="192"/>
      <c r="B44" s="194" t="s">
        <v>98</v>
      </c>
      <c r="C44" s="99" t="s">
        <v>99</v>
      </c>
      <c r="D44" s="89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89" t="s">
        <v>150</v>
      </c>
      <c r="S44" s="55"/>
    </row>
    <row r="45" spans="1:21" ht="13.5" thickBot="1" x14ac:dyDescent="0.25">
      <c r="A45" s="192"/>
      <c r="B45" s="195"/>
      <c r="C45" s="100"/>
      <c r="D45" s="140" t="s">
        <v>292</v>
      </c>
      <c r="E45" s="72" t="s">
        <v>293</v>
      </c>
      <c r="F45" s="90" t="s">
        <v>292</v>
      </c>
      <c r="G45" s="72" t="s">
        <v>293</v>
      </c>
      <c r="H45" s="71" t="s">
        <v>292</v>
      </c>
      <c r="I45" s="73" t="s">
        <v>293</v>
      </c>
      <c r="J45" s="140" t="s">
        <v>292</v>
      </c>
      <c r="K45" s="72" t="s">
        <v>293</v>
      </c>
      <c r="L45" s="90" t="s">
        <v>292</v>
      </c>
      <c r="M45" s="72" t="s">
        <v>293</v>
      </c>
      <c r="N45" s="71" t="s">
        <v>292</v>
      </c>
      <c r="O45" s="73" t="s">
        <v>293</v>
      </c>
      <c r="P45" s="140" t="s">
        <v>292</v>
      </c>
      <c r="Q45" s="72" t="s">
        <v>293</v>
      </c>
      <c r="R45" s="91" t="s">
        <v>292</v>
      </c>
      <c r="S45" s="74" t="s">
        <v>293</v>
      </c>
    </row>
    <row r="46" spans="1:21" ht="15.75" x14ac:dyDescent="0.25">
      <c r="A46" s="192"/>
      <c r="B46" s="170" t="s">
        <v>102</v>
      </c>
      <c r="C46" s="171"/>
      <c r="D46" s="139">
        <f t="shared" ref="D46:S46" si="11">SUM(D47:D52)</f>
        <v>662914.54</v>
      </c>
      <c r="E46" s="119">
        <f t="shared" si="11"/>
        <v>553554.37899999996</v>
      </c>
      <c r="F46" s="120">
        <f>(SUM(F47:F52))/1</f>
        <v>2846537.6169999996</v>
      </c>
      <c r="G46" s="119">
        <f>(SUM(G47:G52))/1</f>
        <v>2406688.307</v>
      </c>
      <c r="H46" s="121">
        <f t="shared" si="11"/>
        <v>505847.21400000004</v>
      </c>
      <c r="I46" s="143">
        <f t="shared" si="11"/>
        <v>465075.1889999999</v>
      </c>
      <c r="J46" s="139">
        <f t="shared" si="11"/>
        <v>392593.69200000004</v>
      </c>
      <c r="K46" s="119">
        <f t="shared" si="11"/>
        <v>373524.33100000001</v>
      </c>
      <c r="L46" s="120">
        <f>(SUM(L47:L52))/1</f>
        <v>1685721.2629999998</v>
      </c>
      <c r="M46" s="119">
        <f>(SUM(M47:M52))/1</f>
        <v>1622993.8740000001</v>
      </c>
      <c r="N46" s="121">
        <f t="shared" si="11"/>
        <v>249327.383</v>
      </c>
      <c r="O46" s="130">
        <f t="shared" si="11"/>
        <v>229989.644</v>
      </c>
      <c r="P46" s="221">
        <f t="shared" ref="P46:Q46" si="12">SUM(P47:P52)</f>
        <v>270320.848</v>
      </c>
      <c r="Q46" s="113">
        <f t="shared" si="12"/>
        <v>180030.04800000001</v>
      </c>
      <c r="R46" s="112">
        <f t="shared" si="11"/>
        <v>1160816.3539999998</v>
      </c>
      <c r="S46" s="113">
        <f t="shared" si="11"/>
        <v>783694.43299999996</v>
      </c>
    </row>
    <row r="47" spans="1:21" x14ac:dyDescent="0.2">
      <c r="A47" s="192"/>
      <c r="B47" s="191" t="s">
        <v>103</v>
      </c>
      <c r="C47" s="162" t="s">
        <v>160</v>
      </c>
      <c r="D47" s="117">
        <v>147099.04699999999</v>
      </c>
      <c r="E47" s="50">
        <v>119807.93799999999</v>
      </c>
      <c r="F47" s="92">
        <v>631566.02800000005</v>
      </c>
      <c r="G47" s="50">
        <v>520752.01799999998</v>
      </c>
      <c r="H47" s="49">
        <v>268520.71000000002</v>
      </c>
      <c r="I47" s="144">
        <v>260561.55499999999</v>
      </c>
      <c r="J47" s="117">
        <v>65649.706999999995</v>
      </c>
      <c r="K47" s="50">
        <v>56889.527000000002</v>
      </c>
      <c r="L47" s="92">
        <v>281792.23200000002</v>
      </c>
      <c r="M47" s="50">
        <v>247305.67600000001</v>
      </c>
      <c r="N47" s="49">
        <v>87306.415999999997</v>
      </c>
      <c r="O47" s="224">
        <v>67727.909</v>
      </c>
      <c r="P47" s="226">
        <v>81449.34</v>
      </c>
      <c r="Q47" s="115">
        <v>62918.410999999993</v>
      </c>
      <c r="R47" s="93">
        <f t="shared" ref="R47:S52" si="13">F47-L47</f>
        <v>349773.79600000003</v>
      </c>
      <c r="S47" s="94">
        <f t="shared" si="13"/>
        <v>273446.34199999995</v>
      </c>
    </row>
    <row r="48" spans="1:21" x14ac:dyDescent="0.2">
      <c r="A48" s="192"/>
      <c r="B48" s="196" t="s">
        <v>104</v>
      </c>
      <c r="C48" s="162" t="s">
        <v>105</v>
      </c>
      <c r="D48" s="117">
        <v>51045.760000000002</v>
      </c>
      <c r="E48" s="50">
        <v>43548.712</v>
      </c>
      <c r="F48" s="92">
        <v>219160.454</v>
      </c>
      <c r="G48" s="50">
        <v>189950.283</v>
      </c>
      <c r="H48" s="49">
        <v>32715.269</v>
      </c>
      <c r="I48" s="144">
        <v>22536.807000000001</v>
      </c>
      <c r="J48" s="117">
        <v>81602.247000000003</v>
      </c>
      <c r="K48" s="50">
        <v>84724.216</v>
      </c>
      <c r="L48" s="92">
        <v>350465.90399999998</v>
      </c>
      <c r="M48" s="50">
        <v>367661.18699999998</v>
      </c>
      <c r="N48" s="49">
        <v>51556.898999999998</v>
      </c>
      <c r="O48" s="224">
        <v>49266.42</v>
      </c>
      <c r="P48" s="226">
        <v>-30556.487000000001</v>
      </c>
      <c r="Q48" s="115">
        <v>-41175.504000000001</v>
      </c>
      <c r="R48" s="93">
        <f t="shared" si="13"/>
        <v>-131305.44999999998</v>
      </c>
      <c r="S48" s="94">
        <f t="shared" si="13"/>
        <v>-177710.90399999998</v>
      </c>
    </row>
    <row r="49" spans="1:19" x14ac:dyDescent="0.2">
      <c r="A49" s="192"/>
      <c r="B49" s="196" t="s">
        <v>106</v>
      </c>
      <c r="C49" s="162" t="s">
        <v>107</v>
      </c>
      <c r="D49" s="117">
        <v>51388.095999999998</v>
      </c>
      <c r="E49" s="50">
        <v>42628.726999999999</v>
      </c>
      <c r="F49" s="92">
        <v>220665.37400000001</v>
      </c>
      <c r="G49" s="50">
        <v>185388.41899999999</v>
      </c>
      <c r="H49" s="49">
        <v>43369.432999999997</v>
      </c>
      <c r="I49" s="144">
        <v>41789.421000000002</v>
      </c>
      <c r="J49" s="117">
        <v>36449.762000000002</v>
      </c>
      <c r="K49" s="50">
        <v>30393.152999999998</v>
      </c>
      <c r="L49" s="92">
        <v>156490.565</v>
      </c>
      <c r="M49" s="50">
        <v>132074.36300000001</v>
      </c>
      <c r="N49" s="49">
        <v>32383.146000000001</v>
      </c>
      <c r="O49" s="224">
        <v>24225.424999999999</v>
      </c>
      <c r="P49" s="226">
        <v>14938.333999999995</v>
      </c>
      <c r="Q49" s="115">
        <v>12235.574000000001</v>
      </c>
      <c r="R49" s="93">
        <f t="shared" si="13"/>
        <v>64174.809000000008</v>
      </c>
      <c r="S49" s="94">
        <f t="shared" si="13"/>
        <v>53314.055999999982</v>
      </c>
    </row>
    <row r="50" spans="1:19" x14ac:dyDescent="0.2">
      <c r="A50" s="192"/>
      <c r="B50" s="196" t="s">
        <v>108</v>
      </c>
      <c r="C50" s="162" t="s">
        <v>109</v>
      </c>
      <c r="D50" s="117">
        <v>51305.010999999999</v>
      </c>
      <c r="E50" s="50">
        <v>47459.192000000003</v>
      </c>
      <c r="F50" s="92">
        <v>220309.092</v>
      </c>
      <c r="G50" s="50">
        <v>205877.48</v>
      </c>
      <c r="H50" s="49">
        <v>49152.381000000001</v>
      </c>
      <c r="I50" s="144">
        <v>45200.332000000002</v>
      </c>
      <c r="J50" s="117">
        <v>18338.312000000002</v>
      </c>
      <c r="K50" s="50">
        <v>24047.339</v>
      </c>
      <c r="L50" s="92">
        <v>78722.350999999995</v>
      </c>
      <c r="M50" s="50">
        <v>104734.292</v>
      </c>
      <c r="N50" s="49">
        <v>28849.995999999999</v>
      </c>
      <c r="O50" s="224">
        <v>43943.417999999998</v>
      </c>
      <c r="P50" s="226">
        <v>32966.698999999993</v>
      </c>
      <c r="Q50" s="115">
        <v>23411.853000000003</v>
      </c>
      <c r="R50" s="93">
        <f t="shared" si="13"/>
        <v>141586.74100000001</v>
      </c>
      <c r="S50" s="94">
        <f t="shared" si="13"/>
        <v>101143.18800000001</v>
      </c>
    </row>
    <row r="51" spans="1:19" x14ac:dyDescent="0.2">
      <c r="A51" s="192"/>
      <c r="B51" s="196" t="s">
        <v>110</v>
      </c>
      <c r="C51" s="162" t="s">
        <v>111</v>
      </c>
      <c r="D51" s="117">
        <v>103569.31</v>
      </c>
      <c r="E51" s="50">
        <v>75166.721000000005</v>
      </c>
      <c r="F51" s="92">
        <v>444789.29599999997</v>
      </c>
      <c r="G51" s="50">
        <v>326744.44799999997</v>
      </c>
      <c r="H51" s="49">
        <v>24623.752</v>
      </c>
      <c r="I51" s="144">
        <v>21823.088</v>
      </c>
      <c r="J51" s="117">
        <v>36297.262000000002</v>
      </c>
      <c r="K51" s="50">
        <v>26631.49</v>
      </c>
      <c r="L51" s="92">
        <v>155837.24</v>
      </c>
      <c r="M51" s="50">
        <v>116022.20299999999</v>
      </c>
      <c r="N51" s="49">
        <v>6907.2569999999996</v>
      </c>
      <c r="O51" s="224">
        <v>6028.8959999999997</v>
      </c>
      <c r="P51" s="226">
        <v>67272.047999999995</v>
      </c>
      <c r="Q51" s="115">
        <v>48535.231</v>
      </c>
      <c r="R51" s="93">
        <f t="shared" si="13"/>
        <v>288952.05599999998</v>
      </c>
      <c r="S51" s="94">
        <f t="shared" si="13"/>
        <v>210722.245</v>
      </c>
    </row>
    <row r="52" spans="1:19" ht="13.5" thickBot="1" x14ac:dyDescent="0.25">
      <c r="A52" s="192"/>
      <c r="B52" s="197" t="s">
        <v>112</v>
      </c>
      <c r="C52" s="163" t="s">
        <v>113</v>
      </c>
      <c r="D52" s="118">
        <v>258507.31599999999</v>
      </c>
      <c r="E52" s="52">
        <v>224943.08900000001</v>
      </c>
      <c r="F52" s="95">
        <v>1110047.3729999999</v>
      </c>
      <c r="G52" s="52">
        <v>977975.65899999999</v>
      </c>
      <c r="H52" s="51">
        <v>87465.668999999994</v>
      </c>
      <c r="I52" s="145">
        <v>73163.986000000004</v>
      </c>
      <c r="J52" s="118">
        <v>154256.402</v>
      </c>
      <c r="K52" s="52">
        <v>150838.606</v>
      </c>
      <c r="L52" s="95">
        <v>662412.97100000002</v>
      </c>
      <c r="M52" s="52">
        <v>655196.15300000005</v>
      </c>
      <c r="N52" s="51">
        <v>42323.669000000002</v>
      </c>
      <c r="O52" s="225">
        <v>38797.576000000001</v>
      </c>
      <c r="P52" s="227">
        <v>104250.91399999999</v>
      </c>
      <c r="Q52" s="116">
        <v>74104.483000000007</v>
      </c>
      <c r="R52" s="96">
        <f t="shared" si="13"/>
        <v>447634.40199999989</v>
      </c>
      <c r="S52" s="97">
        <f t="shared" si="13"/>
        <v>322779.50599999994</v>
      </c>
    </row>
    <row r="53" spans="1:19" x14ac:dyDescent="0.2">
      <c r="J53" s="114"/>
      <c r="O53" s="114"/>
    </row>
    <row r="54" spans="1:19" ht="14.25" x14ac:dyDescent="0.2">
      <c r="C54" s="57" t="s">
        <v>119</v>
      </c>
      <c r="H54" s="114"/>
      <c r="I54" s="114"/>
      <c r="J54" s="114"/>
      <c r="K54" s="114"/>
      <c r="L54" s="114"/>
      <c r="M54" s="114"/>
      <c r="Q54" s="181"/>
    </row>
    <row r="55" spans="1:19" x14ac:dyDescent="0.2">
      <c r="G55" s="114"/>
      <c r="J55" s="114"/>
      <c r="K55" s="114"/>
      <c r="L55" s="114"/>
      <c r="N55" s="114"/>
      <c r="O55" s="114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Z27" sqref="Y27:Z27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1" t="s">
        <v>207</v>
      </c>
      <c r="C2" s="101"/>
      <c r="D2" s="101"/>
      <c r="E2" s="101"/>
      <c r="F2" s="101"/>
      <c r="G2" s="101"/>
      <c r="H2" s="101"/>
      <c r="I2" s="101"/>
      <c r="J2" s="101"/>
      <c r="K2" s="101" t="s">
        <v>208</v>
      </c>
      <c r="L2" s="101"/>
      <c r="M2" s="101"/>
      <c r="N2" s="101"/>
      <c r="O2" s="101"/>
      <c r="P2" s="101"/>
    </row>
    <row r="3" spans="2:18" ht="17.25" thickBot="1" x14ac:dyDescent="0.3">
      <c r="B3" s="274" t="s">
        <v>206</v>
      </c>
      <c r="C3" s="101"/>
      <c r="D3" s="101"/>
      <c r="E3" s="101"/>
      <c r="F3" s="101"/>
      <c r="G3" s="101"/>
      <c r="H3" s="101"/>
      <c r="I3" s="101"/>
      <c r="J3" s="101"/>
      <c r="K3" s="274" t="s">
        <v>206</v>
      </c>
      <c r="L3" s="101"/>
      <c r="M3" s="101"/>
      <c r="N3" s="101"/>
      <c r="O3" s="101"/>
      <c r="P3" s="101"/>
    </row>
    <row r="4" spans="2:18" ht="21" thickBot="1" x14ac:dyDescent="0.35">
      <c r="B4" s="103" t="s">
        <v>121</v>
      </c>
      <c r="C4" s="104"/>
      <c r="D4" s="104"/>
      <c r="E4" s="104"/>
      <c r="F4" s="104"/>
      <c r="G4" s="104"/>
      <c r="H4" s="104"/>
      <c r="I4" s="105"/>
      <c r="J4" s="106"/>
      <c r="K4" s="103" t="s">
        <v>122</v>
      </c>
      <c r="L4" s="104"/>
      <c r="M4" s="104"/>
      <c r="N4" s="104"/>
      <c r="O4" s="104"/>
      <c r="P4" s="104"/>
      <c r="Q4" s="104"/>
      <c r="R4" s="105"/>
    </row>
    <row r="5" spans="2:18" ht="19.5" thickBot="1" x14ac:dyDescent="0.35">
      <c r="B5" s="270" t="s">
        <v>294</v>
      </c>
      <c r="C5" s="271"/>
      <c r="D5" s="272"/>
      <c r="E5" s="273"/>
      <c r="F5" s="270" t="s">
        <v>295</v>
      </c>
      <c r="G5" s="271"/>
      <c r="H5" s="272"/>
      <c r="I5" s="273"/>
      <c r="J5" s="106"/>
      <c r="K5" s="270" t="s">
        <v>294</v>
      </c>
      <c r="L5" s="271"/>
      <c r="M5" s="272"/>
      <c r="N5" s="273"/>
      <c r="O5" s="270" t="s">
        <v>295</v>
      </c>
      <c r="P5" s="271"/>
      <c r="Q5" s="272"/>
      <c r="R5" s="273"/>
    </row>
    <row r="6" spans="2:18" ht="29.25" thickBot="1" x14ac:dyDescent="0.25">
      <c r="B6" s="107" t="s">
        <v>123</v>
      </c>
      <c r="C6" s="108" t="s">
        <v>100</v>
      </c>
      <c r="D6" s="109" t="s">
        <v>150</v>
      </c>
      <c r="E6" s="110" t="s">
        <v>124</v>
      </c>
      <c r="F6" s="107" t="s">
        <v>123</v>
      </c>
      <c r="G6" s="108" t="s">
        <v>100</v>
      </c>
      <c r="H6" s="109" t="s">
        <v>150</v>
      </c>
      <c r="I6" s="110" t="s">
        <v>124</v>
      </c>
      <c r="J6" s="106"/>
      <c r="K6" s="107" t="s">
        <v>123</v>
      </c>
      <c r="L6" s="108" t="s">
        <v>100</v>
      </c>
      <c r="M6" s="109" t="s">
        <v>150</v>
      </c>
      <c r="N6" s="110" t="s">
        <v>124</v>
      </c>
      <c r="O6" s="107" t="s">
        <v>123</v>
      </c>
      <c r="P6" s="108" t="s">
        <v>100</v>
      </c>
      <c r="Q6" s="109" t="s">
        <v>150</v>
      </c>
      <c r="R6" s="110" t="s">
        <v>124</v>
      </c>
    </row>
    <row r="7" spans="2:18" ht="16.5" thickBot="1" x14ac:dyDescent="0.3">
      <c r="B7" s="242" t="s">
        <v>114</v>
      </c>
      <c r="C7" s="243">
        <v>181228.663</v>
      </c>
      <c r="D7" s="244">
        <v>778179.67599999998</v>
      </c>
      <c r="E7" s="245">
        <v>333926.223</v>
      </c>
      <c r="F7" s="246" t="s">
        <v>114</v>
      </c>
      <c r="G7" s="247">
        <v>159377.43</v>
      </c>
      <c r="H7" s="248">
        <v>692925.505</v>
      </c>
      <c r="I7" s="245">
        <v>333801.5</v>
      </c>
      <c r="J7" s="106"/>
      <c r="K7" s="242" t="s">
        <v>114</v>
      </c>
      <c r="L7" s="243">
        <v>66531.555999999997</v>
      </c>
      <c r="M7" s="244">
        <v>285580.86300000001</v>
      </c>
      <c r="N7" s="245">
        <v>87791.395999999993</v>
      </c>
      <c r="O7" s="246" t="s">
        <v>114</v>
      </c>
      <c r="P7" s="247">
        <v>56889.538</v>
      </c>
      <c r="Q7" s="248">
        <v>247305.726</v>
      </c>
      <c r="R7" s="245">
        <v>67727.921000000002</v>
      </c>
    </row>
    <row r="8" spans="2:18" ht="15.75" x14ac:dyDescent="0.25">
      <c r="B8" s="249" t="s">
        <v>77</v>
      </c>
      <c r="C8" s="250">
        <v>105972.833</v>
      </c>
      <c r="D8" s="251">
        <v>454959.30200000003</v>
      </c>
      <c r="E8" s="250">
        <v>206858.38800000001</v>
      </c>
      <c r="F8" s="252" t="s">
        <v>77</v>
      </c>
      <c r="G8" s="253">
        <v>82140.354000000007</v>
      </c>
      <c r="H8" s="254">
        <v>356792.16200000001</v>
      </c>
      <c r="I8" s="255">
        <v>203398.83499999999</v>
      </c>
      <c r="J8" s="106"/>
      <c r="K8" s="249" t="s">
        <v>128</v>
      </c>
      <c r="L8" s="250">
        <v>33927.182000000001</v>
      </c>
      <c r="M8" s="251">
        <v>145603.28400000001</v>
      </c>
      <c r="N8" s="250">
        <v>36225.571000000004</v>
      </c>
      <c r="O8" s="252" t="s">
        <v>128</v>
      </c>
      <c r="P8" s="253">
        <v>28581.830999999998</v>
      </c>
      <c r="Q8" s="254">
        <v>123749.74</v>
      </c>
      <c r="R8" s="255">
        <v>32219.981</v>
      </c>
    </row>
    <row r="9" spans="2:18" ht="15.75" x14ac:dyDescent="0.25">
      <c r="B9" s="256" t="s">
        <v>159</v>
      </c>
      <c r="C9" s="257">
        <v>18720.107</v>
      </c>
      <c r="D9" s="258">
        <v>80362.982999999993</v>
      </c>
      <c r="E9" s="257">
        <v>37660.78</v>
      </c>
      <c r="F9" s="259" t="s">
        <v>159</v>
      </c>
      <c r="G9" s="260">
        <v>19592.760999999999</v>
      </c>
      <c r="H9" s="261">
        <v>85318.841</v>
      </c>
      <c r="I9" s="262">
        <v>39187.506000000001</v>
      </c>
      <c r="J9" s="106"/>
      <c r="K9" s="256" t="s">
        <v>77</v>
      </c>
      <c r="L9" s="257">
        <v>17999.12</v>
      </c>
      <c r="M9" s="258">
        <v>77274.891000000003</v>
      </c>
      <c r="N9" s="257">
        <v>21310.78</v>
      </c>
      <c r="O9" s="259" t="s">
        <v>77</v>
      </c>
      <c r="P9" s="260">
        <v>18140.883000000002</v>
      </c>
      <c r="Q9" s="261">
        <v>79325.805999999997</v>
      </c>
      <c r="R9" s="262">
        <v>20988.149000000001</v>
      </c>
    </row>
    <row r="10" spans="2:18" ht="15.75" x14ac:dyDescent="0.25">
      <c r="B10" s="256" t="s">
        <v>136</v>
      </c>
      <c r="C10" s="257">
        <v>6777.0680000000002</v>
      </c>
      <c r="D10" s="258">
        <v>29063.936000000002</v>
      </c>
      <c r="E10" s="257">
        <v>10213.208000000001</v>
      </c>
      <c r="F10" s="259" t="s">
        <v>128</v>
      </c>
      <c r="G10" s="260">
        <v>8596.1059999999998</v>
      </c>
      <c r="H10" s="261">
        <v>37634.591999999997</v>
      </c>
      <c r="I10" s="262">
        <v>19629.8</v>
      </c>
      <c r="J10" s="106"/>
      <c r="K10" s="256" t="s">
        <v>129</v>
      </c>
      <c r="L10" s="257">
        <v>6250.6719999999996</v>
      </c>
      <c r="M10" s="258">
        <v>26836.624</v>
      </c>
      <c r="N10" s="257">
        <v>17082.646000000001</v>
      </c>
      <c r="O10" s="259" t="s">
        <v>131</v>
      </c>
      <c r="P10" s="260">
        <v>2212.3000000000002</v>
      </c>
      <c r="Q10" s="261">
        <v>9652.0480000000007</v>
      </c>
      <c r="R10" s="262">
        <v>2404.0810000000001</v>
      </c>
    </row>
    <row r="11" spans="2:18" ht="15.75" x14ac:dyDescent="0.25">
      <c r="B11" s="256" t="s">
        <v>128</v>
      </c>
      <c r="C11" s="257">
        <v>6395.4380000000001</v>
      </c>
      <c r="D11" s="258">
        <v>27467.612000000001</v>
      </c>
      <c r="E11" s="257">
        <v>14431.76</v>
      </c>
      <c r="F11" s="259" t="s">
        <v>136</v>
      </c>
      <c r="G11" s="260">
        <v>5208.3879999999999</v>
      </c>
      <c r="H11" s="261">
        <v>22695.760999999999</v>
      </c>
      <c r="I11" s="262">
        <v>6384.8969999999999</v>
      </c>
      <c r="J11" s="106"/>
      <c r="K11" s="256" t="s">
        <v>131</v>
      </c>
      <c r="L11" s="257">
        <v>1845.9059999999999</v>
      </c>
      <c r="M11" s="258">
        <v>7920.1660000000002</v>
      </c>
      <c r="N11" s="257">
        <v>2023.3989999999999</v>
      </c>
      <c r="O11" s="259" t="s">
        <v>263</v>
      </c>
      <c r="P11" s="260">
        <v>2148.1509999999998</v>
      </c>
      <c r="Q11" s="261">
        <v>9284.2450000000008</v>
      </c>
      <c r="R11" s="262">
        <v>1704.011</v>
      </c>
    </row>
    <row r="12" spans="2:18" ht="15.75" x14ac:dyDescent="0.25">
      <c r="B12" s="256" t="s">
        <v>186</v>
      </c>
      <c r="C12" s="257">
        <v>4871.6030000000001</v>
      </c>
      <c r="D12" s="258">
        <v>20942.875</v>
      </c>
      <c r="E12" s="257">
        <v>10042.038</v>
      </c>
      <c r="F12" s="259" t="s">
        <v>275</v>
      </c>
      <c r="G12" s="260">
        <v>3676.6529999999998</v>
      </c>
      <c r="H12" s="261">
        <v>15996.388999999999</v>
      </c>
      <c r="I12" s="262">
        <v>7434.3770000000004</v>
      </c>
      <c r="J12" s="106"/>
      <c r="K12" s="256" t="s">
        <v>130</v>
      </c>
      <c r="L12" s="257">
        <v>1787.9290000000001</v>
      </c>
      <c r="M12" s="258">
        <v>7671.0240000000003</v>
      </c>
      <c r="N12" s="257">
        <v>3864.94</v>
      </c>
      <c r="O12" s="259" t="s">
        <v>129</v>
      </c>
      <c r="P12" s="260">
        <v>1833.049</v>
      </c>
      <c r="Q12" s="261">
        <v>7988.4979999999996</v>
      </c>
      <c r="R12" s="262">
        <v>5498.0309999999999</v>
      </c>
    </row>
    <row r="13" spans="2:18" ht="15.75" x14ac:dyDescent="0.25">
      <c r="B13" s="256" t="s">
        <v>203</v>
      </c>
      <c r="C13" s="257">
        <v>4244.3890000000001</v>
      </c>
      <c r="D13" s="258">
        <v>18290.482</v>
      </c>
      <c r="E13" s="257">
        <v>8139.4229999999998</v>
      </c>
      <c r="F13" s="259" t="s">
        <v>133</v>
      </c>
      <c r="G13" s="260">
        <v>3123.6759999999999</v>
      </c>
      <c r="H13" s="261">
        <v>13526.859</v>
      </c>
      <c r="I13" s="262">
        <v>2430.19</v>
      </c>
      <c r="J13" s="106"/>
      <c r="K13" s="256" t="s">
        <v>263</v>
      </c>
      <c r="L13" s="257">
        <v>939.54100000000005</v>
      </c>
      <c r="M13" s="258">
        <v>4026.4090000000001</v>
      </c>
      <c r="N13" s="257">
        <v>856.23199999999997</v>
      </c>
      <c r="O13" s="259" t="s">
        <v>177</v>
      </c>
      <c r="P13" s="260">
        <v>1231.646</v>
      </c>
      <c r="Q13" s="261">
        <v>5252.1360000000004</v>
      </c>
      <c r="R13" s="262">
        <v>619.64099999999996</v>
      </c>
    </row>
    <row r="14" spans="2:18" ht="15.75" x14ac:dyDescent="0.25">
      <c r="B14" s="256" t="s">
        <v>133</v>
      </c>
      <c r="C14" s="257">
        <v>3836.4180000000001</v>
      </c>
      <c r="D14" s="258">
        <v>16483.778999999999</v>
      </c>
      <c r="E14" s="257">
        <v>3612.163</v>
      </c>
      <c r="F14" s="259" t="s">
        <v>79</v>
      </c>
      <c r="G14" s="260">
        <v>2959.31</v>
      </c>
      <c r="H14" s="261">
        <v>12828.775</v>
      </c>
      <c r="I14" s="262">
        <v>1873.894</v>
      </c>
      <c r="J14" s="106"/>
      <c r="K14" s="256" t="s">
        <v>197</v>
      </c>
      <c r="L14" s="257">
        <v>881.84900000000005</v>
      </c>
      <c r="M14" s="258">
        <v>3788.6309999999999</v>
      </c>
      <c r="N14" s="257">
        <v>484.98</v>
      </c>
      <c r="O14" s="259" t="s">
        <v>79</v>
      </c>
      <c r="P14" s="260">
        <v>941.58600000000001</v>
      </c>
      <c r="Q14" s="261">
        <v>4103.6840000000002</v>
      </c>
      <c r="R14" s="262">
        <v>2365.0859999999998</v>
      </c>
    </row>
    <row r="15" spans="2:18" ht="15.75" x14ac:dyDescent="0.25">
      <c r="B15" s="256" t="s">
        <v>125</v>
      </c>
      <c r="C15" s="257">
        <v>3447.6419999999998</v>
      </c>
      <c r="D15" s="258">
        <v>14817.835999999999</v>
      </c>
      <c r="E15" s="257">
        <v>4596.9930000000004</v>
      </c>
      <c r="F15" s="259" t="s">
        <v>147</v>
      </c>
      <c r="G15" s="260">
        <v>2784.65</v>
      </c>
      <c r="H15" s="261">
        <v>12142.237999999999</v>
      </c>
      <c r="I15" s="262">
        <v>6211.8069999999998</v>
      </c>
      <c r="J15" s="106"/>
      <c r="K15" s="256" t="s">
        <v>133</v>
      </c>
      <c r="L15" s="257">
        <v>812.91099999999994</v>
      </c>
      <c r="M15" s="258">
        <v>3498.26</v>
      </c>
      <c r="N15" s="257">
        <v>4022.0590000000002</v>
      </c>
      <c r="O15" s="259" t="s">
        <v>135</v>
      </c>
      <c r="P15" s="260">
        <v>584.65499999999997</v>
      </c>
      <c r="Q15" s="261">
        <v>2561.7800000000002</v>
      </c>
      <c r="R15" s="262">
        <v>369.22300000000001</v>
      </c>
    </row>
    <row r="16" spans="2:18" ht="15.75" x14ac:dyDescent="0.25">
      <c r="B16" s="256" t="s">
        <v>156</v>
      </c>
      <c r="C16" s="257">
        <v>2706.7159999999999</v>
      </c>
      <c r="D16" s="258">
        <v>11624.638000000001</v>
      </c>
      <c r="E16" s="257">
        <v>5246.6019999999999</v>
      </c>
      <c r="F16" s="259" t="s">
        <v>203</v>
      </c>
      <c r="G16" s="260">
        <v>2681.386</v>
      </c>
      <c r="H16" s="261">
        <v>11490.550999999999</v>
      </c>
      <c r="I16" s="262">
        <v>5354.5630000000001</v>
      </c>
      <c r="J16" s="106"/>
      <c r="K16" s="256" t="s">
        <v>177</v>
      </c>
      <c r="L16" s="257">
        <v>619.88199999999995</v>
      </c>
      <c r="M16" s="258">
        <v>2670.54</v>
      </c>
      <c r="N16" s="257">
        <v>313.137</v>
      </c>
      <c r="O16" s="259" t="s">
        <v>136</v>
      </c>
      <c r="P16" s="260">
        <v>442.70400000000001</v>
      </c>
      <c r="Q16" s="261">
        <v>1969.7670000000001</v>
      </c>
      <c r="R16" s="262">
        <v>395.33100000000002</v>
      </c>
    </row>
    <row r="17" spans="2:18" ht="15.75" x14ac:dyDescent="0.25">
      <c r="B17" s="256" t="s">
        <v>134</v>
      </c>
      <c r="C17" s="257">
        <v>2378.136</v>
      </c>
      <c r="D17" s="258">
        <v>10218.191999999999</v>
      </c>
      <c r="E17" s="257">
        <v>4951.1229999999996</v>
      </c>
      <c r="F17" s="259" t="s">
        <v>197</v>
      </c>
      <c r="G17" s="260">
        <v>2465.0630000000001</v>
      </c>
      <c r="H17" s="261">
        <v>10793.277</v>
      </c>
      <c r="I17" s="262">
        <v>3879.9209999999998</v>
      </c>
      <c r="J17" s="106"/>
      <c r="K17" s="256" t="s">
        <v>79</v>
      </c>
      <c r="L17" s="257">
        <v>552.64400000000001</v>
      </c>
      <c r="M17" s="258">
        <v>2369.7150000000001</v>
      </c>
      <c r="N17" s="257">
        <v>630.92600000000004</v>
      </c>
      <c r="O17" s="259" t="s">
        <v>130</v>
      </c>
      <c r="P17" s="260">
        <v>231.917</v>
      </c>
      <c r="Q17" s="261">
        <v>1034.4690000000001</v>
      </c>
      <c r="R17" s="262">
        <v>393.28399999999999</v>
      </c>
    </row>
    <row r="18" spans="2:18" ht="15.75" x14ac:dyDescent="0.25">
      <c r="B18" s="256" t="s">
        <v>147</v>
      </c>
      <c r="C18" s="257">
        <v>2264.1</v>
      </c>
      <c r="D18" s="258">
        <v>9721.3029999999999</v>
      </c>
      <c r="E18" s="257">
        <v>5059.8959999999997</v>
      </c>
      <c r="F18" s="259" t="s">
        <v>134</v>
      </c>
      <c r="G18" s="260">
        <v>1927.664</v>
      </c>
      <c r="H18" s="261">
        <v>8364.8870000000006</v>
      </c>
      <c r="I18" s="262">
        <v>3642.4690000000001</v>
      </c>
      <c r="J18" s="106"/>
      <c r="K18" s="256" t="s">
        <v>145</v>
      </c>
      <c r="L18" s="257">
        <v>386.90499999999997</v>
      </c>
      <c r="M18" s="258">
        <v>1664.4960000000001</v>
      </c>
      <c r="N18" s="257">
        <v>641.35199999999998</v>
      </c>
      <c r="O18" s="259" t="s">
        <v>133</v>
      </c>
      <c r="P18" s="260">
        <v>181.85400000000001</v>
      </c>
      <c r="Q18" s="261">
        <v>821.12599999999998</v>
      </c>
      <c r="R18" s="262">
        <v>487.14800000000002</v>
      </c>
    </row>
    <row r="19" spans="2:18" ht="15.75" x14ac:dyDescent="0.25">
      <c r="B19" s="256" t="s">
        <v>79</v>
      </c>
      <c r="C19" s="257">
        <v>2046.498</v>
      </c>
      <c r="D19" s="258">
        <v>8790.6530000000002</v>
      </c>
      <c r="E19" s="257">
        <v>1220.049</v>
      </c>
      <c r="F19" s="259" t="s">
        <v>138</v>
      </c>
      <c r="G19" s="260">
        <v>1895.7619999999999</v>
      </c>
      <c r="H19" s="261">
        <v>8159.5929999999998</v>
      </c>
      <c r="I19" s="262">
        <v>2247.6089999999999</v>
      </c>
      <c r="J19" s="106"/>
      <c r="K19" s="256" t="s">
        <v>125</v>
      </c>
      <c r="L19" s="257">
        <v>237.43799999999999</v>
      </c>
      <c r="M19" s="258">
        <v>1015.047</v>
      </c>
      <c r="N19" s="257">
        <v>80.695999999999998</v>
      </c>
      <c r="O19" s="259" t="s">
        <v>76</v>
      </c>
      <c r="P19" s="260">
        <v>157.99199999999999</v>
      </c>
      <c r="Q19" s="261">
        <v>691.19100000000003</v>
      </c>
      <c r="R19" s="262">
        <v>162.905</v>
      </c>
    </row>
    <row r="20" spans="2:18" ht="15.75" x14ac:dyDescent="0.25">
      <c r="B20" s="256" t="s">
        <v>138</v>
      </c>
      <c r="C20" s="257">
        <v>1952.924</v>
      </c>
      <c r="D20" s="258">
        <v>8383.5339999999997</v>
      </c>
      <c r="E20" s="257">
        <v>2889.616</v>
      </c>
      <c r="F20" s="259" t="s">
        <v>276</v>
      </c>
      <c r="G20" s="260">
        <v>1655.376</v>
      </c>
      <c r="H20" s="261">
        <v>7207.4290000000001</v>
      </c>
      <c r="I20" s="262">
        <v>668</v>
      </c>
      <c r="J20" s="106"/>
      <c r="K20" s="256" t="s">
        <v>76</v>
      </c>
      <c r="L20" s="257">
        <v>166.029</v>
      </c>
      <c r="M20" s="258">
        <v>713.26499999999999</v>
      </c>
      <c r="N20" s="257">
        <v>122.67</v>
      </c>
      <c r="O20" s="259" t="s">
        <v>145</v>
      </c>
      <c r="P20" s="260">
        <v>124.83799999999999</v>
      </c>
      <c r="Q20" s="261">
        <v>532.35900000000004</v>
      </c>
      <c r="R20" s="262">
        <v>73.39</v>
      </c>
    </row>
    <row r="21" spans="2:18" ht="15.75" x14ac:dyDescent="0.25">
      <c r="B21" s="256" t="s">
        <v>76</v>
      </c>
      <c r="C21" s="257">
        <v>1895.991</v>
      </c>
      <c r="D21" s="258">
        <v>8130.1149999999998</v>
      </c>
      <c r="E21" s="257">
        <v>1122.7729999999999</v>
      </c>
      <c r="F21" s="259" t="s">
        <v>156</v>
      </c>
      <c r="G21" s="260">
        <v>1653.1420000000001</v>
      </c>
      <c r="H21" s="261">
        <v>7095.5990000000002</v>
      </c>
      <c r="I21" s="262">
        <v>3253.6570000000002</v>
      </c>
      <c r="J21" s="106"/>
      <c r="K21" s="256" t="s">
        <v>136</v>
      </c>
      <c r="L21" s="257">
        <v>107.631</v>
      </c>
      <c r="M21" s="258">
        <v>460.12700000000001</v>
      </c>
      <c r="N21" s="257">
        <v>126.40300000000001</v>
      </c>
      <c r="O21" s="259" t="s">
        <v>147</v>
      </c>
      <c r="P21" s="260">
        <v>27.405000000000001</v>
      </c>
      <c r="Q21" s="261">
        <v>118.71599999999999</v>
      </c>
      <c r="R21" s="262">
        <v>9.44</v>
      </c>
    </row>
    <row r="22" spans="2:18" ht="15.75" x14ac:dyDescent="0.25">
      <c r="B22" s="256" t="s">
        <v>129</v>
      </c>
      <c r="C22" s="257">
        <v>1667.9280000000001</v>
      </c>
      <c r="D22" s="258">
        <v>7169.415</v>
      </c>
      <c r="E22" s="257">
        <v>2138.2260000000001</v>
      </c>
      <c r="F22" s="259" t="s">
        <v>131</v>
      </c>
      <c r="G22" s="260">
        <v>1641.1210000000001</v>
      </c>
      <c r="H22" s="261">
        <v>7297.0209999999997</v>
      </c>
      <c r="I22" s="262">
        <v>1384.511</v>
      </c>
      <c r="J22" s="106"/>
      <c r="K22" s="256" t="s">
        <v>147</v>
      </c>
      <c r="L22" s="257">
        <v>15.917</v>
      </c>
      <c r="M22" s="258">
        <v>68.384</v>
      </c>
      <c r="N22" s="257">
        <v>5.6050000000000004</v>
      </c>
      <c r="O22" s="259" t="s">
        <v>125</v>
      </c>
      <c r="P22" s="260">
        <v>24.741</v>
      </c>
      <c r="Q22" s="261">
        <v>112.14700000000001</v>
      </c>
      <c r="R22" s="262">
        <v>10.086</v>
      </c>
    </row>
    <row r="23" spans="2:18" ht="16.5" thickBot="1" x14ac:dyDescent="0.3">
      <c r="B23" s="263" t="s">
        <v>281</v>
      </c>
      <c r="C23" s="264">
        <v>1365.3620000000001</v>
      </c>
      <c r="D23" s="265">
        <v>5869.9650000000001</v>
      </c>
      <c r="E23" s="264">
        <v>486.3</v>
      </c>
      <c r="F23" s="266" t="s">
        <v>129</v>
      </c>
      <c r="G23" s="267">
        <v>1464.62</v>
      </c>
      <c r="H23" s="268">
        <v>6382.4219999999996</v>
      </c>
      <c r="I23" s="269">
        <v>1651.6110000000001</v>
      </c>
      <c r="J23" s="106"/>
      <c r="K23" s="263"/>
      <c r="L23" s="264"/>
      <c r="M23" s="265"/>
      <c r="N23" s="264"/>
      <c r="O23" s="266" t="s">
        <v>192</v>
      </c>
      <c r="P23" s="267">
        <v>21.396000000000001</v>
      </c>
      <c r="Q23" s="268">
        <v>96.988</v>
      </c>
      <c r="R23" s="269">
        <v>17.71</v>
      </c>
    </row>
    <row r="27" spans="2:18" ht="16.5" x14ac:dyDescent="0.25">
      <c r="B27" s="101" t="s">
        <v>209</v>
      </c>
      <c r="C27" s="325"/>
      <c r="D27" s="101"/>
      <c r="E27" s="101"/>
      <c r="F27" s="101"/>
      <c r="G27" s="102"/>
      <c r="H27" s="101"/>
      <c r="I27" s="102"/>
      <c r="J27" s="102"/>
      <c r="K27" s="101" t="s">
        <v>210</v>
      </c>
      <c r="L27" s="101"/>
      <c r="M27" s="101"/>
      <c r="N27" s="101"/>
      <c r="O27" s="101"/>
      <c r="P27" s="102"/>
      <c r="Q27" s="101"/>
      <c r="R27" s="102"/>
    </row>
    <row r="28" spans="2:18" ht="17.25" thickBot="1" x14ac:dyDescent="0.3">
      <c r="B28" s="274" t="s">
        <v>206</v>
      </c>
      <c r="C28" s="101"/>
      <c r="D28" s="101"/>
      <c r="E28" s="101"/>
      <c r="F28" s="101"/>
      <c r="G28" s="102"/>
      <c r="H28" s="101"/>
      <c r="I28" s="102"/>
      <c r="J28" s="102"/>
      <c r="K28" s="274" t="s">
        <v>206</v>
      </c>
      <c r="L28" s="101"/>
      <c r="M28" s="101"/>
      <c r="N28" s="101"/>
      <c r="O28" s="101"/>
      <c r="P28" s="102"/>
      <c r="Q28" s="101"/>
      <c r="R28" s="102"/>
    </row>
    <row r="29" spans="2:18" ht="21" thickBot="1" x14ac:dyDescent="0.35">
      <c r="B29" s="103" t="s">
        <v>121</v>
      </c>
      <c r="C29" s="104"/>
      <c r="D29" s="104"/>
      <c r="E29" s="104"/>
      <c r="F29" s="104"/>
      <c r="G29" s="104"/>
      <c r="H29" s="104"/>
      <c r="I29" s="105"/>
      <c r="J29" s="106"/>
      <c r="K29" s="103" t="s">
        <v>122</v>
      </c>
      <c r="L29" s="104"/>
      <c r="M29" s="104"/>
      <c r="N29" s="104"/>
      <c r="O29" s="104"/>
      <c r="P29" s="104"/>
      <c r="Q29" s="104"/>
      <c r="R29" s="105"/>
    </row>
    <row r="30" spans="2:18" ht="19.5" thickBot="1" x14ac:dyDescent="0.35">
      <c r="B30" s="270" t="s">
        <v>294</v>
      </c>
      <c r="C30" s="271"/>
      <c r="D30" s="272"/>
      <c r="E30" s="273"/>
      <c r="F30" s="270" t="s">
        <v>295</v>
      </c>
      <c r="G30" s="271"/>
      <c r="H30" s="272"/>
      <c r="I30" s="273"/>
      <c r="J30" s="106"/>
      <c r="K30" s="270" t="s">
        <v>294</v>
      </c>
      <c r="L30" s="271"/>
      <c r="M30" s="272"/>
      <c r="N30" s="273"/>
      <c r="O30" s="270" t="s">
        <v>295</v>
      </c>
      <c r="P30" s="271"/>
      <c r="Q30" s="272"/>
      <c r="R30" s="273"/>
    </row>
    <row r="31" spans="2:18" ht="29.25" thickBot="1" x14ac:dyDescent="0.25">
      <c r="B31" s="107" t="s">
        <v>123</v>
      </c>
      <c r="C31" s="108" t="s">
        <v>100</v>
      </c>
      <c r="D31" s="109" t="s">
        <v>150</v>
      </c>
      <c r="E31" s="110" t="s">
        <v>124</v>
      </c>
      <c r="F31" s="107" t="s">
        <v>123</v>
      </c>
      <c r="G31" s="108" t="s">
        <v>100</v>
      </c>
      <c r="H31" s="109" t="s">
        <v>150</v>
      </c>
      <c r="I31" s="110" t="s">
        <v>124</v>
      </c>
      <c r="J31" s="106"/>
      <c r="K31" s="107" t="s">
        <v>123</v>
      </c>
      <c r="L31" s="108" t="s">
        <v>100</v>
      </c>
      <c r="M31" s="109" t="s">
        <v>150</v>
      </c>
      <c r="N31" s="110" t="s">
        <v>124</v>
      </c>
      <c r="O31" s="107" t="s">
        <v>123</v>
      </c>
      <c r="P31" s="108" t="s">
        <v>100</v>
      </c>
      <c r="Q31" s="109" t="s">
        <v>150</v>
      </c>
      <c r="R31" s="110" t="s">
        <v>124</v>
      </c>
    </row>
    <row r="32" spans="2:18" ht="16.5" thickBot="1" x14ac:dyDescent="0.3">
      <c r="B32" s="242" t="s">
        <v>114</v>
      </c>
      <c r="C32" s="243">
        <v>135808.978</v>
      </c>
      <c r="D32" s="244">
        <v>583232.55299999996</v>
      </c>
      <c r="E32" s="245">
        <v>78789.010999999999</v>
      </c>
      <c r="F32" s="246" t="s">
        <v>114</v>
      </c>
      <c r="G32" s="247">
        <v>153582.15100000001</v>
      </c>
      <c r="H32" s="248">
        <v>670788.45600000001</v>
      </c>
      <c r="I32" s="245">
        <v>68237.486000000004</v>
      </c>
      <c r="J32" s="106"/>
      <c r="K32" s="242" t="s">
        <v>114</v>
      </c>
      <c r="L32" s="243">
        <v>82567.928</v>
      </c>
      <c r="M32" s="244">
        <v>354613.18300000002</v>
      </c>
      <c r="N32" s="245">
        <v>52111.402000000002</v>
      </c>
      <c r="O32" s="246" t="s">
        <v>114</v>
      </c>
      <c r="P32" s="247">
        <v>84727.57</v>
      </c>
      <c r="Q32" s="248">
        <v>367675.40700000001</v>
      </c>
      <c r="R32" s="245">
        <v>49266.529000000002</v>
      </c>
    </row>
    <row r="33" spans="2:20" ht="15.75" x14ac:dyDescent="0.25">
      <c r="B33" s="249" t="s">
        <v>151</v>
      </c>
      <c r="C33" s="250">
        <v>19705.378000000001</v>
      </c>
      <c r="D33" s="251">
        <v>84537.888999999996</v>
      </c>
      <c r="E33" s="250">
        <v>11150</v>
      </c>
      <c r="F33" s="252" t="s">
        <v>151</v>
      </c>
      <c r="G33" s="253">
        <v>51952.534</v>
      </c>
      <c r="H33" s="254">
        <v>225497.40400000001</v>
      </c>
      <c r="I33" s="255">
        <v>20270</v>
      </c>
      <c r="J33" s="106"/>
      <c r="K33" s="249" t="s">
        <v>77</v>
      </c>
      <c r="L33" s="250">
        <v>30576.403999999999</v>
      </c>
      <c r="M33" s="251">
        <v>131313.514</v>
      </c>
      <c r="N33" s="250">
        <v>25704.646000000001</v>
      </c>
      <c r="O33" s="252" t="s">
        <v>77</v>
      </c>
      <c r="P33" s="253">
        <v>31457.775000000001</v>
      </c>
      <c r="Q33" s="254">
        <v>136584.04300000001</v>
      </c>
      <c r="R33" s="255">
        <v>23653.236000000001</v>
      </c>
    </row>
    <row r="34" spans="2:20" ht="15.75" x14ac:dyDescent="0.25">
      <c r="B34" s="256" t="s">
        <v>77</v>
      </c>
      <c r="C34" s="257">
        <v>16595.802</v>
      </c>
      <c r="D34" s="258">
        <v>71235.229000000007</v>
      </c>
      <c r="E34" s="257">
        <v>13059.288</v>
      </c>
      <c r="F34" s="259" t="s">
        <v>77</v>
      </c>
      <c r="G34" s="260">
        <v>15162.406000000001</v>
      </c>
      <c r="H34" s="261">
        <v>66215.350000000006</v>
      </c>
      <c r="I34" s="262">
        <v>8004.2380000000003</v>
      </c>
      <c r="J34" s="106"/>
      <c r="K34" s="256" t="s">
        <v>263</v>
      </c>
      <c r="L34" s="257">
        <v>12280.681</v>
      </c>
      <c r="M34" s="258">
        <v>52733.019</v>
      </c>
      <c r="N34" s="257">
        <v>5274.6009999999997</v>
      </c>
      <c r="O34" s="259" t="s">
        <v>136</v>
      </c>
      <c r="P34" s="260">
        <v>11936.754000000001</v>
      </c>
      <c r="Q34" s="261">
        <v>51536.281999999999</v>
      </c>
      <c r="R34" s="262">
        <v>5353.75</v>
      </c>
    </row>
    <row r="35" spans="2:20" ht="15.75" x14ac:dyDescent="0.25">
      <c r="B35" s="256" t="s">
        <v>224</v>
      </c>
      <c r="C35" s="257">
        <v>9023.3220000000001</v>
      </c>
      <c r="D35" s="258">
        <v>38709.709000000003</v>
      </c>
      <c r="E35" s="257">
        <v>5575.4250000000002</v>
      </c>
      <c r="F35" s="259" t="s">
        <v>282</v>
      </c>
      <c r="G35" s="260">
        <v>10181.056</v>
      </c>
      <c r="H35" s="261">
        <v>45875.584999999999</v>
      </c>
      <c r="I35" s="262">
        <v>5519.723</v>
      </c>
      <c r="J35" s="106"/>
      <c r="K35" s="256" t="s">
        <v>128</v>
      </c>
      <c r="L35" s="257">
        <v>11921.317999999999</v>
      </c>
      <c r="M35" s="258">
        <v>51198.218000000001</v>
      </c>
      <c r="N35" s="257">
        <v>7507.9759999999997</v>
      </c>
      <c r="O35" s="259" t="s">
        <v>263</v>
      </c>
      <c r="P35" s="260">
        <v>9252.3880000000008</v>
      </c>
      <c r="Q35" s="261">
        <v>40625.718000000001</v>
      </c>
      <c r="R35" s="262">
        <v>4600.9470000000001</v>
      </c>
    </row>
    <row r="36" spans="2:20" ht="15.75" x14ac:dyDescent="0.25">
      <c r="B36" s="256" t="s">
        <v>284</v>
      </c>
      <c r="C36" s="257">
        <v>8911.6869999999999</v>
      </c>
      <c r="D36" s="258">
        <v>38392.794999999998</v>
      </c>
      <c r="E36" s="257">
        <v>4132.0249999999996</v>
      </c>
      <c r="F36" s="259" t="s">
        <v>159</v>
      </c>
      <c r="G36" s="260">
        <v>6921.16</v>
      </c>
      <c r="H36" s="261">
        <v>30388.928</v>
      </c>
      <c r="I36" s="262">
        <v>2964.6909999999998</v>
      </c>
      <c r="J36" s="106"/>
      <c r="K36" s="256" t="s">
        <v>76</v>
      </c>
      <c r="L36" s="257">
        <v>7599.7290000000003</v>
      </c>
      <c r="M36" s="258">
        <v>32648.858</v>
      </c>
      <c r="N36" s="257">
        <v>2813.38</v>
      </c>
      <c r="O36" s="259" t="s">
        <v>128</v>
      </c>
      <c r="P36" s="260">
        <v>7801.8230000000003</v>
      </c>
      <c r="Q36" s="261">
        <v>33415.332999999999</v>
      </c>
      <c r="R36" s="262">
        <v>3414.9989999999998</v>
      </c>
    </row>
    <row r="37" spans="2:20" ht="15.75" x14ac:dyDescent="0.25">
      <c r="B37" s="256" t="s">
        <v>263</v>
      </c>
      <c r="C37" s="257">
        <v>7219.1959999999999</v>
      </c>
      <c r="D37" s="258">
        <v>31021.683000000001</v>
      </c>
      <c r="E37" s="257">
        <v>3745.904</v>
      </c>
      <c r="F37" s="259" t="s">
        <v>179</v>
      </c>
      <c r="G37" s="260">
        <v>6211.6149999999998</v>
      </c>
      <c r="H37" s="261">
        <v>27131.916000000001</v>
      </c>
      <c r="I37" s="262">
        <v>2438.6750000000002</v>
      </c>
      <c r="J37" s="106"/>
      <c r="K37" s="256" t="s">
        <v>126</v>
      </c>
      <c r="L37" s="257">
        <v>7573.7629999999999</v>
      </c>
      <c r="M37" s="258">
        <v>32526.423999999999</v>
      </c>
      <c r="N37" s="257">
        <v>3549.6750000000002</v>
      </c>
      <c r="O37" s="259" t="s">
        <v>76</v>
      </c>
      <c r="P37" s="260">
        <v>7776.9480000000003</v>
      </c>
      <c r="Q37" s="261">
        <v>33767.868999999999</v>
      </c>
      <c r="R37" s="262">
        <v>3817.2170000000001</v>
      </c>
    </row>
    <row r="38" spans="2:20" ht="15.75" x14ac:dyDescent="0.25">
      <c r="B38" s="256" t="s">
        <v>125</v>
      </c>
      <c r="C38" s="257">
        <v>6912.1610000000001</v>
      </c>
      <c r="D38" s="258">
        <v>29692.075000000001</v>
      </c>
      <c r="E38" s="257">
        <v>3713.5740000000001</v>
      </c>
      <c r="F38" s="259" t="s">
        <v>134</v>
      </c>
      <c r="G38" s="260">
        <v>4830.3689999999997</v>
      </c>
      <c r="H38" s="261">
        <v>20944.78</v>
      </c>
      <c r="I38" s="262">
        <v>2075.9380000000001</v>
      </c>
      <c r="J38" s="106"/>
      <c r="K38" s="256" t="s">
        <v>125</v>
      </c>
      <c r="L38" s="257">
        <v>3482.46</v>
      </c>
      <c r="M38" s="258">
        <v>14958.790999999999</v>
      </c>
      <c r="N38" s="257">
        <v>1373.153</v>
      </c>
      <c r="O38" s="259" t="s">
        <v>126</v>
      </c>
      <c r="P38" s="260">
        <v>5503.8050000000003</v>
      </c>
      <c r="Q38" s="261">
        <v>23890.314999999999</v>
      </c>
      <c r="R38" s="262">
        <v>2321.3510000000001</v>
      </c>
    </row>
    <row r="39" spans="2:20" ht="15.75" x14ac:dyDescent="0.25">
      <c r="B39" s="256" t="s">
        <v>282</v>
      </c>
      <c r="C39" s="257">
        <v>5540.77</v>
      </c>
      <c r="D39" s="258">
        <v>23844.86</v>
      </c>
      <c r="E39" s="257">
        <v>2844.002</v>
      </c>
      <c r="F39" s="259" t="s">
        <v>132</v>
      </c>
      <c r="G39" s="260">
        <v>4439.8130000000001</v>
      </c>
      <c r="H39" s="261">
        <v>19583.37</v>
      </c>
      <c r="I39" s="262">
        <v>1766.5</v>
      </c>
      <c r="J39" s="106"/>
      <c r="K39" s="256" t="s">
        <v>131</v>
      </c>
      <c r="L39" s="257">
        <v>2000.4010000000001</v>
      </c>
      <c r="M39" s="258">
        <v>8610.732</v>
      </c>
      <c r="N39" s="257">
        <v>977.44200000000001</v>
      </c>
      <c r="O39" s="259" t="s">
        <v>177</v>
      </c>
      <c r="P39" s="260">
        <v>2039.2270000000001</v>
      </c>
      <c r="Q39" s="261">
        <v>8771.6779999999999</v>
      </c>
      <c r="R39" s="262">
        <v>967.54300000000001</v>
      </c>
    </row>
    <row r="40" spans="2:20" ht="15.75" x14ac:dyDescent="0.25">
      <c r="B40" s="256" t="s">
        <v>225</v>
      </c>
      <c r="C40" s="257">
        <v>4911.241</v>
      </c>
      <c r="D40" s="258">
        <v>21080.232</v>
      </c>
      <c r="E40" s="257">
        <v>2679.875</v>
      </c>
      <c r="F40" s="259" t="s">
        <v>125</v>
      </c>
      <c r="G40" s="260">
        <v>4428.9709999999995</v>
      </c>
      <c r="H40" s="261">
        <v>19160.7</v>
      </c>
      <c r="I40" s="262">
        <v>1908.5989999999999</v>
      </c>
      <c r="J40" s="106"/>
      <c r="K40" s="256" t="s">
        <v>136</v>
      </c>
      <c r="L40" s="257">
        <v>1903</v>
      </c>
      <c r="M40" s="258">
        <v>8173.1689999999999</v>
      </c>
      <c r="N40" s="257">
        <v>1733.0060000000001</v>
      </c>
      <c r="O40" s="259" t="s">
        <v>145</v>
      </c>
      <c r="P40" s="260">
        <v>1828.9549999999999</v>
      </c>
      <c r="Q40" s="261">
        <v>7909.2110000000002</v>
      </c>
      <c r="R40" s="262">
        <v>2319.627</v>
      </c>
    </row>
    <row r="41" spans="2:20" ht="15.75" x14ac:dyDescent="0.25">
      <c r="B41" s="256" t="s">
        <v>205</v>
      </c>
      <c r="C41" s="257">
        <v>4400.9350000000004</v>
      </c>
      <c r="D41" s="258">
        <v>18919.095000000001</v>
      </c>
      <c r="E41" s="257">
        <v>2284</v>
      </c>
      <c r="F41" s="259" t="s">
        <v>138</v>
      </c>
      <c r="G41" s="260">
        <v>3654.9169999999999</v>
      </c>
      <c r="H41" s="261">
        <v>15945.778</v>
      </c>
      <c r="I41" s="262">
        <v>1730.627</v>
      </c>
      <c r="J41" s="106"/>
      <c r="K41" s="256" t="s">
        <v>197</v>
      </c>
      <c r="L41" s="257">
        <v>952.803</v>
      </c>
      <c r="M41" s="258">
        <v>4092.0749999999998</v>
      </c>
      <c r="N41" s="257">
        <v>554.05999999999995</v>
      </c>
      <c r="O41" s="259" t="s">
        <v>131</v>
      </c>
      <c r="P41" s="260">
        <v>1772.0029999999999</v>
      </c>
      <c r="Q41" s="261">
        <v>7892.9059999999999</v>
      </c>
      <c r="R41" s="262">
        <v>628.1</v>
      </c>
    </row>
    <row r="42" spans="2:20" ht="15.75" x14ac:dyDescent="0.25">
      <c r="B42" s="256" t="s">
        <v>134</v>
      </c>
      <c r="C42" s="257">
        <v>4360.7240000000002</v>
      </c>
      <c r="D42" s="258">
        <v>18737.435000000001</v>
      </c>
      <c r="E42" s="257">
        <v>2423.549</v>
      </c>
      <c r="F42" s="259" t="s">
        <v>263</v>
      </c>
      <c r="G42" s="260">
        <v>3426.491</v>
      </c>
      <c r="H42" s="261">
        <v>15142.683000000001</v>
      </c>
      <c r="I42" s="262">
        <v>1875.922</v>
      </c>
      <c r="J42" s="106"/>
      <c r="K42" s="256" t="s">
        <v>130</v>
      </c>
      <c r="L42" s="257">
        <v>791.31899999999996</v>
      </c>
      <c r="M42" s="258">
        <v>3396.5770000000002</v>
      </c>
      <c r="N42" s="257">
        <v>381.43900000000002</v>
      </c>
      <c r="O42" s="259" t="s">
        <v>130</v>
      </c>
      <c r="P42" s="260">
        <v>1265.2719999999999</v>
      </c>
      <c r="Q42" s="261">
        <v>5533.4340000000002</v>
      </c>
      <c r="R42" s="262">
        <v>468.85199999999998</v>
      </c>
    </row>
    <row r="43" spans="2:20" ht="15.75" x14ac:dyDescent="0.25">
      <c r="B43" s="256" t="s">
        <v>179</v>
      </c>
      <c r="C43" s="257">
        <v>4288.63</v>
      </c>
      <c r="D43" s="258">
        <v>18404.325000000001</v>
      </c>
      <c r="E43" s="257">
        <v>2253</v>
      </c>
      <c r="F43" s="259" t="s">
        <v>296</v>
      </c>
      <c r="G43" s="260">
        <v>3313.2</v>
      </c>
      <c r="H43" s="261">
        <v>14916.757</v>
      </c>
      <c r="I43" s="262">
        <v>1375</v>
      </c>
      <c r="J43" s="106"/>
      <c r="K43" s="256" t="s">
        <v>147</v>
      </c>
      <c r="L43" s="257">
        <v>772.44600000000003</v>
      </c>
      <c r="M43" s="258">
        <v>3311.54</v>
      </c>
      <c r="N43" s="257">
        <v>419.14400000000001</v>
      </c>
      <c r="O43" s="259" t="s">
        <v>129</v>
      </c>
      <c r="P43" s="260">
        <v>903.73199999999997</v>
      </c>
      <c r="Q43" s="261">
        <v>3954.9839999999999</v>
      </c>
      <c r="R43" s="262">
        <v>336.12700000000001</v>
      </c>
    </row>
    <row r="44" spans="2:20" ht="15.75" x14ac:dyDescent="0.25">
      <c r="B44" s="256" t="s">
        <v>159</v>
      </c>
      <c r="C44" s="257">
        <v>4226.9030000000002</v>
      </c>
      <c r="D44" s="258">
        <v>18109.325000000001</v>
      </c>
      <c r="E44" s="257">
        <v>2279.422</v>
      </c>
      <c r="F44" s="259" t="s">
        <v>297</v>
      </c>
      <c r="G44" s="260">
        <v>2246.585</v>
      </c>
      <c r="H44" s="261">
        <v>10150.039000000001</v>
      </c>
      <c r="I44" s="262">
        <v>770</v>
      </c>
      <c r="J44" s="106"/>
      <c r="K44" s="256" t="s">
        <v>137</v>
      </c>
      <c r="L44" s="257">
        <v>751.06500000000005</v>
      </c>
      <c r="M44" s="258">
        <v>3216.6129999999998</v>
      </c>
      <c r="N44" s="257">
        <v>414.7</v>
      </c>
      <c r="O44" s="259" t="s">
        <v>125</v>
      </c>
      <c r="P44" s="260">
        <v>894.46799999999996</v>
      </c>
      <c r="Q44" s="261">
        <v>3880.0450000000001</v>
      </c>
      <c r="R44" s="262">
        <v>375.54599999999999</v>
      </c>
    </row>
    <row r="45" spans="2:20" ht="15.75" x14ac:dyDescent="0.25">
      <c r="B45" s="256" t="s">
        <v>204</v>
      </c>
      <c r="C45" s="257">
        <v>3352.7759999999998</v>
      </c>
      <c r="D45" s="258">
        <v>14455.134</v>
      </c>
      <c r="E45" s="257">
        <v>1727.5</v>
      </c>
      <c r="F45" s="259" t="s">
        <v>275</v>
      </c>
      <c r="G45" s="260">
        <v>2113.1080000000002</v>
      </c>
      <c r="H45" s="261">
        <v>9253.7379999999994</v>
      </c>
      <c r="I45" s="262">
        <v>920.43600000000004</v>
      </c>
      <c r="J45" s="106"/>
      <c r="K45" s="256" t="s">
        <v>129</v>
      </c>
      <c r="L45" s="257">
        <v>620.49300000000005</v>
      </c>
      <c r="M45" s="258">
        <v>2663.9380000000001</v>
      </c>
      <c r="N45" s="257">
        <v>311.38499999999999</v>
      </c>
      <c r="O45" s="259" t="s">
        <v>137</v>
      </c>
      <c r="P45" s="260">
        <v>884.18200000000002</v>
      </c>
      <c r="Q45" s="261">
        <v>3766.2910000000002</v>
      </c>
      <c r="R45" s="262">
        <v>382.512</v>
      </c>
      <c r="T45" s="320"/>
    </row>
    <row r="46" spans="2:20" ht="15.75" x14ac:dyDescent="0.25">
      <c r="B46" s="256" t="s">
        <v>132</v>
      </c>
      <c r="C46" s="257">
        <v>3024.12</v>
      </c>
      <c r="D46" s="258">
        <v>12985.045</v>
      </c>
      <c r="E46" s="257">
        <v>1613.9659999999999</v>
      </c>
      <c r="F46" s="259" t="s">
        <v>181</v>
      </c>
      <c r="G46" s="260">
        <v>2064.4</v>
      </c>
      <c r="H46" s="261">
        <v>8965.0059999999994</v>
      </c>
      <c r="I46" s="262">
        <v>780</v>
      </c>
      <c r="J46" s="106"/>
      <c r="K46" s="256" t="s">
        <v>143</v>
      </c>
      <c r="L46" s="257">
        <v>416.452</v>
      </c>
      <c r="M46" s="258">
        <v>1786.7860000000001</v>
      </c>
      <c r="N46" s="257">
        <v>188.381</v>
      </c>
      <c r="O46" s="259" t="s">
        <v>135</v>
      </c>
      <c r="P46" s="260">
        <v>441.387</v>
      </c>
      <c r="Q46" s="261">
        <v>1933.213</v>
      </c>
      <c r="R46" s="262">
        <v>206.04900000000001</v>
      </c>
    </row>
    <row r="47" spans="2:20" ht="15.75" x14ac:dyDescent="0.25">
      <c r="B47" s="256" t="s">
        <v>296</v>
      </c>
      <c r="C47" s="257">
        <v>2892.498</v>
      </c>
      <c r="D47" s="258">
        <v>12391.86</v>
      </c>
      <c r="E47" s="257">
        <v>1557</v>
      </c>
      <c r="F47" s="259" t="s">
        <v>128</v>
      </c>
      <c r="G47" s="260">
        <v>2055.0619999999999</v>
      </c>
      <c r="H47" s="261">
        <v>8953.1119999999992</v>
      </c>
      <c r="I47" s="262">
        <v>1745.0809999999999</v>
      </c>
      <c r="J47" s="106"/>
      <c r="K47" s="256" t="s">
        <v>145</v>
      </c>
      <c r="L47" s="257">
        <v>328.18200000000002</v>
      </c>
      <c r="M47" s="258">
        <v>1416.191</v>
      </c>
      <c r="N47" s="257">
        <v>664.77300000000002</v>
      </c>
      <c r="O47" s="259" t="s">
        <v>143</v>
      </c>
      <c r="P47" s="260">
        <v>327.69400000000002</v>
      </c>
      <c r="Q47" s="261">
        <v>1413.0139999999999</v>
      </c>
      <c r="R47" s="262">
        <v>120.82299999999999</v>
      </c>
    </row>
    <row r="48" spans="2:20" ht="16.5" thickBot="1" x14ac:dyDescent="0.3">
      <c r="B48" s="263" t="s">
        <v>185</v>
      </c>
      <c r="C48" s="264">
        <v>2597.221</v>
      </c>
      <c r="D48" s="265">
        <v>11143.897000000001</v>
      </c>
      <c r="E48" s="264">
        <v>1280.925</v>
      </c>
      <c r="F48" s="266" t="s">
        <v>136</v>
      </c>
      <c r="G48" s="267">
        <v>1994.45</v>
      </c>
      <c r="H48" s="268">
        <v>8649.1929999999993</v>
      </c>
      <c r="I48" s="269">
        <v>1109.193</v>
      </c>
      <c r="J48" s="106"/>
      <c r="K48" s="263" t="s">
        <v>135</v>
      </c>
      <c r="L48" s="264">
        <v>308.18200000000002</v>
      </c>
      <c r="M48" s="265">
        <v>1325.423</v>
      </c>
      <c r="N48" s="264">
        <v>112.62</v>
      </c>
      <c r="O48" s="266" t="s">
        <v>79</v>
      </c>
      <c r="P48" s="267">
        <v>270.93599999999998</v>
      </c>
      <c r="Q48" s="268">
        <v>1195.8620000000001</v>
      </c>
      <c r="R48" s="269">
        <v>120.416</v>
      </c>
    </row>
    <row r="49" spans="2:18" ht="15.75" x14ac:dyDescent="0.25">
      <c r="B49" s="316"/>
      <c r="C49" s="317"/>
      <c r="D49" s="322"/>
      <c r="E49" s="322"/>
      <c r="F49" s="323"/>
      <c r="G49" s="324"/>
      <c r="H49" s="324"/>
      <c r="I49" s="318"/>
      <c r="J49" s="106"/>
      <c r="K49" s="316"/>
      <c r="L49" s="322"/>
      <c r="M49" s="322"/>
      <c r="N49" s="322"/>
      <c r="O49" s="323"/>
      <c r="P49" s="324"/>
      <c r="Q49" s="324"/>
      <c r="R49" s="318"/>
    </row>
    <row r="50" spans="2:18" ht="15.75" x14ac:dyDescent="0.25">
      <c r="B50" s="316"/>
      <c r="C50" s="317"/>
      <c r="D50" s="322"/>
      <c r="E50" s="322"/>
      <c r="F50" s="323"/>
      <c r="G50" s="324"/>
      <c r="H50" s="324"/>
      <c r="I50" s="318"/>
      <c r="J50" s="106"/>
      <c r="K50" s="316"/>
      <c r="L50" s="322"/>
      <c r="M50" s="322"/>
      <c r="N50" s="322"/>
      <c r="O50" s="323"/>
      <c r="P50" s="324"/>
      <c r="Q50" s="324"/>
      <c r="R50" s="318"/>
    </row>
    <row r="51" spans="2:18" ht="15.75" x14ac:dyDescent="0.25">
      <c r="B51" s="316"/>
      <c r="C51" s="317"/>
      <c r="D51" s="322"/>
      <c r="E51" s="322"/>
      <c r="F51" s="323"/>
      <c r="G51" s="324"/>
      <c r="H51" s="324"/>
      <c r="I51" s="318"/>
      <c r="J51" s="106"/>
      <c r="K51" s="316"/>
      <c r="L51" s="322"/>
      <c r="M51" s="322"/>
      <c r="N51" s="322"/>
      <c r="O51" s="323"/>
      <c r="P51" s="324"/>
      <c r="Q51" s="324"/>
      <c r="R51" s="318"/>
    </row>
    <row r="52" spans="2:18" ht="15.75" x14ac:dyDescent="0.25">
      <c r="B52" s="321" t="s">
        <v>215</v>
      </c>
      <c r="C52" s="326"/>
      <c r="D52" s="326"/>
      <c r="E52" s="326"/>
      <c r="F52" s="321"/>
      <c r="G52" s="327"/>
      <c r="H52" s="327"/>
      <c r="I52" s="318"/>
      <c r="J52" s="106"/>
      <c r="K52" s="321" t="s">
        <v>216</v>
      </c>
      <c r="L52" s="326"/>
      <c r="M52" s="326"/>
      <c r="N52" s="326"/>
      <c r="O52" s="321"/>
      <c r="P52" s="327"/>
      <c r="Q52" s="327"/>
      <c r="R52" s="318"/>
    </row>
    <row r="53" spans="2:18" ht="16.5" thickBot="1" x14ac:dyDescent="0.3">
      <c r="B53" s="316" t="s">
        <v>206</v>
      </c>
      <c r="C53" s="317"/>
      <c r="D53" s="322"/>
      <c r="E53" s="322"/>
      <c r="F53" s="323"/>
      <c r="G53" s="324"/>
      <c r="H53" s="324"/>
      <c r="I53" s="318"/>
      <c r="J53" s="106"/>
      <c r="K53" s="316" t="s">
        <v>206</v>
      </c>
      <c r="L53" s="322"/>
      <c r="M53" s="322"/>
      <c r="N53" s="322"/>
      <c r="O53" s="323"/>
      <c r="P53" s="324"/>
      <c r="Q53" s="324"/>
      <c r="R53" s="318"/>
    </row>
    <row r="54" spans="2:18" ht="21" thickBot="1" x14ac:dyDescent="0.35">
      <c r="B54" s="103" t="s">
        <v>121</v>
      </c>
      <c r="C54" s="104"/>
      <c r="D54" s="104"/>
      <c r="E54" s="104"/>
      <c r="F54" s="104"/>
      <c r="G54" s="104"/>
      <c r="H54" s="104"/>
      <c r="I54" s="105"/>
      <c r="J54" s="106"/>
      <c r="K54" s="103" t="s">
        <v>122</v>
      </c>
      <c r="L54" s="104"/>
      <c r="M54" s="104"/>
      <c r="N54" s="104"/>
      <c r="O54" s="104"/>
      <c r="P54" s="104"/>
      <c r="Q54" s="104"/>
      <c r="R54" s="105"/>
    </row>
    <row r="55" spans="2:18" ht="19.5" thickBot="1" x14ac:dyDescent="0.35">
      <c r="B55" s="270" t="s">
        <v>294</v>
      </c>
      <c r="C55" s="271"/>
      <c r="D55" s="272"/>
      <c r="E55" s="273"/>
      <c r="F55" s="270" t="s">
        <v>295</v>
      </c>
      <c r="G55" s="271"/>
      <c r="H55" s="272"/>
      <c r="I55" s="273"/>
      <c r="J55" s="106"/>
      <c r="K55" s="270" t="s">
        <v>294</v>
      </c>
      <c r="L55" s="271"/>
      <c r="M55" s="272"/>
      <c r="N55" s="273"/>
      <c r="O55" s="270" t="s">
        <v>295</v>
      </c>
      <c r="P55" s="271"/>
      <c r="Q55" s="272"/>
      <c r="R55" s="273"/>
    </row>
    <row r="56" spans="2:18" ht="29.25" thickBot="1" x14ac:dyDescent="0.25">
      <c r="B56" s="107" t="s">
        <v>123</v>
      </c>
      <c r="C56" s="108" t="s">
        <v>100</v>
      </c>
      <c r="D56" s="109" t="s">
        <v>150</v>
      </c>
      <c r="E56" s="110" t="s">
        <v>124</v>
      </c>
      <c r="F56" s="107" t="s">
        <v>123</v>
      </c>
      <c r="G56" s="108" t="s">
        <v>100</v>
      </c>
      <c r="H56" s="109" t="s">
        <v>150</v>
      </c>
      <c r="I56" s="110" t="s">
        <v>124</v>
      </c>
      <c r="J56" s="106"/>
      <c r="K56" s="107" t="s">
        <v>123</v>
      </c>
      <c r="L56" s="108" t="s">
        <v>100</v>
      </c>
      <c r="M56" s="109" t="s">
        <v>150</v>
      </c>
      <c r="N56" s="110" t="s">
        <v>124</v>
      </c>
      <c r="O56" s="107" t="s">
        <v>123</v>
      </c>
      <c r="P56" s="108" t="s">
        <v>100</v>
      </c>
      <c r="Q56" s="109" t="s">
        <v>150</v>
      </c>
      <c r="R56" s="110" t="s">
        <v>124</v>
      </c>
    </row>
    <row r="57" spans="2:18" ht="16.5" thickBot="1" x14ac:dyDescent="0.3">
      <c r="B57" s="242" t="s">
        <v>114</v>
      </c>
      <c r="C57" s="243">
        <v>56886.326000000001</v>
      </c>
      <c r="D57" s="244">
        <v>244268.035</v>
      </c>
      <c r="E57" s="245">
        <v>47335.313999999998</v>
      </c>
      <c r="F57" s="246" t="s">
        <v>114</v>
      </c>
      <c r="G57" s="247">
        <v>49988.565999999999</v>
      </c>
      <c r="H57" s="248">
        <v>217679.58799999999</v>
      </c>
      <c r="I57" s="245">
        <v>46303.33</v>
      </c>
      <c r="J57" s="106"/>
      <c r="K57" s="242" t="s">
        <v>114</v>
      </c>
      <c r="L57" s="243">
        <v>36839.857000000004</v>
      </c>
      <c r="M57" s="244">
        <v>158165.32800000001</v>
      </c>
      <c r="N57" s="245">
        <v>32844.624000000003</v>
      </c>
      <c r="O57" s="246" t="s">
        <v>114</v>
      </c>
      <c r="P57" s="247">
        <v>30625.347000000002</v>
      </c>
      <c r="Q57" s="248">
        <v>133081.519</v>
      </c>
      <c r="R57" s="245">
        <v>24470.041000000001</v>
      </c>
    </row>
    <row r="58" spans="2:18" ht="15.75" x14ac:dyDescent="0.25">
      <c r="B58" s="249" t="s">
        <v>136</v>
      </c>
      <c r="C58" s="250">
        <v>7424.5609999999997</v>
      </c>
      <c r="D58" s="251">
        <v>31886.21</v>
      </c>
      <c r="E58" s="250">
        <v>6630.6660000000002</v>
      </c>
      <c r="F58" s="252" t="s">
        <v>136</v>
      </c>
      <c r="G58" s="253">
        <v>8582.2209999999995</v>
      </c>
      <c r="H58" s="254">
        <v>37396.444000000003</v>
      </c>
      <c r="I58" s="255">
        <v>7542.8680000000004</v>
      </c>
      <c r="J58" s="106"/>
      <c r="K58" s="249" t="s">
        <v>77</v>
      </c>
      <c r="L58" s="250">
        <v>17279.666000000001</v>
      </c>
      <c r="M58" s="251">
        <v>74191.269</v>
      </c>
      <c r="N58" s="250">
        <v>15945.15</v>
      </c>
      <c r="O58" s="252" t="s">
        <v>77</v>
      </c>
      <c r="P58" s="253">
        <v>11119.213</v>
      </c>
      <c r="Q58" s="254">
        <v>48343.57</v>
      </c>
      <c r="R58" s="255">
        <v>8023.8029999999999</v>
      </c>
    </row>
    <row r="59" spans="2:18" ht="15.75" x14ac:dyDescent="0.25">
      <c r="B59" s="256" t="s">
        <v>128</v>
      </c>
      <c r="C59" s="257">
        <v>5608.4189999999999</v>
      </c>
      <c r="D59" s="258">
        <v>24079.026999999998</v>
      </c>
      <c r="E59" s="257">
        <v>4492.6099999999997</v>
      </c>
      <c r="F59" s="259" t="s">
        <v>133</v>
      </c>
      <c r="G59" s="260">
        <v>6291.0330000000004</v>
      </c>
      <c r="H59" s="261">
        <v>27396.562000000002</v>
      </c>
      <c r="I59" s="262">
        <v>12070.441999999999</v>
      </c>
      <c r="J59" s="106"/>
      <c r="K59" s="256" t="s">
        <v>131</v>
      </c>
      <c r="L59" s="257">
        <v>6672.7780000000002</v>
      </c>
      <c r="M59" s="258">
        <v>28640.457999999999</v>
      </c>
      <c r="N59" s="257">
        <v>7143.5860000000002</v>
      </c>
      <c r="O59" s="259" t="s">
        <v>131</v>
      </c>
      <c r="P59" s="260">
        <v>7619.84</v>
      </c>
      <c r="Q59" s="261">
        <v>33128.108</v>
      </c>
      <c r="R59" s="262">
        <v>7863.8810000000003</v>
      </c>
    </row>
    <row r="60" spans="2:18" ht="15.75" x14ac:dyDescent="0.25">
      <c r="B60" s="256" t="s">
        <v>133</v>
      </c>
      <c r="C60" s="257">
        <v>4927.1189999999997</v>
      </c>
      <c r="D60" s="258">
        <v>21154.99</v>
      </c>
      <c r="E60" s="257">
        <v>5032.424</v>
      </c>
      <c r="F60" s="259" t="s">
        <v>128</v>
      </c>
      <c r="G60" s="260">
        <v>5221.0770000000002</v>
      </c>
      <c r="H60" s="261">
        <v>22687.07</v>
      </c>
      <c r="I60" s="262">
        <v>3909.6930000000002</v>
      </c>
      <c r="J60" s="106"/>
      <c r="K60" s="256" t="s">
        <v>129</v>
      </c>
      <c r="L60" s="257">
        <v>6137.0680000000002</v>
      </c>
      <c r="M60" s="258">
        <v>26354.161</v>
      </c>
      <c r="N60" s="257">
        <v>4602.607</v>
      </c>
      <c r="O60" s="259" t="s">
        <v>129</v>
      </c>
      <c r="P60" s="260">
        <v>4908.3360000000002</v>
      </c>
      <c r="Q60" s="261">
        <v>21255.514999999999</v>
      </c>
      <c r="R60" s="262">
        <v>3296.7849999999999</v>
      </c>
    </row>
    <row r="61" spans="2:18" ht="15.75" x14ac:dyDescent="0.25">
      <c r="B61" s="256" t="s">
        <v>138</v>
      </c>
      <c r="C61" s="257">
        <v>4473.0820000000003</v>
      </c>
      <c r="D61" s="258">
        <v>19205.784</v>
      </c>
      <c r="E61" s="257">
        <v>4652.99</v>
      </c>
      <c r="F61" s="259" t="s">
        <v>77</v>
      </c>
      <c r="G61" s="260">
        <v>3908.3429999999998</v>
      </c>
      <c r="H61" s="261">
        <v>17026.966</v>
      </c>
      <c r="I61" s="262">
        <v>3621.8449999999998</v>
      </c>
      <c r="J61" s="106"/>
      <c r="K61" s="256" t="s">
        <v>130</v>
      </c>
      <c r="L61" s="257">
        <v>2952.6469999999999</v>
      </c>
      <c r="M61" s="258">
        <v>12683.949000000001</v>
      </c>
      <c r="N61" s="257">
        <v>2602.7420000000002</v>
      </c>
      <c r="O61" s="259" t="s">
        <v>130</v>
      </c>
      <c r="P61" s="260">
        <v>4140.7020000000002</v>
      </c>
      <c r="Q61" s="261">
        <v>18061.96</v>
      </c>
      <c r="R61" s="262">
        <v>3436.288</v>
      </c>
    </row>
    <row r="62" spans="2:18" ht="15.75" x14ac:dyDescent="0.25">
      <c r="B62" s="256" t="s">
        <v>127</v>
      </c>
      <c r="C62" s="257">
        <v>4270.5410000000002</v>
      </c>
      <c r="D62" s="258">
        <v>18338.774000000001</v>
      </c>
      <c r="E62" s="257">
        <v>3236.1460000000002</v>
      </c>
      <c r="F62" s="259" t="s">
        <v>179</v>
      </c>
      <c r="G62" s="260">
        <v>3319.8560000000002</v>
      </c>
      <c r="H62" s="261">
        <v>14597.936</v>
      </c>
      <c r="I62" s="262">
        <v>1399.4749999999999</v>
      </c>
      <c r="J62" s="106"/>
      <c r="K62" s="256" t="s">
        <v>76</v>
      </c>
      <c r="L62" s="257">
        <v>1140.816</v>
      </c>
      <c r="M62" s="258">
        <v>4895.0529999999999</v>
      </c>
      <c r="N62" s="257">
        <v>665.08399999999995</v>
      </c>
      <c r="O62" s="259" t="s">
        <v>76</v>
      </c>
      <c r="P62" s="260">
        <v>1316.55</v>
      </c>
      <c r="Q62" s="261">
        <v>5736.6270000000004</v>
      </c>
      <c r="R62" s="262">
        <v>763.005</v>
      </c>
    </row>
    <row r="63" spans="2:18" ht="15.75" x14ac:dyDescent="0.25">
      <c r="B63" s="256" t="s">
        <v>129</v>
      </c>
      <c r="C63" s="257">
        <v>4170.4669999999996</v>
      </c>
      <c r="D63" s="258">
        <v>17910.184000000001</v>
      </c>
      <c r="E63" s="257">
        <v>4075.4760000000001</v>
      </c>
      <c r="F63" s="259" t="s">
        <v>127</v>
      </c>
      <c r="G63" s="260">
        <v>3164.777</v>
      </c>
      <c r="H63" s="261">
        <v>13773.891</v>
      </c>
      <c r="I63" s="262">
        <v>2574.203</v>
      </c>
      <c r="J63" s="106"/>
      <c r="K63" s="256" t="s">
        <v>128</v>
      </c>
      <c r="L63" s="257">
        <v>845.27499999999998</v>
      </c>
      <c r="M63" s="258">
        <v>3618.9189999999999</v>
      </c>
      <c r="N63" s="257">
        <v>516.77800000000002</v>
      </c>
      <c r="O63" s="259" t="s">
        <v>263</v>
      </c>
      <c r="P63" s="260">
        <v>288.39600000000002</v>
      </c>
      <c r="Q63" s="261">
        <v>1229.0650000000001</v>
      </c>
      <c r="R63" s="262">
        <v>115.938</v>
      </c>
    </row>
    <row r="64" spans="2:18" ht="15.75" x14ac:dyDescent="0.25">
      <c r="B64" s="256" t="s">
        <v>77</v>
      </c>
      <c r="C64" s="257">
        <v>3393.9760000000001</v>
      </c>
      <c r="D64" s="258">
        <v>14579.243</v>
      </c>
      <c r="E64" s="257">
        <v>3261.0709999999999</v>
      </c>
      <c r="F64" s="259" t="s">
        <v>147</v>
      </c>
      <c r="G64" s="260">
        <v>2617.5210000000002</v>
      </c>
      <c r="H64" s="261">
        <v>11400.814</v>
      </c>
      <c r="I64" s="262">
        <v>1361.4960000000001</v>
      </c>
      <c r="J64" s="106"/>
      <c r="K64" s="256" t="s">
        <v>127</v>
      </c>
      <c r="L64" s="257">
        <v>536.13699999999994</v>
      </c>
      <c r="M64" s="258">
        <v>2306.8240000000001</v>
      </c>
      <c r="N64" s="257">
        <v>294.82799999999997</v>
      </c>
      <c r="O64" s="259" t="s">
        <v>197</v>
      </c>
      <c r="P64" s="260">
        <v>232.19399999999999</v>
      </c>
      <c r="Q64" s="261">
        <v>1007.1559999999999</v>
      </c>
      <c r="R64" s="262">
        <v>244.61600000000001</v>
      </c>
    </row>
    <row r="65" spans="2:18" ht="15.75" x14ac:dyDescent="0.25">
      <c r="B65" s="256" t="s">
        <v>147</v>
      </c>
      <c r="C65" s="257">
        <v>2544.6219999999998</v>
      </c>
      <c r="D65" s="258">
        <v>10933.147000000001</v>
      </c>
      <c r="E65" s="257">
        <v>1471.202</v>
      </c>
      <c r="F65" s="259" t="s">
        <v>129</v>
      </c>
      <c r="G65" s="260">
        <v>2324.3009999999999</v>
      </c>
      <c r="H65" s="261">
        <v>10068.764999999999</v>
      </c>
      <c r="I65" s="262">
        <v>2262.9949999999999</v>
      </c>
      <c r="J65" s="106"/>
      <c r="K65" s="256" t="s">
        <v>197</v>
      </c>
      <c r="L65" s="257">
        <v>389.81900000000002</v>
      </c>
      <c r="M65" s="258">
        <v>1673.578</v>
      </c>
      <c r="N65" s="257">
        <v>461.40800000000002</v>
      </c>
      <c r="O65" s="259" t="s">
        <v>127</v>
      </c>
      <c r="P65" s="260">
        <v>210.21899999999999</v>
      </c>
      <c r="Q65" s="261">
        <v>902.00800000000004</v>
      </c>
      <c r="R65" s="262">
        <v>104.416</v>
      </c>
    </row>
    <row r="66" spans="2:18" ht="15.75" x14ac:dyDescent="0.25">
      <c r="B66" s="256" t="s">
        <v>179</v>
      </c>
      <c r="C66" s="257">
        <v>2403.6480000000001</v>
      </c>
      <c r="D66" s="258">
        <v>10316.507</v>
      </c>
      <c r="E66" s="257">
        <v>1146.075</v>
      </c>
      <c r="F66" s="259" t="s">
        <v>197</v>
      </c>
      <c r="G66" s="260">
        <v>2092.63</v>
      </c>
      <c r="H66" s="261">
        <v>9168.2189999999991</v>
      </c>
      <c r="I66" s="262">
        <v>1970.336</v>
      </c>
      <c r="J66" s="106"/>
      <c r="K66" s="256" t="s">
        <v>263</v>
      </c>
      <c r="L66" s="257">
        <v>177.07499999999999</v>
      </c>
      <c r="M66" s="258">
        <v>759.00599999999997</v>
      </c>
      <c r="N66" s="257">
        <v>74.799000000000007</v>
      </c>
      <c r="O66" s="259" t="s">
        <v>177</v>
      </c>
      <c r="P66" s="260">
        <v>180.31100000000001</v>
      </c>
      <c r="Q66" s="261">
        <v>773.33500000000004</v>
      </c>
      <c r="R66" s="262">
        <v>128.20099999999999</v>
      </c>
    </row>
    <row r="67" spans="2:18" ht="15.75" x14ac:dyDescent="0.25">
      <c r="B67" s="256" t="s">
        <v>263</v>
      </c>
      <c r="C67" s="257">
        <v>2180.4090000000001</v>
      </c>
      <c r="D67" s="258">
        <v>9356.2540000000008</v>
      </c>
      <c r="E67" s="257">
        <v>1333.9670000000001</v>
      </c>
      <c r="F67" s="259" t="s">
        <v>138</v>
      </c>
      <c r="G67" s="260">
        <v>1844.0440000000001</v>
      </c>
      <c r="H67" s="261">
        <v>7995.4690000000001</v>
      </c>
      <c r="I67" s="262">
        <v>2299.3580000000002</v>
      </c>
      <c r="J67" s="106"/>
      <c r="K67" s="256" t="s">
        <v>125</v>
      </c>
      <c r="L67" s="257">
        <v>156.35400000000001</v>
      </c>
      <c r="M67" s="258">
        <v>670.072</v>
      </c>
      <c r="N67" s="257">
        <v>212.71700000000001</v>
      </c>
      <c r="O67" s="259" t="s">
        <v>126</v>
      </c>
      <c r="P67" s="260">
        <v>173.09299999999999</v>
      </c>
      <c r="Q67" s="261">
        <v>739.99099999999999</v>
      </c>
      <c r="R67" s="262">
        <v>77.402000000000001</v>
      </c>
    </row>
    <row r="68" spans="2:18" ht="15.75" x14ac:dyDescent="0.25">
      <c r="B68" s="256" t="s">
        <v>145</v>
      </c>
      <c r="C68" s="257">
        <v>2093.5189999999998</v>
      </c>
      <c r="D68" s="258">
        <v>8987.6309999999994</v>
      </c>
      <c r="E68" s="257">
        <v>1474.44</v>
      </c>
      <c r="F68" s="259" t="s">
        <v>177</v>
      </c>
      <c r="G68" s="260">
        <v>1753.4770000000001</v>
      </c>
      <c r="H68" s="261">
        <v>7626.1469999999999</v>
      </c>
      <c r="I68" s="262">
        <v>832.63900000000001</v>
      </c>
      <c r="J68" s="106"/>
      <c r="K68" s="256" t="s">
        <v>145</v>
      </c>
      <c r="L68" s="257">
        <v>115.074</v>
      </c>
      <c r="M68" s="258">
        <v>493.88200000000001</v>
      </c>
      <c r="N68" s="257">
        <v>76.114999999999995</v>
      </c>
      <c r="O68" s="259" t="s">
        <v>128</v>
      </c>
      <c r="P68" s="260">
        <v>122.711</v>
      </c>
      <c r="Q68" s="261">
        <v>525.31100000000004</v>
      </c>
      <c r="R68" s="262">
        <v>53.719000000000001</v>
      </c>
    </row>
    <row r="69" spans="2:18" ht="15.75" x14ac:dyDescent="0.25">
      <c r="B69" s="256" t="s">
        <v>177</v>
      </c>
      <c r="C69" s="257">
        <v>2085.375</v>
      </c>
      <c r="D69" s="258">
        <v>8956.8979999999992</v>
      </c>
      <c r="E69" s="257">
        <v>996.13699999999994</v>
      </c>
      <c r="F69" s="259" t="s">
        <v>263</v>
      </c>
      <c r="G69" s="260">
        <v>1409.826</v>
      </c>
      <c r="H69" s="261">
        <v>6148.8869999999997</v>
      </c>
      <c r="I69" s="262">
        <v>951.58500000000004</v>
      </c>
      <c r="J69" s="106"/>
      <c r="K69" s="256" t="s">
        <v>135</v>
      </c>
      <c r="L69" s="257">
        <v>105.07899999999999</v>
      </c>
      <c r="M69" s="258">
        <v>451.74099999999999</v>
      </c>
      <c r="N69" s="257">
        <v>30.434999999999999</v>
      </c>
      <c r="O69" s="259" t="s">
        <v>125</v>
      </c>
      <c r="P69" s="260">
        <v>92.39</v>
      </c>
      <c r="Q69" s="261">
        <v>408.26400000000001</v>
      </c>
      <c r="R69" s="262">
        <v>186.15</v>
      </c>
    </row>
    <row r="70" spans="2:18" ht="15.75" x14ac:dyDescent="0.25">
      <c r="B70" s="256" t="s">
        <v>137</v>
      </c>
      <c r="C70" s="257">
        <v>2051.2429999999999</v>
      </c>
      <c r="D70" s="258">
        <v>8808.56</v>
      </c>
      <c r="E70" s="257">
        <v>1624.8889999999999</v>
      </c>
      <c r="F70" s="259" t="s">
        <v>131</v>
      </c>
      <c r="G70" s="260">
        <v>1407.9880000000001</v>
      </c>
      <c r="H70" s="261">
        <v>6128.6480000000001</v>
      </c>
      <c r="I70" s="262">
        <v>1115.261</v>
      </c>
      <c r="J70" s="106"/>
      <c r="K70" s="256" t="s">
        <v>138</v>
      </c>
      <c r="L70" s="257">
        <v>100.64</v>
      </c>
      <c r="M70" s="258">
        <v>432.17899999999997</v>
      </c>
      <c r="N70" s="257">
        <v>103.98399999999999</v>
      </c>
      <c r="O70" s="259" t="s">
        <v>138</v>
      </c>
      <c r="P70" s="260">
        <v>79.037000000000006</v>
      </c>
      <c r="Q70" s="261">
        <v>348.34500000000003</v>
      </c>
      <c r="R70" s="262">
        <v>91.668999999999997</v>
      </c>
    </row>
    <row r="71" spans="2:18" ht="15.75" x14ac:dyDescent="0.25">
      <c r="B71" s="256" t="s">
        <v>131</v>
      </c>
      <c r="C71" s="257">
        <v>1660.3869999999999</v>
      </c>
      <c r="D71" s="258">
        <v>7127.7389999999996</v>
      </c>
      <c r="E71" s="257">
        <v>1241.192</v>
      </c>
      <c r="F71" s="259" t="s">
        <v>79</v>
      </c>
      <c r="G71" s="260">
        <v>963.00400000000002</v>
      </c>
      <c r="H71" s="261">
        <v>4148.8919999999998</v>
      </c>
      <c r="I71" s="262">
        <v>806.08500000000004</v>
      </c>
      <c r="J71" s="106"/>
      <c r="K71" s="256" t="s">
        <v>126</v>
      </c>
      <c r="L71" s="257">
        <v>77.236999999999995</v>
      </c>
      <c r="M71" s="258">
        <v>331.43799999999999</v>
      </c>
      <c r="N71" s="257">
        <v>16.850000000000001</v>
      </c>
      <c r="O71" s="259" t="s">
        <v>137</v>
      </c>
      <c r="P71" s="260">
        <v>32.539000000000001</v>
      </c>
      <c r="Q71" s="261">
        <v>145.083</v>
      </c>
      <c r="R71" s="262">
        <v>14.8</v>
      </c>
    </row>
    <row r="72" spans="2:18" ht="15.75" x14ac:dyDescent="0.25">
      <c r="B72" s="256" t="s">
        <v>197</v>
      </c>
      <c r="C72" s="257">
        <v>1205.8689999999999</v>
      </c>
      <c r="D72" s="258">
        <v>5179.0460000000003</v>
      </c>
      <c r="E72" s="257">
        <v>1036.8140000000001</v>
      </c>
      <c r="F72" s="259" t="s">
        <v>126</v>
      </c>
      <c r="G72" s="260">
        <v>866.67</v>
      </c>
      <c r="H72" s="261">
        <v>3781.739</v>
      </c>
      <c r="I72" s="262">
        <v>843.827</v>
      </c>
      <c r="J72" s="106"/>
      <c r="K72" s="256" t="s">
        <v>177</v>
      </c>
      <c r="L72" s="257">
        <v>56.963999999999999</v>
      </c>
      <c r="M72" s="258">
        <v>244.04</v>
      </c>
      <c r="N72" s="257">
        <v>39.311999999999998</v>
      </c>
      <c r="O72" s="259" t="s">
        <v>192</v>
      </c>
      <c r="P72" s="260">
        <v>27.271999999999998</v>
      </c>
      <c r="Q72" s="261">
        <v>117.268</v>
      </c>
      <c r="R72" s="262">
        <v>22.373999999999999</v>
      </c>
    </row>
    <row r="73" spans="2:18" ht="16.5" thickBot="1" x14ac:dyDescent="0.3">
      <c r="B73" s="263" t="s">
        <v>79</v>
      </c>
      <c r="C73" s="264">
        <v>1166.3630000000001</v>
      </c>
      <c r="D73" s="265">
        <v>5008.6369999999997</v>
      </c>
      <c r="E73" s="264">
        <v>1103.3689999999999</v>
      </c>
      <c r="F73" s="266" t="s">
        <v>298</v>
      </c>
      <c r="G73" s="267">
        <v>532.35599999999999</v>
      </c>
      <c r="H73" s="268">
        <v>2319.1640000000002</v>
      </c>
      <c r="I73" s="269">
        <v>351.012</v>
      </c>
      <c r="J73" s="106"/>
      <c r="K73" s="263" t="s">
        <v>79</v>
      </c>
      <c r="L73" s="264">
        <v>38.450000000000003</v>
      </c>
      <c r="M73" s="265">
        <v>166.13800000000001</v>
      </c>
      <c r="N73" s="264">
        <v>21.111999999999998</v>
      </c>
      <c r="O73" s="266" t="s">
        <v>136</v>
      </c>
      <c r="P73" s="267">
        <v>20.222000000000001</v>
      </c>
      <c r="Q73" s="268">
        <v>86.411000000000001</v>
      </c>
      <c r="R73" s="269">
        <v>7.7619999999999996</v>
      </c>
    </row>
    <row r="74" spans="2:18" ht="15.75" x14ac:dyDescent="0.25">
      <c r="B74" s="316"/>
      <c r="C74" s="322"/>
      <c r="D74" s="322"/>
      <c r="E74" s="322"/>
      <c r="F74" s="323"/>
      <c r="G74" s="324"/>
      <c r="H74" s="324"/>
      <c r="I74" s="318"/>
      <c r="J74" s="106"/>
      <c r="K74" s="323"/>
      <c r="L74" s="322"/>
      <c r="M74" s="322"/>
      <c r="N74" s="322"/>
      <c r="O74" s="323"/>
      <c r="P74" s="324"/>
      <c r="Q74" s="324"/>
      <c r="R74" s="318"/>
    </row>
    <row r="75" spans="2:18" ht="15.75" x14ac:dyDescent="0.25">
      <c r="B75" s="316"/>
      <c r="C75" s="322"/>
      <c r="D75" s="322"/>
      <c r="E75" s="322"/>
      <c r="F75" s="323"/>
      <c r="G75" s="324"/>
      <c r="H75" s="324"/>
      <c r="I75" s="318"/>
      <c r="J75" s="106"/>
      <c r="K75" s="323"/>
      <c r="L75" s="322"/>
      <c r="M75" s="322"/>
      <c r="N75" s="322"/>
      <c r="O75" s="323"/>
      <c r="P75" s="324"/>
      <c r="Q75" s="324"/>
      <c r="R75" s="318"/>
    </row>
    <row r="76" spans="2:18" ht="15.75" x14ac:dyDescent="0.25">
      <c r="B76" s="316"/>
      <c r="C76" s="322"/>
      <c r="D76" s="322"/>
      <c r="E76" s="322"/>
      <c r="F76" s="323"/>
      <c r="G76" s="324"/>
      <c r="H76" s="324"/>
      <c r="I76" s="318"/>
      <c r="J76" s="106"/>
      <c r="K76" s="323"/>
      <c r="L76" s="322"/>
      <c r="M76" s="322"/>
      <c r="N76" s="322"/>
      <c r="O76" s="323"/>
      <c r="P76" s="324"/>
      <c r="Q76" s="324"/>
      <c r="R76" s="318"/>
    </row>
    <row r="77" spans="2:18" ht="15.75" x14ac:dyDescent="0.25">
      <c r="B77" s="319" t="s">
        <v>217</v>
      </c>
      <c r="C77" s="326"/>
      <c r="D77" s="326"/>
      <c r="E77" s="326"/>
      <c r="F77" s="321"/>
      <c r="G77" s="327"/>
      <c r="H77" s="327"/>
      <c r="I77" s="328"/>
      <c r="J77" s="106"/>
      <c r="K77" s="321" t="s">
        <v>218</v>
      </c>
      <c r="L77" s="326"/>
      <c r="M77" s="326"/>
      <c r="N77" s="326"/>
      <c r="O77" s="321"/>
      <c r="P77" s="327"/>
      <c r="Q77" s="327"/>
      <c r="R77" s="328"/>
    </row>
    <row r="78" spans="2:18" ht="16.5" thickBot="1" x14ac:dyDescent="0.3">
      <c r="B78" s="316" t="s">
        <v>206</v>
      </c>
      <c r="C78" s="322"/>
      <c r="D78" s="322"/>
      <c r="E78" s="322"/>
      <c r="F78" s="323"/>
      <c r="G78" s="324"/>
      <c r="H78" s="324"/>
      <c r="I78" s="318"/>
      <c r="J78" s="106"/>
      <c r="K78" s="323" t="s">
        <v>206</v>
      </c>
      <c r="L78" s="322"/>
      <c r="M78" s="322"/>
      <c r="N78" s="322"/>
      <c r="O78" s="323"/>
      <c r="P78" s="324"/>
      <c r="Q78" s="324"/>
      <c r="R78" s="318"/>
    </row>
    <row r="79" spans="2:18" ht="21" thickBot="1" x14ac:dyDescent="0.35">
      <c r="B79" s="103" t="s">
        <v>121</v>
      </c>
      <c r="C79" s="104"/>
      <c r="D79" s="104"/>
      <c r="E79" s="104"/>
      <c r="F79" s="104"/>
      <c r="G79" s="104"/>
      <c r="H79" s="104"/>
      <c r="I79" s="105"/>
      <c r="J79" s="106"/>
      <c r="K79" s="103" t="s">
        <v>122</v>
      </c>
      <c r="L79" s="104"/>
      <c r="M79" s="104"/>
      <c r="N79" s="104"/>
      <c r="O79" s="104"/>
      <c r="P79" s="104"/>
      <c r="Q79" s="104"/>
      <c r="R79" s="105"/>
    </row>
    <row r="80" spans="2:18" ht="19.5" thickBot="1" x14ac:dyDescent="0.35">
      <c r="B80" s="270" t="s">
        <v>294</v>
      </c>
      <c r="C80" s="271"/>
      <c r="D80" s="272"/>
      <c r="E80" s="273"/>
      <c r="F80" s="270" t="s">
        <v>295</v>
      </c>
      <c r="G80" s="271"/>
      <c r="H80" s="272"/>
      <c r="I80" s="273"/>
      <c r="J80" s="106"/>
      <c r="K80" s="270" t="s">
        <v>294</v>
      </c>
      <c r="L80" s="271"/>
      <c r="M80" s="272"/>
      <c r="N80" s="273"/>
      <c r="O80" s="270" t="s">
        <v>295</v>
      </c>
      <c r="P80" s="271"/>
      <c r="Q80" s="272"/>
      <c r="R80" s="273"/>
    </row>
    <row r="81" spans="2:18" ht="29.25" thickBot="1" x14ac:dyDescent="0.25">
      <c r="B81" s="107" t="s">
        <v>123</v>
      </c>
      <c r="C81" s="108" t="s">
        <v>100</v>
      </c>
      <c r="D81" s="109" t="s">
        <v>150</v>
      </c>
      <c r="E81" s="110" t="s">
        <v>124</v>
      </c>
      <c r="F81" s="107" t="s">
        <v>123</v>
      </c>
      <c r="G81" s="108" t="s">
        <v>100</v>
      </c>
      <c r="H81" s="109" t="s">
        <v>150</v>
      </c>
      <c r="I81" s="110" t="s">
        <v>124</v>
      </c>
      <c r="J81" s="106"/>
      <c r="K81" s="107" t="s">
        <v>123</v>
      </c>
      <c r="L81" s="108" t="s">
        <v>100</v>
      </c>
      <c r="M81" s="109" t="s">
        <v>150</v>
      </c>
      <c r="N81" s="110" t="s">
        <v>124</v>
      </c>
      <c r="O81" s="107" t="s">
        <v>123</v>
      </c>
      <c r="P81" s="108" t="s">
        <v>100</v>
      </c>
      <c r="Q81" s="109" t="s">
        <v>150</v>
      </c>
      <c r="R81" s="110" t="s">
        <v>124</v>
      </c>
    </row>
    <row r="82" spans="2:18" ht="16.5" thickBot="1" x14ac:dyDescent="0.3">
      <c r="B82" s="242" t="s">
        <v>114</v>
      </c>
      <c r="C82" s="243">
        <v>82804.932000000001</v>
      </c>
      <c r="D82" s="244">
        <v>355586.13799999998</v>
      </c>
      <c r="E82" s="245">
        <v>84540.187999999995</v>
      </c>
      <c r="F82" s="246" t="s">
        <v>114</v>
      </c>
      <c r="G82" s="247">
        <v>88805.644</v>
      </c>
      <c r="H82" s="248">
        <v>386329.14600000001</v>
      </c>
      <c r="I82" s="245">
        <v>93962.744999999995</v>
      </c>
      <c r="J82" s="106"/>
      <c r="K82" s="242" t="s">
        <v>114</v>
      </c>
      <c r="L82" s="243">
        <v>19132.184000000001</v>
      </c>
      <c r="M82" s="244">
        <v>82135.706999999995</v>
      </c>
      <c r="N82" s="245">
        <v>29993.498</v>
      </c>
      <c r="O82" s="246" t="s">
        <v>114</v>
      </c>
      <c r="P82" s="247">
        <v>24468.383999999998</v>
      </c>
      <c r="Q82" s="248">
        <v>106560.171</v>
      </c>
      <c r="R82" s="245">
        <v>44492.781000000003</v>
      </c>
    </row>
    <row r="83" spans="2:18" ht="15.75" x14ac:dyDescent="0.25">
      <c r="B83" s="249" t="s">
        <v>263</v>
      </c>
      <c r="C83" s="250">
        <v>27230.597000000002</v>
      </c>
      <c r="D83" s="251">
        <v>116931.621</v>
      </c>
      <c r="E83" s="250">
        <v>22814.956999999999</v>
      </c>
      <c r="F83" s="252" t="s">
        <v>263</v>
      </c>
      <c r="G83" s="253">
        <v>22560.452000000001</v>
      </c>
      <c r="H83" s="254">
        <v>98022.547999999995</v>
      </c>
      <c r="I83" s="255">
        <v>19969.691999999999</v>
      </c>
      <c r="J83" s="106"/>
      <c r="K83" s="249" t="s">
        <v>77</v>
      </c>
      <c r="L83" s="250">
        <v>4356.0889999999999</v>
      </c>
      <c r="M83" s="251">
        <v>18686.617999999999</v>
      </c>
      <c r="N83" s="250">
        <v>5465.1369999999997</v>
      </c>
      <c r="O83" s="252" t="s">
        <v>77</v>
      </c>
      <c r="P83" s="253">
        <v>4879.0429999999997</v>
      </c>
      <c r="Q83" s="254">
        <v>21265.701000000001</v>
      </c>
      <c r="R83" s="255">
        <v>5707.7460000000001</v>
      </c>
    </row>
    <row r="84" spans="2:18" ht="15.75" x14ac:dyDescent="0.25">
      <c r="B84" s="256" t="s">
        <v>205</v>
      </c>
      <c r="C84" s="257">
        <v>6447.4070000000002</v>
      </c>
      <c r="D84" s="258">
        <v>27703.641</v>
      </c>
      <c r="E84" s="257">
        <v>7396.7640000000001</v>
      </c>
      <c r="F84" s="259" t="s">
        <v>159</v>
      </c>
      <c r="G84" s="260">
        <v>16741.447</v>
      </c>
      <c r="H84" s="261">
        <v>73331.221000000005</v>
      </c>
      <c r="I84" s="262">
        <v>21325.996999999999</v>
      </c>
      <c r="J84" s="106"/>
      <c r="K84" s="256" t="s">
        <v>263</v>
      </c>
      <c r="L84" s="257">
        <v>2986.9740000000002</v>
      </c>
      <c r="M84" s="258">
        <v>12814.566000000001</v>
      </c>
      <c r="N84" s="257">
        <v>2866.8510000000001</v>
      </c>
      <c r="O84" s="259" t="s">
        <v>263</v>
      </c>
      <c r="P84" s="260">
        <v>3888.8020000000001</v>
      </c>
      <c r="Q84" s="261">
        <v>16968.753000000001</v>
      </c>
      <c r="R84" s="262">
        <v>4286.1670000000004</v>
      </c>
    </row>
    <row r="85" spans="2:18" ht="15.75" x14ac:dyDescent="0.25">
      <c r="B85" s="256" t="s">
        <v>77</v>
      </c>
      <c r="C85" s="257">
        <v>5591.6289999999999</v>
      </c>
      <c r="D85" s="258">
        <v>24017.09</v>
      </c>
      <c r="E85" s="257">
        <v>12523.04</v>
      </c>
      <c r="F85" s="259" t="s">
        <v>77</v>
      </c>
      <c r="G85" s="260">
        <v>4025.259</v>
      </c>
      <c r="H85" s="261">
        <v>17372.328000000001</v>
      </c>
      <c r="I85" s="262">
        <v>10326.73</v>
      </c>
      <c r="J85" s="106"/>
      <c r="K85" s="256" t="s">
        <v>131</v>
      </c>
      <c r="L85" s="257">
        <v>2756.498</v>
      </c>
      <c r="M85" s="258">
        <v>11836.499</v>
      </c>
      <c r="N85" s="257">
        <v>4187.1610000000001</v>
      </c>
      <c r="O85" s="259" t="s">
        <v>125</v>
      </c>
      <c r="P85" s="260">
        <v>2950.9490000000001</v>
      </c>
      <c r="Q85" s="261">
        <v>12742.27</v>
      </c>
      <c r="R85" s="262">
        <v>3884.904</v>
      </c>
    </row>
    <row r="86" spans="2:18" ht="15.75" x14ac:dyDescent="0.25">
      <c r="B86" s="256" t="s">
        <v>159</v>
      </c>
      <c r="C86" s="257">
        <v>4786.8710000000001</v>
      </c>
      <c r="D86" s="258">
        <v>20547.594000000001</v>
      </c>
      <c r="E86" s="257">
        <v>5615.7190000000001</v>
      </c>
      <c r="F86" s="259" t="s">
        <v>205</v>
      </c>
      <c r="G86" s="260">
        <v>3775.5610000000001</v>
      </c>
      <c r="H86" s="261">
        <v>16537.257000000001</v>
      </c>
      <c r="I86" s="262">
        <v>4422</v>
      </c>
      <c r="J86" s="106"/>
      <c r="K86" s="256" t="s">
        <v>128</v>
      </c>
      <c r="L86" s="257">
        <v>2479.3809999999999</v>
      </c>
      <c r="M86" s="258">
        <v>10639.245999999999</v>
      </c>
      <c r="N86" s="257">
        <v>11040.133</v>
      </c>
      <c r="O86" s="259" t="s">
        <v>76</v>
      </c>
      <c r="P86" s="260">
        <v>2287.7930000000001</v>
      </c>
      <c r="Q86" s="261">
        <v>9965.2330000000002</v>
      </c>
      <c r="R86" s="262">
        <v>2569.9490000000001</v>
      </c>
    </row>
    <row r="87" spans="2:18" ht="15.75" x14ac:dyDescent="0.25">
      <c r="B87" s="256" t="s">
        <v>219</v>
      </c>
      <c r="C87" s="257">
        <v>3213.4659999999999</v>
      </c>
      <c r="D87" s="258">
        <v>13786.228999999999</v>
      </c>
      <c r="E87" s="257">
        <v>3709</v>
      </c>
      <c r="F87" s="259" t="s">
        <v>133</v>
      </c>
      <c r="G87" s="260">
        <v>3652.422</v>
      </c>
      <c r="H87" s="261">
        <v>15701.767</v>
      </c>
      <c r="I87" s="262">
        <v>879.06200000000001</v>
      </c>
      <c r="J87" s="106"/>
      <c r="K87" s="256" t="s">
        <v>133</v>
      </c>
      <c r="L87" s="257">
        <v>1006.717</v>
      </c>
      <c r="M87" s="258">
        <v>4323.0050000000001</v>
      </c>
      <c r="N87" s="257">
        <v>397.89499999999998</v>
      </c>
      <c r="O87" s="259" t="s">
        <v>131</v>
      </c>
      <c r="P87" s="260">
        <v>2272.576</v>
      </c>
      <c r="Q87" s="261">
        <v>9923.5280000000002</v>
      </c>
      <c r="R87" s="262">
        <v>3448.5590000000002</v>
      </c>
    </row>
    <row r="88" spans="2:18" ht="15.75" x14ac:dyDescent="0.25">
      <c r="B88" s="256" t="s">
        <v>145</v>
      </c>
      <c r="C88" s="257">
        <v>2438.8029999999999</v>
      </c>
      <c r="D88" s="258">
        <v>10472.161</v>
      </c>
      <c r="E88" s="257">
        <v>635.86900000000003</v>
      </c>
      <c r="F88" s="259" t="s">
        <v>127</v>
      </c>
      <c r="G88" s="260">
        <v>3076.6309999999999</v>
      </c>
      <c r="H88" s="261">
        <v>13311.569</v>
      </c>
      <c r="I88" s="262">
        <v>1925.5889999999999</v>
      </c>
      <c r="J88" s="106"/>
      <c r="K88" s="256" t="s">
        <v>125</v>
      </c>
      <c r="L88" s="257">
        <v>966.89400000000001</v>
      </c>
      <c r="M88" s="258">
        <v>4165.6620000000003</v>
      </c>
      <c r="N88" s="257">
        <v>1809.153</v>
      </c>
      <c r="O88" s="259" t="s">
        <v>128</v>
      </c>
      <c r="P88" s="260">
        <v>1830.174</v>
      </c>
      <c r="Q88" s="261">
        <v>7955.8710000000001</v>
      </c>
      <c r="R88" s="262">
        <v>17765.055</v>
      </c>
    </row>
    <row r="89" spans="2:18" ht="15.75" x14ac:dyDescent="0.25">
      <c r="B89" s="256" t="s">
        <v>127</v>
      </c>
      <c r="C89" s="257">
        <v>2401.7730000000001</v>
      </c>
      <c r="D89" s="258">
        <v>10315.373</v>
      </c>
      <c r="E89" s="257">
        <v>1645.9580000000001</v>
      </c>
      <c r="F89" s="259" t="s">
        <v>219</v>
      </c>
      <c r="G89" s="260">
        <v>3055.3760000000002</v>
      </c>
      <c r="H89" s="261">
        <v>13185.436</v>
      </c>
      <c r="I89" s="262">
        <v>3496</v>
      </c>
      <c r="J89" s="106"/>
      <c r="K89" s="256" t="s">
        <v>76</v>
      </c>
      <c r="L89" s="257">
        <v>898.93700000000001</v>
      </c>
      <c r="M89" s="258">
        <v>3858.3389999999999</v>
      </c>
      <c r="N89" s="257">
        <v>567.92399999999998</v>
      </c>
      <c r="O89" s="259" t="s">
        <v>133</v>
      </c>
      <c r="P89" s="260">
        <v>1281.4179999999999</v>
      </c>
      <c r="Q89" s="261">
        <v>5552.7359999999999</v>
      </c>
      <c r="R89" s="262">
        <v>262.851</v>
      </c>
    </row>
    <row r="90" spans="2:18" ht="15.75" x14ac:dyDescent="0.25">
      <c r="B90" s="256" t="s">
        <v>133</v>
      </c>
      <c r="C90" s="257">
        <v>2250.1909999999998</v>
      </c>
      <c r="D90" s="258">
        <v>9657.2520000000004</v>
      </c>
      <c r="E90" s="257">
        <v>738.82799999999997</v>
      </c>
      <c r="F90" s="259" t="s">
        <v>76</v>
      </c>
      <c r="G90" s="260">
        <v>2660.2280000000001</v>
      </c>
      <c r="H90" s="261">
        <v>11550.1</v>
      </c>
      <c r="I90" s="262">
        <v>2241.078</v>
      </c>
      <c r="J90" s="106"/>
      <c r="K90" s="256" t="s">
        <v>138</v>
      </c>
      <c r="L90" s="257">
        <v>627.05600000000004</v>
      </c>
      <c r="M90" s="258">
        <v>2693.6170000000002</v>
      </c>
      <c r="N90" s="257">
        <v>194.655</v>
      </c>
      <c r="O90" s="259" t="s">
        <v>129</v>
      </c>
      <c r="P90" s="260">
        <v>1220.636</v>
      </c>
      <c r="Q90" s="261">
        <v>5306.9359999999997</v>
      </c>
      <c r="R90" s="262">
        <v>2150.489</v>
      </c>
    </row>
    <row r="91" spans="2:18" ht="15.75" x14ac:dyDescent="0.25">
      <c r="B91" s="256" t="s">
        <v>125</v>
      </c>
      <c r="C91" s="257">
        <v>2105.8960000000002</v>
      </c>
      <c r="D91" s="258">
        <v>9041.39</v>
      </c>
      <c r="E91" s="257">
        <v>1842.3340000000001</v>
      </c>
      <c r="F91" s="259" t="s">
        <v>125</v>
      </c>
      <c r="G91" s="260">
        <v>2607.6350000000002</v>
      </c>
      <c r="H91" s="261">
        <v>11313.5</v>
      </c>
      <c r="I91" s="262">
        <v>2404.0100000000002</v>
      </c>
      <c r="J91" s="106"/>
      <c r="K91" s="256" t="s">
        <v>143</v>
      </c>
      <c r="L91" s="257">
        <v>583.39499999999998</v>
      </c>
      <c r="M91" s="258">
        <v>2505.7649999999999</v>
      </c>
      <c r="N91" s="257">
        <v>277.98899999999998</v>
      </c>
      <c r="O91" s="259" t="s">
        <v>136</v>
      </c>
      <c r="P91" s="260">
        <v>668.61400000000003</v>
      </c>
      <c r="Q91" s="261">
        <v>2892.3620000000001</v>
      </c>
      <c r="R91" s="262">
        <v>782.08900000000006</v>
      </c>
    </row>
    <row r="92" spans="2:18" ht="15.75" x14ac:dyDescent="0.25">
      <c r="B92" s="256" t="s">
        <v>220</v>
      </c>
      <c r="C92" s="257">
        <v>2054.8249999999998</v>
      </c>
      <c r="D92" s="258">
        <v>8807.3880000000008</v>
      </c>
      <c r="E92" s="257">
        <v>2209</v>
      </c>
      <c r="F92" s="259" t="s">
        <v>282</v>
      </c>
      <c r="G92" s="260">
        <v>2351.1129999999998</v>
      </c>
      <c r="H92" s="261">
        <v>10309.415999999999</v>
      </c>
      <c r="I92" s="262">
        <v>3011.5</v>
      </c>
      <c r="J92" s="106"/>
      <c r="K92" s="256" t="s">
        <v>221</v>
      </c>
      <c r="L92" s="257">
        <v>582.04399999999998</v>
      </c>
      <c r="M92" s="258">
        <v>2504.1260000000002</v>
      </c>
      <c r="N92" s="257">
        <v>860</v>
      </c>
      <c r="O92" s="259" t="s">
        <v>79</v>
      </c>
      <c r="P92" s="260">
        <v>632.30999999999995</v>
      </c>
      <c r="Q92" s="261">
        <v>2744.4650000000001</v>
      </c>
      <c r="R92" s="262">
        <v>1544.385</v>
      </c>
    </row>
    <row r="93" spans="2:18" ht="15.75" x14ac:dyDescent="0.25">
      <c r="B93" s="256" t="s">
        <v>76</v>
      </c>
      <c r="C93" s="257">
        <v>1782.9459999999999</v>
      </c>
      <c r="D93" s="258">
        <v>7653.4229999999998</v>
      </c>
      <c r="E93" s="257">
        <v>1692.607</v>
      </c>
      <c r="F93" s="259" t="s">
        <v>220</v>
      </c>
      <c r="G93" s="260">
        <v>2346.8939999999998</v>
      </c>
      <c r="H93" s="261">
        <v>10290.599</v>
      </c>
      <c r="I93" s="262">
        <v>2423</v>
      </c>
      <c r="J93" s="106"/>
      <c r="K93" s="256" t="s">
        <v>135</v>
      </c>
      <c r="L93" s="257">
        <v>442.90600000000001</v>
      </c>
      <c r="M93" s="258">
        <v>1898.268</v>
      </c>
      <c r="N93" s="257">
        <v>561.74699999999996</v>
      </c>
      <c r="O93" s="259" t="s">
        <v>126</v>
      </c>
      <c r="P93" s="260">
        <v>570.63400000000001</v>
      </c>
      <c r="Q93" s="261">
        <v>2464.25</v>
      </c>
      <c r="R93" s="262">
        <v>309.858</v>
      </c>
    </row>
    <row r="94" spans="2:18" ht="15.75" x14ac:dyDescent="0.25">
      <c r="B94" s="256" t="s">
        <v>282</v>
      </c>
      <c r="C94" s="257">
        <v>1711.1</v>
      </c>
      <c r="D94" s="258">
        <v>7349.2079999999996</v>
      </c>
      <c r="E94" s="257">
        <v>1847.0260000000001</v>
      </c>
      <c r="F94" s="259" t="s">
        <v>227</v>
      </c>
      <c r="G94" s="260">
        <v>1582.8620000000001</v>
      </c>
      <c r="H94" s="261">
        <v>6822.1850000000004</v>
      </c>
      <c r="I94" s="262">
        <v>1755.6</v>
      </c>
      <c r="J94" s="106"/>
      <c r="K94" s="256" t="s">
        <v>129</v>
      </c>
      <c r="L94" s="257">
        <v>268.92700000000002</v>
      </c>
      <c r="M94" s="258">
        <v>1158.943</v>
      </c>
      <c r="N94" s="257">
        <v>284.988</v>
      </c>
      <c r="O94" s="259" t="s">
        <v>143</v>
      </c>
      <c r="P94" s="260">
        <v>442.10700000000003</v>
      </c>
      <c r="Q94" s="261">
        <v>1915.8789999999999</v>
      </c>
      <c r="R94" s="262">
        <v>208.37</v>
      </c>
    </row>
    <row r="95" spans="2:18" ht="15.75" x14ac:dyDescent="0.25">
      <c r="B95" s="256" t="s">
        <v>186</v>
      </c>
      <c r="C95" s="257">
        <v>1505.7950000000001</v>
      </c>
      <c r="D95" s="258">
        <v>6470.0060000000003</v>
      </c>
      <c r="E95" s="257">
        <v>1743</v>
      </c>
      <c r="F95" s="259" t="s">
        <v>145</v>
      </c>
      <c r="G95" s="260">
        <v>1466.288</v>
      </c>
      <c r="H95" s="261">
        <v>6392.2709999999997</v>
      </c>
      <c r="I95" s="262">
        <v>502.10700000000003</v>
      </c>
      <c r="J95" s="106"/>
      <c r="K95" s="256" t="s">
        <v>136</v>
      </c>
      <c r="L95" s="257">
        <v>227.35400000000001</v>
      </c>
      <c r="M95" s="258">
        <v>977.64200000000005</v>
      </c>
      <c r="N95" s="257">
        <v>178.11500000000001</v>
      </c>
      <c r="O95" s="259" t="s">
        <v>137</v>
      </c>
      <c r="P95" s="260">
        <v>303.49099999999999</v>
      </c>
      <c r="Q95" s="261">
        <v>1365.62</v>
      </c>
      <c r="R95" s="262">
        <v>194.8</v>
      </c>
    </row>
    <row r="96" spans="2:18" ht="15.75" x14ac:dyDescent="0.25">
      <c r="B96" s="256" t="s">
        <v>258</v>
      </c>
      <c r="C96" s="257">
        <v>1269.5260000000001</v>
      </c>
      <c r="D96" s="258">
        <v>5453.991</v>
      </c>
      <c r="E96" s="257">
        <v>1402</v>
      </c>
      <c r="F96" s="259" t="s">
        <v>258</v>
      </c>
      <c r="G96" s="260">
        <v>1344.1859999999999</v>
      </c>
      <c r="H96" s="261">
        <v>5841.6639999999998</v>
      </c>
      <c r="I96" s="262">
        <v>1411</v>
      </c>
      <c r="J96" s="106"/>
      <c r="K96" s="256" t="s">
        <v>197</v>
      </c>
      <c r="L96" s="257">
        <v>189.065</v>
      </c>
      <c r="M96" s="258">
        <v>811.66800000000001</v>
      </c>
      <c r="N96" s="257">
        <v>280</v>
      </c>
      <c r="O96" s="259" t="s">
        <v>185</v>
      </c>
      <c r="P96" s="260">
        <v>271.12200000000001</v>
      </c>
      <c r="Q96" s="261">
        <v>1228.971</v>
      </c>
      <c r="R96" s="262">
        <v>403.2</v>
      </c>
    </row>
    <row r="97" spans="2:18" ht="15.75" x14ac:dyDescent="0.25">
      <c r="B97" s="256" t="s">
        <v>299</v>
      </c>
      <c r="C97" s="257">
        <v>1117.6389999999999</v>
      </c>
      <c r="D97" s="258">
        <v>4799.0079999999998</v>
      </c>
      <c r="E97" s="257">
        <v>1323</v>
      </c>
      <c r="F97" s="259" t="s">
        <v>181</v>
      </c>
      <c r="G97" s="260">
        <v>1238.6669999999999</v>
      </c>
      <c r="H97" s="261">
        <v>5425.3890000000001</v>
      </c>
      <c r="I97" s="262">
        <v>1001.75</v>
      </c>
      <c r="J97" s="106"/>
      <c r="K97" s="256" t="s">
        <v>79</v>
      </c>
      <c r="L97" s="257">
        <v>184.761</v>
      </c>
      <c r="M97" s="258">
        <v>791.70600000000002</v>
      </c>
      <c r="N97" s="257">
        <v>547.29999999999995</v>
      </c>
      <c r="O97" s="259" t="s">
        <v>138</v>
      </c>
      <c r="P97" s="260">
        <v>210.65899999999999</v>
      </c>
      <c r="Q97" s="261">
        <v>954.899</v>
      </c>
      <c r="R97" s="262">
        <v>108.401</v>
      </c>
    </row>
    <row r="98" spans="2:18" ht="16.5" thickBot="1" x14ac:dyDescent="0.3">
      <c r="B98" s="263" t="s">
        <v>224</v>
      </c>
      <c r="C98" s="264">
        <v>1112.3150000000001</v>
      </c>
      <c r="D98" s="265">
        <v>4771.4780000000001</v>
      </c>
      <c r="E98" s="264">
        <v>1072</v>
      </c>
      <c r="F98" s="266" t="s">
        <v>224</v>
      </c>
      <c r="G98" s="267">
        <v>1168.056</v>
      </c>
      <c r="H98" s="268">
        <v>5110.7240000000002</v>
      </c>
      <c r="I98" s="269">
        <v>1088</v>
      </c>
      <c r="J98" s="106"/>
      <c r="K98" s="263" t="s">
        <v>147</v>
      </c>
      <c r="L98" s="264">
        <v>150.46799999999999</v>
      </c>
      <c r="M98" s="265">
        <v>645.78399999999999</v>
      </c>
      <c r="N98" s="264">
        <v>151</v>
      </c>
      <c r="O98" s="266" t="s">
        <v>221</v>
      </c>
      <c r="P98" s="267">
        <v>209.572</v>
      </c>
      <c r="Q98" s="268">
        <v>907.57600000000002</v>
      </c>
      <c r="R98" s="269">
        <v>281.15199999999999</v>
      </c>
    </row>
    <row r="101" spans="2:18" ht="16.5" x14ac:dyDescent="0.25">
      <c r="B101" s="101"/>
      <c r="C101" s="101"/>
      <c r="D101" s="101"/>
      <c r="E101" s="101"/>
      <c r="F101" s="101"/>
      <c r="G101" s="101"/>
      <c r="H101" s="101"/>
      <c r="I101" s="102"/>
      <c r="J101" s="102"/>
      <c r="K101" s="101"/>
      <c r="L101" s="101"/>
      <c r="M101" s="101"/>
      <c r="N101" s="101"/>
      <c r="O101" s="101"/>
      <c r="P101" s="101"/>
      <c r="Q101" s="101"/>
      <c r="R101" s="102"/>
    </row>
    <row r="102" spans="2:18" ht="16.5" x14ac:dyDescent="0.25">
      <c r="B102" s="101" t="s">
        <v>211</v>
      </c>
      <c r="C102" s="101"/>
      <c r="D102" s="101"/>
      <c r="E102" s="101"/>
      <c r="F102" s="101"/>
      <c r="G102" s="102"/>
      <c r="H102" s="102"/>
      <c r="I102" s="102"/>
      <c r="J102" s="102"/>
      <c r="K102" s="101" t="s">
        <v>212</v>
      </c>
      <c r="L102" s="101"/>
      <c r="M102" s="101"/>
      <c r="N102" s="101"/>
      <c r="O102" s="101"/>
      <c r="P102" s="102"/>
      <c r="R102" s="102"/>
    </row>
    <row r="103" spans="2:18" ht="17.25" thickBot="1" x14ac:dyDescent="0.3">
      <c r="B103" s="274" t="s">
        <v>206</v>
      </c>
      <c r="C103" s="101"/>
      <c r="D103" s="101"/>
      <c r="E103" s="101"/>
      <c r="F103" s="101"/>
      <c r="G103" s="102"/>
      <c r="H103" s="102"/>
      <c r="I103" s="102"/>
      <c r="J103" s="102"/>
      <c r="K103" s="274" t="s">
        <v>206</v>
      </c>
      <c r="L103" s="101"/>
      <c r="M103" s="101"/>
      <c r="N103" s="101"/>
      <c r="O103" s="101"/>
      <c r="P103" s="102"/>
      <c r="R103" s="102"/>
    </row>
    <row r="104" spans="2:18" ht="21" thickBot="1" x14ac:dyDescent="0.35">
      <c r="B104" s="103" t="s">
        <v>121</v>
      </c>
      <c r="C104" s="104"/>
      <c r="D104" s="104"/>
      <c r="E104" s="104"/>
      <c r="F104" s="104"/>
      <c r="G104" s="104"/>
      <c r="H104" s="104"/>
      <c r="I104" s="105"/>
      <c r="J104" s="106"/>
      <c r="K104" s="103" t="s">
        <v>122</v>
      </c>
      <c r="L104" s="104"/>
      <c r="M104" s="104"/>
      <c r="N104" s="104"/>
      <c r="O104" s="104"/>
      <c r="P104" s="104"/>
      <c r="Q104" s="104"/>
      <c r="R104" s="105"/>
    </row>
    <row r="105" spans="2:18" ht="19.5" thickBot="1" x14ac:dyDescent="0.35">
      <c r="B105" s="270" t="s">
        <v>294</v>
      </c>
      <c r="C105" s="271"/>
      <c r="D105" s="272"/>
      <c r="E105" s="273"/>
      <c r="F105" s="270" t="s">
        <v>295</v>
      </c>
      <c r="G105" s="271"/>
      <c r="H105" s="272"/>
      <c r="I105" s="273"/>
      <c r="J105" s="106"/>
      <c r="K105" s="270" t="s">
        <v>294</v>
      </c>
      <c r="L105" s="271"/>
      <c r="M105" s="272"/>
      <c r="N105" s="273"/>
      <c r="O105" s="270" t="s">
        <v>295</v>
      </c>
      <c r="P105" s="271"/>
      <c r="Q105" s="272"/>
      <c r="R105" s="273"/>
    </row>
    <row r="106" spans="2:18" ht="29.25" thickBot="1" x14ac:dyDescent="0.25">
      <c r="B106" s="107" t="s">
        <v>123</v>
      </c>
      <c r="C106" s="108" t="s">
        <v>100</v>
      </c>
      <c r="D106" s="109" t="s">
        <v>150</v>
      </c>
      <c r="E106" s="110" t="s">
        <v>124</v>
      </c>
      <c r="F106" s="107" t="s">
        <v>123</v>
      </c>
      <c r="G106" s="108" t="s">
        <v>100</v>
      </c>
      <c r="H106" s="109" t="s">
        <v>150</v>
      </c>
      <c r="I106" s="110" t="s">
        <v>124</v>
      </c>
      <c r="J106" s="106"/>
      <c r="K106" s="107" t="s">
        <v>123</v>
      </c>
      <c r="L106" s="108" t="s">
        <v>100</v>
      </c>
      <c r="M106" s="109" t="s">
        <v>150</v>
      </c>
      <c r="N106" s="110" t="s">
        <v>124</v>
      </c>
      <c r="O106" s="107" t="s">
        <v>123</v>
      </c>
      <c r="P106" s="108" t="s">
        <v>100</v>
      </c>
      <c r="Q106" s="109" t="s">
        <v>150</v>
      </c>
      <c r="R106" s="110" t="s">
        <v>124</v>
      </c>
    </row>
    <row r="107" spans="2:18" ht="16.5" thickBot="1" x14ac:dyDescent="0.3">
      <c r="B107" s="242" t="s">
        <v>114</v>
      </c>
      <c r="C107" s="243">
        <v>109769.148</v>
      </c>
      <c r="D107" s="244">
        <v>471384.75900000002</v>
      </c>
      <c r="E107" s="245">
        <v>26010.637999999999</v>
      </c>
      <c r="F107" s="246" t="s">
        <v>114</v>
      </c>
      <c r="G107" s="247">
        <v>106380.55899999999</v>
      </c>
      <c r="H107" s="248">
        <v>462953.95400000003</v>
      </c>
      <c r="I107" s="245">
        <v>30900.044000000002</v>
      </c>
      <c r="J107" s="106"/>
      <c r="K107" s="242" t="s">
        <v>114</v>
      </c>
      <c r="L107" s="243">
        <v>37064.048000000003</v>
      </c>
      <c r="M107" s="244">
        <v>159134.304</v>
      </c>
      <c r="N107" s="245">
        <v>7107.2610000000004</v>
      </c>
      <c r="O107" s="246" t="s">
        <v>114</v>
      </c>
      <c r="P107" s="247">
        <v>26764.041000000001</v>
      </c>
      <c r="Q107" s="248">
        <v>116623.03999999999</v>
      </c>
      <c r="R107" s="245">
        <v>6070.8959999999997</v>
      </c>
    </row>
    <row r="108" spans="2:18" ht="15.75" x14ac:dyDescent="0.25">
      <c r="B108" s="249" t="s">
        <v>129</v>
      </c>
      <c r="C108" s="250">
        <v>20502.704000000002</v>
      </c>
      <c r="D108" s="251">
        <v>88034.467000000004</v>
      </c>
      <c r="E108" s="250">
        <v>4971.4709999999995</v>
      </c>
      <c r="F108" s="252" t="s">
        <v>129</v>
      </c>
      <c r="G108" s="253">
        <v>13489.659</v>
      </c>
      <c r="H108" s="254">
        <v>58617.603999999999</v>
      </c>
      <c r="I108" s="255">
        <v>4122.8879999999999</v>
      </c>
      <c r="J108" s="106"/>
      <c r="K108" s="249" t="s">
        <v>263</v>
      </c>
      <c r="L108" s="250">
        <v>15826.36</v>
      </c>
      <c r="M108" s="251">
        <v>67881.626999999993</v>
      </c>
      <c r="N108" s="250">
        <v>2923.0540000000001</v>
      </c>
      <c r="O108" s="252" t="s">
        <v>77</v>
      </c>
      <c r="P108" s="253">
        <v>9219.6380000000008</v>
      </c>
      <c r="Q108" s="254">
        <v>40237.146000000001</v>
      </c>
      <c r="R108" s="255">
        <v>1974.204</v>
      </c>
    </row>
    <row r="109" spans="2:18" ht="15.75" x14ac:dyDescent="0.25">
      <c r="B109" s="256" t="s">
        <v>263</v>
      </c>
      <c r="C109" s="257">
        <v>15870.699000000001</v>
      </c>
      <c r="D109" s="258">
        <v>68123.341</v>
      </c>
      <c r="E109" s="257">
        <v>3766.4780000000001</v>
      </c>
      <c r="F109" s="259" t="s">
        <v>197</v>
      </c>
      <c r="G109" s="260">
        <v>12575.027</v>
      </c>
      <c r="H109" s="261">
        <v>55126.945</v>
      </c>
      <c r="I109" s="262">
        <v>3950.4009999999998</v>
      </c>
      <c r="J109" s="106"/>
      <c r="K109" s="256" t="s">
        <v>77</v>
      </c>
      <c r="L109" s="257">
        <v>9451.6689999999999</v>
      </c>
      <c r="M109" s="258">
        <v>40589.966999999997</v>
      </c>
      <c r="N109" s="257">
        <v>1726.989</v>
      </c>
      <c r="O109" s="259" t="s">
        <v>136</v>
      </c>
      <c r="P109" s="260">
        <v>4728.8459999999995</v>
      </c>
      <c r="Q109" s="261">
        <v>20413.107</v>
      </c>
      <c r="R109" s="262">
        <v>935.14800000000002</v>
      </c>
    </row>
    <row r="110" spans="2:18" ht="15.75" x14ac:dyDescent="0.25">
      <c r="B110" s="256" t="s">
        <v>77</v>
      </c>
      <c r="C110" s="257">
        <v>14428.181</v>
      </c>
      <c r="D110" s="258">
        <v>61963.411999999997</v>
      </c>
      <c r="E110" s="257">
        <v>3595.0259999999998</v>
      </c>
      <c r="F110" s="259" t="s">
        <v>263</v>
      </c>
      <c r="G110" s="260">
        <v>12437.411</v>
      </c>
      <c r="H110" s="261">
        <v>54019.555999999997</v>
      </c>
      <c r="I110" s="262">
        <v>3827.43</v>
      </c>
      <c r="J110" s="106"/>
      <c r="K110" s="256" t="s">
        <v>131</v>
      </c>
      <c r="L110" s="257">
        <v>1810.068</v>
      </c>
      <c r="M110" s="258">
        <v>7801.6</v>
      </c>
      <c r="N110" s="257">
        <v>324.34100000000001</v>
      </c>
      <c r="O110" s="259" t="s">
        <v>263</v>
      </c>
      <c r="P110" s="260">
        <v>2925.1390000000001</v>
      </c>
      <c r="Q110" s="261">
        <v>12911.035</v>
      </c>
      <c r="R110" s="262">
        <v>868.66800000000001</v>
      </c>
    </row>
    <row r="111" spans="2:18" ht="15.75" x14ac:dyDescent="0.25">
      <c r="B111" s="256" t="s">
        <v>138</v>
      </c>
      <c r="C111" s="257">
        <v>9045.7610000000004</v>
      </c>
      <c r="D111" s="258">
        <v>38868.502999999997</v>
      </c>
      <c r="E111" s="257">
        <v>2134.8150000000001</v>
      </c>
      <c r="F111" s="259" t="s">
        <v>138</v>
      </c>
      <c r="G111" s="260">
        <v>9973.3259999999991</v>
      </c>
      <c r="H111" s="261">
        <v>43072.707999999999</v>
      </c>
      <c r="I111" s="262">
        <v>2805.3040000000001</v>
      </c>
      <c r="J111" s="106"/>
      <c r="K111" s="256" t="s">
        <v>126</v>
      </c>
      <c r="L111" s="257">
        <v>1712.8009999999999</v>
      </c>
      <c r="M111" s="258">
        <v>7350.58</v>
      </c>
      <c r="N111" s="257">
        <v>438.25</v>
      </c>
      <c r="O111" s="259" t="s">
        <v>126</v>
      </c>
      <c r="P111" s="260">
        <v>2381.788</v>
      </c>
      <c r="Q111" s="261">
        <v>10367.718999999999</v>
      </c>
      <c r="R111" s="262">
        <v>482.839</v>
      </c>
    </row>
    <row r="112" spans="2:18" ht="15.75" x14ac:dyDescent="0.25">
      <c r="B112" s="256" t="s">
        <v>76</v>
      </c>
      <c r="C112" s="257">
        <v>8856.59</v>
      </c>
      <c r="D112" s="258">
        <v>38008.040999999997</v>
      </c>
      <c r="E112" s="257">
        <v>2138.1840000000002</v>
      </c>
      <c r="F112" s="259" t="s">
        <v>77</v>
      </c>
      <c r="G112" s="260">
        <v>7662.4480000000003</v>
      </c>
      <c r="H112" s="261">
        <v>33687.248</v>
      </c>
      <c r="I112" s="262">
        <v>2208.4769999999999</v>
      </c>
      <c r="J112" s="106"/>
      <c r="K112" s="256" t="s">
        <v>136</v>
      </c>
      <c r="L112" s="257">
        <v>1701.2339999999999</v>
      </c>
      <c r="M112" s="258">
        <v>7315.652</v>
      </c>
      <c r="N112" s="257">
        <v>359.82499999999999</v>
      </c>
      <c r="O112" s="259" t="s">
        <v>135</v>
      </c>
      <c r="P112" s="260">
        <v>1841.4349999999999</v>
      </c>
      <c r="Q112" s="261">
        <v>7966.183</v>
      </c>
      <c r="R112" s="262">
        <v>400.85</v>
      </c>
    </row>
    <row r="113" spans="2:18" ht="15.75" x14ac:dyDescent="0.25">
      <c r="B113" s="256" t="s">
        <v>79</v>
      </c>
      <c r="C113" s="257">
        <v>7885.01</v>
      </c>
      <c r="D113" s="258">
        <v>33873.08</v>
      </c>
      <c r="E113" s="257">
        <v>1884.154</v>
      </c>
      <c r="F113" s="259" t="s">
        <v>79</v>
      </c>
      <c r="G113" s="260">
        <v>6774.0860000000002</v>
      </c>
      <c r="H113" s="261">
        <v>29402.46</v>
      </c>
      <c r="I113" s="262">
        <v>1977.652</v>
      </c>
      <c r="J113" s="106"/>
      <c r="K113" s="256" t="s">
        <v>137</v>
      </c>
      <c r="L113" s="257">
        <v>1382.07</v>
      </c>
      <c r="M113" s="258">
        <v>5942.692</v>
      </c>
      <c r="N113" s="257">
        <v>312.92099999999999</v>
      </c>
      <c r="O113" s="259" t="s">
        <v>131</v>
      </c>
      <c r="P113" s="260">
        <v>1360.5920000000001</v>
      </c>
      <c r="Q113" s="261">
        <v>5923.93</v>
      </c>
      <c r="R113" s="262">
        <v>339.79</v>
      </c>
    </row>
    <row r="114" spans="2:18" ht="15.75" x14ac:dyDescent="0.25">
      <c r="B114" s="256" t="s">
        <v>128</v>
      </c>
      <c r="C114" s="257">
        <v>6542.9049999999997</v>
      </c>
      <c r="D114" s="258">
        <v>28102.234</v>
      </c>
      <c r="E114" s="257">
        <v>1549.547</v>
      </c>
      <c r="F114" s="259" t="s">
        <v>128</v>
      </c>
      <c r="G114" s="260">
        <v>6426.9250000000002</v>
      </c>
      <c r="H114" s="261">
        <v>28002.621999999999</v>
      </c>
      <c r="I114" s="262">
        <v>1857.2650000000001</v>
      </c>
      <c r="J114" s="106"/>
      <c r="K114" s="256" t="s">
        <v>135</v>
      </c>
      <c r="L114" s="257">
        <v>1381.9559999999999</v>
      </c>
      <c r="M114" s="258">
        <v>5940.53</v>
      </c>
      <c r="N114" s="257">
        <v>277.26400000000001</v>
      </c>
      <c r="O114" s="259" t="s">
        <v>137</v>
      </c>
      <c r="P114" s="260">
        <v>1091.1210000000001</v>
      </c>
      <c r="Q114" s="261">
        <v>4774.0379999999996</v>
      </c>
      <c r="R114" s="262">
        <v>281.84800000000001</v>
      </c>
    </row>
    <row r="115" spans="2:18" ht="15.75" x14ac:dyDescent="0.25">
      <c r="B115" s="256" t="s">
        <v>147</v>
      </c>
      <c r="C115" s="257">
        <v>3972.114</v>
      </c>
      <c r="D115" s="258">
        <v>17062.802</v>
      </c>
      <c r="E115" s="257">
        <v>909.43799999999999</v>
      </c>
      <c r="F115" s="259" t="s">
        <v>147</v>
      </c>
      <c r="G115" s="260">
        <v>3726.2069999999999</v>
      </c>
      <c r="H115" s="261">
        <v>16241.875</v>
      </c>
      <c r="I115" s="262">
        <v>1066.0550000000001</v>
      </c>
      <c r="J115" s="106"/>
      <c r="K115" s="256" t="s">
        <v>130</v>
      </c>
      <c r="L115" s="257">
        <v>1139.78</v>
      </c>
      <c r="M115" s="258">
        <v>4889.6000000000004</v>
      </c>
      <c r="N115" s="257">
        <v>151.51</v>
      </c>
      <c r="O115" s="259" t="s">
        <v>128</v>
      </c>
      <c r="P115" s="260">
        <v>836.30200000000002</v>
      </c>
      <c r="Q115" s="261">
        <v>3686.2779999999998</v>
      </c>
      <c r="R115" s="262">
        <v>251.15700000000001</v>
      </c>
    </row>
    <row r="116" spans="2:18" ht="15.75" x14ac:dyDescent="0.25">
      <c r="B116" s="256" t="s">
        <v>125</v>
      </c>
      <c r="C116" s="257">
        <v>3387.6089999999999</v>
      </c>
      <c r="D116" s="258">
        <v>14539.481</v>
      </c>
      <c r="E116" s="257">
        <v>734.601</v>
      </c>
      <c r="F116" s="259" t="s">
        <v>76</v>
      </c>
      <c r="G116" s="260">
        <v>3346.7469999999998</v>
      </c>
      <c r="H116" s="261">
        <v>14514.415999999999</v>
      </c>
      <c r="I116" s="262">
        <v>1020.021</v>
      </c>
      <c r="J116" s="106"/>
      <c r="K116" s="256" t="s">
        <v>197</v>
      </c>
      <c r="L116" s="257">
        <v>676.32600000000002</v>
      </c>
      <c r="M116" s="258">
        <v>2909.3130000000001</v>
      </c>
      <c r="N116" s="257">
        <v>180</v>
      </c>
      <c r="O116" s="259" t="s">
        <v>130</v>
      </c>
      <c r="P116" s="260">
        <v>668.29100000000005</v>
      </c>
      <c r="Q116" s="261">
        <v>2924.634</v>
      </c>
      <c r="R116" s="262">
        <v>130.49299999999999</v>
      </c>
    </row>
    <row r="117" spans="2:18" ht="15.75" x14ac:dyDescent="0.25">
      <c r="B117" s="256" t="s">
        <v>181</v>
      </c>
      <c r="C117" s="257">
        <v>3036.6959999999999</v>
      </c>
      <c r="D117" s="258">
        <v>13041.011</v>
      </c>
      <c r="E117" s="257">
        <v>672.01300000000003</v>
      </c>
      <c r="F117" s="259" t="s">
        <v>132</v>
      </c>
      <c r="G117" s="260">
        <v>3000.1210000000001</v>
      </c>
      <c r="H117" s="261">
        <v>13162.651</v>
      </c>
      <c r="I117" s="262">
        <v>705.6</v>
      </c>
      <c r="J117" s="106"/>
      <c r="K117" s="256" t="s">
        <v>76</v>
      </c>
      <c r="L117" s="257">
        <v>651.75099999999998</v>
      </c>
      <c r="M117" s="258">
        <v>2802.4789999999998</v>
      </c>
      <c r="N117" s="257">
        <v>130.11500000000001</v>
      </c>
      <c r="O117" s="259" t="s">
        <v>76</v>
      </c>
      <c r="P117" s="260">
        <v>655.29200000000003</v>
      </c>
      <c r="Q117" s="261">
        <v>2859.07</v>
      </c>
      <c r="R117" s="262">
        <v>142.428</v>
      </c>
    </row>
    <row r="118" spans="2:18" ht="15.75" x14ac:dyDescent="0.25">
      <c r="B118" s="256" t="s">
        <v>133</v>
      </c>
      <c r="C118" s="257">
        <v>2754.4760000000001</v>
      </c>
      <c r="D118" s="258">
        <v>11817.75</v>
      </c>
      <c r="E118" s="257">
        <v>615.13599999999997</v>
      </c>
      <c r="F118" s="259" t="s">
        <v>277</v>
      </c>
      <c r="G118" s="260">
        <v>2800.1320000000001</v>
      </c>
      <c r="H118" s="261">
        <v>11996.298000000001</v>
      </c>
      <c r="I118" s="262">
        <v>823.37</v>
      </c>
      <c r="J118" s="106"/>
      <c r="K118" s="256" t="s">
        <v>125</v>
      </c>
      <c r="L118" s="257">
        <v>369.54399999999998</v>
      </c>
      <c r="M118" s="258">
        <v>1587.34</v>
      </c>
      <c r="N118" s="257">
        <v>80.988</v>
      </c>
      <c r="O118" s="259" t="s">
        <v>125</v>
      </c>
      <c r="P118" s="260">
        <v>529.06100000000004</v>
      </c>
      <c r="Q118" s="261">
        <v>2250.598</v>
      </c>
      <c r="R118" s="262">
        <v>106.595</v>
      </c>
    </row>
    <row r="119" spans="2:18" ht="15.75" x14ac:dyDescent="0.25">
      <c r="B119" s="256" t="s">
        <v>136</v>
      </c>
      <c r="C119" s="257">
        <v>2663.5459999999998</v>
      </c>
      <c r="D119" s="258">
        <v>11434.687</v>
      </c>
      <c r="E119" s="257">
        <v>568.71299999999997</v>
      </c>
      <c r="F119" s="259" t="s">
        <v>136</v>
      </c>
      <c r="G119" s="260">
        <v>2316.7130000000002</v>
      </c>
      <c r="H119" s="261">
        <v>10084.806</v>
      </c>
      <c r="I119" s="262">
        <v>498.08699999999999</v>
      </c>
      <c r="J119" s="106"/>
      <c r="K119" s="256" t="s">
        <v>145</v>
      </c>
      <c r="L119" s="257">
        <v>339.274</v>
      </c>
      <c r="M119" s="258">
        <v>1459.6</v>
      </c>
      <c r="N119" s="257">
        <v>67.900000000000006</v>
      </c>
      <c r="O119" s="259" t="s">
        <v>300</v>
      </c>
      <c r="P119" s="260">
        <v>132.512</v>
      </c>
      <c r="Q119" s="261">
        <v>600.66499999999996</v>
      </c>
      <c r="R119" s="262">
        <v>42</v>
      </c>
    </row>
    <row r="120" spans="2:18" ht="15.75" x14ac:dyDescent="0.25">
      <c r="B120" s="256" t="s">
        <v>131</v>
      </c>
      <c r="C120" s="257">
        <v>2149.6559999999999</v>
      </c>
      <c r="D120" s="258">
        <v>9279.7389999999996</v>
      </c>
      <c r="E120" s="257">
        <v>516.14</v>
      </c>
      <c r="F120" s="259" t="s">
        <v>125</v>
      </c>
      <c r="G120" s="260">
        <v>2150.1840000000002</v>
      </c>
      <c r="H120" s="261">
        <v>9472.89</v>
      </c>
      <c r="I120" s="262">
        <v>652.35699999999997</v>
      </c>
      <c r="J120" s="106"/>
      <c r="K120" s="256" t="s">
        <v>128</v>
      </c>
      <c r="L120" s="257">
        <v>187.571</v>
      </c>
      <c r="M120" s="258">
        <v>803.62099999999998</v>
      </c>
      <c r="N120" s="257">
        <v>44.235999999999997</v>
      </c>
      <c r="O120" s="259" t="s">
        <v>147</v>
      </c>
      <c r="P120" s="260">
        <v>104.065</v>
      </c>
      <c r="Q120" s="261">
        <v>441.93299999999999</v>
      </c>
      <c r="R120" s="262">
        <v>32.354999999999997</v>
      </c>
    </row>
    <row r="121" spans="2:18" ht="15.75" x14ac:dyDescent="0.25">
      <c r="B121" s="256" t="s">
        <v>185</v>
      </c>
      <c r="C121" s="257">
        <v>1777.6</v>
      </c>
      <c r="D121" s="258">
        <v>7635.1909999999998</v>
      </c>
      <c r="E121" s="257">
        <v>383.20800000000003</v>
      </c>
      <c r="F121" s="259" t="s">
        <v>131</v>
      </c>
      <c r="G121" s="260">
        <v>2033.172</v>
      </c>
      <c r="H121" s="261">
        <v>8662.7849999999999</v>
      </c>
      <c r="I121" s="262">
        <v>567.62400000000002</v>
      </c>
      <c r="J121" s="106"/>
      <c r="K121" s="256" t="s">
        <v>129</v>
      </c>
      <c r="L121" s="257">
        <v>180.06399999999999</v>
      </c>
      <c r="M121" s="258">
        <v>771.50900000000001</v>
      </c>
      <c r="N121" s="257">
        <v>42.929000000000002</v>
      </c>
      <c r="O121" s="259" t="s">
        <v>145</v>
      </c>
      <c r="P121" s="260">
        <v>81.906000000000006</v>
      </c>
      <c r="Q121" s="261">
        <v>349.279</v>
      </c>
      <c r="R121" s="262">
        <v>20.824999999999999</v>
      </c>
    </row>
    <row r="122" spans="2:18" ht="15.75" x14ac:dyDescent="0.25">
      <c r="B122" s="256" t="s">
        <v>297</v>
      </c>
      <c r="C122" s="257">
        <v>1327.5550000000001</v>
      </c>
      <c r="D122" s="258">
        <v>5684.1360000000004</v>
      </c>
      <c r="E122" s="257">
        <v>290.90600000000001</v>
      </c>
      <c r="F122" s="259" t="s">
        <v>286</v>
      </c>
      <c r="G122" s="260">
        <v>1838.7560000000001</v>
      </c>
      <c r="H122" s="261">
        <v>8097.5640000000003</v>
      </c>
      <c r="I122" s="262">
        <v>554.92499999999995</v>
      </c>
      <c r="J122" s="106"/>
      <c r="K122" s="256" t="s">
        <v>79</v>
      </c>
      <c r="L122" s="257">
        <v>106.602</v>
      </c>
      <c r="M122" s="258">
        <v>458.24400000000003</v>
      </c>
      <c r="N122" s="257">
        <v>17.096</v>
      </c>
      <c r="O122" s="259" t="s">
        <v>79</v>
      </c>
      <c r="P122" s="260">
        <v>64.138999999999996</v>
      </c>
      <c r="Q122" s="261">
        <v>273.24299999999999</v>
      </c>
      <c r="R122" s="262">
        <v>12.951000000000001</v>
      </c>
    </row>
    <row r="123" spans="2:18" ht="16.5" thickBot="1" x14ac:dyDescent="0.3">
      <c r="B123" s="263" t="s">
        <v>134</v>
      </c>
      <c r="C123" s="264">
        <v>1186.0840000000001</v>
      </c>
      <c r="D123" s="265">
        <v>5099.7</v>
      </c>
      <c r="E123" s="264">
        <v>287.202</v>
      </c>
      <c r="F123" s="266" t="s">
        <v>189</v>
      </c>
      <c r="G123" s="267">
        <v>1646.326</v>
      </c>
      <c r="H123" s="268">
        <v>7267.7939999999999</v>
      </c>
      <c r="I123" s="269">
        <v>438.125</v>
      </c>
      <c r="J123" s="106"/>
      <c r="K123" s="263" t="s">
        <v>221</v>
      </c>
      <c r="L123" s="264">
        <v>90.3</v>
      </c>
      <c r="M123" s="265">
        <v>387.06200000000001</v>
      </c>
      <c r="N123" s="264">
        <v>20</v>
      </c>
      <c r="O123" s="266" t="s">
        <v>129</v>
      </c>
      <c r="P123" s="267">
        <v>61.726999999999997</v>
      </c>
      <c r="Q123" s="268">
        <v>279.37599999999998</v>
      </c>
      <c r="R123" s="269">
        <v>22.55</v>
      </c>
    </row>
    <row r="127" spans="2:18" ht="16.5" x14ac:dyDescent="0.25">
      <c r="B127" s="101"/>
      <c r="C127" s="101"/>
      <c r="D127" s="101"/>
      <c r="E127" s="101"/>
      <c r="F127" s="101"/>
      <c r="G127" s="101"/>
      <c r="H127" s="101"/>
      <c r="I127" s="102"/>
      <c r="J127" s="102"/>
      <c r="K127" s="101"/>
      <c r="L127" s="101"/>
      <c r="M127" s="101"/>
      <c r="N127" s="101"/>
      <c r="O127" s="101"/>
      <c r="P127" s="111"/>
      <c r="Q127" s="111"/>
      <c r="R127" s="106"/>
    </row>
    <row r="128" spans="2:18" ht="16.5" x14ac:dyDescent="0.25">
      <c r="B128" s="101" t="s">
        <v>213</v>
      </c>
      <c r="C128" s="101"/>
      <c r="D128" s="101"/>
      <c r="E128" s="101"/>
      <c r="F128" s="101"/>
      <c r="G128" s="101"/>
      <c r="H128" s="101"/>
      <c r="I128" s="102"/>
      <c r="J128" s="102"/>
      <c r="K128" s="101" t="s">
        <v>214</v>
      </c>
      <c r="L128" s="101"/>
      <c r="M128" s="101"/>
      <c r="N128" s="101"/>
      <c r="O128" s="101"/>
      <c r="P128" s="111"/>
      <c r="Q128" s="111"/>
      <c r="R128" s="106"/>
    </row>
    <row r="129" spans="2:31" ht="17.25" thickBot="1" x14ac:dyDescent="0.3">
      <c r="B129" s="274" t="s">
        <v>206</v>
      </c>
      <c r="C129" s="101"/>
      <c r="D129" s="101"/>
      <c r="E129" s="101"/>
      <c r="F129" s="106"/>
      <c r="G129" s="106"/>
      <c r="H129" s="106"/>
      <c r="I129" s="106"/>
      <c r="J129" s="106"/>
      <c r="K129" s="274" t="s">
        <v>206</v>
      </c>
      <c r="L129" s="101"/>
      <c r="M129" s="101"/>
      <c r="N129" s="101"/>
      <c r="O129" s="106"/>
      <c r="P129" s="106"/>
      <c r="Q129" s="106"/>
      <c r="R129" s="106"/>
    </row>
    <row r="130" spans="2:31" ht="21" thickBot="1" x14ac:dyDescent="0.35">
      <c r="B130" s="103" t="s">
        <v>121</v>
      </c>
      <c r="C130" s="104"/>
      <c r="D130" s="104"/>
      <c r="E130" s="104"/>
      <c r="F130" s="104"/>
      <c r="G130" s="104"/>
      <c r="H130" s="104"/>
      <c r="I130" s="105"/>
      <c r="J130" s="106"/>
      <c r="K130" s="103" t="s">
        <v>122</v>
      </c>
      <c r="L130" s="104"/>
      <c r="M130" s="104"/>
      <c r="N130" s="104"/>
      <c r="O130" s="104"/>
      <c r="P130" s="104"/>
      <c r="Q130" s="104"/>
      <c r="R130" s="105"/>
    </row>
    <row r="131" spans="2:31" ht="19.5" thickBot="1" x14ac:dyDescent="0.35">
      <c r="B131" s="270" t="s">
        <v>294</v>
      </c>
      <c r="C131" s="271"/>
      <c r="D131" s="272"/>
      <c r="E131" s="273"/>
      <c r="F131" s="270" t="s">
        <v>295</v>
      </c>
      <c r="G131" s="271"/>
      <c r="H131" s="272"/>
      <c r="I131" s="273"/>
      <c r="J131" s="106"/>
      <c r="K131" s="270" t="s">
        <v>294</v>
      </c>
      <c r="L131" s="271"/>
      <c r="M131" s="272"/>
      <c r="N131" s="273"/>
      <c r="O131" s="270" t="s">
        <v>295</v>
      </c>
      <c r="P131" s="271"/>
      <c r="Q131" s="272"/>
      <c r="R131" s="273"/>
    </row>
    <row r="132" spans="2:31" ht="29.25" thickBot="1" x14ac:dyDescent="0.25">
      <c r="B132" s="107" t="s">
        <v>123</v>
      </c>
      <c r="C132" s="108" t="s">
        <v>100</v>
      </c>
      <c r="D132" s="109" t="s">
        <v>150</v>
      </c>
      <c r="E132" s="110" t="s">
        <v>124</v>
      </c>
      <c r="F132" s="107" t="s">
        <v>123</v>
      </c>
      <c r="G132" s="108" t="s">
        <v>100</v>
      </c>
      <c r="H132" s="109" t="s">
        <v>150</v>
      </c>
      <c r="I132" s="110" t="s">
        <v>124</v>
      </c>
      <c r="J132" s="106"/>
      <c r="K132" s="107" t="s">
        <v>123</v>
      </c>
      <c r="L132" s="108" t="s">
        <v>100</v>
      </c>
      <c r="M132" s="109" t="s">
        <v>150</v>
      </c>
      <c r="N132" s="110" t="s">
        <v>124</v>
      </c>
      <c r="O132" s="107" t="s">
        <v>123</v>
      </c>
      <c r="P132" s="108" t="s">
        <v>100</v>
      </c>
      <c r="Q132" s="109" t="s">
        <v>150</v>
      </c>
      <c r="R132" s="110" t="s">
        <v>124</v>
      </c>
    </row>
    <row r="133" spans="2:31" ht="16.5" thickBot="1" x14ac:dyDescent="0.3">
      <c r="B133" s="242" t="s">
        <v>114</v>
      </c>
      <c r="C133" s="243">
        <v>333442.087</v>
      </c>
      <c r="D133" s="244">
        <v>1431842.801</v>
      </c>
      <c r="E133" s="245">
        <v>109593.875</v>
      </c>
      <c r="F133" s="246" t="s">
        <v>114</v>
      </c>
      <c r="G133" s="247">
        <v>328923.30800000002</v>
      </c>
      <c r="H133" s="248">
        <v>1431155.1410000001</v>
      </c>
      <c r="I133" s="245">
        <v>103656.007</v>
      </c>
      <c r="J133" s="106"/>
      <c r="K133" s="242" t="s">
        <v>114</v>
      </c>
      <c r="L133" s="243">
        <v>154532.93599999999</v>
      </c>
      <c r="M133" s="244">
        <v>663599.48300000001</v>
      </c>
      <c r="N133" s="245">
        <v>42358.641000000003</v>
      </c>
      <c r="O133" s="246" t="s">
        <v>114</v>
      </c>
      <c r="P133" s="247">
        <v>151295.12</v>
      </c>
      <c r="Q133" s="248">
        <v>657163.14599999995</v>
      </c>
      <c r="R133" s="245">
        <v>38897.868999999999</v>
      </c>
    </row>
    <row r="134" spans="2:31" ht="15.75" x14ac:dyDescent="0.25">
      <c r="B134" s="249" t="s">
        <v>77</v>
      </c>
      <c r="C134" s="250">
        <v>46841.048999999999</v>
      </c>
      <c r="D134" s="251">
        <v>201180.25099999999</v>
      </c>
      <c r="E134" s="250">
        <v>18465.418000000001</v>
      </c>
      <c r="F134" s="252" t="s">
        <v>129</v>
      </c>
      <c r="G134" s="253">
        <v>37003.909</v>
      </c>
      <c r="H134" s="254">
        <v>160970.39000000001</v>
      </c>
      <c r="I134" s="255">
        <v>11047.946</v>
      </c>
      <c r="J134" s="106"/>
      <c r="K134" s="249" t="s">
        <v>77</v>
      </c>
      <c r="L134" s="250">
        <v>63066.305</v>
      </c>
      <c r="M134" s="251">
        <v>270835.43199999997</v>
      </c>
      <c r="N134" s="250">
        <v>19219.484</v>
      </c>
      <c r="O134" s="252" t="s">
        <v>77</v>
      </c>
      <c r="P134" s="253">
        <v>58943.03</v>
      </c>
      <c r="Q134" s="254">
        <v>256171.71599999999</v>
      </c>
      <c r="R134" s="255">
        <v>17715.772000000001</v>
      </c>
    </row>
    <row r="135" spans="2:31" ht="15.75" x14ac:dyDescent="0.25">
      <c r="B135" s="256" t="s">
        <v>129</v>
      </c>
      <c r="C135" s="257">
        <v>41447.654000000002</v>
      </c>
      <c r="D135" s="258">
        <v>177946.40100000001</v>
      </c>
      <c r="E135" s="257">
        <v>12853.144</v>
      </c>
      <c r="F135" s="259" t="s">
        <v>77</v>
      </c>
      <c r="G135" s="260">
        <v>36598.18</v>
      </c>
      <c r="H135" s="261">
        <v>158953.91099999999</v>
      </c>
      <c r="I135" s="262">
        <v>14914.439</v>
      </c>
      <c r="J135" s="106"/>
      <c r="K135" s="256" t="s">
        <v>263</v>
      </c>
      <c r="L135" s="257">
        <v>21656.758000000002</v>
      </c>
      <c r="M135" s="258">
        <v>92987.404999999999</v>
      </c>
      <c r="N135" s="257">
        <v>6610.0860000000002</v>
      </c>
      <c r="O135" s="259" t="s">
        <v>125</v>
      </c>
      <c r="P135" s="260">
        <v>17504.433000000001</v>
      </c>
      <c r="Q135" s="261">
        <v>76189.895999999993</v>
      </c>
      <c r="R135" s="262">
        <v>2678.0160000000001</v>
      </c>
    </row>
    <row r="136" spans="2:31" ht="15.75" x14ac:dyDescent="0.25">
      <c r="B136" s="256" t="s">
        <v>125</v>
      </c>
      <c r="C136" s="257">
        <v>31947.291000000001</v>
      </c>
      <c r="D136" s="258">
        <v>137188.022</v>
      </c>
      <c r="E136" s="257">
        <v>9653.8960000000006</v>
      </c>
      <c r="F136" s="259" t="s">
        <v>197</v>
      </c>
      <c r="G136" s="260">
        <v>32360.011999999999</v>
      </c>
      <c r="H136" s="261">
        <v>141339.633</v>
      </c>
      <c r="I136" s="262">
        <v>8957.9539999999997</v>
      </c>
      <c r="J136" s="106"/>
      <c r="K136" s="256" t="s">
        <v>125</v>
      </c>
      <c r="L136" s="257">
        <v>17580.106</v>
      </c>
      <c r="M136" s="258">
        <v>75512.323000000004</v>
      </c>
      <c r="N136" s="257">
        <v>3124.9879999999998</v>
      </c>
      <c r="O136" s="259" t="s">
        <v>263</v>
      </c>
      <c r="P136" s="260">
        <v>17343.725999999999</v>
      </c>
      <c r="Q136" s="261">
        <v>74882.91</v>
      </c>
      <c r="R136" s="262">
        <v>4667.7</v>
      </c>
    </row>
    <row r="137" spans="2:31" ht="15.75" x14ac:dyDescent="0.25">
      <c r="B137" s="256" t="s">
        <v>136</v>
      </c>
      <c r="C137" s="257">
        <v>21799.396000000001</v>
      </c>
      <c r="D137" s="258">
        <v>93627.001999999993</v>
      </c>
      <c r="E137" s="257">
        <v>6729.0389999999998</v>
      </c>
      <c r="F137" s="259" t="s">
        <v>136</v>
      </c>
      <c r="G137" s="260">
        <v>21369.003000000001</v>
      </c>
      <c r="H137" s="261">
        <v>93060.293000000005</v>
      </c>
      <c r="I137" s="262">
        <v>6822.1980000000003</v>
      </c>
      <c r="J137" s="106"/>
      <c r="K137" s="256" t="s">
        <v>76</v>
      </c>
      <c r="L137" s="257">
        <v>10730.058000000001</v>
      </c>
      <c r="M137" s="258">
        <v>46096.781999999999</v>
      </c>
      <c r="N137" s="257">
        <v>2974.4140000000002</v>
      </c>
      <c r="O137" s="259" t="s">
        <v>129</v>
      </c>
      <c r="P137" s="260">
        <v>11191.252</v>
      </c>
      <c r="Q137" s="261">
        <v>48701.675999999999</v>
      </c>
      <c r="R137" s="262">
        <v>2939.067</v>
      </c>
    </row>
    <row r="138" spans="2:31" ht="15.75" x14ac:dyDescent="0.25">
      <c r="B138" s="256" t="s">
        <v>79</v>
      </c>
      <c r="C138" s="257">
        <v>19853.421999999999</v>
      </c>
      <c r="D138" s="258">
        <v>85264.585000000006</v>
      </c>
      <c r="E138" s="257">
        <v>6503.0529999999999</v>
      </c>
      <c r="F138" s="259" t="s">
        <v>125</v>
      </c>
      <c r="G138" s="260">
        <v>21156.151000000002</v>
      </c>
      <c r="H138" s="261">
        <v>92097.676000000007</v>
      </c>
      <c r="I138" s="262">
        <v>5917.0249999999996</v>
      </c>
      <c r="J138" s="106"/>
      <c r="K138" s="256" t="s">
        <v>135</v>
      </c>
      <c r="L138" s="257">
        <v>9312.2939999999999</v>
      </c>
      <c r="M138" s="258">
        <v>39983.527000000002</v>
      </c>
      <c r="N138" s="257">
        <v>2768.614</v>
      </c>
      <c r="O138" s="259" t="s">
        <v>135</v>
      </c>
      <c r="P138" s="260">
        <v>8615.9789999999994</v>
      </c>
      <c r="Q138" s="261">
        <v>37411.999000000003</v>
      </c>
      <c r="R138" s="262">
        <v>2569.3449999999998</v>
      </c>
    </row>
    <row r="139" spans="2:31" ht="15.75" x14ac:dyDescent="0.25">
      <c r="B139" s="256" t="s">
        <v>132</v>
      </c>
      <c r="C139" s="257">
        <v>15619.357</v>
      </c>
      <c r="D139" s="258">
        <v>67076.978000000003</v>
      </c>
      <c r="E139" s="257">
        <v>4510.4059999999999</v>
      </c>
      <c r="F139" s="259" t="s">
        <v>79</v>
      </c>
      <c r="G139" s="260">
        <v>20193.472000000002</v>
      </c>
      <c r="H139" s="261">
        <v>87842.684999999998</v>
      </c>
      <c r="I139" s="262">
        <v>6128.0780000000004</v>
      </c>
      <c r="J139" s="106"/>
      <c r="K139" s="256" t="s">
        <v>129</v>
      </c>
      <c r="L139" s="257">
        <v>9274.3649999999998</v>
      </c>
      <c r="M139" s="258">
        <v>39813.955999999998</v>
      </c>
      <c r="N139" s="257">
        <v>2441.2020000000002</v>
      </c>
      <c r="O139" s="259" t="s">
        <v>76</v>
      </c>
      <c r="P139" s="260">
        <v>7890.64</v>
      </c>
      <c r="Q139" s="261">
        <v>34148.678</v>
      </c>
      <c r="R139" s="262">
        <v>1886.8240000000001</v>
      </c>
    </row>
    <row r="140" spans="2:31" ht="15.75" x14ac:dyDescent="0.25">
      <c r="B140" s="256" t="s">
        <v>138</v>
      </c>
      <c r="C140" s="257">
        <v>14369.232</v>
      </c>
      <c r="D140" s="258">
        <v>61698.495000000003</v>
      </c>
      <c r="E140" s="257">
        <v>6134.7020000000002</v>
      </c>
      <c r="F140" s="259" t="s">
        <v>132</v>
      </c>
      <c r="G140" s="260">
        <v>15864.003000000001</v>
      </c>
      <c r="H140" s="261">
        <v>68970.626999999993</v>
      </c>
      <c r="I140" s="262">
        <v>4857.3100000000004</v>
      </c>
      <c r="J140" s="106"/>
      <c r="K140" s="256" t="s">
        <v>156</v>
      </c>
      <c r="L140" s="257">
        <v>3190.634</v>
      </c>
      <c r="M140" s="258">
        <v>13698.763000000001</v>
      </c>
      <c r="N140" s="257">
        <v>567.47699999999998</v>
      </c>
      <c r="O140" s="259" t="s">
        <v>127</v>
      </c>
      <c r="P140" s="260">
        <v>4012.6959999999999</v>
      </c>
      <c r="Q140" s="261">
        <v>17322.511999999999</v>
      </c>
      <c r="R140" s="262">
        <v>479.36099999999999</v>
      </c>
    </row>
    <row r="141" spans="2:31" ht="15.75" x14ac:dyDescent="0.25">
      <c r="B141" s="256" t="s">
        <v>133</v>
      </c>
      <c r="C141" s="257">
        <v>13930.700999999999</v>
      </c>
      <c r="D141" s="258">
        <v>59831.309000000001</v>
      </c>
      <c r="E141" s="257">
        <v>4694.9430000000002</v>
      </c>
      <c r="F141" s="259" t="s">
        <v>138</v>
      </c>
      <c r="G141" s="260">
        <v>14970.878000000001</v>
      </c>
      <c r="H141" s="261">
        <v>64936.046999999999</v>
      </c>
      <c r="I141" s="262">
        <v>5791.4219999999996</v>
      </c>
      <c r="J141" s="106"/>
      <c r="K141" s="256" t="s">
        <v>127</v>
      </c>
      <c r="L141" s="257">
        <v>3096.7170000000001</v>
      </c>
      <c r="M141" s="258">
        <v>13289.365</v>
      </c>
      <c r="N141" s="257">
        <v>489.75200000000001</v>
      </c>
      <c r="O141" s="259" t="s">
        <v>136</v>
      </c>
      <c r="P141" s="260">
        <v>3977.8690000000001</v>
      </c>
      <c r="Q141" s="261">
        <v>17170.87</v>
      </c>
      <c r="R141" s="262">
        <v>985.62599999999998</v>
      </c>
      <c r="AE141" s="76">
        <v>0</v>
      </c>
    </row>
    <row r="142" spans="2:31" ht="15.75" x14ac:dyDescent="0.25">
      <c r="B142" s="256" t="s">
        <v>197</v>
      </c>
      <c r="C142" s="257">
        <v>12230.526</v>
      </c>
      <c r="D142" s="258">
        <v>52525.724999999999</v>
      </c>
      <c r="E142" s="257">
        <v>3381.4549999999999</v>
      </c>
      <c r="F142" s="259" t="s">
        <v>127</v>
      </c>
      <c r="G142" s="260">
        <v>11196.632</v>
      </c>
      <c r="H142" s="261">
        <v>48621.034</v>
      </c>
      <c r="I142" s="262">
        <v>3360.7109999999998</v>
      </c>
      <c r="J142" s="106"/>
      <c r="K142" s="256" t="s">
        <v>128</v>
      </c>
      <c r="L142" s="257">
        <v>2984.7950000000001</v>
      </c>
      <c r="M142" s="258">
        <v>12804.599</v>
      </c>
      <c r="N142" s="257">
        <v>662.45399999999995</v>
      </c>
      <c r="O142" s="259" t="s">
        <v>156</v>
      </c>
      <c r="P142" s="260">
        <v>3609.913</v>
      </c>
      <c r="Q142" s="261">
        <v>15747.322</v>
      </c>
      <c r="R142" s="262">
        <v>655.43299999999999</v>
      </c>
    </row>
    <row r="143" spans="2:31" ht="15.75" x14ac:dyDescent="0.25">
      <c r="B143" s="256" t="s">
        <v>128</v>
      </c>
      <c r="C143" s="257">
        <v>10312.713</v>
      </c>
      <c r="D143" s="258">
        <v>44297.453999999998</v>
      </c>
      <c r="E143" s="257">
        <v>3563.674</v>
      </c>
      <c r="F143" s="259" t="s">
        <v>133</v>
      </c>
      <c r="G143" s="260">
        <v>11078.231</v>
      </c>
      <c r="H143" s="261">
        <v>47979.593000000001</v>
      </c>
      <c r="I143" s="262">
        <v>3360.7130000000002</v>
      </c>
      <c r="J143" s="106"/>
      <c r="K143" s="256" t="s">
        <v>136</v>
      </c>
      <c r="L143" s="257">
        <v>2530.2220000000002</v>
      </c>
      <c r="M143" s="258">
        <v>10876.79</v>
      </c>
      <c r="N143" s="257">
        <v>553.35</v>
      </c>
      <c r="O143" s="259" t="s">
        <v>188</v>
      </c>
      <c r="P143" s="260">
        <v>3436.569</v>
      </c>
      <c r="Q143" s="261">
        <v>15157.674999999999</v>
      </c>
      <c r="R143" s="262">
        <v>468.41399999999999</v>
      </c>
    </row>
    <row r="144" spans="2:31" ht="15.75" x14ac:dyDescent="0.25">
      <c r="B144" s="256" t="s">
        <v>127</v>
      </c>
      <c r="C144" s="257">
        <v>7326.7740000000003</v>
      </c>
      <c r="D144" s="258">
        <v>31444.825000000001</v>
      </c>
      <c r="E144" s="257">
        <v>2276.306</v>
      </c>
      <c r="F144" s="259" t="s">
        <v>128</v>
      </c>
      <c r="G144" s="260">
        <v>8990.2039999999997</v>
      </c>
      <c r="H144" s="261">
        <v>39072.154999999999</v>
      </c>
      <c r="I144" s="262">
        <v>2951.5120000000002</v>
      </c>
      <c r="J144" s="106"/>
      <c r="K144" s="256" t="s">
        <v>188</v>
      </c>
      <c r="L144" s="257">
        <v>2144.0819999999999</v>
      </c>
      <c r="M144" s="258">
        <v>9189.8889999999992</v>
      </c>
      <c r="N144" s="257">
        <v>299.72199999999998</v>
      </c>
      <c r="O144" s="259" t="s">
        <v>128</v>
      </c>
      <c r="P144" s="260">
        <v>3238.4810000000002</v>
      </c>
      <c r="Q144" s="261">
        <v>14186.181</v>
      </c>
      <c r="R144" s="262">
        <v>702.80700000000002</v>
      </c>
    </row>
    <row r="145" spans="2:18" ht="15.75" x14ac:dyDescent="0.25">
      <c r="B145" s="256" t="s">
        <v>139</v>
      </c>
      <c r="C145" s="257">
        <v>6868.7879999999996</v>
      </c>
      <c r="D145" s="258">
        <v>29488.574000000001</v>
      </c>
      <c r="E145" s="257">
        <v>2065.701</v>
      </c>
      <c r="F145" s="259" t="s">
        <v>189</v>
      </c>
      <c r="G145" s="260">
        <v>7469.3909999999996</v>
      </c>
      <c r="H145" s="261">
        <v>32539.951000000001</v>
      </c>
      <c r="I145" s="262">
        <v>2074.192</v>
      </c>
      <c r="J145" s="106"/>
      <c r="K145" s="256" t="s">
        <v>177</v>
      </c>
      <c r="L145" s="257">
        <v>1415.0809999999999</v>
      </c>
      <c r="M145" s="258">
        <v>6078.7449999999999</v>
      </c>
      <c r="N145" s="257">
        <v>434.01799999999997</v>
      </c>
      <c r="O145" s="259" t="s">
        <v>133</v>
      </c>
      <c r="P145" s="260">
        <v>2092.703</v>
      </c>
      <c r="Q145" s="261">
        <v>9050.4779999999992</v>
      </c>
      <c r="R145" s="262">
        <v>378.02199999999999</v>
      </c>
    </row>
    <row r="146" spans="2:18" ht="15.75" x14ac:dyDescent="0.25">
      <c r="B146" s="256" t="s">
        <v>263</v>
      </c>
      <c r="C146" s="257">
        <v>6481.7650000000003</v>
      </c>
      <c r="D146" s="258">
        <v>27824.989000000001</v>
      </c>
      <c r="E146" s="257">
        <v>2280.098</v>
      </c>
      <c r="F146" s="259" t="s">
        <v>135</v>
      </c>
      <c r="G146" s="260">
        <v>6951.78</v>
      </c>
      <c r="H146" s="261">
        <v>30216.462</v>
      </c>
      <c r="I146" s="262">
        <v>1627.0540000000001</v>
      </c>
      <c r="J146" s="106"/>
      <c r="K146" s="256" t="s">
        <v>131</v>
      </c>
      <c r="L146" s="257">
        <v>1235.625</v>
      </c>
      <c r="M146" s="258">
        <v>5305.7160000000003</v>
      </c>
      <c r="N146" s="257">
        <v>359.47199999999998</v>
      </c>
      <c r="O146" s="259" t="s">
        <v>131</v>
      </c>
      <c r="P146" s="260">
        <v>1442.943</v>
      </c>
      <c r="Q146" s="261">
        <v>6224.4880000000003</v>
      </c>
      <c r="R146" s="262">
        <v>447.58199999999999</v>
      </c>
    </row>
    <row r="147" spans="2:18" ht="15.75" x14ac:dyDescent="0.25">
      <c r="B147" s="256" t="s">
        <v>134</v>
      </c>
      <c r="C147" s="257">
        <v>6261.009</v>
      </c>
      <c r="D147" s="258">
        <v>26872.791000000001</v>
      </c>
      <c r="E147" s="257">
        <v>2212.8420000000001</v>
      </c>
      <c r="F147" s="259" t="s">
        <v>134</v>
      </c>
      <c r="G147" s="260">
        <v>5757.607</v>
      </c>
      <c r="H147" s="261">
        <v>25011.735000000001</v>
      </c>
      <c r="I147" s="262">
        <v>2040.8579999999999</v>
      </c>
      <c r="J147" s="106"/>
      <c r="K147" s="256" t="s">
        <v>130</v>
      </c>
      <c r="L147" s="257">
        <v>1207.04</v>
      </c>
      <c r="M147" s="258">
        <v>5186.4560000000001</v>
      </c>
      <c r="N147" s="257">
        <v>543.17499999999995</v>
      </c>
      <c r="O147" s="259" t="s">
        <v>177</v>
      </c>
      <c r="P147" s="260">
        <v>1254.8389999999999</v>
      </c>
      <c r="Q147" s="261">
        <v>5507.0079999999998</v>
      </c>
      <c r="R147" s="262">
        <v>388.96300000000002</v>
      </c>
    </row>
    <row r="148" spans="2:18" ht="15.75" x14ac:dyDescent="0.25">
      <c r="B148" s="256" t="s">
        <v>135</v>
      </c>
      <c r="C148" s="257">
        <v>6174.0330000000004</v>
      </c>
      <c r="D148" s="258">
        <v>26515.620999999999</v>
      </c>
      <c r="E148" s="257">
        <v>2013.095</v>
      </c>
      <c r="F148" s="259" t="s">
        <v>203</v>
      </c>
      <c r="G148" s="260">
        <v>4956.5439999999999</v>
      </c>
      <c r="H148" s="261">
        <v>21476.124</v>
      </c>
      <c r="I148" s="262">
        <v>1618.414</v>
      </c>
      <c r="J148" s="106"/>
      <c r="K148" s="256" t="s">
        <v>79</v>
      </c>
      <c r="L148" s="257">
        <v>1012.899</v>
      </c>
      <c r="M148" s="258">
        <v>4352.4840000000004</v>
      </c>
      <c r="N148" s="257">
        <v>320.262</v>
      </c>
      <c r="O148" s="259" t="s">
        <v>137</v>
      </c>
      <c r="P148" s="260">
        <v>1202.828</v>
      </c>
      <c r="Q148" s="261">
        <v>5206.8059999999996</v>
      </c>
      <c r="R148" s="262">
        <v>429.315</v>
      </c>
    </row>
    <row r="149" spans="2:18" ht="16.5" thickBot="1" x14ac:dyDescent="0.3">
      <c r="B149" s="263" t="s">
        <v>189</v>
      </c>
      <c r="C149" s="264">
        <v>5826.7910000000002</v>
      </c>
      <c r="D149" s="265">
        <v>25015.197</v>
      </c>
      <c r="E149" s="264">
        <v>1686.068</v>
      </c>
      <c r="F149" s="266" t="s">
        <v>263</v>
      </c>
      <c r="G149" s="267">
        <v>4947.6530000000002</v>
      </c>
      <c r="H149" s="268">
        <v>21683.647000000001</v>
      </c>
      <c r="I149" s="269">
        <v>1447.6289999999999</v>
      </c>
      <c r="J149" s="106"/>
      <c r="K149" s="263" t="s">
        <v>133</v>
      </c>
      <c r="L149" s="264">
        <v>979.29600000000005</v>
      </c>
      <c r="M149" s="265">
        <v>4208.7479999999996</v>
      </c>
      <c r="N149" s="264">
        <v>178.89099999999999</v>
      </c>
      <c r="O149" s="266" t="s">
        <v>79</v>
      </c>
      <c r="P149" s="267">
        <v>1199.298</v>
      </c>
      <c r="Q149" s="268">
        <v>5243.7550000000001</v>
      </c>
      <c r="R149" s="269">
        <v>382.82499999999999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Q37" sqref="Q3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4"/>
    </row>
    <row r="5" spans="3:19" ht="15" customHeight="1" thickBot="1" x14ac:dyDescent="0.25">
      <c r="C5" s="522" t="s">
        <v>0</v>
      </c>
      <c r="D5" s="525" t="s">
        <v>40</v>
      </c>
      <c r="E5" s="507" t="s">
        <v>1</v>
      </c>
      <c r="F5" s="508"/>
      <c r="G5" s="50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3"/>
      <c r="D6" s="523"/>
      <c r="E6" s="510"/>
      <c r="F6" s="511"/>
      <c r="G6" s="512"/>
      <c r="H6" s="7" t="s">
        <v>10</v>
      </c>
      <c r="I6" s="4"/>
      <c r="J6" s="33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3"/>
      <c r="D7" s="523"/>
      <c r="E7" s="32" t="s">
        <v>26</v>
      </c>
      <c r="F7" s="230"/>
      <c r="G7" s="81" t="s">
        <v>157</v>
      </c>
      <c r="H7" s="15" t="s">
        <v>26</v>
      </c>
      <c r="I7" s="438"/>
      <c r="J7" s="439" t="s">
        <v>157</v>
      </c>
      <c r="K7" s="15" t="s">
        <v>26</v>
      </c>
      <c r="L7" s="438"/>
      <c r="M7" s="440" t="s">
        <v>157</v>
      </c>
      <c r="N7" s="15" t="s">
        <v>26</v>
      </c>
      <c r="O7" s="438"/>
      <c r="P7" s="439" t="s">
        <v>157</v>
      </c>
      <c r="Q7" s="15" t="s">
        <v>26</v>
      </c>
      <c r="R7" s="438"/>
      <c r="S7" s="440" t="s">
        <v>157</v>
      </c>
    </row>
    <row r="8" spans="3:19" ht="15.75" customHeight="1" thickBot="1" x14ac:dyDescent="0.25">
      <c r="C8" s="524"/>
      <c r="D8" s="524"/>
      <c r="E8" s="11" t="s">
        <v>313</v>
      </c>
      <c r="F8" s="486" t="s">
        <v>308</v>
      </c>
      <c r="G8" s="499" t="s">
        <v>14</v>
      </c>
      <c r="H8" s="456" t="s">
        <v>313</v>
      </c>
      <c r="I8" s="345" t="s">
        <v>308</v>
      </c>
      <c r="J8" s="409" t="s">
        <v>14</v>
      </c>
      <c r="K8" s="456" t="s">
        <v>313</v>
      </c>
      <c r="L8" s="345" t="s">
        <v>308</v>
      </c>
      <c r="M8" s="376" t="s">
        <v>14</v>
      </c>
      <c r="N8" s="456" t="s">
        <v>313</v>
      </c>
      <c r="O8" s="345" t="s">
        <v>308</v>
      </c>
      <c r="P8" s="409" t="s">
        <v>14</v>
      </c>
      <c r="Q8" s="456" t="s">
        <v>313</v>
      </c>
      <c r="R8" s="345" t="s">
        <v>308</v>
      </c>
      <c r="S8" s="376" t="s">
        <v>14</v>
      </c>
    </row>
    <row r="9" spans="3:19" ht="24" customHeight="1" x14ac:dyDescent="0.2">
      <c r="C9" s="517" t="s">
        <v>38</v>
      </c>
      <c r="D9" s="433" t="s">
        <v>265</v>
      </c>
      <c r="E9" s="581">
        <v>1432.2760000000001</v>
      </c>
      <c r="F9" s="582">
        <v>1465.0170000000001</v>
      </c>
      <c r="G9" s="583">
        <v>-2.23485461260859</v>
      </c>
      <c r="H9" s="282">
        <v>1424.912</v>
      </c>
      <c r="I9" s="287">
        <v>1464.4169999999999</v>
      </c>
      <c r="J9" s="410">
        <v>-2.6976605707254073</v>
      </c>
      <c r="K9" s="282">
        <v>1603.1210000000001</v>
      </c>
      <c r="L9" s="287">
        <v>1559.345</v>
      </c>
      <c r="M9" s="385">
        <v>2.807332565917104</v>
      </c>
      <c r="N9" s="282">
        <v>1413.433</v>
      </c>
      <c r="O9" s="287">
        <v>1366.18</v>
      </c>
      <c r="P9" s="410">
        <v>3.4587682443016243</v>
      </c>
      <c r="Q9" s="282">
        <v>1457.4639999999999</v>
      </c>
      <c r="R9" s="287">
        <v>1469.8219999999999</v>
      </c>
      <c r="S9" s="385">
        <v>-0.84078208109553043</v>
      </c>
    </row>
    <row r="10" spans="3:19" ht="27" customHeight="1" x14ac:dyDescent="0.2">
      <c r="C10" s="518"/>
      <c r="D10" s="434" t="s">
        <v>266</v>
      </c>
      <c r="E10" s="584">
        <v>1654.739</v>
      </c>
      <c r="F10" s="585">
        <v>1632.173</v>
      </c>
      <c r="G10" s="586">
        <v>1.3825740286109396</v>
      </c>
      <c r="H10" s="283">
        <v>1651.1990000000001</v>
      </c>
      <c r="I10" s="288">
        <v>1659.6859999999999</v>
      </c>
      <c r="J10" s="411">
        <v>-0.51136178771164265</v>
      </c>
      <c r="K10" s="283">
        <v>1664.1469999999999</v>
      </c>
      <c r="L10" s="288">
        <v>1389.451</v>
      </c>
      <c r="M10" s="380">
        <v>19.770110640821439</v>
      </c>
      <c r="N10" s="283">
        <v>1748.6010000000001</v>
      </c>
      <c r="O10" s="288">
        <v>1780.63</v>
      </c>
      <c r="P10" s="411">
        <v>-1.7987453878683384</v>
      </c>
      <c r="Q10" s="283">
        <v>1625.941</v>
      </c>
      <c r="R10" s="288">
        <v>1663.0740000000001</v>
      </c>
      <c r="S10" s="380">
        <v>-2.2327930086093604</v>
      </c>
    </row>
    <row r="11" spans="3:19" ht="30" customHeight="1" thickBot="1" x14ac:dyDescent="0.25">
      <c r="C11" s="154" t="s">
        <v>267</v>
      </c>
      <c r="D11" s="435" t="s">
        <v>265</v>
      </c>
      <c r="E11" s="584" t="s">
        <v>27</v>
      </c>
      <c r="F11" s="585" t="s">
        <v>27</v>
      </c>
      <c r="G11" s="586" t="s">
        <v>27</v>
      </c>
      <c r="H11" s="284" t="s">
        <v>27</v>
      </c>
      <c r="I11" s="291" t="s">
        <v>27</v>
      </c>
      <c r="J11" s="412" t="s">
        <v>27</v>
      </c>
      <c r="K11" s="284" t="s">
        <v>27</v>
      </c>
      <c r="L11" s="291" t="s">
        <v>27</v>
      </c>
      <c r="M11" s="381" t="s">
        <v>27</v>
      </c>
      <c r="N11" s="284" t="s">
        <v>27</v>
      </c>
      <c r="O11" s="291" t="s">
        <v>27</v>
      </c>
      <c r="P11" s="412" t="s">
        <v>27</v>
      </c>
      <c r="Q11" s="284" t="s">
        <v>27</v>
      </c>
      <c r="R11" s="291" t="s">
        <v>27</v>
      </c>
      <c r="S11" s="381" t="s">
        <v>27</v>
      </c>
    </row>
    <row r="12" spans="3:19" ht="24.75" customHeight="1" thickBot="1" x14ac:dyDescent="0.25">
      <c r="C12" s="155" t="s">
        <v>39</v>
      </c>
      <c r="D12" s="436" t="s">
        <v>24</v>
      </c>
      <c r="E12" s="587">
        <v>1611.3238738008442</v>
      </c>
      <c r="F12" s="588">
        <v>1588.5499354311162</v>
      </c>
      <c r="G12" s="589">
        <v>1.433630625124003</v>
      </c>
      <c r="H12" s="417">
        <v>1604.519967366693</v>
      </c>
      <c r="I12" s="418">
        <v>1606.8449590740981</v>
      </c>
      <c r="J12" s="420">
        <v>-0.14469297079818302</v>
      </c>
      <c r="K12" s="417">
        <v>1663.2287211839082</v>
      </c>
      <c r="L12" s="418">
        <v>1392.4429900099803</v>
      </c>
      <c r="M12" s="419">
        <v>19.44680917758701</v>
      </c>
      <c r="N12" s="417">
        <v>1735.3852482791551</v>
      </c>
      <c r="O12" s="418">
        <v>1755.2327759175848</v>
      </c>
      <c r="P12" s="420">
        <v>-1.1307632760021815</v>
      </c>
      <c r="Q12" s="417">
        <v>1570.9731208993103</v>
      </c>
      <c r="R12" s="418">
        <v>1564.5688572122663</v>
      </c>
      <c r="S12" s="419">
        <v>0.40933089378086418</v>
      </c>
    </row>
    <row r="13" spans="3:19" ht="20.25" customHeight="1" x14ac:dyDescent="0.2">
      <c r="C13" s="517" t="s">
        <v>28</v>
      </c>
      <c r="D13" s="437" t="s">
        <v>29</v>
      </c>
      <c r="E13" s="581">
        <v>1166.2159999999999</v>
      </c>
      <c r="F13" s="582">
        <v>1147.6610000000001</v>
      </c>
      <c r="G13" s="583">
        <v>1.6167666235935378</v>
      </c>
      <c r="H13" s="487">
        <v>1135.3710000000001</v>
      </c>
      <c r="I13" s="488">
        <v>1155.877</v>
      </c>
      <c r="J13" s="489">
        <v>-1.7740641954117835</v>
      </c>
      <c r="K13" s="487">
        <v>1201.4559999999999</v>
      </c>
      <c r="L13" s="488">
        <v>1218.3030000000001</v>
      </c>
      <c r="M13" s="490">
        <v>-1.3828251264258733</v>
      </c>
      <c r="N13" s="282" t="s">
        <v>92</v>
      </c>
      <c r="O13" s="287" t="s">
        <v>92</v>
      </c>
      <c r="P13" s="410" t="s">
        <v>202</v>
      </c>
      <c r="Q13" s="282" t="s">
        <v>92</v>
      </c>
      <c r="R13" s="287" t="s">
        <v>92</v>
      </c>
      <c r="S13" s="385" t="s">
        <v>202</v>
      </c>
    </row>
    <row r="14" spans="3:19" ht="20.25" customHeight="1" thickBot="1" x14ac:dyDescent="0.25">
      <c r="C14" s="518"/>
      <c r="D14" s="502" t="s">
        <v>30</v>
      </c>
      <c r="E14" s="584">
        <v>887.54399999999998</v>
      </c>
      <c r="F14" s="585">
        <v>835.24300000000005</v>
      </c>
      <c r="G14" s="586">
        <v>6.2617705266610955</v>
      </c>
      <c r="H14" s="491">
        <v>889.27</v>
      </c>
      <c r="I14" s="492">
        <v>818.00699999999995</v>
      </c>
      <c r="J14" s="493">
        <v>8.7117836399933051</v>
      </c>
      <c r="K14" s="491">
        <v>869.77300000000002</v>
      </c>
      <c r="L14" s="492">
        <v>941.14099999999996</v>
      </c>
      <c r="M14" s="494">
        <v>-7.5831357894300577</v>
      </c>
      <c r="N14" s="284">
        <v>928</v>
      </c>
      <c r="O14" s="291">
        <v>890.92499999999995</v>
      </c>
      <c r="P14" s="412">
        <v>4.1614052810281503</v>
      </c>
      <c r="Q14" s="284">
        <v>908.43200000000002</v>
      </c>
      <c r="R14" s="291">
        <v>884.41399999999999</v>
      </c>
      <c r="S14" s="381">
        <v>2.7156964950803615</v>
      </c>
    </row>
    <row r="15" spans="3:19" ht="20.25" customHeight="1" thickBot="1" x14ac:dyDescent="0.25">
      <c r="C15" s="519"/>
      <c r="D15" s="155" t="s">
        <v>24</v>
      </c>
      <c r="E15" s="587">
        <v>914.10339390000922</v>
      </c>
      <c r="F15" s="588">
        <v>887.14903850246685</v>
      </c>
      <c r="G15" s="589">
        <v>3.0383119665036329</v>
      </c>
      <c r="H15" s="495">
        <v>904.73992216953388</v>
      </c>
      <c r="I15" s="496">
        <v>851.30924624067961</v>
      </c>
      <c r="J15" s="497">
        <v>6.276294562146516</v>
      </c>
      <c r="K15" s="495">
        <v>933.03491224822039</v>
      </c>
      <c r="L15" s="496">
        <v>984.52711725620475</v>
      </c>
      <c r="M15" s="498">
        <v>-5.2301459355927999</v>
      </c>
      <c r="N15" s="417">
        <v>928</v>
      </c>
      <c r="O15" s="418">
        <v>965.69110644257694</v>
      </c>
      <c r="P15" s="420">
        <v>-3.9030189044014119</v>
      </c>
      <c r="Q15" s="417">
        <v>957.2014703874321</v>
      </c>
      <c r="R15" s="418">
        <v>1008.6302828932262</v>
      </c>
      <c r="S15" s="419">
        <v>-5.0988765039130159</v>
      </c>
    </row>
    <row r="16" spans="3:19" ht="18.75" customHeight="1" x14ac:dyDescent="0.2">
      <c r="C16" s="517" t="s">
        <v>31</v>
      </c>
      <c r="D16" s="501" t="s">
        <v>32</v>
      </c>
      <c r="E16" s="581">
        <v>1139</v>
      </c>
      <c r="F16" s="582">
        <v>1138</v>
      </c>
      <c r="G16" s="583">
        <v>8.7873462214411238E-2</v>
      </c>
      <c r="H16" s="282" t="s">
        <v>27</v>
      </c>
      <c r="I16" s="287" t="s">
        <v>27</v>
      </c>
      <c r="J16" s="410" t="s">
        <v>27</v>
      </c>
      <c r="K16" s="282" t="s">
        <v>27</v>
      </c>
      <c r="L16" s="287" t="s">
        <v>27</v>
      </c>
      <c r="M16" s="385" t="s">
        <v>27</v>
      </c>
      <c r="N16" s="282" t="s">
        <v>27</v>
      </c>
      <c r="O16" s="287" t="s">
        <v>27</v>
      </c>
      <c r="P16" s="410" t="s">
        <v>27</v>
      </c>
      <c r="Q16" s="383" t="s">
        <v>92</v>
      </c>
      <c r="R16" s="384" t="s">
        <v>92</v>
      </c>
      <c r="S16" s="377" t="s">
        <v>202</v>
      </c>
    </row>
    <row r="17" spans="3:19" ht="18" customHeight="1" thickBot="1" x14ac:dyDescent="0.25">
      <c r="C17" s="518"/>
      <c r="D17" s="502" t="s">
        <v>33</v>
      </c>
      <c r="E17" s="590" t="s">
        <v>92</v>
      </c>
      <c r="F17" s="591" t="s">
        <v>92</v>
      </c>
      <c r="G17" s="592" t="s">
        <v>27</v>
      </c>
      <c r="H17" s="386" t="s">
        <v>92</v>
      </c>
      <c r="I17" s="387" t="s">
        <v>92</v>
      </c>
      <c r="J17" s="421" t="s">
        <v>202</v>
      </c>
      <c r="K17" s="386" t="s">
        <v>27</v>
      </c>
      <c r="L17" s="387" t="s">
        <v>27</v>
      </c>
      <c r="M17" s="388" t="s">
        <v>27</v>
      </c>
      <c r="N17" s="386" t="s">
        <v>27</v>
      </c>
      <c r="O17" s="387" t="s">
        <v>27</v>
      </c>
      <c r="P17" s="421" t="s">
        <v>27</v>
      </c>
      <c r="Q17" s="422" t="s">
        <v>92</v>
      </c>
      <c r="R17" s="423" t="s">
        <v>92</v>
      </c>
      <c r="S17" s="381" t="s">
        <v>202</v>
      </c>
    </row>
    <row r="18" spans="3:19" ht="18.75" customHeight="1" thickBot="1" x14ac:dyDescent="0.25">
      <c r="C18" s="519" t="s">
        <v>25</v>
      </c>
      <c r="D18" s="155" t="s">
        <v>24</v>
      </c>
      <c r="E18" s="593">
        <v>679.22683320867611</v>
      </c>
      <c r="F18" s="594">
        <v>674.47834677419348</v>
      </c>
      <c r="G18" s="595">
        <v>0.70402355497297542</v>
      </c>
      <c r="H18" s="389" t="s">
        <v>92</v>
      </c>
      <c r="I18" s="390" t="s">
        <v>92</v>
      </c>
      <c r="J18" s="424" t="s">
        <v>202</v>
      </c>
      <c r="K18" s="425" t="s">
        <v>27</v>
      </c>
      <c r="L18" s="426" t="s">
        <v>27</v>
      </c>
      <c r="M18" s="427" t="s">
        <v>27</v>
      </c>
      <c r="N18" s="425" t="s">
        <v>27</v>
      </c>
      <c r="O18" s="426" t="s">
        <v>27</v>
      </c>
      <c r="P18" s="428" t="s">
        <v>27</v>
      </c>
      <c r="Q18" s="389" t="s">
        <v>92</v>
      </c>
      <c r="R18" s="390" t="s">
        <v>92</v>
      </c>
      <c r="S18" s="391" t="s">
        <v>202</v>
      </c>
    </row>
    <row r="19" spans="3:19" ht="18.75" customHeight="1" x14ac:dyDescent="0.2">
      <c r="C19" s="520" t="s">
        <v>37</v>
      </c>
      <c r="D19" s="521"/>
      <c r="E19" s="596">
        <v>2322.36</v>
      </c>
      <c r="F19" s="597">
        <v>2514.654</v>
      </c>
      <c r="G19" s="598">
        <v>-7.646936715746973</v>
      </c>
      <c r="H19" s="282" t="s">
        <v>92</v>
      </c>
      <c r="I19" s="287" t="s">
        <v>92</v>
      </c>
      <c r="J19" s="410" t="s">
        <v>202</v>
      </c>
      <c r="K19" s="286" t="s">
        <v>27</v>
      </c>
      <c r="L19" s="290" t="s">
        <v>27</v>
      </c>
      <c r="M19" s="416" t="s">
        <v>27</v>
      </c>
      <c r="N19" s="286" t="s">
        <v>27</v>
      </c>
      <c r="O19" s="290" t="s">
        <v>27</v>
      </c>
      <c r="P19" s="415" t="s">
        <v>27</v>
      </c>
      <c r="Q19" s="429" t="s">
        <v>27</v>
      </c>
      <c r="R19" s="430" t="s">
        <v>27</v>
      </c>
      <c r="S19" s="416" t="s">
        <v>27</v>
      </c>
    </row>
    <row r="20" spans="3:19" ht="20.25" customHeight="1" x14ac:dyDescent="0.2">
      <c r="C20" s="513" t="s">
        <v>34</v>
      </c>
      <c r="D20" s="514"/>
      <c r="E20" s="584">
        <v>320.31900000000002</v>
      </c>
      <c r="F20" s="585">
        <v>313.16199999999998</v>
      </c>
      <c r="G20" s="586">
        <v>2.2853986115812392</v>
      </c>
      <c r="H20" s="283">
        <v>325.54599999999999</v>
      </c>
      <c r="I20" s="288">
        <v>319.065</v>
      </c>
      <c r="J20" s="411">
        <v>2.03124755143936</v>
      </c>
      <c r="K20" s="283">
        <v>299.35700000000003</v>
      </c>
      <c r="L20" s="288">
        <v>273.16899999999998</v>
      </c>
      <c r="M20" s="380">
        <v>9.5867393445083611</v>
      </c>
      <c r="N20" s="283">
        <v>296.92</v>
      </c>
      <c r="O20" s="288">
        <v>304.36500000000001</v>
      </c>
      <c r="P20" s="411">
        <v>-2.4460762571254886</v>
      </c>
      <c r="Q20" s="378" t="s">
        <v>27</v>
      </c>
      <c r="R20" s="379" t="s">
        <v>27</v>
      </c>
      <c r="S20" s="380" t="s">
        <v>27</v>
      </c>
    </row>
    <row r="21" spans="3:19" ht="18" customHeight="1" x14ac:dyDescent="0.2">
      <c r="C21" s="513" t="s">
        <v>35</v>
      </c>
      <c r="D21" s="514"/>
      <c r="E21" s="584" t="s">
        <v>27</v>
      </c>
      <c r="F21" s="585" t="s">
        <v>27</v>
      </c>
      <c r="G21" s="586" t="s">
        <v>27</v>
      </c>
      <c r="H21" s="283" t="s">
        <v>27</v>
      </c>
      <c r="I21" s="288" t="s">
        <v>27</v>
      </c>
      <c r="J21" s="411" t="s">
        <v>27</v>
      </c>
      <c r="K21" s="283" t="s">
        <v>27</v>
      </c>
      <c r="L21" s="288" t="s">
        <v>27</v>
      </c>
      <c r="M21" s="380" t="s">
        <v>27</v>
      </c>
      <c r="N21" s="283" t="s">
        <v>27</v>
      </c>
      <c r="O21" s="288" t="s">
        <v>27</v>
      </c>
      <c r="P21" s="411" t="s">
        <v>27</v>
      </c>
      <c r="Q21" s="378" t="s">
        <v>27</v>
      </c>
      <c r="R21" s="379" t="s">
        <v>27</v>
      </c>
      <c r="S21" s="380" t="s">
        <v>27</v>
      </c>
    </row>
    <row r="22" spans="3:19" ht="21" customHeight="1" thickBot="1" x14ac:dyDescent="0.25">
      <c r="C22" s="515" t="s">
        <v>36</v>
      </c>
      <c r="D22" s="516"/>
      <c r="E22" s="599" t="s">
        <v>27</v>
      </c>
      <c r="F22" s="600" t="s">
        <v>27</v>
      </c>
      <c r="G22" s="601" t="s">
        <v>27</v>
      </c>
      <c r="H22" s="285" t="s">
        <v>27</v>
      </c>
      <c r="I22" s="289" t="s">
        <v>27</v>
      </c>
      <c r="J22" s="413" t="s">
        <v>27</v>
      </c>
      <c r="K22" s="285" t="s">
        <v>27</v>
      </c>
      <c r="L22" s="289" t="s">
        <v>27</v>
      </c>
      <c r="M22" s="414" t="s">
        <v>27</v>
      </c>
      <c r="N22" s="285" t="s">
        <v>27</v>
      </c>
      <c r="O22" s="289" t="s">
        <v>27</v>
      </c>
      <c r="P22" s="413" t="s">
        <v>27</v>
      </c>
      <c r="Q22" s="431" t="s">
        <v>27</v>
      </c>
      <c r="R22" s="432" t="s">
        <v>27</v>
      </c>
      <c r="S22" s="414" t="s">
        <v>27</v>
      </c>
    </row>
    <row r="24" spans="3:19" ht="21" x14ac:dyDescent="0.25">
      <c r="C24" s="31"/>
      <c r="D24" s="229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Z15" sqref="Z1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22" t="s">
        <v>0</v>
      </c>
      <c r="C4" s="526" t="s">
        <v>268</v>
      </c>
      <c r="D4" s="507" t="s">
        <v>1</v>
      </c>
      <c r="E4" s="529"/>
      <c r="F4" s="530"/>
      <c r="G4" s="7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3"/>
      <c r="C5" s="527"/>
      <c r="D5" s="531"/>
      <c r="E5" s="532"/>
      <c r="F5" s="533"/>
      <c r="G5" s="7" t="s">
        <v>10</v>
      </c>
      <c r="H5" s="4"/>
      <c r="I5" s="33"/>
      <c r="J5" s="7" t="s">
        <v>11</v>
      </c>
      <c r="K5" s="4"/>
      <c r="L5" s="33"/>
      <c r="M5" s="7" t="s">
        <v>12</v>
      </c>
      <c r="N5" s="5"/>
      <c r="O5" s="6"/>
      <c r="P5" s="7" t="s">
        <v>13</v>
      </c>
      <c r="Q5" s="5"/>
      <c r="R5" s="6"/>
    </row>
    <row r="6" spans="2:18" ht="30.75" thickBot="1" x14ac:dyDescent="0.3">
      <c r="B6" s="523"/>
      <c r="C6" s="527"/>
      <c r="D6" s="484" t="s">
        <v>26</v>
      </c>
      <c r="E6" s="485"/>
      <c r="F6" s="81" t="s">
        <v>157</v>
      </c>
      <c r="G6" s="32" t="s">
        <v>26</v>
      </c>
      <c r="H6" s="230"/>
      <c r="I6" s="81" t="s">
        <v>157</v>
      </c>
      <c r="J6" s="32" t="s">
        <v>26</v>
      </c>
      <c r="K6" s="230"/>
      <c r="L6" s="81" t="s">
        <v>157</v>
      </c>
      <c r="M6" s="32" t="s">
        <v>26</v>
      </c>
      <c r="N6" s="230"/>
      <c r="O6" s="81" t="s">
        <v>157</v>
      </c>
      <c r="P6" s="32" t="s">
        <v>26</v>
      </c>
      <c r="Q6" s="230"/>
      <c r="R6" s="81" t="s">
        <v>157</v>
      </c>
    </row>
    <row r="7" spans="2:18" ht="15.75" customHeight="1" thickBot="1" x14ac:dyDescent="0.25">
      <c r="B7" s="524"/>
      <c r="C7" s="528"/>
      <c r="D7" s="602" t="s">
        <v>313</v>
      </c>
      <c r="E7" s="603" t="s">
        <v>308</v>
      </c>
      <c r="F7" s="604" t="s">
        <v>14</v>
      </c>
      <c r="G7" s="11" t="s">
        <v>313</v>
      </c>
      <c r="H7" s="345" t="s">
        <v>308</v>
      </c>
      <c r="I7" s="409" t="s">
        <v>14</v>
      </c>
      <c r="J7" s="11" t="s">
        <v>313</v>
      </c>
      <c r="K7" s="345" t="s">
        <v>308</v>
      </c>
      <c r="L7" s="409" t="s">
        <v>14</v>
      </c>
      <c r="M7" s="11" t="s">
        <v>313</v>
      </c>
      <c r="N7" s="345" t="s">
        <v>308</v>
      </c>
      <c r="O7" s="409" t="s">
        <v>14</v>
      </c>
      <c r="P7" s="11" t="s">
        <v>313</v>
      </c>
      <c r="Q7" s="345" t="s">
        <v>308</v>
      </c>
      <c r="R7" s="376" t="s">
        <v>14</v>
      </c>
    </row>
    <row r="8" spans="2:18" ht="27" customHeight="1" x14ac:dyDescent="0.2">
      <c r="B8" s="517" t="s">
        <v>55</v>
      </c>
      <c r="C8" s="504" t="s">
        <v>269</v>
      </c>
      <c r="D8" s="605">
        <v>1320.951</v>
      </c>
      <c r="E8" s="606">
        <v>1288.4190000000001</v>
      </c>
      <c r="F8" s="583">
        <v>2.5249550029920331</v>
      </c>
      <c r="G8" s="605">
        <v>1299.9770000000001</v>
      </c>
      <c r="H8" s="617">
        <v>1300.915</v>
      </c>
      <c r="I8" s="618">
        <v>-7.2103096666567335E-2</v>
      </c>
      <c r="J8" s="605">
        <v>1355.9059999999999</v>
      </c>
      <c r="K8" s="617">
        <v>1358.2760000000001</v>
      </c>
      <c r="L8" s="618">
        <v>-0.17448589241068221</v>
      </c>
      <c r="M8" s="605" t="s">
        <v>27</v>
      </c>
      <c r="N8" s="617" t="s">
        <v>27</v>
      </c>
      <c r="O8" s="618" t="s">
        <v>27</v>
      </c>
      <c r="P8" s="605">
        <v>1358</v>
      </c>
      <c r="Q8" s="617">
        <v>1223.7619999999999</v>
      </c>
      <c r="R8" s="617">
        <v>10.969289780202365</v>
      </c>
    </row>
    <row r="9" spans="2:18" ht="23.25" customHeight="1" x14ac:dyDescent="0.2">
      <c r="B9" s="535"/>
      <c r="C9" s="505" t="s">
        <v>270</v>
      </c>
      <c r="D9" s="607">
        <v>1327.231</v>
      </c>
      <c r="E9" s="608">
        <v>1318.87</v>
      </c>
      <c r="F9" s="586">
        <v>0.63395179206442664</v>
      </c>
      <c r="G9" s="607">
        <v>1315.8</v>
      </c>
      <c r="H9" s="619">
        <v>1314.421</v>
      </c>
      <c r="I9" s="620">
        <v>0.10491311383490566</v>
      </c>
      <c r="J9" s="607">
        <v>1373.6369999999999</v>
      </c>
      <c r="K9" s="619">
        <v>1350.961</v>
      </c>
      <c r="L9" s="620">
        <v>1.678508854067581</v>
      </c>
      <c r="M9" s="607">
        <v>1340.0239999999999</v>
      </c>
      <c r="N9" s="619">
        <v>1344.377</v>
      </c>
      <c r="O9" s="620">
        <v>-0.32379310267879213</v>
      </c>
      <c r="P9" s="607">
        <v>1333.8789999999999</v>
      </c>
      <c r="Q9" s="619">
        <v>1324.8879999999999</v>
      </c>
      <c r="R9" s="619">
        <v>0.67862340061952309</v>
      </c>
    </row>
    <row r="10" spans="2:18" ht="27" customHeight="1" x14ac:dyDescent="0.2">
      <c r="B10" s="535"/>
      <c r="C10" s="505" t="s">
        <v>271</v>
      </c>
      <c r="D10" s="607">
        <v>1336.903</v>
      </c>
      <c r="E10" s="608">
        <v>1342.654</v>
      </c>
      <c r="F10" s="586">
        <v>-0.42833075386510422</v>
      </c>
      <c r="G10" s="607" t="s">
        <v>92</v>
      </c>
      <c r="H10" s="619" t="s">
        <v>92</v>
      </c>
      <c r="I10" s="620" t="s">
        <v>202</v>
      </c>
      <c r="J10" s="607" t="s">
        <v>92</v>
      </c>
      <c r="K10" s="619" t="s">
        <v>92</v>
      </c>
      <c r="L10" s="620" t="s">
        <v>202</v>
      </c>
      <c r="M10" s="607" t="s">
        <v>27</v>
      </c>
      <c r="N10" s="619" t="s">
        <v>27</v>
      </c>
      <c r="O10" s="620" t="s">
        <v>27</v>
      </c>
      <c r="P10" s="607" t="s">
        <v>27</v>
      </c>
      <c r="Q10" s="619" t="s">
        <v>27</v>
      </c>
      <c r="R10" s="619" t="s">
        <v>27</v>
      </c>
    </row>
    <row r="11" spans="2:18" ht="27.75" customHeight="1" x14ac:dyDescent="0.2">
      <c r="B11" s="535"/>
      <c r="C11" s="505" t="s">
        <v>272</v>
      </c>
      <c r="D11" s="607">
        <v>1526.3389999999999</v>
      </c>
      <c r="E11" s="608">
        <v>1588.694</v>
      </c>
      <c r="F11" s="586">
        <v>-3.9249219799407578</v>
      </c>
      <c r="G11" s="607">
        <v>1637.8</v>
      </c>
      <c r="H11" s="619">
        <v>1672.201</v>
      </c>
      <c r="I11" s="620">
        <v>-2.057228766159096</v>
      </c>
      <c r="J11" s="607" t="s">
        <v>92</v>
      </c>
      <c r="K11" s="619" t="s">
        <v>92</v>
      </c>
      <c r="L11" s="620" t="s">
        <v>202</v>
      </c>
      <c r="M11" s="607" t="s">
        <v>92</v>
      </c>
      <c r="N11" s="619" t="s">
        <v>92</v>
      </c>
      <c r="O11" s="620" t="s">
        <v>202</v>
      </c>
      <c r="P11" s="607" t="s">
        <v>92</v>
      </c>
      <c r="Q11" s="619" t="s">
        <v>92</v>
      </c>
      <c r="R11" s="619" t="s">
        <v>202</v>
      </c>
    </row>
    <row r="12" spans="2:18" ht="47.25" x14ac:dyDescent="0.2">
      <c r="B12" s="535"/>
      <c r="C12" s="505" t="s">
        <v>56</v>
      </c>
      <c r="D12" s="607">
        <v>1296.9970000000001</v>
      </c>
      <c r="E12" s="608">
        <v>1337.2570000000001</v>
      </c>
      <c r="F12" s="586">
        <v>-3.0106404378515115</v>
      </c>
      <c r="G12" s="607">
        <v>1356.453</v>
      </c>
      <c r="H12" s="619">
        <v>1345.011</v>
      </c>
      <c r="I12" s="620">
        <v>0.8506993623100485</v>
      </c>
      <c r="J12" s="607">
        <v>1353.7049999999999</v>
      </c>
      <c r="K12" s="619">
        <v>1337.5029999999999</v>
      </c>
      <c r="L12" s="620">
        <v>1.2113617689081817</v>
      </c>
      <c r="M12" s="607">
        <v>1286.838</v>
      </c>
      <c r="N12" s="619">
        <v>1304.932</v>
      </c>
      <c r="O12" s="620">
        <v>-1.3865856611685552</v>
      </c>
      <c r="P12" s="607" t="s">
        <v>92</v>
      </c>
      <c r="Q12" s="619" t="s">
        <v>92</v>
      </c>
      <c r="R12" s="619" t="s">
        <v>202</v>
      </c>
    </row>
    <row r="13" spans="2:18" ht="23.25" customHeight="1" x14ac:dyDescent="0.2">
      <c r="B13" s="535"/>
      <c r="C13" s="505" t="s">
        <v>57</v>
      </c>
      <c r="D13" s="607" t="s">
        <v>27</v>
      </c>
      <c r="E13" s="608" t="s">
        <v>27</v>
      </c>
      <c r="F13" s="609" t="s">
        <v>27</v>
      </c>
      <c r="G13" s="607" t="s">
        <v>27</v>
      </c>
      <c r="H13" s="619" t="s">
        <v>92</v>
      </c>
      <c r="I13" s="620" t="s">
        <v>202</v>
      </c>
      <c r="J13" s="607" t="s">
        <v>27</v>
      </c>
      <c r="K13" s="619" t="s">
        <v>27</v>
      </c>
      <c r="L13" s="620" t="s">
        <v>27</v>
      </c>
      <c r="M13" s="607" t="s">
        <v>27</v>
      </c>
      <c r="N13" s="619" t="s">
        <v>27</v>
      </c>
      <c r="O13" s="620" t="s">
        <v>27</v>
      </c>
      <c r="P13" s="607" t="s">
        <v>27</v>
      </c>
      <c r="Q13" s="619" t="s">
        <v>27</v>
      </c>
      <c r="R13" s="619" t="s">
        <v>27</v>
      </c>
    </row>
    <row r="14" spans="2:18" ht="16.5" thickBot="1" x14ac:dyDescent="0.25">
      <c r="B14" s="535"/>
      <c r="C14" s="441" t="s">
        <v>58</v>
      </c>
      <c r="D14" s="610">
        <v>1659.08</v>
      </c>
      <c r="E14" s="611">
        <v>1686.9169999999999</v>
      </c>
      <c r="F14" s="612">
        <v>-1.6501701032119538</v>
      </c>
      <c r="G14" s="610" t="s">
        <v>27</v>
      </c>
      <c r="H14" s="621" t="s">
        <v>27</v>
      </c>
      <c r="I14" s="622" t="s">
        <v>27</v>
      </c>
      <c r="J14" s="610" t="s">
        <v>27</v>
      </c>
      <c r="K14" s="621" t="s">
        <v>27</v>
      </c>
      <c r="L14" s="622" t="s">
        <v>27</v>
      </c>
      <c r="M14" s="610" t="s">
        <v>92</v>
      </c>
      <c r="N14" s="621" t="s">
        <v>92</v>
      </c>
      <c r="O14" s="622" t="s">
        <v>202</v>
      </c>
      <c r="P14" s="610" t="s">
        <v>27</v>
      </c>
      <c r="Q14" s="621" t="s">
        <v>27</v>
      </c>
      <c r="R14" s="621" t="s">
        <v>27</v>
      </c>
    </row>
    <row r="15" spans="2:18" ht="15.75" customHeight="1" x14ac:dyDescent="0.2">
      <c r="B15" s="536" t="s">
        <v>59</v>
      </c>
      <c r="C15" s="537"/>
      <c r="D15" s="605">
        <v>1387.453</v>
      </c>
      <c r="E15" s="606">
        <v>1475.308</v>
      </c>
      <c r="F15" s="583">
        <v>-5.9550276959116344</v>
      </c>
      <c r="G15" s="605">
        <v>1385.825</v>
      </c>
      <c r="H15" s="617">
        <v>1478.1379999999999</v>
      </c>
      <c r="I15" s="618">
        <v>-6.245222029336901</v>
      </c>
      <c r="J15" s="605">
        <v>1515.92</v>
      </c>
      <c r="K15" s="617">
        <v>1550.5519999999999</v>
      </c>
      <c r="L15" s="618">
        <v>-2.2335271567802844</v>
      </c>
      <c r="M15" s="605">
        <v>1386.7629999999999</v>
      </c>
      <c r="N15" s="617">
        <v>1396.6489999999999</v>
      </c>
      <c r="O15" s="618">
        <v>-0.70783711583941056</v>
      </c>
      <c r="P15" s="605" t="s">
        <v>27</v>
      </c>
      <c r="Q15" s="617" t="s">
        <v>27</v>
      </c>
      <c r="R15" s="617" t="s">
        <v>27</v>
      </c>
    </row>
    <row r="16" spans="2:18" ht="15.75" x14ac:dyDescent="0.2">
      <c r="B16" s="538" t="s">
        <v>60</v>
      </c>
      <c r="C16" s="539"/>
      <c r="D16" s="607">
        <v>1038.6590000000001</v>
      </c>
      <c r="E16" s="608">
        <v>1054.2349999999999</v>
      </c>
      <c r="F16" s="586">
        <v>-1.4774694446683894</v>
      </c>
      <c r="G16" s="607" t="s">
        <v>92</v>
      </c>
      <c r="H16" s="619" t="s">
        <v>92</v>
      </c>
      <c r="I16" s="620" t="s">
        <v>202</v>
      </c>
      <c r="J16" s="607" t="s">
        <v>92</v>
      </c>
      <c r="K16" s="619" t="s">
        <v>92</v>
      </c>
      <c r="L16" s="620" t="s">
        <v>202</v>
      </c>
      <c r="M16" s="607" t="s">
        <v>92</v>
      </c>
      <c r="N16" s="619" t="s">
        <v>92</v>
      </c>
      <c r="O16" s="620" t="s">
        <v>202</v>
      </c>
      <c r="P16" s="607" t="s">
        <v>27</v>
      </c>
      <c r="Q16" s="619" t="s">
        <v>27</v>
      </c>
      <c r="R16" s="619" t="s">
        <v>27</v>
      </c>
    </row>
    <row r="17" spans="2:18" ht="15" customHeight="1" thickBot="1" x14ac:dyDescent="0.25">
      <c r="B17" s="540" t="s">
        <v>61</v>
      </c>
      <c r="C17" s="541"/>
      <c r="D17" s="613">
        <v>2094.67</v>
      </c>
      <c r="E17" s="614">
        <v>2129.77</v>
      </c>
      <c r="F17" s="601">
        <v>-1.6480652840447518</v>
      </c>
      <c r="G17" s="613">
        <v>1940.963</v>
      </c>
      <c r="H17" s="623">
        <v>1932.991</v>
      </c>
      <c r="I17" s="624">
        <v>0.41241785398897252</v>
      </c>
      <c r="J17" s="613" t="s">
        <v>27</v>
      </c>
      <c r="K17" s="623" t="s">
        <v>27</v>
      </c>
      <c r="L17" s="624" t="s">
        <v>27</v>
      </c>
      <c r="M17" s="613" t="s">
        <v>27</v>
      </c>
      <c r="N17" s="623" t="s">
        <v>27</v>
      </c>
      <c r="O17" s="624" t="s">
        <v>27</v>
      </c>
      <c r="P17" s="613">
        <v>2238.116</v>
      </c>
      <c r="Q17" s="623">
        <v>2282.5770000000002</v>
      </c>
      <c r="R17" s="623">
        <v>-1.9478422852766952</v>
      </c>
    </row>
    <row r="18" spans="2:18" ht="15.75" customHeight="1" x14ac:dyDescent="0.2">
      <c r="B18" s="518" t="s">
        <v>62</v>
      </c>
      <c r="C18" s="442" t="s">
        <v>53</v>
      </c>
      <c r="D18" s="615">
        <v>932.28399999999999</v>
      </c>
      <c r="E18" s="616">
        <v>923.46900000000005</v>
      </c>
      <c r="F18" s="598">
        <v>0.95455288699457586</v>
      </c>
      <c r="G18" s="615">
        <v>1011.516</v>
      </c>
      <c r="H18" s="625">
        <v>971.05200000000002</v>
      </c>
      <c r="I18" s="626">
        <v>4.1670271005054254</v>
      </c>
      <c r="J18" s="615">
        <v>1010.551</v>
      </c>
      <c r="K18" s="625">
        <v>1017.016</v>
      </c>
      <c r="L18" s="626">
        <v>-0.63568321442336384</v>
      </c>
      <c r="M18" s="615">
        <v>987.53800000000001</v>
      </c>
      <c r="N18" s="625">
        <v>978.16899999999998</v>
      </c>
      <c r="O18" s="626">
        <v>0.95780994899654637</v>
      </c>
      <c r="P18" s="615">
        <v>803.77800000000002</v>
      </c>
      <c r="Q18" s="625">
        <v>799.03599999999994</v>
      </c>
      <c r="R18" s="625">
        <v>0.59346512547620833</v>
      </c>
    </row>
    <row r="19" spans="2:18" ht="37.5" customHeight="1" thickBot="1" x14ac:dyDescent="0.25">
      <c r="B19" s="534"/>
      <c r="C19" s="503" t="s">
        <v>63</v>
      </c>
      <c r="D19" s="613">
        <v>684.73599999999999</v>
      </c>
      <c r="E19" s="614">
        <v>684.23199999999997</v>
      </c>
      <c r="F19" s="601">
        <v>7.3659226695041907E-2</v>
      </c>
      <c r="G19" s="613" t="s">
        <v>92</v>
      </c>
      <c r="H19" s="623" t="s">
        <v>92</v>
      </c>
      <c r="I19" s="624" t="s">
        <v>202</v>
      </c>
      <c r="J19" s="613" t="s">
        <v>92</v>
      </c>
      <c r="K19" s="623" t="s">
        <v>92</v>
      </c>
      <c r="L19" s="624" t="s">
        <v>202</v>
      </c>
      <c r="M19" s="613" t="s">
        <v>92</v>
      </c>
      <c r="N19" s="623" t="s">
        <v>92</v>
      </c>
      <c r="O19" s="624" t="s">
        <v>202</v>
      </c>
      <c r="P19" s="613" t="s">
        <v>92</v>
      </c>
      <c r="Q19" s="623" t="s">
        <v>92</v>
      </c>
      <c r="R19" s="623" t="s">
        <v>202</v>
      </c>
    </row>
    <row r="21" spans="2:18" ht="24" x14ac:dyDescent="0.3">
      <c r="B21" s="123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2" sqref="AB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43"/>
      <c r="D6" s="444"/>
      <c r="E6" s="445" t="s">
        <v>1</v>
      </c>
      <c r="F6" s="446"/>
      <c r="G6" s="44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48"/>
      <c r="D7" s="449" t="s">
        <v>41</v>
      </c>
      <c r="E7" s="450"/>
      <c r="F7" s="451"/>
      <c r="G7" s="45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53" t="s">
        <v>0</v>
      </c>
      <c r="D8" s="449" t="s">
        <v>42</v>
      </c>
      <c r="E8" s="16" t="s">
        <v>26</v>
      </c>
      <c r="F8" s="232"/>
      <c r="G8" s="454" t="s">
        <v>157</v>
      </c>
      <c r="H8" s="16" t="s">
        <v>26</v>
      </c>
      <c r="I8" s="8"/>
      <c r="J8" s="9" t="s">
        <v>157</v>
      </c>
      <c r="K8" s="16" t="s">
        <v>26</v>
      </c>
      <c r="L8" s="8"/>
      <c r="M8" s="9" t="s">
        <v>157</v>
      </c>
      <c r="N8" s="16" t="s">
        <v>26</v>
      </c>
      <c r="O8" s="8"/>
      <c r="P8" s="9" t="s">
        <v>157</v>
      </c>
      <c r="Q8" s="16" t="s">
        <v>26</v>
      </c>
      <c r="R8" s="8"/>
      <c r="S8" s="10" t="s">
        <v>157</v>
      </c>
    </row>
    <row r="9" spans="3:19" ht="30" customHeight="1" thickBot="1" x14ac:dyDescent="0.25">
      <c r="C9" s="455"/>
      <c r="D9" s="455"/>
      <c r="E9" s="11" t="s">
        <v>313</v>
      </c>
      <c r="F9" s="486" t="s">
        <v>308</v>
      </c>
      <c r="G9" s="376" t="s">
        <v>14</v>
      </c>
      <c r="H9" s="456" t="s">
        <v>313</v>
      </c>
      <c r="I9" s="457" t="s">
        <v>308</v>
      </c>
      <c r="J9" s="392" t="s">
        <v>14</v>
      </c>
      <c r="K9" s="456" t="s">
        <v>313</v>
      </c>
      <c r="L9" s="457" t="s">
        <v>308</v>
      </c>
      <c r="M9" s="392" t="s">
        <v>14</v>
      </c>
      <c r="N9" s="456" t="s">
        <v>313</v>
      </c>
      <c r="O9" s="457" t="s">
        <v>308</v>
      </c>
      <c r="P9" s="392" t="s">
        <v>14</v>
      </c>
      <c r="Q9" s="456" t="s">
        <v>313</v>
      </c>
      <c r="R9" s="457" t="s">
        <v>308</v>
      </c>
      <c r="S9" s="376" t="s">
        <v>14</v>
      </c>
    </row>
    <row r="10" spans="3:19" ht="17.25" customHeight="1" x14ac:dyDescent="0.2">
      <c r="C10" s="517" t="s">
        <v>82</v>
      </c>
      <c r="D10" s="148" t="s">
        <v>43</v>
      </c>
      <c r="E10" s="627" t="s">
        <v>27</v>
      </c>
      <c r="F10" s="628" t="s">
        <v>27</v>
      </c>
      <c r="G10" s="629" t="s">
        <v>27</v>
      </c>
      <c r="H10" s="292" t="s">
        <v>27</v>
      </c>
      <c r="I10" s="393" t="s">
        <v>27</v>
      </c>
      <c r="J10" s="394" t="s">
        <v>27</v>
      </c>
      <c r="K10" s="292" t="s">
        <v>27</v>
      </c>
      <c r="L10" s="393" t="s">
        <v>27</v>
      </c>
      <c r="M10" s="394" t="s">
        <v>27</v>
      </c>
      <c r="N10" s="292" t="s">
        <v>27</v>
      </c>
      <c r="O10" s="393" t="s">
        <v>27</v>
      </c>
      <c r="P10" s="394" t="s">
        <v>27</v>
      </c>
      <c r="Q10" s="292" t="s">
        <v>27</v>
      </c>
      <c r="R10" s="393" t="s">
        <v>27</v>
      </c>
      <c r="S10" s="377" t="s">
        <v>27</v>
      </c>
    </row>
    <row r="11" spans="3:19" ht="15" customHeight="1" x14ac:dyDescent="0.2">
      <c r="C11" s="542"/>
      <c r="D11" s="149" t="s">
        <v>44</v>
      </c>
      <c r="E11" s="630" t="s">
        <v>27</v>
      </c>
      <c r="F11" s="631" t="s">
        <v>27</v>
      </c>
      <c r="G11" s="500" t="s">
        <v>27</v>
      </c>
      <c r="H11" s="278" t="s">
        <v>27</v>
      </c>
      <c r="I11" s="395" t="s">
        <v>27</v>
      </c>
      <c r="J11" s="396" t="s">
        <v>27</v>
      </c>
      <c r="K11" s="278" t="s">
        <v>27</v>
      </c>
      <c r="L11" s="395" t="s">
        <v>27</v>
      </c>
      <c r="M11" s="396" t="s">
        <v>27</v>
      </c>
      <c r="N11" s="278" t="s">
        <v>27</v>
      </c>
      <c r="O11" s="395" t="s">
        <v>27</v>
      </c>
      <c r="P11" s="396" t="s">
        <v>27</v>
      </c>
      <c r="Q11" s="278" t="s">
        <v>27</v>
      </c>
      <c r="R11" s="395" t="s">
        <v>27</v>
      </c>
      <c r="S11" s="380" t="s">
        <v>27</v>
      </c>
    </row>
    <row r="12" spans="3:19" ht="15" customHeight="1" x14ac:dyDescent="0.2">
      <c r="C12" s="542"/>
      <c r="D12" s="149" t="s">
        <v>45</v>
      </c>
      <c r="E12" s="632">
        <v>187.947</v>
      </c>
      <c r="F12" s="585">
        <v>187.30799999999999</v>
      </c>
      <c r="G12" s="586">
        <v>0.34114933692101246</v>
      </c>
      <c r="H12" s="278">
        <v>192.756</v>
      </c>
      <c r="I12" s="395">
        <v>191.607</v>
      </c>
      <c r="J12" s="396">
        <v>0.59966493917236885</v>
      </c>
      <c r="K12" s="278">
        <v>184.12799999999999</v>
      </c>
      <c r="L12" s="395">
        <v>183.47900000000001</v>
      </c>
      <c r="M12" s="396">
        <v>0.35371895421272864</v>
      </c>
      <c r="N12" s="278">
        <v>173.654</v>
      </c>
      <c r="O12" s="395">
        <v>174.709</v>
      </c>
      <c r="P12" s="396">
        <v>-0.60386127789639166</v>
      </c>
      <c r="Q12" s="278">
        <v>175.76300000000001</v>
      </c>
      <c r="R12" s="395">
        <v>177.30500000000001</v>
      </c>
      <c r="S12" s="380">
        <v>-0.86968782606243566</v>
      </c>
    </row>
    <row r="13" spans="3:19" ht="15" customHeight="1" x14ac:dyDescent="0.2">
      <c r="C13" s="542"/>
      <c r="D13" s="150" t="s">
        <v>46</v>
      </c>
      <c r="E13" s="632">
        <v>201.26400000000001</v>
      </c>
      <c r="F13" s="585">
        <v>201.595</v>
      </c>
      <c r="G13" s="586">
        <v>-0.16419058012350946</v>
      </c>
      <c r="H13" s="278">
        <v>201.80799999999999</v>
      </c>
      <c r="I13" s="395">
        <v>202.22399999999999</v>
      </c>
      <c r="J13" s="396">
        <v>-0.20571247725294567</v>
      </c>
      <c r="K13" s="278">
        <v>197.245</v>
      </c>
      <c r="L13" s="395">
        <v>194.24299999999999</v>
      </c>
      <c r="M13" s="396">
        <v>1.5454868386505611</v>
      </c>
      <c r="N13" s="278" t="s">
        <v>92</v>
      </c>
      <c r="O13" s="395" t="s">
        <v>92</v>
      </c>
      <c r="P13" s="396" t="s">
        <v>202</v>
      </c>
      <c r="Q13" s="278">
        <v>170.95099999999999</v>
      </c>
      <c r="R13" s="395">
        <v>170.77699999999999</v>
      </c>
      <c r="S13" s="380">
        <v>0.10188725648067751</v>
      </c>
    </row>
    <row r="14" spans="3:19" ht="15" customHeight="1" thickBot="1" x14ac:dyDescent="0.25">
      <c r="C14" s="542"/>
      <c r="D14" s="151" t="s">
        <v>47</v>
      </c>
      <c r="E14" s="632">
        <v>329.08</v>
      </c>
      <c r="F14" s="585">
        <v>299.93599999999998</v>
      </c>
      <c r="G14" s="586">
        <v>9.7167395711085049</v>
      </c>
      <c r="H14" s="279" t="s">
        <v>92</v>
      </c>
      <c r="I14" s="397" t="s">
        <v>92</v>
      </c>
      <c r="J14" s="398" t="s">
        <v>202</v>
      </c>
      <c r="K14" s="279" t="s">
        <v>27</v>
      </c>
      <c r="L14" s="397" t="s">
        <v>27</v>
      </c>
      <c r="M14" s="398" t="s">
        <v>27</v>
      </c>
      <c r="N14" s="279" t="s">
        <v>92</v>
      </c>
      <c r="O14" s="397" t="s">
        <v>92</v>
      </c>
      <c r="P14" s="398" t="s">
        <v>202</v>
      </c>
      <c r="Q14" s="279" t="s">
        <v>27</v>
      </c>
      <c r="R14" s="397" t="s">
        <v>27</v>
      </c>
      <c r="S14" s="381" t="s">
        <v>27</v>
      </c>
    </row>
    <row r="15" spans="3:19" ht="15" customHeight="1" thickBot="1" x14ac:dyDescent="0.25">
      <c r="C15" s="543"/>
      <c r="D15" s="458" t="s">
        <v>24</v>
      </c>
      <c r="E15" s="633">
        <v>194.95249911235533</v>
      </c>
      <c r="F15" s="634">
        <v>195.43684473425068</v>
      </c>
      <c r="G15" s="635">
        <v>-0.24782718046536042</v>
      </c>
      <c r="H15" s="293">
        <v>198.63557411884381</v>
      </c>
      <c r="I15" s="399">
        <v>199.12529310727388</v>
      </c>
      <c r="J15" s="400">
        <v>-0.24593509985004566</v>
      </c>
      <c r="K15" s="293">
        <v>188.39785081719964</v>
      </c>
      <c r="L15" s="399">
        <v>187.22147581446453</v>
      </c>
      <c r="M15" s="400">
        <v>0.62833336700160136</v>
      </c>
      <c r="N15" s="293">
        <v>177.19927818399094</v>
      </c>
      <c r="O15" s="399">
        <v>178.58111349887577</v>
      </c>
      <c r="P15" s="400">
        <v>-0.77378580960271803</v>
      </c>
      <c r="Q15" s="293">
        <v>175.18010570091892</v>
      </c>
      <c r="R15" s="399">
        <v>176.53513853146669</v>
      </c>
      <c r="S15" s="382">
        <v>-0.76757117128057839</v>
      </c>
    </row>
    <row r="16" spans="3:19" ht="15.75" customHeight="1" x14ac:dyDescent="0.2">
      <c r="C16" s="517" t="s">
        <v>25</v>
      </c>
      <c r="D16" s="148" t="s">
        <v>43</v>
      </c>
      <c r="E16" s="636">
        <v>191.21700000000001</v>
      </c>
      <c r="F16" s="637">
        <v>186.49</v>
      </c>
      <c r="G16" s="638">
        <v>2.5347203603410389</v>
      </c>
      <c r="H16" s="292">
        <v>194.30500000000001</v>
      </c>
      <c r="I16" s="393">
        <v>186.815</v>
      </c>
      <c r="J16" s="394">
        <v>4.0093140272462104</v>
      </c>
      <c r="K16" s="292">
        <v>184.20599999999999</v>
      </c>
      <c r="L16" s="393">
        <v>185.72300000000001</v>
      </c>
      <c r="M16" s="394">
        <v>-0.81680782670968277</v>
      </c>
      <c r="N16" s="292" t="s">
        <v>27</v>
      </c>
      <c r="O16" s="393" t="s">
        <v>27</v>
      </c>
      <c r="P16" s="394" t="s">
        <v>27</v>
      </c>
      <c r="Q16" s="292" t="s">
        <v>27</v>
      </c>
      <c r="R16" s="393" t="s">
        <v>27</v>
      </c>
      <c r="S16" s="377" t="s">
        <v>27</v>
      </c>
    </row>
    <row r="17" spans="3:19" ht="15" customHeight="1" x14ac:dyDescent="0.2">
      <c r="C17" s="535"/>
      <c r="D17" s="152" t="s">
        <v>44</v>
      </c>
      <c r="E17" s="632">
        <v>194.09100000000001</v>
      </c>
      <c r="F17" s="585">
        <v>195.839</v>
      </c>
      <c r="G17" s="586">
        <v>-0.89256991712579747</v>
      </c>
      <c r="H17" s="278">
        <v>194.023</v>
      </c>
      <c r="I17" s="395">
        <v>195.102</v>
      </c>
      <c r="J17" s="396">
        <v>-0.55304404875398905</v>
      </c>
      <c r="K17" s="278">
        <v>194.25899999999999</v>
      </c>
      <c r="L17" s="395">
        <v>197.934</v>
      </c>
      <c r="M17" s="396">
        <v>-1.8566794992270208</v>
      </c>
      <c r="N17" s="278" t="s">
        <v>27</v>
      </c>
      <c r="O17" s="395" t="s">
        <v>27</v>
      </c>
      <c r="P17" s="396" t="s">
        <v>27</v>
      </c>
      <c r="Q17" s="278" t="s">
        <v>27</v>
      </c>
      <c r="R17" s="395" t="s">
        <v>27</v>
      </c>
      <c r="S17" s="380" t="s">
        <v>27</v>
      </c>
    </row>
    <row r="18" spans="3:19" ht="15" customHeight="1" x14ac:dyDescent="0.2">
      <c r="C18" s="535"/>
      <c r="D18" s="152" t="s">
        <v>45</v>
      </c>
      <c r="E18" s="632">
        <v>213.20099999999999</v>
      </c>
      <c r="F18" s="585">
        <v>208.923</v>
      </c>
      <c r="G18" s="586">
        <v>2.0476443474390047</v>
      </c>
      <c r="H18" s="278">
        <v>218.84399999999999</v>
      </c>
      <c r="I18" s="395">
        <v>211.79300000000001</v>
      </c>
      <c r="J18" s="396">
        <v>3.3291940715698765</v>
      </c>
      <c r="K18" s="278">
        <v>197.51400000000001</v>
      </c>
      <c r="L18" s="395">
        <v>198.41499999999999</v>
      </c>
      <c r="M18" s="396">
        <v>-0.45409873245469445</v>
      </c>
      <c r="N18" s="278" t="s">
        <v>92</v>
      </c>
      <c r="O18" s="395" t="s">
        <v>92</v>
      </c>
      <c r="P18" s="396" t="s">
        <v>202</v>
      </c>
      <c r="Q18" s="278" t="s">
        <v>92</v>
      </c>
      <c r="R18" s="395" t="s">
        <v>92</v>
      </c>
      <c r="S18" s="380" t="s">
        <v>202</v>
      </c>
    </row>
    <row r="19" spans="3:19" ht="15" customHeight="1" x14ac:dyDescent="0.2">
      <c r="C19" s="535"/>
      <c r="D19" s="152" t="s">
        <v>46</v>
      </c>
      <c r="E19" s="632">
        <v>210.33699999999999</v>
      </c>
      <c r="F19" s="585">
        <v>207.505</v>
      </c>
      <c r="G19" s="586">
        <v>1.364786390689378</v>
      </c>
      <c r="H19" s="278">
        <v>212.40299999999999</v>
      </c>
      <c r="I19" s="395">
        <v>208.65299999999999</v>
      </c>
      <c r="J19" s="396">
        <v>1.7972423113973919</v>
      </c>
      <c r="K19" s="278">
        <v>203.15700000000001</v>
      </c>
      <c r="L19" s="395">
        <v>204.84200000000001</v>
      </c>
      <c r="M19" s="396">
        <v>-0.82258521201706791</v>
      </c>
      <c r="N19" s="278" t="s">
        <v>27</v>
      </c>
      <c r="O19" s="395" t="s">
        <v>27</v>
      </c>
      <c r="P19" s="396" t="s">
        <v>27</v>
      </c>
      <c r="Q19" s="278" t="s">
        <v>92</v>
      </c>
      <c r="R19" s="395" t="s">
        <v>92</v>
      </c>
      <c r="S19" s="380" t="s">
        <v>202</v>
      </c>
    </row>
    <row r="20" spans="3:19" ht="15" customHeight="1" thickBot="1" x14ac:dyDescent="0.25">
      <c r="C20" s="535"/>
      <c r="D20" s="152" t="s">
        <v>47</v>
      </c>
      <c r="E20" s="639">
        <v>217.99100000000001</v>
      </c>
      <c r="F20" s="640">
        <v>222.721</v>
      </c>
      <c r="G20" s="641">
        <v>-2.1237332806515732</v>
      </c>
      <c r="H20" s="279">
        <v>210.39099999999999</v>
      </c>
      <c r="I20" s="397">
        <v>212</v>
      </c>
      <c r="J20" s="398">
        <v>-0.75896226415094759</v>
      </c>
      <c r="K20" s="279">
        <v>246.654</v>
      </c>
      <c r="L20" s="397">
        <v>250.02600000000001</v>
      </c>
      <c r="M20" s="398">
        <v>-1.3486597393871094</v>
      </c>
      <c r="N20" s="279" t="s">
        <v>92</v>
      </c>
      <c r="O20" s="397" t="s">
        <v>92</v>
      </c>
      <c r="P20" s="398" t="s">
        <v>202</v>
      </c>
      <c r="Q20" s="279" t="s">
        <v>27</v>
      </c>
      <c r="R20" s="397" t="s">
        <v>27</v>
      </c>
      <c r="S20" s="381" t="s">
        <v>27</v>
      </c>
    </row>
    <row r="21" spans="3:19" ht="15" customHeight="1" thickBot="1" x14ac:dyDescent="0.25">
      <c r="C21" s="545"/>
      <c r="D21" s="458" t="s">
        <v>24</v>
      </c>
      <c r="E21" s="633">
        <v>209.03984968801572</v>
      </c>
      <c r="F21" s="634">
        <v>207.83943492469356</v>
      </c>
      <c r="G21" s="635">
        <v>0.57756833478550595</v>
      </c>
      <c r="H21" s="293">
        <v>209.95663734167502</v>
      </c>
      <c r="I21" s="399">
        <v>207.22534847881531</v>
      </c>
      <c r="J21" s="400">
        <v>1.3180283603861012</v>
      </c>
      <c r="K21" s="293">
        <v>207.08172515435234</v>
      </c>
      <c r="L21" s="399">
        <v>209.82694216928323</v>
      </c>
      <c r="M21" s="400">
        <v>-1.3083243679527643</v>
      </c>
      <c r="N21" s="401" t="s">
        <v>92</v>
      </c>
      <c r="O21" s="402" t="s">
        <v>92</v>
      </c>
      <c r="P21" s="403" t="s">
        <v>202</v>
      </c>
      <c r="Q21" s="401" t="s">
        <v>92</v>
      </c>
      <c r="R21" s="402" t="s">
        <v>92</v>
      </c>
      <c r="S21" s="404" t="s">
        <v>202</v>
      </c>
    </row>
    <row r="22" spans="3:19" ht="15.75" customHeight="1" x14ac:dyDescent="0.2">
      <c r="C22" s="517" t="s">
        <v>48</v>
      </c>
      <c r="D22" s="153" t="s">
        <v>43</v>
      </c>
      <c r="E22" s="636">
        <v>258.08999999999997</v>
      </c>
      <c r="F22" s="637">
        <v>257.97300000000001</v>
      </c>
      <c r="G22" s="638">
        <v>4.5353583514539039E-2</v>
      </c>
      <c r="H22" s="292" t="s">
        <v>92</v>
      </c>
      <c r="I22" s="393" t="s">
        <v>92</v>
      </c>
      <c r="J22" s="394" t="s">
        <v>202</v>
      </c>
      <c r="K22" s="292" t="s">
        <v>92</v>
      </c>
      <c r="L22" s="393" t="s">
        <v>92</v>
      </c>
      <c r="M22" s="394" t="s">
        <v>202</v>
      </c>
      <c r="N22" s="292" t="s">
        <v>27</v>
      </c>
      <c r="O22" s="393" t="s">
        <v>27</v>
      </c>
      <c r="P22" s="394" t="s">
        <v>27</v>
      </c>
      <c r="Q22" s="292" t="s">
        <v>27</v>
      </c>
      <c r="R22" s="393" t="s">
        <v>27</v>
      </c>
      <c r="S22" s="377" t="s">
        <v>27</v>
      </c>
    </row>
    <row r="23" spans="3:19" ht="15" customHeight="1" x14ac:dyDescent="0.2">
      <c r="C23" s="535"/>
      <c r="D23" s="152" t="s">
        <v>44</v>
      </c>
      <c r="E23" s="639">
        <v>434.76299999999998</v>
      </c>
      <c r="F23" s="640">
        <v>454.49900000000002</v>
      </c>
      <c r="G23" s="641">
        <v>-4.3423637895793048</v>
      </c>
      <c r="H23" s="278" t="s">
        <v>92</v>
      </c>
      <c r="I23" s="395" t="s">
        <v>92</v>
      </c>
      <c r="J23" s="396" t="s">
        <v>202</v>
      </c>
      <c r="K23" s="278" t="s">
        <v>92</v>
      </c>
      <c r="L23" s="395" t="s">
        <v>92</v>
      </c>
      <c r="M23" s="396" t="s">
        <v>202</v>
      </c>
      <c r="N23" s="279">
        <v>265.90199999999999</v>
      </c>
      <c r="O23" s="397">
        <v>278.25599999999997</v>
      </c>
      <c r="P23" s="398">
        <v>-4.4397964464378079</v>
      </c>
      <c r="Q23" s="279" t="s">
        <v>92</v>
      </c>
      <c r="R23" s="397" t="s">
        <v>92</v>
      </c>
      <c r="S23" s="381" t="s">
        <v>202</v>
      </c>
    </row>
    <row r="24" spans="3:19" ht="15" customHeight="1" x14ac:dyDescent="0.2">
      <c r="C24" s="535"/>
      <c r="D24" s="152" t="s">
        <v>45</v>
      </c>
      <c r="E24" s="639">
        <v>384.70699999999999</v>
      </c>
      <c r="F24" s="640">
        <v>383.15800000000002</v>
      </c>
      <c r="G24" s="641">
        <v>0.40427186695827261</v>
      </c>
      <c r="H24" s="279">
        <v>446.459</v>
      </c>
      <c r="I24" s="397">
        <v>438.26799999999997</v>
      </c>
      <c r="J24" s="398">
        <v>1.868947767119669</v>
      </c>
      <c r="K24" s="279" t="s">
        <v>92</v>
      </c>
      <c r="L24" s="397" t="s">
        <v>92</v>
      </c>
      <c r="M24" s="398" t="s">
        <v>202</v>
      </c>
      <c r="N24" s="279">
        <v>368.29300000000001</v>
      </c>
      <c r="O24" s="397">
        <v>374.60599999999999</v>
      </c>
      <c r="P24" s="398">
        <v>-1.6852372893119674</v>
      </c>
      <c r="Q24" s="279" t="s">
        <v>92</v>
      </c>
      <c r="R24" s="397" t="s">
        <v>92</v>
      </c>
      <c r="S24" s="381" t="s">
        <v>202</v>
      </c>
    </row>
    <row r="25" spans="3:19" ht="15" customHeight="1" x14ac:dyDescent="0.2">
      <c r="C25" s="535"/>
      <c r="D25" s="152" t="s">
        <v>46</v>
      </c>
      <c r="E25" s="639">
        <v>441.14</v>
      </c>
      <c r="F25" s="640">
        <v>450.649</v>
      </c>
      <c r="G25" s="641">
        <v>-2.1100679242603477</v>
      </c>
      <c r="H25" s="279" t="s">
        <v>27</v>
      </c>
      <c r="I25" s="397" t="s">
        <v>27</v>
      </c>
      <c r="J25" s="398" t="s">
        <v>27</v>
      </c>
      <c r="K25" s="278" t="s">
        <v>92</v>
      </c>
      <c r="L25" s="395" t="s">
        <v>92</v>
      </c>
      <c r="M25" s="396" t="s">
        <v>202</v>
      </c>
      <c r="N25" s="279" t="s">
        <v>27</v>
      </c>
      <c r="O25" s="397" t="s">
        <v>27</v>
      </c>
      <c r="P25" s="398" t="s">
        <v>27</v>
      </c>
      <c r="Q25" s="279" t="s">
        <v>92</v>
      </c>
      <c r="R25" s="397" t="s">
        <v>92</v>
      </c>
      <c r="S25" s="381" t="s">
        <v>202</v>
      </c>
    </row>
    <row r="26" spans="3:19" ht="15" customHeight="1" thickBot="1" x14ac:dyDescent="0.25">
      <c r="C26" s="535"/>
      <c r="D26" s="152" t="s">
        <v>47</v>
      </c>
      <c r="E26" s="639">
        <v>403.86200000000002</v>
      </c>
      <c r="F26" s="640">
        <v>395.52699999999999</v>
      </c>
      <c r="G26" s="641">
        <v>2.107315050552816</v>
      </c>
      <c r="H26" s="279" t="s">
        <v>92</v>
      </c>
      <c r="I26" s="397" t="s">
        <v>92</v>
      </c>
      <c r="J26" s="398" t="s">
        <v>202</v>
      </c>
      <c r="K26" s="279" t="s">
        <v>92</v>
      </c>
      <c r="L26" s="397" t="s">
        <v>92</v>
      </c>
      <c r="M26" s="398" t="s">
        <v>202</v>
      </c>
      <c r="N26" s="279" t="s">
        <v>92</v>
      </c>
      <c r="O26" s="397" t="s">
        <v>92</v>
      </c>
      <c r="P26" s="398" t="s">
        <v>202</v>
      </c>
      <c r="Q26" s="279" t="s">
        <v>27</v>
      </c>
      <c r="R26" s="397" t="s">
        <v>27</v>
      </c>
      <c r="S26" s="381" t="s">
        <v>27</v>
      </c>
    </row>
    <row r="27" spans="3:19" ht="15" customHeight="1" thickBot="1" x14ac:dyDescent="0.25">
      <c r="C27" s="544"/>
      <c r="D27" s="458" t="s">
        <v>24</v>
      </c>
      <c r="E27" s="633">
        <v>418.41277818556654</v>
      </c>
      <c r="F27" s="634">
        <v>419.11413706571523</v>
      </c>
      <c r="G27" s="635">
        <v>-0.16734316934737972</v>
      </c>
      <c r="H27" s="293">
        <v>394.73536857611737</v>
      </c>
      <c r="I27" s="399">
        <v>394.53203505641324</v>
      </c>
      <c r="J27" s="400">
        <v>5.1537898481439373E-2</v>
      </c>
      <c r="K27" s="293">
        <v>401.24148523540293</v>
      </c>
      <c r="L27" s="399">
        <v>408.34334255865105</v>
      </c>
      <c r="M27" s="400">
        <v>-1.7391877332316392</v>
      </c>
      <c r="N27" s="293">
        <v>376.09212374187041</v>
      </c>
      <c r="O27" s="399">
        <v>365.65641507612111</v>
      </c>
      <c r="P27" s="400">
        <v>2.8539656998980401</v>
      </c>
      <c r="Q27" s="293">
        <v>440.27841140069563</v>
      </c>
      <c r="R27" s="399">
        <v>449.7691785665404</v>
      </c>
      <c r="S27" s="382">
        <v>-2.1101417389454746</v>
      </c>
    </row>
    <row r="28" spans="3:19" ht="15.75" customHeight="1" x14ac:dyDescent="0.2">
      <c r="C28" s="517" t="s">
        <v>49</v>
      </c>
      <c r="D28" s="153" t="s">
        <v>43</v>
      </c>
      <c r="E28" s="636">
        <v>303.76400000000001</v>
      </c>
      <c r="F28" s="637">
        <v>306.24799999999999</v>
      </c>
      <c r="G28" s="638">
        <v>-0.8111073378438326</v>
      </c>
      <c r="H28" s="292">
        <v>303.76400000000001</v>
      </c>
      <c r="I28" s="393">
        <v>306.24799999999999</v>
      </c>
      <c r="J28" s="394">
        <v>-0.8111073378438326</v>
      </c>
      <c r="K28" s="292" t="s">
        <v>27</v>
      </c>
      <c r="L28" s="393" t="s">
        <v>27</v>
      </c>
      <c r="M28" s="394" t="s">
        <v>27</v>
      </c>
      <c r="N28" s="292" t="s">
        <v>27</v>
      </c>
      <c r="O28" s="393" t="s">
        <v>27</v>
      </c>
      <c r="P28" s="394" t="s">
        <v>27</v>
      </c>
      <c r="Q28" s="292" t="s">
        <v>27</v>
      </c>
      <c r="R28" s="393" t="s">
        <v>27</v>
      </c>
      <c r="S28" s="377" t="s">
        <v>27</v>
      </c>
    </row>
    <row r="29" spans="3:19" ht="15" customHeight="1" x14ac:dyDescent="0.2">
      <c r="C29" s="535"/>
      <c r="D29" s="152" t="s">
        <v>44</v>
      </c>
      <c r="E29" s="639">
        <v>278.73500000000001</v>
      </c>
      <c r="F29" s="640">
        <v>280.34399999999999</v>
      </c>
      <c r="G29" s="641">
        <v>-0.57393773364151912</v>
      </c>
      <c r="H29" s="279">
        <v>258.74299999999999</v>
      </c>
      <c r="I29" s="397">
        <v>252.744</v>
      </c>
      <c r="J29" s="398">
        <v>2.3735479378343283</v>
      </c>
      <c r="K29" s="279">
        <v>279.75299999999999</v>
      </c>
      <c r="L29" s="397">
        <v>284.09699999999998</v>
      </c>
      <c r="M29" s="398">
        <v>-1.5290552170561444</v>
      </c>
      <c r="N29" s="279">
        <v>310</v>
      </c>
      <c r="O29" s="397">
        <v>317.57299999999998</v>
      </c>
      <c r="P29" s="398">
        <v>-2.3846485689904307</v>
      </c>
      <c r="Q29" s="279">
        <v>281.40600000000001</v>
      </c>
      <c r="R29" s="397">
        <v>304.27999999999997</v>
      </c>
      <c r="S29" s="381">
        <v>-7.5174181674773131</v>
      </c>
    </row>
    <row r="30" spans="3:19" ht="15" customHeight="1" x14ac:dyDescent="0.2">
      <c r="C30" s="535"/>
      <c r="D30" s="152" t="s">
        <v>45</v>
      </c>
      <c r="E30" s="639">
        <v>268.20499999999998</v>
      </c>
      <c r="F30" s="640">
        <v>269.59800000000001</v>
      </c>
      <c r="G30" s="641">
        <v>-0.51669522770941512</v>
      </c>
      <c r="H30" s="279">
        <v>368.62400000000002</v>
      </c>
      <c r="I30" s="397">
        <v>368.572</v>
      </c>
      <c r="J30" s="398">
        <v>1.4108505258137059E-2</v>
      </c>
      <c r="K30" s="279">
        <v>208.602</v>
      </c>
      <c r="L30" s="397">
        <v>209.71199999999999</v>
      </c>
      <c r="M30" s="398">
        <v>-0.52929732204165014</v>
      </c>
      <c r="N30" s="279">
        <v>277.565</v>
      </c>
      <c r="O30" s="397">
        <v>275.06400000000002</v>
      </c>
      <c r="P30" s="398">
        <v>0.90924293982490478</v>
      </c>
      <c r="Q30" s="279">
        <v>335.005</v>
      </c>
      <c r="R30" s="397">
        <v>325.14699999999999</v>
      </c>
      <c r="S30" s="381">
        <v>3.0318594358859237</v>
      </c>
    </row>
    <row r="31" spans="3:19" ht="15" customHeight="1" x14ac:dyDescent="0.2">
      <c r="C31" s="535"/>
      <c r="D31" s="152" t="s">
        <v>46</v>
      </c>
      <c r="E31" s="639" t="s">
        <v>27</v>
      </c>
      <c r="F31" s="640" t="s">
        <v>27</v>
      </c>
      <c r="G31" s="641" t="s">
        <v>27</v>
      </c>
      <c r="H31" s="279" t="s">
        <v>27</v>
      </c>
      <c r="I31" s="397" t="s">
        <v>27</v>
      </c>
      <c r="J31" s="398" t="s">
        <v>27</v>
      </c>
      <c r="K31" s="279" t="s">
        <v>27</v>
      </c>
      <c r="L31" s="397" t="s">
        <v>27</v>
      </c>
      <c r="M31" s="398" t="s">
        <v>27</v>
      </c>
      <c r="N31" s="279" t="s">
        <v>27</v>
      </c>
      <c r="O31" s="397" t="s">
        <v>27</v>
      </c>
      <c r="P31" s="398" t="s">
        <v>27</v>
      </c>
      <c r="Q31" s="279" t="s">
        <v>27</v>
      </c>
      <c r="R31" s="397" t="s">
        <v>27</v>
      </c>
      <c r="S31" s="381" t="s">
        <v>27</v>
      </c>
    </row>
    <row r="32" spans="3:19" ht="15" customHeight="1" thickBot="1" x14ac:dyDescent="0.25">
      <c r="C32" s="535"/>
      <c r="D32" s="152" t="s">
        <v>47</v>
      </c>
      <c r="E32" s="639" t="s">
        <v>27</v>
      </c>
      <c r="F32" s="640" t="s">
        <v>27</v>
      </c>
      <c r="G32" s="641" t="s">
        <v>27</v>
      </c>
      <c r="H32" s="279" t="s">
        <v>27</v>
      </c>
      <c r="I32" s="397" t="s">
        <v>27</v>
      </c>
      <c r="J32" s="398" t="s">
        <v>27</v>
      </c>
      <c r="K32" s="279" t="s">
        <v>27</v>
      </c>
      <c r="L32" s="397" t="s">
        <v>27</v>
      </c>
      <c r="M32" s="398" t="s">
        <v>27</v>
      </c>
      <c r="N32" s="279" t="s">
        <v>27</v>
      </c>
      <c r="O32" s="397" t="s">
        <v>27</v>
      </c>
      <c r="P32" s="398" t="s">
        <v>27</v>
      </c>
      <c r="Q32" s="279" t="s">
        <v>27</v>
      </c>
      <c r="R32" s="397" t="s">
        <v>27</v>
      </c>
      <c r="S32" s="381" t="s">
        <v>27</v>
      </c>
    </row>
    <row r="33" spans="3:19" ht="15" customHeight="1" thickBot="1" x14ac:dyDescent="0.25">
      <c r="C33" s="544"/>
      <c r="D33" s="458" t="s">
        <v>24</v>
      </c>
      <c r="E33" s="633">
        <v>272.11061701559112</v>
      </c>
      <c r="F33" s="634">
        <v>273.45715749713719</v>
      </c>
      <c r="G33" s="635">
        <v>-0.4924136906382377</v>
      </c>
      <c r="H33" s="293">
        <v>297.4376954597542</v>
      </c>
      <c r="I33" s="399">
        <v>281.04902071159432</v>
      </c>
      <c r="J33" s="400">
        <v>5.8312513264287551</v>
      </c>
      <c r="K33" s="293">
        <v>248.24331723209053</v>
      </c>
      <c r="L33" s="399">
        <v>253.92838143796919</v>
      </c>
      <c r="M33" s="400">
        <v>-2.2388455255315498</v>
      </c>
      <c r="N33" s="293">
        <v>280.40832504545762</v>
      </c>
      <c r="O33" s="399">
        <v>278.13043116375133</v>
      </c>
      <c r="P33" s="400">
        <v>0.81900203159184837</v>
      </c>
      <c r="Q33" s="293">
        <v>303.79861272138407</v>
      </c>
      <c r="R33" s="399">
        <v>312.76979368634721</v>
      </c>
      <c r="S33" s="382">
        <v>-2.8683015898778406</v>
      </c>
    </row>
    <row r="34" spans="3:19" ht="15.75" customHeight="1" x14ac:dyDescent="0.2">
      <c r="C34" s="517" t="s">
        <v>50</v>
      </c>
      <c r="D34" s="459" t="s">
        <v>51</v>
      </c>
      <c r="E34" s="642">
        <v>607.39400000000001</v>
      </c>
      <c r="F34" s="582">
        <v>607.39400000000001</v>
      </c>
      <c r="G34" s="583">
        <v>0</v>
      </c>
      <c r="H34" s="277">
        <v>641.322</v>
      </c>
      <c r="I34" s="405">
        <v>639.54499999999996</v>
      </c>
      <c r="J34" s="406">
        <v>0.27785378667647215</v>
      </c>
      <c r="K34" s="277">
        <v>524.26499999999999</v>
      </c>
      <c r="L34" s="405">
        <v>518.39099999999996</v>
      </c>
      <c r="M34" s="406">
        <v>1.1331215241005388</v>
      </c>
      <c r="N34" s="277">
        <v>669.81799999999998</v>
      </c>
      <c r="O34" s="405">
        <v>671.49699999999996</v>
      </c>
      <c r="P34" s="406">
        <v>-0.25003834715567957</v>
      </c>
      <c r="Q34" s="277">
        <v>585.59500000000003</v>
      </c>
      <c r="R34" s="405">
        <v>585.59500000000003</v>
      </c>
      <c r="S34" s="385">
        <v>0</v>
      </c>
    </row>
    <row r="35" spans="3:19" ht="15.75" customHeight="1" thickBot="1" x14ac:dyDescent="0.25">
      <c r="C35" s="518"/>
      <c r="D35" s="148" t="s">
        <v>52</v>
      </c>
      <c r="E35" s="643">
        <v>888.03</v>
      </c>
      <c r="F35" s="644">
        <v>888.03</v>
      </c>
      <c r="G35" s="645">
        <v>0</v>
      </c>
      <c r="H35" s="280" t="s">
        <v>92</v>
      </c>
      <c r="I35" s="407" t="s">
        <v>92</v>
      </c>
      <c r="J35" s="408" t="s">
        <v>202</v>
      </c>
      <c r="K35" s="280">
        <v>964.62599999999998</v>
      </c>
      <c r="L35" s="407">
        <v>918.90099999999995</v>
      </c>
      <c r="M35" s="408">
        <v>4.9760529153847939</v>
      </c>
      <c r="N35" s="280">
        <v>646.95699999999999</v>
      </c>
      <c r="O35" s="407">
        <v>655.07100000000003</v>
      </c>
      <c r="P35" s="408">
        <v>-1.2386443606876252</v>
      </c>
      <c r="Q35" s="280">
        <v>953.28399999999999</v>
      </c>
      <c r="R35" s="407">
        <v>953.28399999999999</v>
      </c>
      <c r="S35" s="388">
        <v>0</v>
      </c>
    </row>
    <row r="36" spans="3:19" ht="15" customHeight="1" thickBot="1" x14ac:dyDescent="0.25">
      <c r="C36" s="544"/>
      <c r="D36" s="458" t="s">
        <v>24</v>
      </c>
      <c r="E36" s="633">
        <v>686.50799049147656</v>
      </c>
      <c r="F36" s="634">
        <v>686.50799049147656</v>
      </c>
      <c r="G36" s="635">
        <v>0</v>
      </c>
      <c r="H36" s="293">
        <v>711.60299757393352</v>
      </c>
      <c r="I36" s="399">
        <v>705.6285058960965</v>
      </c>
      <c r="J36" s="400">
        <v>0.84669080513546657</v>
      </c>
      <c r="K36" s="293">
        <v>652.58063324758143</v>
      </c>
      <c r="L36" s="399">
        <v>653.21979159434034</v>
      </c>
      <c r="M36" s="400">
        <v>-9.7847363932266104E-2</v>
      </c>
      <c r="N36" s="293">
        <v>664.66233261898628</v>
      </c>
      <c r="O36" s="399">
        <v>667.58054535357269</v>
      </c>
      <c r="P36" s="400">
        <v>-0.43713268082742329</v>
      </c>
      <c r="Q36" s="293">
        <v>673.20433783938506</v>
      </c>
      <c r="R36" s="399">
        <v>673.20433783938506</v>
      </c>
      <c r="S36" s="382">
        <v>0</v>
      </c>
    </row>
    <row r="37" spans="3:19" ht="15" customHeight="1" x14ac:dyDescent="0.2">
      <c r="J37" s="126"/>
    </row>
    <row r="38" spans="3:19" ht="18.75" x14ac:dyDescent="0.25">
      <c r="D38" s="82"/>
    </row>
    <row r="39" spans="3:19" ht="21" x14ac:dyDescent="0.25">
      <c r="D39" s="31"/>
    </row>
    <row r="43" spans="3:19" ht="18" x14ac:dyDescent="0.25">
      <c r="G43" s="127"/>
      <c r="K43" s="126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6" sqref="M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260</v>
      </c>
      <c r="C2" s="188"/>
      <c r="D2" s="188"/>
      <c r="E2" s="188"/>
      <c r="F2" s="188"/>
      <c r="G2" s="188"/>
      <c r="H2" s="188"/>
    </row>
    <row r="3" spans="2:15" ht="20.25" customHeight="1" thickBot="1" x14ac:dyDescent="0.25"/>
    <row r="4" spans="2:15" ht="15" x14ac:dyDescent="0.25">
      <c r="F4" s="551" t="s">
        <v>0</v>
      </c>
      <c r="G4" s="552"/>
      <c r="H4" s="203" t="s">
        <v>1</v>
      </c>
      <c r="I4" s="204"/>
      <c r="J4" s="205"/>
    </row>
    <row r="5" spans="2:15" ht="18.75" customHeight="1" x14ac:dyDescent="0.3">
      <c r="B5" s="187"/>
      <c r="F5" s="547"/>
      <c r="G5" s="553"/>
      <c r="H5" s="206" t="s">
        <v>26</v>
      </c>
      <c r="I5" s="206"/>
      <c r="J5" s="556" t="s">
        <v>182</v>
      </c>
    </row>
    <row r="6" spans="2:15" ht="24.75" customHeight="1" x14ac:dyDescent="0.2">
      <c r="F6" s="554"/>
      <c r="G6" s="555"/>
      <c r="H6" s="214" t="s">
        <v>302</v>
      </c>
      <c r="I6" s="214" t="s">
        <v>287</v>
      </c>
      <c r="J6" s="557"/>
    </row>
    <row r="7" spans="2:15" ht="48" customHeight="1" thickBot="1" x14ac:dyDescent="0.25">
      <c r="F7" s="558" t="s">
        <v>184</v>
      </c>
      <c r="G7" s="559"/>
      <c r="H7" s="309">
        <v>131.714</v>
      </c>
      <c r="I7" s="309">
        <v>133.11099999999999</v>
      </c>
      <c r="J7" s="281">
        <v>-1.0495000413188929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09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6" t="s">
        <v>26</v>
      </c>
      <c r="E11" s="8"/>
      <c r="F11" s="9" t="s">
        <v>142</v>
      </c>
      <c r="G11" s="16" t="s">
        <v>26</v>
      </c>
      <c r="H11" s="8"/>
      <c r="I11" s="9" t="s">
        <v>142</v>
      </c>
      <c r="J11" s="16" t="s">
        <v>26</v>
      </c>
      <c r="K11" s="8"/>
      <c r="L11" s="9" t="s">
        <v>142</v>
      </c>
      <c r="M11" s="16" t="s">
        <v>26</v>
      </c>
      <c r="N11" s="8"/>
      <c r="O11" s="10" t="s">
        <v>142</v>
      </c>
    </row>
    <row r="12" spans="2:15" ht="19.5" customHeight="1" thickBot="1" x14ac:dyDescent="0.25">
      <c r="B12" s="510"/>
      <c r="C12" s="512"/>
      <c r="D12" s="172" t="s">
        <v>302</v>
      </c>
      <c r="E12" s="172" t="s">
        <v>287</v>
      </c>
      <c r="F12" s="173" t="s">
        <v>14</v>
      </c>
      <c r="G12" s="172" t="s">
        <v>302</v>
      </c>
      <c r="H12" s="172" t="s">
        <v>287</v>
      </c>
      <c r="I12" s="173" t="s">
        <v>14</v>
      </c>
      <c r="J12" s="172" t="s">
        <v>302</v>
      </c>
      <c r="K12" s="172" t="s">
        <v>287</v>
      </c>
      <c r="L12" s="173" t="s">
        <v>14</v>
      </c>
      <c r="M12" s="172" t="s">
        <v>302</v>
      </c>
      <c r="N12" s="172" t="s">
        <v>287</v>
      </c>
      <c r="O12" s="174" t="s">
        <v>14</v>
      </c>
    </row>
    <row r="13" spans="2:15" ht="36" customHeight="1" thickBot="1" x14ac:dyDescent="0.25">
      <c r="B13" s="549" t="s">
        <v>187</v>
      </c>
      <c r="C13" s="550"/>
      <c r="D13" s="310">
        <v>135.86000000000001</v>
      </c>
      <c r="E13" s="310">
        <v>138.22</v>
      </c>
      <c r="F13" s="374">
        <v>-1.7074229489219976</v>
      </c>
      <c r="G13" s="311">
        <v>124.39</v>
      </c>
      <c r="H13" s="311">
        <v>125.3</v>
      </c>
      <c r="I13" s="374">
        <v>-0.72625698324022081</v>
      </c>
      <c r="J13" s="311">
        <v>126.56</v>
      </c>
      <c r="K13" s="311">
        <v>127.22</v>
      </c>
      <c r="L13" s="374">
        <v>-0.51878635434679821</v>
      </c>
      <c r="M13" s="311">
        <v>127.59</v>
      </c>
      <c r="N13" s="311">
        <v>125.85</v>
      </c>
      <c r="O13" s="294">
        <v>1.3825983313468488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60" t="s">
        <v>303</v>
      </c>
      <c r="K18" s="560" t="s">
        <v>304</v>
      </c>
      <c r="L18" s="560" t="s">
        <v>305</v>
      </c>
      <c r="M18" s="65" t="s">
        <v>301</v>
      </c>
      <c r="N18" s="66"/>
    </row>
    <row r="19" spans="9:14" ht="19.5" customHeight="1" thickBot="1" x14ac:dyDescent="0.25">
      <c r="I19" s="67"/>
      <c r="J19" s="561"/>
      <c r="K19" s="562"/>
      <c r="L19" s="561"/>
      <c r="M19" s="68" t="s">
        <v>273</v>
      </c>
      <c r="N19" s="69" t="s">
        <v>222</v>
      </c>
    </row>
    <row r="20" spans="9:14" ht="52.5" customHeight="1" thickBot="1" x14ac:dyDescent="0.3">
      <c r="I20" s="70" t="s">
        <v>140</v>
      </c>
      <c r="J20" s="370">
        <v>131.71</v>
      </c>
      <c r="K20" s="371">
        <v>132.31</v>
      </c>
      <c r="L20" s="372">
        <v>130.77000000000001</v>
      </c>
      <c r="M20" s="295">
        <v>-0.45348046255006746</v>
      </c>
      <c r="N20" s="296">
        <v>0.71881930106293312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M16" sqref="M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5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07" t="s">
        <v>1</v>
      </c>
      <c r="D5" s="529"/>
      <c r="E5" s="529"/>
      <c r="F5" s="529"/>
      <c r="G5" s="529"/>
      <c r="H5" s="530"/>
    </row>
    <row r="6" spans="1:8" ht="13.5" customHeight="1" thickBot="1" x14ac:dyDescent="0.25">
      <c r="B6" s="564"/>
      <c r="C6" s="531"/>
      <c r="D6" s="532"/>
      <c r="E6" s="532"/>
      <c r="F6" s="532"/>
      <c r="G6" s="532"/>
      <c r="H6" s="533"/>
    </row>
    <row r="7" spans="1:8" ht="23.25" customHeight="1" thickBot="1" x14ac:dyDescent="0.25">
      <c r="B7" s="564"/>
      <c r="C7" s="566" t="s">
        <v>84</v>
      </c>
      <c r="D7" s="567"/>
      <c r="E7" s="216" t="s">
        <v>200</v>
      </c>
      <c r="F7" s="16" t="s">
        <v>85</v>
      </c>
      <c r="G7" s="232"/>
      <c r="H7" s="228" t="s">
        <v>200</v>
      </c>
    </row>
    <row r="8" spans="1:8" ht="15.75" thickBot="1" x14ac:dyDescent="0.25">
      <c r="B8" s="565"/>
      <c r="C8" s="474">
        <v>44059</v>
      </c>
      <c r="D8" s="342">
        <v>44052</v>
      </c>
      <c r="E8" s="36" t="s">
        <v>14</v>
      </c>
      <c r="F8" s="474">
        <v>44059</v>
      </c>
      <c r="G8" s="342">
        <v>44052</v>
      </c>
      <c r="H8" s="174" t="s">
        <v>14</v>
      </c>
    </row>
    <row r="9" spans="1:8" ht="27.75" customHeight="1" thickBot="1" x14ac:dyDescent="0.25">
      <c r="B9" s="182" t="s">
        <v>86</v>
      </c>
      <c r="C9" s="478">
        <v>1432</v>
      </c>
      <c r="D9" s="299">
        <v>1465</v>
      </c>
      <c r="E9" s="298">
        <f t="shared" ref="E9:E14" si="0">(C9-D9)/D9*100</f>
        <v>-2.2525597269624575</v>
      </c>
      <c r="F9" s="297">
        <f t="shared" ref="F9:G14" ca="1" si="1">(C9/F$14)</f>
        <v>325.41904519506966</v>
      </c>
      <c r="G9" s="297">
        <f t="shared" ca="1" si="1"/>
        <v>332.43322970795793</v>
      </c>
      <c r="H9" s="348">
        <f t="shared" ref="H9:H14" ca="1" si="2">(F9-G9)/G9*100</f>
        <v>-2.1099528825834373</v>
      </c>
    </row>
    <row r="10" spans="1:8" ht="33.75" customHeight="1" thickBot="1" x14ac:dyDescent="0.25">
      <c r="B10" s="182" t="s">
        <v>152</v>
      </c>
      <c r="C10" s="479">
        <v>1654.74</v>
      </c>
      <c r="D10" s="343">
        <v>1632</v>
      </c>
      <c r="E10" s="298">
        <f t="shared" si="0"/>
        <v>1.3933823529411771</v>
      </c>
      <c r="F10" s="297">
        <f t="shared" ca="1" si="1"/>
        <v>376.03625059084465</v>
      </c>
      <c r="G10" s="297">
        <f t="shared" ca="1" si="1"/>
        <v>370.3283487258617</v>
      </c>
      <c r="H10" s="348">
        <f t="shared" ca="1" si="2"/>
        <v>1.5413083779897876</v>
      </c>
    </row>
    <row r="11" spans="1:8" ht="28.5" customHeight="1" thickBot="1" x14ac:dyDescent="0.25">
      <c r="B11" s="135" t="s">
        <v>87</v>
      </c>
      <c r="C11" s="478">
        <v>887.54</v>
      </c>
      <c r="D11" s="344">
        <v>835</v>
      </c>
      <c r="E11" s="298">
        <f t="shared" si="0"/>
        <v>6.2922155688622707</v>
      </c>
      <c r="F11" s="297">
        <f t="shared" ca="1" si="1"/>
        <v>201.69163363996654</v>
      </c>
      <c r="G11" s="297">
        <f t="shared" ca="1" si="1"/>
        <v>189.47559508951869</v>
      </c>
      <c r="H11" s="348">
        <f t="shared" ca="1" si="2"/>
        <v>6.447288657241752</v>
      </c>
    </row>
    <row r="12" spans="1:8" ht="22.5" customHeight="1" thickBot="1" x14ac:dyDescent="0.25">
      <c r="B12" s="135" t="s">
        <v>88</v>
      </c>
      <c r="C12" s="475">
        <v>1166.22</v>
      </c>
      <c r="D12" s="344">
        <v>1147.7</v>
      </c>
      <c r="E12" s="298">
        <f t="shared" si="0"/>
        <v>1.6136621068223385</v>
      </c>
      <c r="F12" s="297">
        <f t="shared" ca="1" si="1"/>
        <v>265.02108860851547</v>
      </c>
      <c r="G12" s="297">
        <f t="shared" ca="1" si="1"/>
        <v>260.43250357394083</v>
      </c>
      <c r="H12" s="348">
        <f t="shared" ca="1" si="2"/>
        <v>1.7619095049984281</v>
      </c>
    </row>
    <row r="13" spans="1:8" ht="23.25" customHeight="1" thickBot="1" x14ac:dyDescent="0.25">
      <c r="B13" s="37" t="s">
        <v>89</v>
      </c>
      <c r="C13" s="476">
        <v>1320.95</v>
      </c>
      <c r="D13" s="299">
        <v>1288.42</v>
      </c>
      <c r="E13" s="300">
        <f t="shared" si="0"/>
        <v>2.5247978143772971</v>
      </c>
      <c r="F13" s="297">
        <f t="shared" ca="1" si="1"/>
        <v>300.18316183689052</v>
      </c>
      <c r="G13" s="297">
        <f t="shared" ca="1" si="1"/>
        <v>292.36424697633259</v>
      </c>
      <c r="H13" s="349">
        <f t="shared" ca="1" si="2"/>
        <v>2.674374497368305</v>
      </c>
    </row>
    <row r="14" spans="1:8" ht="34.5" customHeight="1" thickBot="1" x14ac:dyDescent="0.25">
      <c r="B14" s="506" t="s">
        <v>90</v>
      </c>
      <c r="C14" s="477">
        <v>1327</v>
      </c>
      <c r="D14" s="343">
        <v>1318.87</v>
      </c>
      <c r="E14" s="301">
        <f t="shared" si="0"/>
        <v>0.61643679816813712</v>
      </c>
      <c r="F14" s="297">
        <f t="shared" ca="1" si="1"/>
        <v>301.55801185325237</v>
      </c>
      <c r="G14" s="297">
        <f t="shared" ca="1" si="1"/>
        <v>299.27386598289041</v>
      </c>
      <c r="H14" s="350">
        <f t="shared" ca="1" si="2"/>
        <v>0.76322931267661676</v>
      </c>
    </row>
    <row r="15" spans="1:8" ht="30.75" customHeight="1" thickBot="1" x14ac:dyDescent="0.25">
      <c r="B15" s="568" t="s">
        <v>91</v>
      </c>
      <c r="C15" s="569"/>
      <c r="D15" s="569"/>
      <c r="E15" s="570"/>
      <c r="F15" s="201">
        <v>4.4004799999999999</v>
      </c>
      <c r="G15" s="201">
        <v>4.4069000000000003</v>
      </c>
      <c r="H15" s="217" t="s">
        <v>226</v>
      </c>
    </row>
    <row r="16" spans="1:8" ht="23.25" thickBot="1" x14ac:dyDescent="0.25">
      <c r="B16" s="571"/>
      <c r="C16" s="572"/>
      <c r="D16" s="572"/>
      <c r="E16" s="573"/>
      <c r="F16" s="201">
        <v>4.4004799999999999</v>
      </c>
      <c r="G16" s="202">
        <v>4.4069000000000003</v>
      </c>
      <c r="H16" s="136">
        <f>(F16-G16)/G16*100</f>
        <v>-0.14568063718260715</v>
      </c>
    </row>
    <row r="19" spans="2:4" ht="14.25" x14ac:dyDescent="0.2">
      <c r="B19" s="341"/>
      <c r="C19" s="35"/>
      <c r="D19" s="35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U13" sqref="U13"/>
    </sheetView>
  </sheetViews>
  <sheetFormatPr defaultRowHeight="12.75" x14ac:dyDescent="0.2"/>
  <cols>
    <col min="1" max="1" width="9.140625" style="175"/>
    <col min="2" max="2" width="23.28515625" style="175" customWidth="1"/>
    <col min="3" max="3" width="10.7109375" style="175" customWidth="1"/>
    <col min="4" max="16384" width="9.140625" style="175"/>
  </cols>
  <sheetData>
    <row r="2" spans="2:13" ht="15.75" x14ac:dyDescent="0.25">
      <c r="B2" s="80" t="s">
        <v>175</v>
      </c>
      <c r="G2" s="176"/>
    </row>
    <row r="5" spans="2:13" ht="13.5" thickBot="1" x14ac:dyDescent="0.25"/>
    <row r="6" spans="2:13" ht="22.5" customHeight="1" thickBot="1" x14ac:dyDescent="0.25">
      <c r="B6" s="574" t="s">
        <v>83</v>
      </c>
      <c r="C6" s="576" t="s">
        <v>162</v>
      </c>
      <c r="D6" s="577"/>
      <c r="E6" s="577"/>
      <c r="F6" s="577"/>
      <c r="G6" s="577"/>
      <c r="H6" s="577"/>
      <c r="I6" s="576" t="s">
        <v>163</v>
      </c>
      <c r="J6" s="577"/>
      <c r="K6" s="577"/>
      <c r="L6" s="577"/>
      <c r="M6" s="578"/>
    </row>
    <row r="7" spans="2:13" ht="38.25" customHeight="1" thickBot="1" x14ac:dyDescent="0.25">
      <c r="B7" s="575"/>
      <c r="C7" s="473" t="s">
        <v>307</v>
      </c>
      <c r="D7" s="177" t="s">
        <v>261</v>
      </c>
      <c r="E7" s="177" t="s">
        <v>164</v>
      </c>
      <c r="F7" s="178" t="s">
        <v>165</v>
      </c>
      <c r="G7" s="177" t="s">
        <v>166</v>
      </c>
      <c r="H7" s="179" t="s">
        <v>167</v>
      </c>
      <c r="I7" s="180" t="s">
        <v>262</v>
      </c>
      <c r="J7" s="177" t="s">
        <v>168</v>
      </c>
      <c r="K7" s="178" t="s">
        <v>165</v>
      </c>
      <c r="L7" s="177" t="s">
        <v>169</v>
      </c>
      <c r="M7" s="177" t="s">
        <v>170</v>
      </c>
    </row>
    <row r="8" spans="2:13" ht="30" customHeight="1" thickBot="1" x14ac:dyDescent="0.25">
      <c r="B8" s="483" t="s">
        <v>306</v>
      </c>
      <c r="C8" s="183">
        <v>131.714</v>
      </c>
      <c r="D8" s="184"/>
      <c r="E8" s="184">
        <v>133.11000000000001</v>
      </c>
      <c r="F8" s="185">
        <v>139.18</v>
      </c>
      <c r="G8" s="184">
        <v>132.31</v>
      </c>
      <c r="H8" s="186">
        <v>130.77000000000001</v>
      </c>
      <c r="I8" s="312"/>
      <c r="J8" s="313">
        <v>98.951243332582067</v>
      </c>
      <c r="K8" s="314">
        <v>94.635723523494747</v>
      </c>
      <c r="L8" s="313">
        <v>99.549542740533596</v>
      </c>
      <c r="M8" s="313">
        <v>100.72187810659936</v>
      </c>
    </row>
    <row r="9" spans="2:13" ht="30" customHeight="1" thickBot="1" x14ac:dyDescent="0.25">
      <c r="B9" s="483" t="s">
        <v>171</v>
      </c>
      <c r="C9" s="375">
        <v>888.5</v>
      </c>
      <c r="D9" s="303">
        <v>852.81</v>
      </c>
      <c r="E9" s="304">
        <v>876.03</v>
      </c>
      <c r="F9" s="305">
        <v>1075.306</v>
      </c>
      <c r="G9" s="303">
        <v>850.33</v>
      </c>
      <c r="H9" s="306">
        <v>586.67999999999995</v>
      </c>
      <c r="I9" s="315">
        <v>104.18498844994782</v>
      </c>
      <c r="J9" s="313">
        <v>101.42346723285732</v>
      </c>
      <c r="K9" s="314">
        <v>82.627642736114183</v>
      </c>
      <c r="L9" s="313">
        <v>104.48884550703843</v>
      </c>
      <c r="M9" s="313">
        <v>151.44542169496148</v>
      </c>
    </row>
    <row r="10" spans="2:13" ht="30" customHeight="1" thickBot="1" x14ac:dyDescent="0.25">
      <c r="B10" s="483" t="s">
        <v>172</v>
      </c>
      <c r="C10" s="375">
        <v>1160.3</v>
      </c>
      <c r="D10" s="303">
        <v>1140.56</v>
      </c>
      <c r="E10" s="304">
        <v>1183.05</v>
      </c>
      <c r="F10" s="305">
        <v>1255.3720000000001</v>
      </c>
      <c r="G10" s="303">
        <v>1200.83</v>
      </c>
      <c r="H10" s="306">
        <v>1135.83</v>
      </c>
      <c r="I10" s="315">
        <v>101.73072876481729</v>
      </c>
      <c r="J10" s="313">
        <v>98.07700435315499</v>
      </c>
      <c r="K10" s="314">
        <v>92.426786641728498</v>
      </c>
      <c r="L10" s="313">
        <v>96.624834489478118</v>
      </c>
      <c r="M10" s="313">
        <v>102.15437169294701</v>
      </c>
    </row>
    <row r="11" spans="2:13" ht="30" customHeight="1" thickBot="1" x14ac:dyDescent="0.25">
      <c r="B11" s="483" t="s">
        <v>173</v>
      </c>
      <c r="C11" s="302">
        <v>1435.74</v>
      </c>
      <c r="D11" s="303">
        <v>1417.57</v>
      </c>
      <c r="E11" s="304">
        <v>1341.47</v>
      </c>
      <c r="F11" s="305">
        <v>1516.3240000000001</v>
      </c>
      <c r="G11" s="303">
        <v>1506.55</v>
      </c>
      <c r="H11" s="306">
        <v>2117.44</v>
      </c>
      <c r="I11" s="315">
        <v>101.28177091783827</v>
      </c>
      <c r="J11" s="313">
        <v>107.0273655020239</v>
      </c>
      <c r="K11" s="314">
        <v>94.685568519656741</v>
      </c>
      <c r="L11" s="313">
        <v>95.299857289834392</v>
      </c>
      <c r="M11" s="313">
        <v>67.805463200846305</v>
      </c>
    </row>
    <row r="12" spans="2:13" ht="30" customHeight="1" thickBot="1" x14ac:dyDescent="0.25">
      <c r="B12" s="483" t="s">
        <v>174</v>
      </c>
      <c r="C12" s="302">
        <v>1671.47</v>
      </c>
      <c r="D12" s="303">
        <v>1661.78</v>
      </c>
      <c r="E12" s="304">
        <v>1630.21</v>
      </c>
      <c r="F12" s="305">
        <v>1802.771</v>
      </c>
      <c r="G12" s="303">
        <v>1652.78</v>
      </c>
      <c r="H12" s="306">
        <v>2351.39</v>
      </c>
      <c r="I12" s="315">
        <v>100.58310967757465</v>
      </c>
      <c r="J12" s="313">
        <v>102.53096226866477</v>
      </c>
      <c r="K12" s="314">
        <v>92.716712216914956</v>
      </c>
      <c r="L12" s="313">
        <v>101.13082200897881</v>
      </c>
      <c r="M12" s="313">
        <v>71.0843373493976</v>
      </c>
    </row>
    <row r="13" spans="2:13" ht="30" customHeight="1" thickBot="1" x14ac:dyDescent="0.25">
      <c r="B13" s="483" t="s">
        <v>89</v>
      </c>
      <c r="C13" s="307">
        <v>1313.94</v>
      </c>
      <c r="D13" s="346">
        <v>1310.69</v>
      </c>
      <c r="E13" s="304">
        <v>1321.57</v>
      </c>
      <c r="F13" s="305">
        <v>1373.75</v>
      </c>
      <c r="G13" s="303">
        <v>1255.8599999999999</v>
      </c>
      <c r="H13" s="306">
        <v>1265.6099999999999</v>
      </c>
      <c r="I13" s="315">
        <v>100.24796099764247</v>
      </c>
      <c r="J13" s="313">
        <v>99.422656385965183</v>
      </c>
      <c r="K13" s="314">
        <v>95.646223839854414</v>
      </c>
      <c r="L13" s="313">
        <v>104.62471931584732</v>
      </c>
      <c r="M13" s="313">
        <v>103.81871192547469</v>
      </c>
    </row>
    <row r="14" spans="2:13" ht="30" customHeight="1" thickBot="1" x14ac:dyDescent="0.25">
      <c r="B14" s="483" t="s">
        <v>90</v>
      </c>
      <c r="C14" s="308">
        <v>1313.87</v>
      </c>
      <c r="D14" s="347">
        <v>1316.47</v>
      </c>
      <c r="E14" s="304">
        <v>1292.32</v>
      </c>
      <c r="F14" s="305">
        <v>1430.59</v>
      </c>
      <c r="G14" s="303">
        <v>1322.25</v>
      </c>
      <c r="H14" s="306">
        <v>1288.77</v>
      </c>
      <c r="I14" s="315">
        <v>99.802502145890145</v>
      </c>
      <c r="J14" s="313">
        <v>101.6675436424415</v>
      </c>
      <c r="K14" s="314">
        <v>91.841128485450071</v>
      </c>
      <c r="L14" s="313">
        <v>99.366231801852905</v>
      </c>
      <c r="M14" s="313">
        <v>101.94759344180886</v>
      </c>
    </row>
    <row r="16" spans="2:13" x14ac:dyDescent="0.2">
      <c r="B16"/>
      <c r="C16"/>
      <c r="D16"/>
    </row>
    <row r="17" spans="2:4" x14ac:dyDescent="0.2">
      <c r="B17" s="218"/>
      <c r="C17" s="218"/>
      <c r="D17" s="218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P56" sqref="P5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161</v>
      </c>
    </row>
    <row r="4" spans="1:18" ht="15.75" x14ac:dyDescent="0.25">
      <c r="A4" s="80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23" sqref="S2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1" t="s">
        <v>228</v>
      </c>
    </row>
    <row r="5" spans="3:15" ht="15.75" x14ac:dyDescent="0.25">
      <c r="C5" s="352" t="s">
        <v>229</v>
      </c>
    </row>
    <row r="6" spans="3:15" ht="15.75" x14ac:dyDescent="0.25">
      <c r="C6" s="352" t="s">
        <v>280</v>
      </c>
    </row>
    <row r="7" spans="3:15" ht="18.75" x14ac:dyDescent="0.3">
      <c r="C7" s="353" t="s">
        <v>256</v>
      </c>
    </row>
    <row r="8" spans="3:15" ht="18.75" x14ac:dyDescent="0.3">
      <c r="C8" s="353" t="s">
        <v>230</v>
      </c>
    </row>
    <row r="9" spans="3:15" ht="15" x14ac:dyDescent="0.25">
      <c r="C9" s="354"/>
    </row>
    <row r="10" spans="3:15" ht="15" x14ac:dyDescent="0.25">
      <c r="C10" s="355" t="s">
        <v>231</v>
      </c>
    </row>
    <row r="12" spans="3:15" ht="15" x14ac:dyDescent="0.25">
      <c r="C12" s="356" t="s">
        <v>288</v>
      </c>
    </row>
    <row r="13" spans="3:15" ht="16.5" thickBot="1" x14ac:dyDescent="0.3">
      <c r="E13" s="357" t="s">
        <v>232</v>
      </c>
      <c r="G13" s="358"/>
      <c r="H13" s="359"/>
    </row>
    <row r="14" spans="3:15" ht="15.75" thickBot="1" x14ac:dyDescent="0.3">
      <c r="C14" s="461" t="s">
        <v>233</v>
      </c>
      <c r="D14" s="462" t="s">
        <v>234</v>
      </c>
      <c r="E14" s="463" t="s">
        <v>235</v>
      </c>
      <c r="F14" s="463" t="s">
        <v>236</v>
      </c>
      <c r="G14" s="463" t="s">
        <v>237</v>
      </c>
      <c r="H14" s="463" t="s">
        <v>238</v>
      </c>
      <c r="I14" s="463" t="s">
        <v>239</v>
      </c>
      <c r="J14" s="463" t="s">
        <v>240</v>
      </c>
      <c r="K14" s="463" t="s">
        <v>241</v>
      </c>
      <c r="L14" s="463" t="s">
        <v>242</v>
      </c>
      <c r="M14" s="463" t="s">
        <v>243</v>
      </c>
      <c r="N14" s="463" t="s">
        <v>244</v>
      </c>
      <c r="O14" s="464" t="s">
        <v>245</v>
      </c>
    </row>
    <row r="15" spans="3:15" ht="15.75" thickBot="1" x14ac:dyDescent="0.3">
      <c r="C15" s="360" t="s">
        <v>246</v>
      </c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2"/>
    </row>
    <row r="16" spans="3:15" ht="15.75" x14ac:dyDescent="0.25">
      <c r="C16" s="465" t="s">
        <v>247</v>
      </c>
      <c r="D16" s="466">
        <v>410.55031969879741</v>
      </c>
      <c r="E16" s="466">
        <v>405.92528932823404</v>
      </c>
      <c r="F16" s="466">
        <v>415.06587182503171</v>
      </c>
      <c r="G16" s="466">
        <v>415.78302153853031</v>
      </c>
      <c r="H16" s="466">
        <v>418.52051394641336</v>
      </c>
      <c r="I16" s="466">
        <v>420.92412497491244</v>
      </c>
      <c r="J16" s="466">
        <v>422.19084679763165</v>
      </c>
      <c r="K16" s="466">
        <v>425.93323237306373</v>
      </c>
      <c r="L16" s="466">
        <v>435.7515632080013</v>
      </c>
      <c r="M16" s="466">
        <v>429.60671679837998</v>
      </c>
      <c r="N16" s="466">
        <v>433.91962032017744</v>
      </c>
      <c r="O16" s="467">
        <v>445.27368131830997</v>
      </c>
    </row>
    <row r="17" spans="3:15" ht="15.75" x14ac:dyDescent="0.25">
      <c r="C17" s="368" t="s">
        <v>248</v>
      </c>
      <c r="D17" s="363">
        <v>430.47673989241491</v>
      </c>
      <c r="E17" s="363">
        <v>434.31869010571103</v>
      </c>
      <c r="F17" s="363">
        <v>424.76270764279673</v>
      </c>
      <c r="G17" s="363">
        <v>442.42112445636445</v>
      </c>
      <c r="H17" s="363">
        <v>438.71382021325684</v>
      </c>
      <c r="I17" s="363">
        <v>440.11127284111825</v>
      </c>
      <c r="J17" s="363">
        <v>443.65889578942466</v>
      </c>
      <c r="K17" s="363">
        <v>454.58917507394762</v>
      </c>
      <c r="L17" s="363">
        <v>438.99378313760712</v>
      </c>
      <c r="M17" s="363">
        <v>441.27738992724386</v>
      </c>
      <c r="N17" s="363">
        <v>438.65388942660439</v>
      </c>
      <c r="O17" s="364">
        <v>432.96931457738259</v>
      </c>
    </row>
    <row r="18" spans="3:15" ht="15.75" x14ac:dyDescent="0.25">
      <c r="C18" s="368" t="s">
        <v>249</v>
      </c>
      <c r="D18" s="363">
        <v>420.13210152512676</v>
      </c>
      <c r="E18" s="363">
        <v>425.96761396416781</v>
      </c>
      <c r="F18" s="363">
        <v>426.30105521121209</v>
      </c>
      <c r="G18" s="363">
        <v>430.27096185971311</v>
      </c>
      <c r="H18" s="363">
        <v>439.25979933305257</v>
      </c>
      <c r="I18" s="363">
        <v>429.11427739320129</v>
      </c>
      <c r="J18" s="363">
        <v>439.39069368261534</v>
      </c>
      <c r="K18" s="363">
        <v>447.05</v>
      </c>
      <c r="L18" s="468">
        <v>423.88</v>
      </c>
      <c r="M18" s="363">
        <v>432.85</v>
      </c>
      <c r="N18" s="363">
        <v>449.35</v>
      </c>
      <c r="O18" s="364">
        <v>454.03</v>
      </c>
    </row>
    <row r="19" spans="3:15" ht="16.5" thickBot="1" x14ac:dyDescent="0.3">
      <c r="C19" s="369">
        <v>2020</v>
      </c>
      <c r="D19" s="365">
        <v>467.76</v>
      </c>
      <c r="E19" s="365">
        <v>465.46</v>
      </c>
      <c r="F19" s="365">
        <v>435.28</v>
      </c>
      <c r="G19" s="365">
        <v>414.51</v>
      </c>
      <c r="H19" s="365">
        <v>432.06</v>
      </c>
      <c r="I19" s="365">
        <v>423.48</v>
      </c>
      <c r="J19" s="365">
        <v>418.96</v>
      </c>
      <c r="K19" s="365"/>
      <c r="L19" s="366"/>
      <c r="M19" s="365"/>
      <c r="N19" s="365"/>
      <c r="O19" s="367"/>
    </row>
    <row r="20" spans="3:15" ht="16.5" thickBot="1" x14ac:dyDescent="0.3">
      <c r="C20" s="469" t="s">
        <v>250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2"/>
    </row>
    <row r="21" spans="3:15" ht="15.75" x14ac:dyDescent="0.25">
      <c r="C21" s="465" t="s">
        <v>247</v>
      </c>
      <c r="D21" s="466">
        <v>264.22742766883761</v>
      </c>
      <c r="E21" s="466">
        <v>261.62567290497998</v>
      </c>
      <c r="F21" s="466">
        <v>261.28898624261666</v>
      </c>
      <c r="G21" s="466">
        <v>265.38613274501455</v>
      </c>
      <c r="H21" s="466">
        <v>265.71767956715814</v>
      </c>
      <c r="I21" s="466">
        <v>265.33812232275858</v>
      </c>
      <c r="J21" s="466">
        <v>266.42231622832736</v>
      </c>
      <c r="K21" s="466">
        <v>263.11677423325443</v>
      </c>
      <c r="L21" s="466">
        <v>264.59488373323165</v>
      </c>
      <c r="M21" s="466">
        <v>266.93771630917144</v>
      </c>
      <c r="N21" s="466">
        <v>269.68730506228809</v>
      </c>
      <c r="O21" s="467">
        <v>268.29357100115919</v>
      </c>
    </row>
    <row r="22" spans="3:15" ht="15.75" x14ac:dyDescent="0.25">
      <c r="C22" s="368" t="s">
        <v>248</v>
      </c>
      <c r="D22" s="363">
        <v>268.85859894219772</v>
      </c>
      <c r="E22" s="363">
        <v>270.3032014665207</v>
      </c>
      <c r="F22" s="363">
        <v>269.71744215436058</v>
      </c>
      <c r="G22" s="363">
        <v>270.19519274180578</v>
      </c>
      <c r="H22" s="363">
        <v>267.62641594088478</v>
      </c>
      <c r="I22" s="363">
        <v>266.47931675608049</v>
      </c>
      <c r="J22" s="363">
        <v>267.46056337523163</v>
      </c>
      <c r="K22" s="363">
        <v>269.23633277556166</v>
      </c>
      <c r="L22" s="363">
        <v>270.87046599314772</v>
      </c>
      <c r="M22" s="363">
        <v>272.08234522250251</v>
      </c>
      <c r="N22" s="363">
        <v>276.03606759499712</v>
      </c>
      <c r="O22" s="364">
        <v>274.17552913068732</v>
      </c>
    </row>
    <row r="23" spans="3:15" ht="15.75" x14ac:dyDescent="0.25">
      <c r="C23" s="368" t="s">
        <v>249</v>
      </c>
      <c r="D23" s="363">
        <v>275.78930697349125</v>
      </c>
      <c r="E23" s="363">
        <v>274.1046753603286</v>
      </c>
      <c r="F23" s="363">
        <v>279.53787847007874</v>
      </c>
      <c r="G23" s="363">
        <v>277.14036033174909</v>
      </c>
      <c r="H23" s="363">
        <v>275.2848814044396</v>
      </c>
      <c r="I23" s="363">
        <v>275.38057847125026</v>
      </c>
      <c r="J23" s="363">
        <v>272.13539581574298</v>
      </c>
      <c r="K23" s="363">
        <v>279.41000000000003</v>
      </c>
      <c r="L23" s="363">
        <v>272.36</v>
      </c>
      <c r="M23" s="363">
        <v>273.02999999999997</v>
      </c>
      <c r="N23" s="363">
        <v>280.95999999999998</v>
      </c>
      <c r="O23" s="364">
        <v>276.52999999999997</v>
      </c>
    </row>
    <row r="24" spans="3:15" ht="16.5" thickBot="1" x14ac:dyDescent="0.3">
      <c r="C24" s="369">
        <v>2020</v>
      </c>
      <c r="D24" s="365">
        <v>275.81</v>
      </c>
      <c r="E24" s="365">
        <v>275.02</v>
      </c>
      <c r="F24" s="365">
        <v>279.36</v>
      </c>
      <c r="G24" s="365">
        <v>276.27</v>
      </c>
      <c r="H24" s="365">
        <v>277.87</v>
      </c>
      <c r="I24" s="365">
        <v>276.22000000000003</v>
      </c>
      <c r="J24" s="365">
        <v>274.87</v>
      </c>
      <c r="K24" s="365"/>
      <c r="L24" s="365"/>
      <c r="M24" s="365"/>
      <c r="N24" s="365"/>
      <c r="O24" s="367"/>
    </row>
    <row r="25" spans="3:15" ht="16.5" thickBot="1" x14ac:dyDescent="0.3">
      <c r="C25" s="469" t="s">
        <v>251</v>
      </c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2"/>
    </row>
    <row r="26" spans="3:15" ht="15.75" x14ac:dyDescent="0.25">
      <c r="C26" s="465" t="s">
        <v>247</v>
      </c>
      <c r="D26" s="466">
        <v>193.30284025213072</v>
      </c>
      <c r="E26" s="466">
        <v>191.2687581090714</v>
      </c>
      <c r="F26" s="466">
        <v>191.31561937634595</v>
      </c>
      <c r="G26" s="466">
        <v>191.49550049668539</v>
      </c>
      <c r="H26" s="466">
        <v>191.57102023627996</v>
      </c>
      <c r="I26" s="466">
        <v>192.43881971648969</v>
      </c>
      <c r="J26" s="466">
        <v>193.8248127220584</v>
      </c>
      <c r="K26" s="466">
        <v>193.56522855967538</v>
      </c>
      <c r="L26" s="466">
        <v>196.58869687496284</v>
      </c>
      <c r="M26" s="466">
        <v>199.76489920472477</v>
      </c>
      <c r="N26" s="466">
        <v>198.3893113076804</v>
      </c>
      <c r="O26" s="467">
        <v>197.67041596404326</v>
      </c>
    </row>
    <row r="27" spans="3:15" ht="15.75" x14ac:dyDescent="0.25">
      <c r="C27" s="368" t="s">
        <v>248</v>
      </c>
      <c r="D27" s="363">
        <v>193.75098783518038</v>
      </c>
      <c r="E27" s="363">
        <v>191.19468977405847</v>
      </c>
      <c r="F27" s="363">
        <v>190.60503492712346</v>
      </c>
      <c r="G27" s="363">
        <v>189.42223428075786</v>
      </c>
      <c r="H27" s="363">
        <v>185.25437800957252</v>
      </c>
      <c r="I27" s="363">
        <v>185.66839797997162</v>
      </c>
      <c r="J27" s="363">
        <v>185.57986872090791</v>
      </c>
      <c r="K27" s="363">
        <v>185.31188244297863</v>
      </c>
      <c r="L27" s="363">
        <v>188.25464393272142</v>
      </c>
      <c r="M27" s="363">
        <v>190.17470442587663</v>
      </c>
      <c r="N27" s="363">
        <v>189.17402883303177</v>
      </c>
      <c r="O27" s="364">
        <v>188.60104796424042</v>
      </c>
    </row>
    <row r="28" spans="3:15" ht="15.75" x14ac:dyDescent="0.25">
      <c r="C28" s="368" t="s">
        <v>249</v>
      </c>
      <c r="D28" s="363">
        <v>188.51265670531021</v>
      </c>
      <c r="E28" s="363">
        <v>188.9030714067259</v>
      </c>
      <c r="F28" s="363">
        <v>188.55538851404037</v>
      </c>
      <c r="G28" s="363">
        <v>187.90929469010396</v>
      </c>
      <c r="H28" s="363">
        <v>189.52578250042413</v>
      </c>
      <c r="I28" s="363">
        <v>188.95285758845154</v>
      </c>
      <c r="J28" s="363">
        <v>189.88146101817767</v>
      </c>
      <c r="K28" s="363">
        <v>189.91</v>
      </c>
      <c r="L28" s="363">
        <v>191.32</v>
      </c>
      <c r="M28" s="363">
        <v>193.38</v>
      </c>
      <c r="N28" s="363">
        <v>196.65</v>
      </c>
      <c r="O28" s="364">
        <v>201.65</v>
      </c>
    </row>
    <row r="29" spans="3:15" ht="16.5" thickBot="1" x14ac:dyDescent="0.3">
      <c r="C29" s="369">
        <v>2020</v>
      </c>
      <c r="D29" s="365">
        <v>203.95</v>
      </c>
      <c r="E29" s="365">
        <v>204.01</v>
      </c>
      <c r="F29" s="365">
        <v>208.37</v>
      </c>
      <c r="G29" s="365">
        <v>210.62</v>
      </c>
      <c r="H29" s="365">
        <v>207.99600000000001</v>
      </c>
      <c r="I29" s="365">
        <v>206.56</v>
      </c>
      <c r="J29" s="365">
        <v>207.25</v>
      </c>
      <c r="K29" s="365"/>
      <c r="L29" s="365"/>
      <c r="M29" s="365"/>
      <c r="N29" s="365"/>
      <c r="O29" s="367"/>
    </row>
    <row r="30" spans="3:15" ht="16.5" thickBot="1" x14ac:dyDescent="0.3">
      <c r="C30" s="469" t="s">
        <v>252</v>
      </c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2"/>
    </row>
    <row r="31" spans="3:15" ht="15.75" x14ac:dyDescent="0.25">
      <c r="C31" s="465" t="s">
        <v>247</v>
      </c>
      <c r="D31" s="466">
        <v>620.52584524708288</v>
      </c>
      <c r="E31" s="466">
        <v>610.98846942632053</v>
      </c>
      <c r="F31" s="466">
        <v>613.48284188853813</v>
      </c>
      <c r="G31" s="466">
        <v>613.72476430462393</v>
      </c>
      <c r="H31" s="466">
        <v>606.72034722305284</v>
      </c>
      <c r="I31" s="466">
        <v>601.6106220020215</v>
      </c>
      <c r="J31" s="466">
        <v>617.94396754570255</v>
      </c>
      <c r="K31" s="466">
        <v>637.27880462292717</v>
      </c>
      <c r="L31" s="466">
        <v>678.50605906520252</v>
      </c>
      <c r="M31" s="466">
        <v>691.78485236566894</v>
      </c>
      <c r="N31" s="466">
        <v>699.93533272826176</v>
      </c>
      <c r="O31" s="467">
        <v>707.76936754012718</v>
      </c>
    </row>
    <row r="32" spans="3:15" ht="15.75" x14ac:dyDescent="0.25">
      <c r="C32" s="368" t="s">
        <v>248</v>
      </c>
      <c r="D32" s="363">
        <v>693.59473269323564</v>
      </c>
      <c r="E32" s="363">
        <v>675.99452876056159</v>
      </c>
      <c r="F32" s="363">
        <v>692.84041344814841</v>
      </c>
      <c r="G32" s="363">
        <v>686.21997775755028</v>
      </c>
      <c r="H32" s="363">
        <v>674.8464758009153</v>
      </c>
      <c r="I32" s="363">
        <v>675.83558814176456</v>
      </c>
      <c r="J32" s="363">
        <v>670.36666604428126</v>
      </c>
      <c r="K32" s="363">
        <v>679.13478468613857</v>
      </c>
      <c r="L32" s="363">
        <v>679.48913195885189</v>
      </c>
      <c r="M32" s="363">
        <v>683.30685175304302</v>
      </c>
      <c r="N32" s="363">
        <v>694.81644019086241</v>
      </c>
      <c r="O32" s="364">
        <v>698.72596905238629</v>
      </c>
    </row>
    <row r="33" spans="3:15" ht="15.75" x14ac:dyDescent="0.25">
      <c r="C33" s="368" t="s">
        <v>249</v>
      </c>
      <c r="D33" s="363">
        <v>672.166966006964</v>
      </c>
      <c r="E33" s="363">
        <v>664.31951179811972</v>
      </c>
      <c r="F33" s="363">
        <v>668.69821690266849</v>
      </c>
      <c r="G33" s="363">
        <v>683.29560596332999</v>
      </c>
      <c r="H33" s="363">
        <v>675.44964853925399</v>
      </c>
      <c r="I33" s="363">
        <v>661.87817139602919</v>
      </c>
      <c r="J33" s="363">
        <v>677.09800581977072</v>
      </c>
      <c r="K33" s="363">
        <v>683.9</v>
      </c>
      <c r="L33" s="363">
        <v>683.06</v>
      </c>
      <c r="M33" s="363">
        <v>696.78</v>
      </c>
      <c r="N33" s="363">
        <v>704.11</v>
      </c>
      <c r="O33" s="364">
        <v>710.06</v>
      </c>
    </row>
    <row r="34" spans="3:15" ht="16.5" thickBot="1" x14ac:dyDescent="0.3">
      <c r="C34" s="369">
        <v>2020</v>
      </c>
      <c r="D34" s="365">
        <v>720.2</v>
      </c>
      <c r="E34" s="365">
        <v>710.55</v>
      </c>
      <c r="F34" s="365">
        <v>710.16</v>
      </c>
      <c r="G34" s="365">
        <v>704.52</v>
      </c>
      <c r="H34" s="365">
        <v>693.33</v>
      </c>
      <c r="I34" s="365">
        <v>687.52</v>
      </c>
      <c r="J34" s="365">
        <v>686.08</v>
      </c>
      <c r="K34" s="365"/>
      <c r="L34" s="365"/>
      <c r="M34" s="365"/>
      <c r="N34" s="365"/>
      <c r="O34" s="367"/>
    </row>
    <row r="35" spans="3:15" ht="16.5" thickBot="1" x14ac:dyDescent="0.3">
      <c r="C35" s="470" t="s">
        <v>253</v>
      </c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2"/>
    </row>
    <row r="36" spans="3:15" ht="15.75" x14ac:dyDescent="0.25">
      <c r="C36" s="465" t="s">
        <v>247</v>
      </c>
      <c r="D36" s="466">
        <v>1926.1421840678215</v>
      </c>
      <c r="E36" s="466">
        <v>1773.7868616139083</v>
      </c>
      <c r="F36" s="466">
        <v>1808.8957992992707</v>
      </c>
      <c r="G36" s="466">
        <v>1844.6568611737403</v>
      </c>
      <c r="H36" s="466">
        <v>1922.2571546908466</v>
      </c>
      <c r="I36" s="466">
        <v>2078.5897925711802</v>
      </c>
      <c r="J36" s="466">
        <v>2325.7723170645709</v>
      </c>
      <c r="K36" s="466">
        <v>2537.6579416257568</v>
      </c>
      <c r="L36" s="466">
        <v>2703.9535927296647</v>
      </c>
      <c r="M36" s="466">
        <v>2585.3186243813607</v>
      </c>
      <c r="N36" s="466">
        <v>2366.8805661333772</v>
      </c>
      <c r="O36" s="467">
        <v>2262.8675436432918</v>
      </c>
    </row>
    <row r="37" spans="3:15" ht="15.75" x14ac:dyDescent="0.25">
      <c r="C37" s="368" t="s">
        <v>248</v>
      </c>
      <c r="D37" s="363">
        <v>1873.2002679661653</v>
      </c>
      <c r="E37" s="363">
        <v>1893.8193326719352</v>
      </c>
      <c r="F37" s="363">
        <v>2057.5096533110031</v>
      </c>
      <c r="G37" s="363">
        <v>2090.6877083454083</v>
      </c>
      <c r="H37" s="363">
        <v>2302.9194307484054</v>
      </c>
      <c r="I37" s="363">
        <v>2520.0592002636727</v>
      </c>
      <c r="J37" s="363">
        <v>2428.1960288736755</v>
      </c>
      <c r="K37" s="363">
        <v>2411.222343978005</v>
      </c>
      <c r="L37" s="363">
        <v>2458.9426482206609</v>
      </c>
      <c r="M37" s="363">
        <v>2271.8586469632287</v>
      </c>
      <c r="N37" s="363">
        <v>2164.5188294690201</v>
      </c>
      <c r="O37" s="364">
        <v>2144.3544219826263</v>
      </c>
    </row>
    <row r="38" spans="3:15" ht="15.75" x14ac:dyDescent="0.25">
      <c r="C38" s="368" t="s">
        <v>249</v>
      </c>
      <c r="D38" s="363">
        <v>2017.0063645368093</v>
      </c>
      <c r="E38" s="363">
        <v>1948.9945487324933</v>
      </c>
      <c r="F38" s="363">
        <v>1864.3118390555649</v>
      </c>
      <c r="G38" s="363">
        <v>1858.8882047137197</v>
      </c>
      <c r="H38" s="363">
        <v>1845.0357399097443</v>
      </c>
      <c r="I38" s="363">
        <v>1739.4288046926354</v>
      </c>
      <c r="J38" s="363">
        <v>1705.2552965441059</v>
      </c>
      <c r="K38" s="363">
        <v>1658.81</v>
      </c>
      <c r="L38" s="363">
        <v>1789.98</v>
      </c>
      <c r="M38" s="363">
        <v>1827.38</v>
      </c>
      <c r="N38" s="363">
        <v>1841.81</v>
      </c>
      <c r="O38" s="364">
        <v>1858.58</v>
      </c>
    </row>
    <row r="39" spans="3:15" ht="16.5" thickBot="1" x14ac:dyDescent="0.3">
      <c r="C39" s="369">
        <v>2020</v>
      </c>
      <c r="D39" s="365">
        <v>1741.92</v>
      </c>
      <c r="E39" s="365">
        <v>1687.33</v>
      </c>
      <c r="F39" s="365">
        <v>1656.44</v>
      </c>
      <c r="G39" s="365">
        <v>1578.74</v>
      </c>
      <c r="H39" s="365">
        <v>1458.48</v>
      </c>
      <c r="I39" s="365">
        <v>1545.67</v>
      </c>
      <c r="J39" s="365">
        <v>1651.52</v>
      </c>
      <c r="K39" s="365"/>
      <c r="L39" s="365"/>
      <c r="M39" s="365"/>
      <c r="N39" s="365"/>
      <c r="O39" s="367"/>
    </row>
    <row r="40" spans="3:15" ht="16.5" thickBot="1" x14ac:dyDescent="0.3">
      <c r="C40" s="470" t="s">
        <v>254</v>
      </c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2"/>
    </row>
    <row r="41" spans="3:15" ht="15.75" x14ac:dyDescent="0.25">
      <c r="C41" s="465" t="s">
        <v>247</v>
      </c>
      <c r="D41" s="466">
        <v>1452.5251642694029</v>
      </c>
      <c r="E41" s="466">
        <v>1376.6544964519305</v>
      </c>
      <c r="F41" s="466">
        <v>1342.4452040065605</v>
      </c>
      <c r="G41" s="466">
        <v>1321.3071438891709</v>
      </c>
      <c r="H41" s="466">
        <v>1332.4732010931732</v>
      </c>
      <c r="I41" s="466">
        <v>1416.8343946849866</v>
      </c>
      <c r="J41" s="466">
        <v>1429.7900427036757</v>
      </c>
      <c r="K41" s="466">
        <v>1455.3007570329535</v>
      </c>
      <c r="L41" s="466">
        <v>1460.934465025194</v>
      </c>
      <c r="M41" s="466">
        <v>1477.8137838684058</v>
      </c>
      <c r="N41" s="466">
        <v>1411.6336555187961</v>
      </c>
      <c r="O41" s="467">
        <v>1359.7079885396727</v>
      </c>
    </row>
    <row r="42" spans="3:15" ht="15.75" x14ac:dyDescent="0.25">
      <c r="C42" s="368" t="s">
        <v>248</v>
      </c>
      <c r="D42" s="363">
        <v>1247.7930053069374</v>
      </c>
      <c r="E42" s="363">
        <v>1219.5883260832732</v>
      </c>
      <c r="F42" s="363">
        <v>1221.3431610182636</v>
      </c>
      <c r="G42" s="363">
        <v>1183.3869429217527</v>
      </c>
      <c r="H42" s="363">
        <v>1198.2849917896754</v>
      </c>
      <c r="I42" s="363">
        <v>1239.5740232840269</v>
      </c>
      <c r="J42" s="363">
        <v>1271.60648473885</v>
      </c>
      <c r="K42" s="363">
        <v>1283.813012150076</v>
      </c>
      <c r="L42" s="363">
        <v>1311.0179147942529</v>
      </c>
      <c r="M42" s="363">
        <v>1341.4216259397981</v>
      </c>
      <c r="N42" s="363">
        <v>1329.2819200190711</v>
      </c>
      <c r="O42" s="364">
        <v>1328.1587453006657</v>
      </c>
    </row>
    <row r="43" spans="3:15" ht="15.75" x14ac:dyDescent="0.25">
      <c r="C43" s="368" t="s">
        <v>249</v>
      </c>
      <c r="D43" s="363">
        <v>1344.3309050466173</v>
      </c>
      <c r="E43" s="363">
        <v>1317.692895014957</v>
      </c>
      <c r="F43" s="363">
        <v>1323.903921956658</v>
      </c>
      <c r="G43" s="363">
        <v>1309.8906834494144</v>
      </c>
      <c r="H43" s="363">
        <v>1289.6288116279882</v>
      </c>
      <c r="I43" s="363">
        <v>1304.6791289590351</v>
      </c>
      <c r="J43" s="363">
        <v>1294.5048403940486</v>
      </c>
      <c r="K43" s="363">
        <v>1307.96</v>
      </c>
      <c r="L43" s="363">
        <v>1349.14</v>
      </c>
      <c r="M43" s="363">
        <v>1364.95</v>
      </c>
      <c r="N43" s="363">
        <v>1368.4</v>
      </c>
      <c r="O43" s="364">
        <v>1403.88</v>
      </c>
    </row>
    <row r="44" spans="3:15" ht="16.5" thickBot="1" x14ac:dyDescent="0.3">
      <c r="C44" s="369">
        <v>2020</v>
      </c>
      <c r="D44" s="365">
        <v>1446.09</v>
      </c>
      <c r="E44" s="365">
        <v>1443.02</v>
      </c>
      <c r="F44" s="365">
        <v>1411.23</v>
      </c>
      <c r="G44" s="365">
        <v>1400.29</v>
      </c>
      <c r="H44" s="365">
        <v>1346.93</v>
      </c>
      <c r="I44" s="365">
        <v>1297.48</v>
      </c>
      <c r="J44" s="365">
        <v>1318.72</v>
      </c>
      <c r="K44" s="365"/>
      <c r="L44" s="365"/>
      <c r="M44" s="365"/>
      <c r="N44" s="365"/>
      <c r="O44" s="367"/>
    </row>
    <row r="45" spans="3:15" ht="16.5" thickBot="1" x14ac:dyDescent="0.3">
      <c r="C45" s="470" t="s">
        <v>255</v>
      </c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472"/>
    </row>
    <row r="46" spans="3:15" ht="15.75" x14ac:dyDescent="0.25">
      <c r="C46" s="465" t="s">
        <v>247</v>
      </c>
      <c r="D46" s="466">
        <v>1462.9299066481419</v>
      </c>
      <c r="E46" s="466">
        <v>1397.9329390309356</v>
      </c>
      <c r="F46" s="466">
        <v>1352.4593399176847</v>
      </c>
      <c r="G46" s="466">
        <v>1324.3285390454434</v>
      </c>
      <c r="H46" s="466">
        <v>1346.8945966895908</v>
      </c>
      <c r="I46" s="466">
        <v>1422.0022440548378</v>
      </c>
      <c r="J46" s="466">
        <v>1439.7446104090284</v>
      </c>
      <c r="K46" s="466">
        <v>1469.5305118007066</v>
      </c>
      <c r="L46" s="466">
        <v>1464.5198361234318</v>
      </c>
      <c r="M46" s="466">
        <v>1456.1117051037911</v>
      </c>
      <c r="N46" s="466">
        <v>1435.8943068806354</v>
      </c>
      <c r="O46" s="467">
        <v>1347.9728359574115</v>
      </c>
    </row>
    <row r="47" spans="3:15" ht="15.75" x14ac:dyDescent="0.25">
      <c r="C47" s="368" t="s">
        <v>248</v>
      </c>
      <c r="D47" s="363">
        <v>1217.2306317725502</v>
      </c>
      <c r="E47" s="363">
        <v>1219.9225640939258</v>
      </c>
      <c r="F47" s="363">
        <v>1228.6060793307527</v>
      </c>
      <c r="G47" s="363">
        <v>1190.0364269225856</v>
      </c>
      <c r="H47" s="363">
        <v>1216.8533835665212</v>
      </c>
      <c r="I47" s="363">
        <v>1268.6557166616051</v>
      </c>
      <c r="J47" s="363">
        <v>1280.8972883133727</v>
      </c>
      <c r="K47" s="363">
        <v>1270.5273567969125</v>
      </c>
      <c r="L47" s="363">
        <v>1318.4848992078084</v>
      </c>
      <c r="M47" s="363">
        <v>1326.2464158541839</v>
      </c>
      <c r="N47" s="363">
        <v>1338.5909965628271</v>
      </c>
      <c r="O47" s="364">
        <v>1331.7075587041454</v>
      </c>
    </row>
    <row r="48" spans="3:15" ht="15.75" x14ac:dyDescent="0.25">
      <c r="C48" s="368" t="s">
        <v>249</v>
      </c>
      <c r="D48" s="363">
        <v>1324.8807237906556</v>
      </c>
      <c r="E48" s="363">
        <v>1306.1704820536852</v>
      </c>
      <c r="F48" s="363">
        <v>1289.846128057527</v>
      </c>
      <c r="G48" s="363">
        <v>1271.913502123914</v>
      </c>
      <c r="H48" s="363">
        <v>1265.3591520232299</v>
      </c>
      <c r="I48" s="363">
        <v>1264.5344761789461</v>
      </c>
      <c r="J48" s="363">
        <v>1256.1351766957246</v>
      </c>
      <c r="K48" s="363">
        <v>1279.8800000000001</v>
      </c>
      <c r="L48" s="363">
        <v>1283.6500000000001</v>
      </c>
      <c r="M48" s="363">
        <v>1335.83</v>
      </c>
      <c r="N48" s="363">
        <v>1324.27</v>
      </c>
      <c r="O48" s="364">
        <v>1366.15</v>
      </c>
    </row>
    <row r="49" spans="3:15" ht="16.5" thickBot="1" x14ac:dyDescent="0.3">
      <c r="C49" s="369">
        <v>2020</v>
      </c>
      <c r="D49" s="365">
        <v>1395.59</v>
      </c>
      <c r="E49" s="365">
        <v>1401.12</v>
      </c>
      <c r="F49" s="365">
        <v>1394.67</v>
      </c>
      <c r="G49" s="365">
        <v>1378.29</v>
      </c>
      <c r="H49" s="365">
        <v>1335.39</v>
      </c>
      <c r="I49" s="365">
        <v>1322.8</v>
      </c>
      <c r="J49" s="365">
        <v>1312.57</v>
      </c>
      <c r="K49" s="365"/>
      <c r="L49" s="365"/>
      <c r="M49" s="365"/>
      <c r="N49" s="365"/>
      <c r="O49" s="3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2020-08-20T09:37:04Z</dcterms:modified>
</cp:coreProperties>
</file>