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dała\Desktop\BILANS ZA 2018\"/>
    </mc:Choice>
  </mc:AlternateContent>
  <bookViews>
    <workbookView xWindow="0" yWindow="0" windowWidth="28650" windowHeight="11760" tabRatio="500" activeTab="1"/>
  </bookViews>
  <sheets>
    <sheet name="Wstęp" sheetId="1" r:id="rId1"/>
    <sheet name="Tabela 1.1." sheetId="3" r:id="rId2"/>
    <sheet name="Tabela 1.2." sheetId="4" r:id="rId3"/>
    <sheet name="Tabela 1.3." sheetId="5" r:id="rId4"/>
    <sheet name="Tabela 1.4." sheetId="6" r:id="rId5"/>
    <sheet name="Tabela 1.5." sheetId="7" r:id="rId6"/>
    <sheet name="Tabela 1.6." sheetId="8" r:id="rId7"/>
    <sheet name="Tabela 1.7." sheetId="9" r:id="rId8"/>
    <sheet name="Tabela 1.8." sheetId="10" r:id="rId9"/>
    <sheet name="Tabela 1.9." sheetId="11" r:id="rId10"/>
    <sheet name="Tabela 1.10." sheetId="12" r:id="rId11"/>
    <sheet name="Tabela 1.11." sheetId="13" r:id="rId12"/>
    <sheet name="Tabela 1.12." sheetId="14" r:id="rId13"/>
    <sheet name="Tabela 1.13." sheetId="15" r:id="rId14"/>
    <sheet name="Tabela 1.14." sheetId="16" r:id="rId15"/>
    <sheet name="Tabela 1.15." sheetId="17" r:id="rId16"/>
    <sheet name="Tabela 1.16." sheetId="18" r:id="rId17"/>
    <sheet name="Tabela 2.1." sheetId="19" r:id="rId18"/>
    <sheet name="Tabela 2.2." sheetId="20" r:id="rId19"/>
    <sheet name="Tabela 2.3." sheetId="21" r:id="rId20"/>
    <sheet name="Tabela 2.4." sheetId="22" r:id="rId21"/>
    <sheet name="Tabela 2.5." sheetId="23" r:id="rId22"/>
    <sheet name="Tabela 3." sheetId="24" r:id="rId23"/>
    <sheet name="Arkusz1" sheetId="25" r:id="rId24"/>
  </sheets>
  <definedNames>
    <definedName name="_xlnm.Print_Area" localSheetId="18">'Tabela 2.2.'!$A$1:$E$25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49" i="20" l="1"/>
  <c r="D49" i="20"/>
  <c r="C49" i="20"/>
  <c r="C10" i="19"/>
  <c r="C6" i="17"/>
  <c r="C14" i="15"/>
  <c r="C12" i="15"/>
  <c r="C6" i="15"/>
  <c r="C17" i="15" s="1"/>
  <c r="C8" i="12"/>
  <c r="C9" i="11"/>
  <c r="E11" i="10"/>
  <c r="D11" i="10"/>
  <c r="C11" i="10"/>
  <c r="E7" i="10"/>
  <c r="D7" i="10"/>
  <c r="C7" i="10"/>
  <c r="F12" i="9"/>
  <c r="E12" i="9"/>
  <c r="D12" i="9"/>
  <c r="C12" i="9"/>
  <c r="F8" i="9"/>
  <c r="E8" i="9"/>
  <c r="D8" i="9"/>
  <c r="C8" i="9"/>
  <c r="H8" i="8"/>
  <c r="G8" i="8"/>
  <c r="F8" i="8"/>
  <c r="E8" i="8"/>
  <c r="D8" i="8"/>
  <c r="C8" i="8"/>
  <c r="J7" i="8"/>
  <c r="I7" i="8"/>
  <c r="I8" i="8" s="1"/>
  <c r="J6" i="8"/>
  <c r="J8" i="8" s="1"/>
  <c r="I6" i="8"/>
  <c r="F9" i="7"/>
  <c r="E9" i="7"/>
  <c r="D9" i="7"/>
  <c r="C9" i="7"/>
  <c r="C9" i="6"/>
  <c r="D11" i="5"/>
  <c r="E11" i="5" s="1"/>
  <c r="C11" i="5"/>
  <c r="E10" i="5"/>
  <c r="E9" i="5"/>
  <c r="E8" i="5"/>
  <c r="D7" i="5"/>
  <c r="C7" i="5"/>
  <c r="E7" i="5" s="1"/>
  <c r="E6" i="5"/>
  <c r="C6" i="4"/>
  <c r="J48" i="3"/>
  <c r="H48" i="3"/>
  <c r="G48" i="3"/>
  <c r="F48" i="3"/>
  <c r="E48" i="3"/>
  <c r="D48" i="3"/>
  <c r="C48" i="3"/>
  <c r="J47" i="3"/>
  <c r="I47" i="3"/>
  <c r="H47" i="3"/>
  <c r="G47" i="3"/>
  <c r="F47" i="3"/>
  <c r="E47" i="3"/>
  <c r="D47" i="3"/>
  <c r="C47" i="3"/>
  <c r="D42" i="3"/>
  <c r="I41" i="3"/>
  <c r="I40" i="3"/>
  <c r="I39" i="3"/>
  <c r="I38" i="3"/>
  <c r="I37" i="3"/>
  <c r="I36" i="3"/>
  <c r="J35" i="3"/>
  <c r="H35" i="3"/>
  <c r="G35" i="3"/>
  <c r="F35" i="3"/>
  <c r="E35" i="3"/>
  <c r="D35" i="3"/>
  <c r="C35" i="3"/>
  <c r="I34" i="3"/>
  <c r="I33" i="3"/>
  <c r="I32" i="3"/>
  <c r="J31" i="3"/>
  <c r="J42" i="3" s="1"/>
  <c r="H31" i="3"/>
  <c r="H42" i="3" s="1"/>
  <c r="G31" i="3"/>
  <c r="G42" i="3" s="1"/>
  <c r="F31" i="3"/>
  <c r="E31" i="3"/>
  <c r="E42" i="3" s="1"/>
  <c r="D31" i="3"/>
  <c r="C31" i="3"/>
  <c r="C42" i="3" s="1"/>
  <c r="I30" i="3"/>
  <c r="J29" i="3"/>
  <c r="I29" i="3"/>
  <c r="H29" i="3"/>
  <c r="G29" i="3"/>
  <c r="F29" i="3"/>
  <c r="E29" i="3"/>
  <c r="D29" i="3"/>
  <c r="C29" i="3"/>
  <c r="I23" i="3"/>
  <c r="I22" i="3"/>
  <c r="I21" i="3"/>
  <c r="I20" i="3"/>
  <c r="I19" i="3"/>
  <c r="I18" i="3"/>
  <c r="J17" i="3"/>
  <c r="H17" i="3"/>
  <c r="G17" i="3"/>
  <c r="F17" i="3"/>
  <c r="E17" i="3"/>
  <c r="D17" i="3"/>
  <c r="C17" i="3"/>
  <c r="I16" i="3"/>
  <c r="I15" i="3"/>
  <c r="I14" i="3"/>
  <c r="I13" i="3"/>
  <c r="I12" i="3"/>
  <c r="I11" i="3"/>
  <c r="J10" i="3"/>
  <c r="J24" i="3" s="1"/>
  <c r="H10" i="3"/>
  <c r="H24" i="3" s="1"/>
  <c r="G10" i="3"/>
  <c r="G24" i="3" s="1"/>
  <c r="F10" i="3"/>
  <c r="E10" i="3"/>
  <c r="E24" i="3" s="1"/>
  <c r="D10" i="3"/>
  <c r="C10" i="3"/>
  <c r="C24" i="3" s="1"/>
  <c r="C49" i="3" s="1"/>
  <c r="I9" i="3"/>
  <c r="J49" i="3" l="1"/>
  <c r="I35" i="3"/>
  <c r="F42" i="3"/>
  <c r="I42" i="3" s="1"/>
  <c r="G49" i="3"/>
  <c r="I31" i="3"/>
  <c r="H49" i="3"/>
  <c r="I48" i="3"/>
  <c r="I17" i="3"/>
  <c r="F24" i="3"/>
  <c r="I10" i="3"/>
  <c r="E49" i="3"/>
  <c r="D24" i="3"/>
  <c r="F49" i="3" l="1"/>
  <c r="I24" i="3"/>
  <c r="I49" i="3" s="1"/>
  <c r="D49" i="3"/>
</calcChain>
</file>

<file path=xl/sharedStrings.xml><?xml version="1.0" encoding="utf-8"?>
<sst xmlns="http://schemas.openxmlformats.org/spreadsheetml/2006/main" count="384" uniqueCount="206">
  <si>
    <t>Informacja dodatkowa</t>
  </si>
  <si>
    <t>I. Wprowadzenie do sprawozdania finansowego, obejmuje w szczególności:</t>
  </si>
  <si>
    <t>1.</t>
  </si>
  <si>
    <t>1.1 nazwę jednostki</t>
  </si>
  <si>
    <t>1.2 siedziba jednostki</t>
  </si>
  <si>
    <t>1.3 adres jednostki</t>
  </si>
  <si>
    <t>1.4 podstawowy przedmiot działalności</t>
  </si>
  <si>
    <t>2. wskazanie okresu objętego sprawozdaniem</t>
  </si>
  <si>
    <t xml:space="preserve">3. wskazanie, że sprawozdanie finansowe zawiera dane łączne, jeżeli w skład jednostki nadrzędnej lub jednostki samorządu terytorialnego wchodzą jednostki sporządzające samodzielne sprawozdania finansowe (jednostki budżetowe nie wypełniają) </t>
  </si>
  <si>
    <t>Wartości niematerialne i prawne</t>
  </si>
  <si>
    <t>Należności</t>
  </si>
  <si>
    <t>II Dodatkowe informacje i objaśnienia obejmują w szczególności:</t>
  </si>
  <si>
    <t>1.1 szczegółowy zakres zmian wartości grup rodzajowych środków trwałych, wartości niematerialnych i prawnych, zawierający stan tych aktywów na początek roku obrotowego, zwiększenia i zmniejszenia z tytułu aktualizacji wartości, nabycia, rozchodu, przemieszczenia wewnętrznego oraz stan końcowy, a dla majątku amortyzowanego – przedstawienie stanów i tytułów zmian dotychczasowej amortyzacji lub umorzenia</t>
  </si>
  <si>
    <t>środki trwałe</t>
  </si>
  <si>
    <t>Lp.</t>
  </si>
  <si>
    <t>Tytuł</t>
  </si>
  <si>
    <t xml:space="preserve">1.1 – Grunty </t>
  </si>
  <si>
    <t>1.1.1. Grunty stanowiące własność jednostki samorządu terytorialnego, przekazane w użytkowanie wieczyste innym  podmiotom</t>
  </si>
  <si>
    <t>1.2.  – Budynki, lokale i obiekty inżynierii lądowej i wodnej</t>
  </si>
  <si>
    <t>1.3. – Urządzenia techniczne i maszyny</t>
  </si>
  <si>
    <t>1.4. Środki transportu</t>
  </si>
  <si>
    <t>1.5. Inne środki trwałe</t>
  </si>
  <si>
    <t>Razem</t>
  </si>
  <si>
    <t>1</t>
  </si>
  <si>
    <t>Stan na początek okresu</t>
  </si>
  <si>
    <t>2</t>
  </si>
  <si>
    <t>Zwiększenia</t>
  </si>
  <si>
    <t>a</t>
  </si>
  <si>
    <t>zakup i przyjęcie ze środków trwałych w budowie</t>
  </si>
  <si>
    <t>b</t>
  </si>
  <si>
    <t>darowizny otrzymane</t>
  </si>
  <si>
    <t>c</t>
  </si>
  <si>
    <t>ujawnienia (np. inwentaryzacje)</t>
  </si>
  <si>
    <t>d</t>
  </si>
  <si>
    <t>aktualizacja wartości</t>
  </si>
  <si>
    <t>e</t>
  </si>
  <si>
    <t>przemieszczenia wewnętrzne</t>
  </si>
  <si>
    <t>f</t>
  </si>
  <si>
    <t>pozostałe</t>
  </si>
  <si>
    <t>3</t>
  </si>
  <si>
    <t>Zmniejszenia</t>
  </si>
  <si>
    <t>sprzedaż</t>
  </si>
  <si>
    <t>likwidacja</t>
  </si>
  <si>
    <t>aport</t>
  </si>
  <si>
    <t>darowizny przekazane</t>
  </si>
  <si>
    <t>g</t>
  </si>
  <si>
    <t>4</t>
  </si>
  <si>
    <t>Stan na koniec okresu</t>
  </si>
  <si>
    <t>umorzenia środków trwałych</t>
  </si>
  <si>
    <t>amortyzacja w roku bilansowym</t>
  </si>
  <si>
    <t>środki trwałe – wartość netto</t>
  </si>
  <si>
    <t>1.2.  aktualna wartość rynkowa środków trwałych, w tym dóbr kultury – o ile jednostka dysponuje takimi informacjami</t>
  </si>
  <si>
    <t>Wyszczególnienie</t>
  </si>
  <si>
    <t>Wartość</t>
  </si>
  <si>
    <t>Środki trwałe                                                                   w tym:</t>
  </si>
  <si>
    <t>grunty</t>
  </si>
  <si>
    <t>budynki</t>
  </si>
  <si>
    <t>dobra kultury</t>
  </si>
  <si>
    <t>1.3.  kwota dokonanych w trakcie roku obrotowego odpisów aktualizujących wartość aktywów trwałych odrębnie dla długoterminowych aktywów niefinansowych oraz długoterminowych aktywów finansowych</t>
  </si>
  <si>
    <t>Odpisy aktualizujące wartość aktywów trwałych</t>
  </si>
  <si>
    <t>Długoterminowe aktywa niefinansowe</t>
  </si>
  <si>
    <t>Długoterminowe aktywa finansowe</t>
  </si>
  <si>
    <t>Odpisy aktualizujące w ciągu roku:</t>
  </si>
  <si>
    <t>zwiększenia</t>
  </si>
  <si>
    <t xml:space="preserve">wykorzystanie </t>
  </si>
  <si>
    <t xml:space="preserve">rozwiązanie </t>
  </si>
  <si>
    <t>Stan na koniec roku</t>
  </si>
  <si>
    <t>1.4. Wartość gruntów użytkowanych wieczyście</t>
  </si>
  <si>
    <t>(wypełniają jednostki które otrzymały grunty w użytkowanie wieczyste i pozostają w ich posiadaniu na koniec roku sprawozdawczego)</t>
  </si>
  <si>
    <t>1.5.  Wartość nieamortyzowanych lub nieumarzanych przez jednostkę środków trwałych, używanych na podstawie umów najmu, dzierżawy i innych umów, w tym z tytułu umów leasingu</t>
  </si>
  <si>
    <t>z tytułu najmu</t>
  </si>
  <si>
    <t>z tytułu dzierżawy</t>
  </si>
  <si>
    <t>z tytułu umów leasingu</t>
  </si>
  <si>
    <t>z tytułu innych umów</t>
  </si>
  <si>
    <t>1.6. liczba oraz wartość posiadanych papierów wartościowych, w tym akcji i udziałów oraz dłużnych papierów wartościowych</t>
  </si>
  <si>
    <t>Stan na początek roku</t>
  </si>
  <si>
    <t>Liczba</t>
  </si>
  <si>
    <t>Akcje i udziały</t>
  </si>
  <si>
    <t>Inne papiery wartościowe</t>
  </si>
  <si>
    <t>1.7.  dane o odpisach aktualizujących wartość należności, ze wskazaniem stanu na początek roku obrotowego, zwiększeniach, wykorzystaniu, rozwiązaniu i stanie na koniec roku obrotowego, z uwzględnieniem należności finansowych, jednostek samorządu terytorialnego (stan pożyczek zagrożonych)</t>
  </si>
  <si>
    <t>Odpisy aktualizujące należności krótkoterminowe</t>
  </si>
  <si>
    <t>Odpisy aktualizujące należności długoterminowe</t>
  </si>
  <si>
    <t>Razem *</t>
  </si>
  <si>
    <t>w tym należności finansowe</t>
  </si>
  <si>
    <t xml:space="preserve">1 </t>
  </si>
  <si>
    <t>Wartość na początek okresu</t>
  </si>
  <si>
    <t>odpisy aktualizujące w ciągu roku:</t>
  </si>
  <si>
    <t>wykorzystanie</t>
  </si>
  <si>
    <t>rozwiązanie</t>
  </si>
  <si>
    <t xml:space="preserve">Wartość na koniec okresu </t>
  </si>
  <si>
    <t>* proszę o podanie tytułu odpisów:</t>
  </si>
  <si>
    <t>-</t>
  </si>
  <si>
    <t>1.8. dane o stanie rezerw według celu ich utworzenia na początek roku obrotowego, zwiększeniach, wykorzystaniu, rozwiązaniu i stanie końcowym</t>
  </si>
  <si>
    <t>Z tytułu odroczonego podatku dochodowego</t>
  </si>
  <si>
    <t>Na świadczenia pracownicze</t>
  </si>
  <si>
    <t>Pozostałe rezerwy</t>
  </si>
  <si>
    <t>Zmiany w ciągu roku:</t>
  </si>
  <si>
    <t>Wartość na koniec okresu</t>
  </si>
  <si>
    <t>1.9.  podział zobowiązań długoterminowych według pozycji bilansu o pozostałym od dnia bilansowego przewidywanym umową lub wynikającym z innego tytułu prawnego, okresie spłaty:</t>
  </si>
  <si>
    <t>Zobowiązania długoterminowe, w tym w okresie spłaty:</t>
  </si>
  <si>
    <t>powyżej 1 roku do 3 lat</t>
  </si>
  <si>
    <t>powyżej 3 do 5 lat</t>
  </si>
  <si>
    <t>Powyżej 5 lat</t>
  </si>
  <si>
    <t>1.10. kwota zobowiązań w sytuacji gdy jednostka kwalifikuje umowy leasingu zgodnie z przepisami podatkowymi (leasing operacyjny) a według przepisów o rachunkowości byłby to leasing finansowy lub zwrotny z podziałem na kwotę zobowiązań z tytułu leasingu finansowego lub leasingu zwrotnego</t>
  </si>
  <si>
    <t>Leasing</t>
  </si>
  <si>
    <t>Kwota zobowiązań</t>
  </si>
  <si>
    <t>Finansowy</t>
  </si>
  <si>
    <t>Zwrotny</t>
  </si>
  <si>
    <t>1.11. łączna kwota zobowiązań zabezpieczonych na majątku jednostki ze wskazaniem charakteru i formy tych zabezpieczeń</t>
  </si>
  <si>
    <t xml:space="preserve">Kwota zobowiązania zabezpieczonego na majątku </t>
  </si>
  <si>
    <t>Charakter zabezpieczeń</t>
  </si>
  <si>
    <t>Forma zabezpieczeń</t>
  </si>
  <si>
    <t>1.12.  łączna kwota zobowiązań warunkowych, w tym również udzielanych przez jednostkę gwarancji i poręczeń, także wekslowych, niewykazanych w bilansie, ze wskazaniem zobowiązań zabezpieczonych na majątku jednostki oraz charakteru i formy tych zabezpieczeń</t>
  </si>
  <si>
    <t>Kwota zobowiązania warunkowego</t>
  </si>
  <si>
    <t>Rodzaj zobowiązania warunkowego (np. gwarancja, poręczenie itp.)</t>
  </si>
  <si>
    <t>1.13. wykaz istotnych pozycji czynnych i biernych rozliczeń międzyokresowych, w tym kwotę rozliczeń międzyokresowych kosztów stanowiących różnicę między wartością otrzymanych finansowych składników aktywów a zobowiązaniem zapłaty za nie.</t>
  </si>
  <si>
    <t xml:space="preserve">Rozliczenia międzyokresowe czynne, w tym: </t>
  </si>
  <si>
    <t>paliwo</t>
  </si>
  <si>
    <t>ubezpieczenia</t>
  </si>
  <si>
    <t>podatek VAT</t>
  </si>
  <si>
    <t>prenumerata</t>
  </si>
  <si>
    <t>Rozliczenia międzyokresowe bierne, w tym:</t>
  </si>
  <si>
    <t>długoterminowe</t>
  </si>
  <si>
    <t>krótkoterminowe</t>
  </si>
  <si>
    <t>- dotacja</t>
  </si>
  <si>
    <t>- przychody roku kolejnego</t>
  </si>
  <si>
    <t xml:space="preserve">RAZEM </t>
  </si>
  <si>
    <t xml:space="preserve">Różnica między wartością otrzymanych finansowych składników aktywów a zobowiązaniem zapłaty za nie </t>
  </si>
  <si>
    <t>1.14. łączna kwota otrzymanych przez jednostkę gwarancji i poręczeń niewykazanych w bilansie</t>
  </si>
  <si>
    <t>Kwota otrzymanych gwarancji i poręczeń</t>
  </si>
  <si>
    <t>1.15. kwota wypłaconych środków pieniężnych na świadczenia pracownicze</t>
  </si>
  <si>
    <t>Kwota wypłaconych środków, w tym:</t>
  </si>
  <si>
    <t xml:space="preserve">odprawy emerytalne i rentowe </t>
  </si>
  <si>
    <t>nagrody jubileuszowe</t>
  </si>
  <si>
    <t>inne</t>
  </si>
  <si>
    <t>1.16. inne informacje</t>
  </si>
  <si>
    <t xml:space="preserve">uszczegółowienie informacji dotyczących: </t>
  </si>
  <si>
    <t>- należności z tytułu dochodów budżetowych,</t>
  </si>
  <si>
    <t xml:space="preserve">- należności z tytułu Funduszu Świadczeń Socjalnych, </t>
  </si>
  <si>
    <t>2.</t>
  </si>
  <si>
    <t>2.1. wysokość odpisów aktualizujących wartość zapasów</t>
  </si>
  <si>
    <t>Wykorzystanie</t>
  </si>
  <si>
    <t>Rozwiązanie</t>
  </si>
  <si>
    <t>2.2. koszt wytworzenia środków trwałych w budowie, w tym odsetki oraz różnice kursowe, które powiększyły koszt wytworzenia środków trwałych w budowie w roku obrotowym</t>
  </si>
  <si>
    <t>Nazwa zadania</t>
  </si>
  <si>
    <t xml:space="preserve">Wartość </t>
  </si>
  <si>
    <t>w tym</t>
  </si>
  <si>
    <t>odsetki</t>
  </si>
  <si>
    <t>różnice kursowe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</si>
  <si>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</si>
  <si>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</si>
  <si>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</si>
  <si>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</si>
  <si>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</si>
  <si>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</si>
  <si>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</si>
  <si>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</si>
  <si>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</si>
  <si>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</si>
  <si>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</si>
  <si>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</si>
  <si>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</si>
  <si>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</si>
  <si>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</si>
  <si>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</si>
  <si>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</si>
  <si>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</si>
  <si>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</si>
  <si>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</si>
  <si>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</si>
  <si>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</si>
  <si>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</si>
  <si>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</si>
  <si>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</si>
  <si>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</si>
  <si>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</si>
  <si>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</si>
  <si>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</si>
  <si>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</si>
  <si>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</si>
  <si>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</si>
  <si>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</si>
  <si>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</si>
  <si>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</si>
  <si>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</si>
  <si>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</si>
  <si>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</si>
  <si>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2.3. kwota i charakter poszczególnych pozycji przychodów lub kosztów o nadzwyczajnej wartości lub które wystąpiły incydentalnie</t>
  </si>
  <si>
    <t>Charakter</t>
  </si>
  <si>
    <t>Przychody</t>
  </si>
  <si>
    <t>Koszty</t>
  </si>
  <si>
    <t>2.4. informacje o kwocie należności z tytułu podatków realizowanych przez organy podatkowe podległe ministrowi właściwemu do spraw finansów publicznych wykazywanych w sprawozdaniu z wykonania planów dochodów budżetowych</t>
  </si>
  <si>
    <t>2.5. Inne informacje</t>
  </si>
  <si>
    <t xml:space="preserve">3. Inne informacje niż wymienione we wcześniejszych tabelach, jeżeli mogłyby w istotny sposób wpłynąć na ocenę sytuacji majątkowej i finansowej oraz wynik finansowy jednostki </t>
  </si>
  <si>
    <t>(m.in. informacje dotyczące przeciętnego wynagrodzenia, zatrudnienia, informacje o znaczących zdarzeniach dotyczących lat ubiegłych, informacje dotyczące realizowanych projektów unijnych)</t>
  </si>
  <si>
    <t>(na podstawie załącznika nr 12 rozporządzenia w sprawie rachunkowości oraz planów kont  dla budżetu państwa, budżetów jst, jednostek budżetowych, samorządowych zakładów budżetowych, państwowoych funduszy celowych  oraz państwowych jednostek budżetowych mających siedzibę poza granicami Rzeczypospolitej Polskiej)</t>
  </si>
  <si>
    <t>KOMENDA MIEJSKA PAŃSTWOWEJ STRAŻY POŻARNEJ</t>
  </si>
  <si>
    <t>JAWORZNO</t>
  </si>
  <si>
    <t>UL. KRAKOWSKA 22</t>
  </si>
  <si>
    <t>43-600 JAWORZNO</t>
  </si>
  <si>
    <t>ZADANIA ZLECONE - DZIAŁALNOŚĆ FORMACJI W WALCE Z POŻARAMI, KLĘSKAMI ŻYWIOŁOWYMI I INNYMI MIEJSCOWYMI ZAGROŻENIAMI</t>
  </si>
  <si>
    <t>brak</t>
  </si>
  <si>
    <t>nie dotyczy</t>
  </si>
  <si>
    <t>przychody finansowe - odsetki</t>
  </si>
  <si>
    <t>01.01.2018 - 31.12.2018</t>
  </si>
  <si>
    <t>W bilansie w pozycji B. Aktywa obrotowe IV. Rozliczenia międzyokresowe ujęte są inne aktywa dotyczace malwersacji pieniędzy z 2015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</si>
</sst>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m/yyyy"/>
    <numFmt numFmtId="165" formatCode="#,##0.00;\(#,##0.00\)"/>
  </numFmts>
  <fonts count="11" x14ac:knownFonts="1">
    <font>
      <sz val="11"/>
      <color rgb="FF000000"/>
      <name val="Arial"/>
      <charset val="238"/>
    </font>
    <font>
      <sz val="10"/>
      <color rgb="FF000000"/>
      <name val="Arial"/>
      <family val="2"/>
      <charset val="238"/>
    </font>
    <font>
      <sz val="10"/>
      <color rgb="FF000000"/>
      <name val="Arial Narrow"/>
      <family val="2"/>
      <charset val="238"/>
    </font>
    <font>
      <b/>
      <sz val="2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sz val="12"/>
      <color rgb="FF003366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i/>
      <sz val="12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2">
    <xf numFmtId="0" fontId="0" fillId="0" borderId="0" xfId="0"/>
    <xf numFmtId="0" fontId="0" fillId="0" borderId="0" xfId="0"/>
    <xf numFmtId="0" fontId="1" fillId="0" borderId="0" xfId="1" applyFont="1" applyAlignment="1"/>
    <xf numFmtId="0" fontId="2" fillId="0" borderId="0" xfId="1" applyFont="1" applyAlignment="1"/>
    <xf numFmtId="165" fontId="5" fillId="0" borderId="0" xfId="1" applyNumberFormat="1" applyFont="1" applyAlignment="1" applyProtection="1">
      <alignment wrapText="1"/>
    </xf>
    <xf numFmtId="165" fontId="2" fillId="0" borderId="0" xfId="1" applyNumberFormat="1" applyFont="1" applyAlignment="1"/>
    <xf numFmtId="165" fontId="5" fillId="0" borderId="0" xfId="1" applyNumberFormat="1" applyFont="1" applyAlignment="1">
      <alignment wrapText="1"/>
    </xf>
    <xf numFmtId="0" fontId="4" fillId="0" borderId="0" xfId="0" applyFont="1" applyProtection="1"/>
    <xf numFmtId="0" fontId="4" fillId="0" borderId="0" xfId="0" applyFont="1"/>
    <xf numFmtId="49" fontId="7" fillId="2" borderId="2" xfId="1" applyNumberFormat="1" applyFont="1" applyFill="1" applyBorder="1" applyAlignment="1" applyProtection="1">
      <alignment horizontal="center" vertical="center"/>
    </xf>
    <xf numFmtId="165" fontId="7" fillId="2" borderId="2" xfId="1" applyNumberFormat="1" applyFont="1" applyFill="1" applyBorder="1" applyAlignment="1" applyProtection="1">
      <alignment horizontal="center" vertical="center" wrapText="1"/>
    </xf>
    <xf numFmtId="165" fontId="7" fillId="2" borderId="2" xfId="1" applyNumberFormat="1" applyFont="1" applyFill="1" applyBorder="1" applyAlignment="1" applyProtection="1">
      <alignment horizontal="left" vertical="center" wrapText="1"/>
    </xf>
    <xf numFmtId="165" fontId="7" fillId="2" borderId="2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Border="1" applyAlignment="1" applyProtection="1">
      <alignment horizontal="center" vertical="center"/>
    </xf>
    <xf numFmtId="165" fontId="7" fillId="0" borderId="2" xfId="1" applyNumberFormat="1" applyFont="1" applyBorder="1" applyAlignment="1" applyProtection="1">
      <alignment horizontal="left" vertical="center" wrapText="1"/>
    </xf>
    <xf numFmtId="165" fontId="7" fillId="0" borderId="2" xfId="1" applyNumberFormat="1" applyFont="1" applyBorder="1" applyAlignment="1" applyProtection="1">
      <alignment vertical="center"/>
      <protection locked="0"/>
    </xf>
    <xf numFmtId="165" fontId="7" fillId="0" borderId="2" xfId="1" applyNumberFormat="1" applyFont="1" applyBorder="1" applyAlignment="1" applyProtection="1">
      <alignment vertical="center"/>
    </xf>
    <xf numFmtId="165" fontId="7" fillId="0" borderId="2" xfId="1" applyNumberFormat="1" applyFont="1" applyBorder="1" applyAlignment="1" applyProtection="1">
      <alignment vertical="center" wrapText="1"/>
    </xf>
    <xf numFmtId="49" fontId="2" fillId="0" borderId="2" xfId="1" applyNumberFormat="1" applyFont="1" applyBorder="1" applyAlignment="1" applyProtection="1">
      <alignment horizontal="center" vertical="center"/>
    </xf>
    <xf numFmtId="165" fontId="2" fillId="0" borderId="2" xfId="1" applyNumberFormat="1" applyFont="1" applyBorder="1" applyAlignment="1" applyProtection="1">
      <alignment vertical="center" wrapText="1"/>
    </xf>
    <xf numFmtId="165" fontId="2" fillId="0" borderId="2" xfId="1" applyNumberFormat="1" applyFont="1" applyBorder="1" applyAlignment="1" applyProtection="1">
      <alignment vertical="center"/>
      <protection locked="0"/>
    </xf>
    <xf numFmtId="165" fontId="2" fillId="0" borderId="2" xfId="1" applyNumberFormat="1" applyFont="1" applyBorder="1" applyAlignment="1" applyProtection="1">
      <alignment vertical="center" wrapText="1"/>
    </xf>
    <xf numFmtId="49" fontId="7" fillId="3" borderId="2" xfId="1" applyNumberFormat="1" applyFont="1" applyFill="1" applyBorder="1" applyAlignment="1" applyProtection="1">
      <alignment horizontal="center" vertical="center"/>
    </xf>
    <xf numFmtId="165" fontId="7" fillId="0" borderId="2" xfId="1" applyNumberFormat="1" applyFont="1" applyBorder="1" applyAlignment="1" applyProtection="1">
      <alignment vertical="center" wrapText="1"/>
    </xf>
    <xf numFmtId="165" fontId="7" fillId="3" borderId="2" xfId="1" applyNumberFormat="1" applyFont="1" applyFill="1" applyBorder="1" applyAlignment="1" applyProtection="1">
      <alignment vertical="center"/>
    </xf>
    <xf numFmtId="49" fontId="7" fillId="3" borderId="0" xfId="1" applyNumberFormat="1" applyFont="1" applyFill="1" applyAlignment="1" applyProtection="1">
      <alignment horizontal="center" vertical="center"/>
    </xf>
    <xf numFmtId="165" fontId="7" fillId="0" borderId="0" xfId="1" applyNumberFormat="1" applyFont="1" applyAlignment="1" applyProtection="1">
      <alignment wrapText="1"/>
    </xf>
    <xf numFmtId="165" fontId="7" fillId="3" borderId="0" xfId="1" applyNumberFormat="1" applyFont="1" applyFill="1" applyAlignment="1" applyProtection="1"/>
    <xf numFmtId="0" fontId="0" fillId="0" borderId="0" xfId="0"/>
    <xf numFmtId="49" fontId="7" fillId="0" borderId="0" xfId="1" applyNumberFormat="1" applyFont="1" applyBorder="1" applyAlignment="1">
      <alignment horizontal="center" vertical="center"/>
    </xf>
    <xf numFmtId="165" fontId="7" fillId="0" borderId="0" xfId="1" applyNumberFormat="1" applyFont="1" applyBorder="1" applyAlignment="1">
      <alignment vertical="center" wrapText="1"/>
    </xf>
    <xf numFmtId="165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 applyProtection="1">
      <alignment vertical="center"/>
    </xf>
    <xf numFmtId="165" fontId="7" fillId="0" borderId="0" xfId="1" applyNumberFormat="1" applyFont="1" applyBorder="1" applyAlignment="1" applyProtection="1">
      <alignment vertical="center"/>
      <protection locked="0"/>
    </xf>
    <xf numFmtId="165" fontId="7" fillId="2" borderId="2" xfId="1" applyNumberFormat="1" applyFont="1" applyFill="1" applyBorder="1" applyAlignment="1" applyProtection="1">
      <alignment vertical="center" wrapText="1"/>
    </xf>
    <xf numFmtId="165" fontId="2" fillId="0" borderId="2" xfId="1" applyNumberFormat="1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center"/>
    </xf>
    <xf numFmtId="0" fontId="2" fillId="0" borderId="2" xfId="0" applyFont="1" applyBorder="1" applyProtection="1"/>
    <xf numFmtId="0" fontId="2" fillId="0" borderId="2" xfId="0" applyFont="1" applyBorder="1" applyProtection="1">
      <protection locked="0"/>
    </xf>
    <xf numFmtId="0" fontId="4" fillId="0" borderId="2" xfId="0" applyFont="1" applyBorder="1"/>
    <xf numFmtId="0" fontId="2" fillId="0" borderId="0" xfId="0" applyFont="1" applyAlignment="1">
      <alignment horizontal="left" vertical="center"/>
    </xf>
    <xf numFmtId="0" fontId="0" fillId="0" borderId="0" xfId="0" applyProtection="1">
      <protection locked="0"/>
    </xf>
    <xf numFmtId="165" fontId="2" fillId="0" borderId="2" xfId="1" applyNumberFormat="1" applyFont="1" applyBorder="1" applyAlignment="1" applyProtection="1">
      <alignment vertical="center"/>
    </xf>
    <xf numFmtId="3" fontId="7" fillId="0" borderId="2" xfId="1" applyNumberFormat="1" applyFont="1" applyBorder="1" applyAlignment="1" applyProtection="1">
      <alignment vertical="center"/>
      <protection locked="0"/>
    </xf>
    <xf numFmtId="0" fontId="7" fillId="0" borderId="2" xfId="0" applyFont="1" applyBorder="1" applyProtection="1"/>
    <xf numFmtId="4" fontId="2" fillId="0" borderId="2" xfId="0" applyNumberFormat="1" applyFont="1" applyBorder="1" applyProtection="1"/>
    <xf numFmtId="0" fontId="2" fillId="0" borderId="0" xfId="0" applyFont="1"/>
    <xf numFmtId="0" fontId="2" fillId="0" borderId="0" xfId="0" applyFont="1" applyProtection="1">
      <protection locked="0"/>
    </xf>
    <xf numFmtId="0" fontId="8" fillId="0" borderId="0" xfId="1" applyFont="1" applyAlignment="1"/>
    <xf numFmtId="49" fontId="7" fillId="2" borderId="2" xfId="1" applyNumberFormat="1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left" vertical="center" wrapText="1"/>
    </xf>
    <xf numFmtId="165" fontId="7" fillId="0" borderId="2" xfId="1" applyNumberFormat="1" applyFont="1" applyBorder="1" applyAlignment="1">
      <alignment vertical="center" wrapText="1"/>
    </xf>
    <xf numFmtId="165" fontId="7" fillId="0" borderId="2" xfId="1" applyNumberFormat="1" applyFont="1" applyBorder="1" applyAlignment="1">
      <alignment vertical="center"/>
    </xf>
    <xf numFmtId="49" fontId="2" fillId="0" borderId="2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" fontId="2" fillId="0" borderId="2" xfId="0" applyNumberFormat="1" applyFont="1" applyBorder="1" applyProtection="1">
      <protection locked="0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4" fontId="7" fillId="0" borderId="2" xfId="0" applyNumberFormat="1" applyFont="1" applyBorder="1"/>
    <xf numFmtId="4" fontId="7" fillId="0" borderId="2" xfId="0" applyNumberFormat="1" applyFont="1" applyBorder="1" applyProtection="1"/>
    <xf numFmtId="0" fontId="4" fillId="0" borderId="0" xfId="0" applyFont="1" applyBorder="1" applyAlignment="1">
      <alignment horizontal="center"/>
    </xf>
    <xf numFmtId="165" fontId="2" fillId="0" borderId="2" xfId="1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/>
    <xf numFmtId="165" fontId="7" fillId="0" borderId="2" xfId="1" applyNumberFormat="1" applyFont="1" applyBorder="1" applyAlignment="1" applyProtection="1">
      <alignment horizontal="left" vertical="center" wrapText="1"/>
      <protection locked="0"/>
    </xf>
    <xf numFmtId="165" fontId="7" fillId="0" borderId="2" xfId="1" applyNumberFormat="1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wrapText="1"/>
    </xf>
    <xf numFmtId="0" fontId="9" fillId="0" borderId="2" xfId="0" applyFont="1" applyBorder="1" applyProtection="1">
      <protection locked="0"/>
    </xf>
    <xf numFmtId="165" fontId="2" fillId="0" borderId="2" xfId="1" applyNumberFormat="1" applyFont="1" applyBorder="1" applyAlignment="1">
      <alignment horizontal="left" vertical="center" wrapText="1"/>
    </xf>
    <xf numFmtId="0" fontId="5" fillId="0" borderId="0" xfId="1" applyFont="1" applyAlignment="1"/>
    <xf numFmtId="165" fontId="7" fillId="2" borderId="2" xfId="1" applyNumberFormat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 applyProtection="1">
      <alignment vertical="center"/>
      <protection locked="0"/>
    </xf>
    <xf numFmtId="165" fontId="7" fillId="0" borderId="0" xfId="1" applyNumberFormat="1" applyFont="1" applyBorder="1" applyAlignment="1">
      <alignment horizontal="left" vertical="center"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164" fontId="5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49" fontId="5" fillId="3" borderId="1" xfId="1" applyNumberFormat="1" applyFont="1" applyFill="1" applyBorder="1" applyAlignment="1" applyProtection="1">
      <alignment horizontal="left" vertical="center"/>
    </xf>
    <xf numFmtId="49" fontId="7" fillId="0" borderId="0" xfId="1" applyNumberFormat="1" applyFont="1" applyAlignment="1" applyProtection="1">
      <alignment horizontal="left" vertical="center"/>
    </xf>
    <xf numFmtId="0" fontId="4" fillId="0" borderId="0" xfId="0" applyFont="1"/>
    <xf numFmtId="165" fontId="5" fillId="0" borderId="0" xfId="1" applyNumberFormat="1" applyFont="1" applyAlignment="1" applyProtection="1">
      <alignment wrapText="1"/>
    </xf>
    <xf numFmtId="165" fontId="5" fillId="0" borderId="0" xfId="1" applyNumberFormat="1" applyFont="1" applyAlignment="1" applyProtection="1">
      <alignment horizontal="left" vertical="center" wrapText="1"/>
    </xf>
    <xf numFmtId="165" fontId="5" fillId="0" borderId="1" xfId="1" applyNumberFormat="1" applyFont="1" applyBorder="1" applyAlignment="1" applyProtection="1">
      <alignment horizontal="left" vertical="center" wrapText="1"/>
    </xf>
    <xf numFmtId="0" fontId="4" fillId="3" borderId="3" xfId="0" applyFont="1" applyFill="1" applyBorder="1"/>
    <xf numFmtId="49" fontId="5" fillId="0" borderId="0" xfId="1" applyNumberFormat="1" applyFont="1" applyAlignment="1" applyProtection="1">
      <alignment horizontal="left" vertical="center"/>
    </xf>
    <xf numFmtId="49" fontId="5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65" fontId="5" fillId="0" borderId="0" xfId="1" applyNumberFormat="1" applyFont="1" applyAlignment="1">
      <alignment horizontal="justify" vertical="center" wrapText="1"/>
    </xf>
    <xf numFmtId="0" fontId="0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49" fontId="5" fillId="0" borderId="0" xfId="1" applyNumberFormat="1" applyFont="1" applyAlignment="1">
      <alignment horizontal="justify" vertical="center" wrapText="1"/>
    </xf>
    <xf numFmtId="49" fontId="7" fillId="2" borderId="2" xfId="1" applyNumberFormat="1" applyFont="1" applyFill="1" applyBorder="1" applyAlignment="1" applyProtection="1">
      <alignment horizontal="center" vertical="center"/>
    </xf>
    <xf numFmtId="165" fontId="7" fillId="2" borderId="2" xfId="1" applyNumberFormat="1" applyFont="1" applyFill="1" applyBorder="1" applyAlignment="1" applyProtection="1">
      <alignment horizontal="center" vertical="center" wrapText="1"/>
    </xf>
    <xf numFmtId="0" fontId="5" fillId="0" borderId="0" xfId="1" applyFont="1" applyAlignment="1">
      <alignment horizontal="justify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 applyProtection="1">
      <alignment horizontal="left" vertical="center"/>
    </xf>
    <xf numFmtId="49" fontId="7" fillId="2" borderId="2" xfId="1" applyNumberFormat="1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AMK42"/>
  <sheetViews>
    <sheetView topLeftCell="A16" zoomScaleNormal="100" workbookViewId="0">
      <selection activeCell="A35" sqref="A35:M35"/>
    </sheetView>
  </sheetViews>
  <sheetFormatPr defaultRowHeight="14.25" x14ac:dyDescent="0.2"/>
  <cols>
    <col min="1" max="12" width="10.5" style="1"/>
    <col min="13" max="1025" width="8.875" style="1"/>
  </cols>
  <sheetData>
    <row r="1" spans="1:13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29.1" customHeight="1" x14ac:dyDescent="0.2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ht="28.5" customHeight="1" x14ac:dyDescent="0.2">
      <c r="A4" s="85" t="s">
        <v>195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</row>
    <row r="5" spans="1:13" x14ac:dyDescent="0.2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x14ac:dyDescent="0.2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3" ht="16.5" customHeight="1" x14ac:dyDescent="0.2">
      <c r="A7" s="79" t="s">
        <v>1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ht="15.75" x14ac:dyDescent="0.2">
      <c r="A8" s="83" t="s">
        <v>2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</row>
    <row r="9" spans="1:13" ht="15.75" x14ac:dyDescent="0.2">
      <c r="A9" s="80" t="s">
        <v>3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</row>
    <row r="10" spans="1:13" ht="16.5" x14ac:dyDescent="0.2">
      <c r="A10" s="78" t="s">
        <v>196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ht="16.5" x14ac:dyDescent="0.2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</row>
    <row r="12" spans="1:13" ht="16.5" x14ac:dyDescent="0.2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</row>
    <row r="13" spans="1:13" ht="19.350000000000001" customHeight="1" x14ac:dyDescent="0.2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</row>
    <row r="14" spans="1:13" ht="17.850000000000001" customHeight="1" x14ac:dyDescent="0.2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pans="1:13" ht="18.75" customHeight="1" x14ac:dyDescent="0.2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ht="15.75" x14ac:dyDescent="0.2">
      <c r="A16" s="80" t="s">
        <v>4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</row>
    <row r="17" spans="1:13" ht="16.5" x14ac:dyDescent="0.2">
      <c r="A17" s="78" t="s">
        <v>197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</row>
    <row r="18" spans="1:13" ht="16.5" x14ac:dyDescent="0.2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13" ht="16.5" x14ac:dyDescent="0.2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3" ht="16.5" x14ac:dyDescent="0.2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13" ht="16.5" x14ac:dyDescent="0.2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</row>
    <row r="22" spans="1:13" ht="16.5" x14ac:dyDescent="0.2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</row>
    <row r="23" spans="1:13" ht="15.75" x14ac:dyDescent="0.2">
      <c r="A23" s="81" t="s">
        <v>5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3" ht="16.5" x14ac:dyDescent="0.2">
      <c r="A24" s="78" t="s">
        <v>198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</row>
    <row r="25" spans="1:13" ht="16.5" x14ac:dyDescent="0.2">
      <c r="A25" s="78" t="s">
        <v>199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</row>
    <row r="26" spans="1:13" ht="16.5" x14ac:dyDescent="0.2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</row>
    <row r="27" spans="1:13" ht="16.5" x14ac:dyDescent="0.2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</row>
    <row r="28" spans="1:13" ht="16.5" x14ac:dyDescent="0.2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</row>
    <row r="29" spans="1:13" ht="16.5" x14ac:dyDescent="0.2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</row>
    <row r="30" spans="1:13" ht="15.75" x14ac:dyDescent="0.2">
      <c r="A30" s="80" t="s">
        <v>6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</row>
    <row r="31" spans="1:13" ht="16.5" x14ac:dyDescent="0.2">
      <c r="A31" s="78" t="s">
        <v>200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</row>
    <row r="32" spans="1:13" ht="16.5" x14ac:dyDescent="0.2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</row>
    <row r="33" spans="1:13" ht="16.5" x14ac:dyDescent="0.2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</row>
    <row r="34" spans="1:13" ht="16.5" x14ac:dyDescent="0.2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</row>
    <row r="35" spans="1:13" ht="15.75" x14ac:dyDescent="0.2">
      <c r="A35" s="80" t="s">
        <v>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</row>
    <row r="36" spans="1:13" ht="16.5" x14ac:dyDescent="0.2">
      <c r="A36" s="78" t="s">
        <v>204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</row>
    <row r="37" spans="1:13" ht="16.5" x14ac:dyDescent="0.2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</row>
    <row r="38" spans="1:13" ht="16.5" x14ac:dyDescent="0.2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</row>
    <row r="39" spans="1:13" ht="16.5" x14ac:dyDescent="0.2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</row>
    <row r="40" spans="1:13" ht="16.5" x14ac:dyDescent="0.2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</row>
    <row r="41" spans="1:13" ht="16.5" x14ac:dyDescent="0.2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</row>
    <row r="42" spans="1:13" ht="32.85" customHeight="1" x14ac:dyDescent="0.2">
      <c r="A42" s="79" t="s">
        <v>8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</row>
  </sheetData>
  <mergeCells count="42">
    <mergeCell ref="A1:M1"/>
    <mergeCell ref="A2:M2"/>
    <mergeCell ref="A3:M3"/>
    <mergeCell ref="A4:M4"/>
    <mergeCell ref="A5:M5"/>
    <mergeCell ref="A6:M6"/>
    <mergeCell ref="A7:M7"/>
    <mergeCell ref="A8:M8"/>
    <mergeCell ref="A9:M9"/>
    <mergeCell ref="A10:M10"/>
    <mergeCell ref="A11:M11"/>
    <mergeCell ref="A12:M12"/>
    <mergeCell ref="A13:M13"/>
    <mergeCell ref="A14:M14"/>
    <mergeCell ref="A15:M15"/>
    <mergeCell ref="A16:M16"/>
    <mergeCell ref="A17:M17"/>
    <mergeCell ref="A18:M18"/>
    <mergeCell ref="A19:M19"/>
    <mergeCell ref="A20:M20"/>
    <mergeCell ref="A21:M21"/>
    <mergeCell ref="A22:M22"/>
    <mergeCell ref="A23:M23"/>
    <mergeCell ref="A24:M24"/>
    <mergeCell ref="A25:M25"/>
    <mergeCell ref="A26:M26"/>
    <mergeCell ref="A27:M27"/>
    <mergeCell ref="A28:M28"/>
    <mergeCell ref="A29:M29"/>
    <mergeCell ref="A30:M30"/>
    <mergeCell ref="A31:M31"/>
    <mergeCell ref="A32:M32"/>
    <mergeCell ref="A33:M33"/>
    <mergeCell ref="A39:M39"/>
    <mergeCell ref="A40:M40"/>
    <mergeCell ref="A41:M41"/>
    <mergeCell ref="A42:M42"/>
    <mergeCell ref="A34:M34"/>
    <mergeCell ref="A35:M35"/>
    <mergeCell ref="A36:M36"/>
    <mergeCell ref="A37:M37"/>
    <mergeCell ref="A38:M38"/>
  </mergeCells>
  <pageMargins left="0.7" right="0.7" top="0.3" bottom="0.3" header="0.3" footer="0.3"/>
  <pageSetup paperSize="9" scale="59" pageOrder="overThenDown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view="pageBreakPreview" zoomScale="60" zoomScaleNormal="100" workbookViewId="0">
      <selection activeCell="C9" sqref="C9"/>
    </sheetView>
  </sheetViews>
  <sheetFormatPr defaultRowHeight="14.25" x14ac:dyDescent="0.2"/>
  <cols>
    <col min="1" max="1" width="6.375"/>
    <col min="2" max="2" width="46.625"/>
    <col min="3" max="3" width="45"/>
    <col min="4" max="1025" width="10.5"/>
  </cols>
  <sheetData>
    <row r="2" spans="1:3" ht="46.35" customHeight="1" x14ac:dyDescent="0.2">
      <c r="A2" s="79" t="s">
        <v>98</v>
      </c>
      <c r="B2" s="79"/>
      <c r="C2" s="79"/>
    </row>
    <row r="5" spans="1:3" ht="28.5" customHeight="1" x14ac:dyDescent="0.2">
      <c r="A5" s="9" t="s">
        <v>14</v>
      </c>
      <c r="B5" s="10" t="s">
        <v>99</v>
      </c>
      <c r="C5" s="10" t="s">
        <v>53</v>
      </c>
    </row>
    <row r="6" spans="1:3" x14ac:dyDescent="0.2">
      <c r="A6" s="18" t="s">
        <v>23</v>
      </c>
      <c r="B6" s="35" t="s">
        <v>100</v>
      </c>
      <c r="C6" s="15" t="s">
        <v>201</v>
      </c>
    </row>
    <row r="7" spans="1:3" x14ac:dyDescent="0.2">
      <c r="A7" s="18" t="s">
        <v>25</v>
      </c>
      <c r="B7" s="19" t="s">
        <v>101</v>
      </c>
      <c r="C7" s="15" t="s">
        <v>201</v>
      </c>
    </row>
    <row r="8" spans="1:3" x14ac:dyDescent="0.2">
      <c r="A8" s="18" t="s">
        <v>39</v>
      </c>
      <c r="B8" s="19" t="s">
        <v>102</v>
      </c>
      <c r="C8" s="20" t="s">
        <v>201</v>
      </c>
    </row>
    <row r="9" spans="1:3" x14ac:dyDescent="0.2">
      <c r="A9" s="36">
        <v>4</v>
      </c>
      <c r="B9" s="44" t="s">
        <v>22</v>
      </c>
      <c r="C9" s="63">
        <f>SUM(C6:C8)</f>
        <v>0</v>
      </c>
    </row>
  </sheetData>
  <sheetProtection algorithmName="SHA-512" hashValue="9OP5v4KQ5Jo1ZQOwki03EKFdkIRlm2Lu79TtxXFYLsQTAv4KBdh2aN2h3yuTNtVL7YzLJ2ntIKsJx/pxhzJdEA==" saltValue="HPM7+rAeLc5hNBUXxT96Qw==" spinCount="100000"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zoomScaleNormal="100" workbookViewId="0">
      <selection activeCell="C25" sqref="C25"/>
    </sheetView>
  </sheetViews>
  <sheetFormatPr defaultRowHeight="14.25" x14ac:dyDescent="0.2"/>
  <cols>
    <col min="1" max="1" width="5"/>
    <col min="2" max="2" width="51.125"/>
    <col min="3" max="3" width="49.625"/>
    <col min="4" max="1025" width="10.5"/>
  </cols>
  <sheetData>
    <row r="2" spans="1:3" ht="63.75" customHeight="1" x14ac:dyDescent="0.2">
      <c r="A2" s="103" t="s">
        <v>103</v>
      </c>
      <c r="B2" s="103"/>
      <c r="C2" s="103"/>
    </row>
    <row r="5" spans="1:3" ht="27.75" customHeight="1" x14ac:dyDescent="0.2">
      <c r="A5" s="49" t="s">
        <v>14</v>
      </c>
      <c r="B5" s="50" t="s">
        <v>104</v>
      </c>
      <c r="C5" s="50" t="s">
        <v>105</v>
      </c>
    </row>
    <row r="6" spans="1:3" ht="26.25" customHeight="1" x14ac:dyDescent="0.2">
      <c r="A6" s="51" t="s">
        <v>23</v>
      </c>
      <c r="B6" s="52" t="s">
        <v>106</v>
      </c>
      <c r="C6" s="20" t="s">
        <v>202</v>
      </c>
    </row>
    <row r="7" spans="1:3" ht="27" customHeight="1" x14ac:dyDescent="0.2">
      <c r="A7" s="51" t="s">
        <v>25</v>
      </c>
      <c r="B7" s="53" t="s">
        <v>107</v>
      </c>
      <c r="C7" s="20" t="s">
        <v>202</v>
      </c>
    </row>
    <row r="8" spans="1:3" ht="26.25" customHeight="1" x14ac:dyDescent="0.2">
      <c r="A8" s="60">
        <v>3</v>
      </c>
      <c r="B8" s="61" t="s">
        <v>22</v>
      </c>
      <c r="C8" s="62">
        <f>SUM(C6:C7)</f>
        <v>0</v>
      </c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view="pageBreakPreview" zoomScale="60" zoomScaleNormal="100" workbookViewId="0">
      <selection activeCell="D10" sqref="D10"/>
    </sheetView>
  </sheetViews>
  <sheetFormatPr defaultRowHeight="14.25" x14ac:dyDescent="0.2"/>
  <cols>
    <col min="1" max="1" width="3.25"/>
    <col min="2" max="4" width="37.5"/>
    <col min="5" max="5" width="21.375"/>
    <col min="6" max="1025" width="10.5"/>
  </cols>
  <sheetData>
    <row r="2" spans="1:7" ht="16.350000000000001" customHeight="1" x14ac:dyDescent="0.25">
      <c r="A2" s="104" t="s">
        <v>108</v>
      </c>
      <c r="B2" s="104"/>
      <c r="C2" s="104"/>
      <c r="D2" s="104"/>
      <c r="E2" s="48"/>
      <c r="F2" s="48"/>
      <c r="G2" s="48"/>
    </row>
    <row r="4" spans="1:7" ht="15" customHeight="1" x14ac:dyDescent="0.2"/>
    <row r="5" spans="1:7" ht="38.25" customHeight="1" x14ac:dyDescent="0.3">
      <c r="A5" s="49" t="s">
        <v>14</v>
      </c>
      <c r="B5" s="50" t="s">
        <v>109</v>
      </c>
      <c r="C5" s="50" t="s">
        <v>110</v>
      </c>
      <c r="D5" s="50" t="s">
        <v>111</v>
      </c>
      <c r="E5" s="64"/>
    </row>
    <row r="6" spans="1:7" ht="37.5" customHeight="1" x14ac:dyDescent="0.2">
      <c r="A6" s="55" t="s">
        <v>23</v>
      </c>
      <c r="B6" s="65"/>
      <c r="C6" s="65"/>
      <c r="D6" s="15"/>
      <c r="E6" s="66"/>
    </row>
    <row r="7" spans="1:7" ht="34.5" customHeight="1" x14ac:dyDescent="0.2"/>
  </sheetData>
  <sheetProtection sheet="1" objects="1" scenarios="1"/>
  <mergeCells count="1">
    <mergeCell ref="A2:D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zoomScaleNormal="100" workbookViewId="0">
      <selection activeCell="E5" sqref="E5"/>
    </sheetView>
  </sheetViews>
  <sheetFormatPr defaultRowHeight="14.25" x14ac:dyDescent="0.2"/>
  <cols>
    <col min="1" max="1" width="3"/>
    <col min="2" max="5" width="28.125"/>
    <col min="6" max="1025" width="10.5"/>
  </cols>
  <sheetData>
    <row r="2" spans="1:5" ht="61.5" customHeight="1" x14ac:dyDescent="0.2">
      <c r="A2" s="103" t="s">
        <v>112</v>
      </c>
      <c r="B2" s="103"/>
      <c r="C2" s="103"/>
      <c r="D2" s="103"/>
      <c r="E2" s="103"/>
    </row>
    <row r="5" spans="1:5" ht="25.5" x14ac:dyDescent="0.2">
      <c r="A5" s="49" t="s">
        <v>14</v>
      </c>
      <c r="B5" s="50" t="s">
        <v>113</v>
      </c>
      <c r="C5" s="50" t="s">
        <v>114</v>
      </c>
      <c r="D5" s="50" t="s">
        <v>110</v>
      </c>
      <c r="E5" s="50" t="s">
        <v>111</v>
      </c>
    </row>
    <row r="6" spans="1:5" ht="48.75" customHeight="1" x14ac:dyDescent="0.2">
      <c r="A6" s="51" t="s">
        <v>23</v>
      </c>
      <c r="B6" s="67"/>
      <c r="C6" s="68"/>
      <c r="D6" s="68"/>
      <c r="E6" s="68"/>
    </row>
  </sheetData>
  <sheetProtection sheet="1" objects="1" scenarios="1"/>
  <mergeCells count="1">
    <mergeCell ref="A2:E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view="pageBreakPreview" zoomScale="60" zoomScaleNormal="100" workbookViewId="0">
      <selection activeCell="A2" sqref="A2:C2"/>
    </sheetView>
  </sheetViews>
  <sheetFormatPr defaultRowHeight="14.25" x14ac:dyDescent="0.2"/>
  <cols>
    <col min="1" max="1" width="4.5"/>
    <col min="2" max="2" width="56.125"/>
    <col min="3" max="3" width="49.625"/>
    <col min="4" max="1025" width="10.5"/>
  </cols>
  <sheetData>
    <row r="2" spans="1:3" ht="60" customHeight="1" x14ac:dyDescent="0.2">
      <c r="A2" s="79" t="s">
        <v>115</v>
      </c>
      <c r="B2" s="79"/>
      <c r="C2" s="79"/>
    </row>
    <row r="5" spans="1:3" ht="22.5" customHeight="1" x14ac:dyDescent="0.2">
      <c r="A5" s="9" t="s">
        <v>14</v>
      </c>
      <c r="B5" s="10" t="s">
        <v>52</v>
      </c>
      <c r="C5" s="10" t="s">
        <v>53</v>
      </c>
    </row>
    <row r="6" spans="1:3" ht="20.25" customHeight="1" x14ac:dyDescent="0.2">
      <c r="A6" s="13" t="s">
        <v>23</v>
      </c>
      <c r="B6" s="14" t="s">
        <v>116</v>
      </c>
      <c r="C6" s="16">
        <f>SUM(C7:C11)</f>
        <v>0</v>
      </c>
    </row>
    <row r="7" spans="1:3" ht="20.25" customHeight="1" x14ac:dyDescent="0.2">
      <c r="A7" s="18" t="s">
        <v>27</v>
      </c>
      <c r="B7" s="19" t="s">
        <v>117</v>
      </c>
      <c r="C7" s="20"/>
    </row>
    <row r="8" spans="1:3" ht="20.25" customHeight="1" x14ac:dyDescent="0.2">
      <c r="A8" s="18" t="s">
        <v>29</v>
      </c>
      <c r="B8" s="19" t="s">
        <v>118</v>
      </c>
      <c r="C8" s="20"/>
    </row>
    <row r="9" spans="1:3" ht="20.25" customHeight="1" x14ac:dyDescent="0.2">
      <c r="A9" s="18" t="s">
        <v>31</v>
      </c>
      <c r="B9" s="19" t="s">
        <v>119</v>
      </c>
      <c r="C9" s="20"/>
    </row>
    <row r="10" spans="1:3" ht="20.25" customHeight="1" x14ac:dyDescent="0.2">
      <c r="A10" s="18" t="s">
        <v>33</v>
      </c>
      <c r="B10" s="19" t="s">
        <v>120</v>
      </c>
      <c r="C10" s="20"/>
    </row>
    <row r="11" spans="1:3" ht="20.25" customHeight="1" x14ac:dyDescent="0.2">
      <c r="A11" s="18" t="s">
        <v>35</v>
      </c>
      <c r="B11" s="21" t="s">
        <v>38</v>
      </c>
      <c r="C11" s="20"/>
    </row>
    <row r="12" spans="1:3" ht="20.25" customHeight="1" x14ac:dyDescent="0.2">
      <c r="A12" s="13" t="s">
        <v>25</v>
      </c>
      <c r="B12" s="17" t="s">
        <v>121</v>
      </c>
      <c r="C12" s="16">
        <f>SUM(C13:C14)</f>
        <v>0</v>
      </c>
    </row>
    <row r="13" spans="1:3" ht="20.25" customHeight="1" x14ac:dyDescent="0.2">
      <c r="A13" s="18" t="s">
        <v>27</v>
      </c>
      <c r="B13" s="19" t="s">
        <v>122</v>
      </c>
      <c r="C13" s="20"/>
    </row>
    <row r="14" spans="1:3" ht="20.25" customHeight="1" x14ac:dyDescent="0.2">
      <c r="A14" s="18" t="s">
        <v>29</v>
      </c>
      <c r="B14" s="19" t="s">
        <v>123</v>
      </c>
      <c r="C14" s="42">
        <f>SUM(C15:C16)</f>
        <v>0</v>
      </c>
    </row>
    <row r="15" spans="1:3" ht="20.25" customHeight="1" x14ac:dyDescent="0.2">
      <c r="A15" s="18"/>
      <c r="B15" s="19" t="s">
        <v>124</v>
      </c>
      <c r="C15" s="20"/>
    </row>
    <row r="16" spans="1:3" ht="20.25" customHeight="1" x14ac:dyDescent="0.2">
      <c r="A16" s="18"/>
      <c r="B16" s="19" t="s">
        <v>125</v>
      </c>
      <c r="C16" s="20"/>
    </row>
    <row r="17" spans="1:3" ht="20.25" customHeight="1" x14ac:dyDescent="0.2">
      <c r="A17" s="13" t="s">
        <v>39</v>
      </c>
      <c r="B17" s="17" t="s">
        <v>126</v>
      </c>
      <c r="C17" s="16">
        <f>C6+C12</f>
        <v>0</v>
      </c>
    </row>
    <row r="19" spans="1:3" ht="31.5" customHeight="1" x14ac:dyDescent="0.2">
      <c r="A19" s="69">
        <v>1</v>
      </c>
      <c r="B19" s="70" t="s">
        <v>127</v>
      </c>
      <c r="C19" s="71"/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zoomScaleNormal="100" workbookViewId="0">
      <selection activeCell="B6" sqref="B6"/>
    </sheetView>
  </sheetViews>
  <sheetFormatPr defaultRowHeight="14.25" x14ac:dyDescent="0.2"/>
  <cols>
    <col min="1" max="1" width="3.625"/>
    <col min="2" max="3" width="56.125"/>
    <col min="4" max="1025" width="10.5"/>
  </cols>
  <sheetData>
    <row r="2" spans="1:3" ht="31.5" customHeight="1" x14ac:dyDescent="0.2">
      <c r="A2" s="103" t="s">
        <v>128</v>
      </c>
      <c r="B2" s="103"/>
      <c r="C2" s="103"/>
    </row>
    <row r="5" spans="1:3" ht="26.25" customHeight="1" x14ac:dyDescent="0.2">
      <c r="A5" s="49" t="s">
        <v>14</v>
      </c>
      <c r="B5" s="50" t="s">
        <v>52</v>
      </c>
      <c r="C5" s="50" t="s">
        <v>53</v>
      </c>
    </row>
    <row r="6" spans="1:3" ht="25.5" customHeight="1" x14ac:dyDescent="0.2">
      <c r="A6" s="55" t="s">
        <v>23</v>
      </c>
      <c r="B6" s="72" t="s">
        <v>129</v>
      </c>
      <c r="C6" s="15"/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zoomScaleNormal="100" workbookViewId="0">
      <selection activeCell="D9" sqref="D9"/>
    </sheetView>
  </sheetViews>
  <sheetFormatPr defaultRowHeight="14.25" x14ac:dyDescent="0.2"/>
  <cols>
    <col min="1" max="1" width="3.75"/>
    <col min="2" max="2" width="59.875"/>
    <col min="3" max="3" width="49.625"/>
    <col min="4" max="1025" width="10.5"/>
  </cols>
  <sheetData>
    <row r="2" spans="1:4" ht="15.75" x14ac:dyDescent="0.25">
      <c r="A2" s="105" t="s">
        <v>130</v>
      </c>
      <c r="B2" s="105"/>
      <c r="C2" s="105"/>
      <c r="D2" s="48"/>
    </row>
    <row r="5" spans="1:4" ht="29.25" customHeight="1" x14ac:dyDescent="0.2">
      <c r="A5" s="9" t="s">
        <v>14</v>
      </c>
      <c r="B5" s="10" t="s">
        <v>52</v>
      </c>
      <c r="C5" s="10" t="s">
        <v>53</v>
      </c>
    </row>
    <row r="6" spans="1:4" ht="27.95" customHeight="1" x14ac:dyDescent="0.2">
      <c r="A6" s="18" t="s">
        <v>23</v>
      </c>
      <c r="B6" s="35" t="s">
        <v>131</v>
      </c>
      <c r="C6" s="16">
        <f>C7+C8+C9</f>
        <v>771537.23</v>
      </c>
    </row>
    <row r="7" spans="1:4" ht="27.95" customHeight="1" x14ac:dyDescent="0.2">
      <c r="A7" s="69">
        <v>2</v>
      </c>
      <c r="B7" s="37" t="s">
        <v>132</v>
      </c>
      <c r="C7" s="38">
        <v>46470</v>
      </c>
    </row>
    <row r="8" spans="1:4" ht="27.95" customHeight="1" x14ac:dyDescent="0.2">
      <c r="A8" s="69">
        <v>3</v>
      </c>
      <c r="B8" s="37" t="s">
        <v>133</v>
      </c>
      <c r="C8" s="38">
        <v>26557.4</v>
      </c>
    </row>
    <row r="9" spans="1:4" ht="27.95" customHeight="1" x14ac:dyDescent="0.2">
      <c r="A9" s="69">
        <v>4</v>
      </c>
      <c r="B9" s="37" t="s">
        <v>134</v>
      </c>
      <c r="C9" s="38">
        <v>698509.83</v>
      </c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zoomScaleNormal="100" workbookViewId="0">
      <selection activeCell="A5" sqref="A5"/>
    </sheetView>
  </sheetViews>
  <sheetFormatPr defaultRowHeight="14.25" x14ac:dyDescent="0.2"/>
  <cols>
    <col min="1" max="1025" width="10.5"/>
  </cols>
  <sheetData>
    <row r="2" spans="1:6" ht="15.75" x14ac:dyDescent="0.25">
      <c r="A2" s="73" t="s">
        <v>135</v>
      </c>
      <c r="B2" s="73"/>
    </row>
    <row r="3" spans="1:6" x14ac:dyDescent="0.2">
      <c r="A3" s="46" t="s">
        <v>136</v>
      </c>
      <c r="B3" s="46"/>
      <c r="C3" s="46"/>
      <c r="D3" s="46"/>
      <c r="E3" s="46"/>
      <c r="F3" s="46"/>
    </row>
    <row r="4" spans="1:6" x14ac:dyDescent="0.2">
      <c r="A4" s="46" t="s">
        <v>137</v>
      </c>
      <c r="B4" s="46"/>
      <c r="C4" s="46"/>
      <c r="D4" s="46"/>
      <c r="E4" s="46"/>
      <c r="F4" s="46"/>
    </row>
    <row r="5" spans="1:6" x14ac:dyDescent="0.2">
      <c r="A5" s="46" t="s">
        <v>138</v>
      </c>
      <c r="B5" s="46"/>
      <c r="C5" s="46"/>
      <c r="D5" s="46"/>
      <c r="E5" s="46"/>
      <c r="F5" s="46"/>
    </row>
  </sheetData>
  <pageMargins left="0.78749999999999998" right="0.78749999999999998" top="0.88611111111111096" bottom="0.88611111111111096" header="0.78749999999999998" footer="0.78749999999999998"/>
  <pageSetup paperSize="9" orientation="landscape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zoomScaleNormal="100" workbookViewId="0">
      <selection activeCell="F14" sqref="F14"/>
    </sheetView>
  </sheetViews>
  <sheetFormatPr defaultRowHeight="14.25" x14ac:dyDescent="0.2"/>
  <cols>
    <col min="1" max="1" width="4.25"/>
    <col min="2" max="2" width="41.5"/>
    <col min="3" max="3" width="35.75"/>
    <col min="4" max="1025" width="10.5"/>
  </cols>
  <sheetData>
    <row r="2" spans="1:5" ht="16.5" x14ac:dyDescent="0.3">
      <c r="A2" s="73" t="s">
        <v>139</v>
      </c>
      <c r="B2" s="73"/>
      <c r="C2" s="73"/>
      <c r="D2" s="8"/>
      <c r="E2" s="8"/>
    </row>
    <row r="3" spans="1:5" ht="15.75" x14ac:dyDescent="0.2">
      <c r="A3" s="80" t="s">
        <v>140</v>
      </c>
      <c r="B3" s="80"/>
      <c r="C3" s="80"/>
      <c r="D3" s="80"/>
      <c r="E3" s="80"/>
    </row>
    <row r="5" spans="1:5" ht="27.75" customHeight="1" x14ac:dyDescent="0.2">
      <c r="A5" s="49" t="s">
        <v>14</v>
      </c>
      <c r="B5" s="50" t="s">
        <v>52</v>
      </c>
      <c r="C5" s="50" t="s">
        <v>53</v>
      </c>
    </row>
    <row r="6" spans="1:5" ht="28.5" customHeight="1" x14ac:dyDescent="0.2">
      <c r="A6" s="55" t="s">
        <v>23</v>
      </c>
      <c r="B6" s="72" t="s">
        <v>24</v>
      </c>
      <c r="C6" s="15"/>
    </row>
    <row r="7" spans="1:5" ht="27.75" customHeight="1" x14ac:dyDescent="0.2">
      <c r="A7" s="55" t="s">
        <v>25</v>
      </c>
      <c r="B7" s="56" t="s">
        <v>26</v>
      </c>
      <c r="C7" s="20"/>
    </row>
    <row r="8" spans="1:5" ht="27" customHeight="1" x14ac:dyDescent="0.2">
      <c r="A8" s="55" t="s">
        <v>39</v>
      </c>
      <c r="B8" s="56" t="s">
        <v>141</v>
      </c>
      <c r="C8" s="20"/>
    </row>
    <row r="9" spans="1:5" ht="27.75" customHeight="1" x14ac:dyDescent="0.2">
      <c r="A9" s="55" t="s">
        <v>46</v>
      </c>
      <c r="B9" s="56" t="s">
        <v>142</v>
      </c>
      <c r="C9" s="20"/>
    </row>
    <row r="10" spans="1:5" ht="27.75" customHeight="1" x14ac:dyDescent="0.2">
      <c r="A10" s="60">
        <v>5</v>
      </c>
      <c r="B10" s="61" t="s">
        <v>47</v>
      </c>
      <c r="C10" s="62">
        <f>C6+C7-C8-C9</f>
        <v>0</v>
      </c>
    </row>
  </sheetData>
  <sheetProtection sheet="1" objects="1" scenarios="1"/>
  <mergeCells count="1">
    <mergeCell ref="A3:E3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9"/>
  <sheetViews>
    <sheetView view="pageBreakPreview" zoomScale="60" zoomScaleNormal="100" workbookViewId="0">
      <selection activeCell="A2" sqref="A2:E2"/>
    </sheetView>
  </sheetViews>
  <sheetFormatPr defaultRowHeight="14.25" x14ac:dyDescent="0.2"/>
  <cols>
    <col min="1" max="1" width="4.5"/>
    <col min="2" max="2" width="42.125"/>
    <col min="3" max="3" width="22"/>
    <col min="4" max="4" width="23"/>
    <col min="5" max="5" width="21"/>
    <col min="6" max="1025" width="10.5"/>
  </cols>
  <sheetData>
    <row r="2" spans="1:5" ht="31.5" customHeight="1" x14ac:dyDescent="0.2">
      <c r="A2" s="103" t="s">
        <v>143</v>
      </c>
      <c r="B2" s="103"/>
      <c r="C2" s="103"/>
      <c r="D2" s="103"/>
      <c r="E2" s="103"/>
    </row>
    <row r="5" spans="1:5" ht="13.9" customHeight="1" x14ac:dyDescent="0.2">
      <c r="A5" s="106" t="s">
        <v>14</v>
      </c>
      <c r="B5" s="107" t="s">
        <v>144</v>
      </c>
      <c r="C5" s="107" t="s">
        <v>145</v>
      </c>
      <c r="D5" s="107" t="s">
        <v>146</v>
      </c>
      <c r="E5" s="107"/>
    </row>
    <row r="6" spans="1:5" ht="24.75" customHeight="1" x14ac:dyDescent="0.2">
      <c r="A6" s="106"/>
      <c r="B6" s="107"/>
      <c r="C6" s="107"/>
      <c r="D6" s="74" t="s">
        <v>147</v>
      </c>
      <c r="E6" s="74" t="s">
        <v>148</v>
      </c>
    </row>
    <row r="7" spans="1:5" ht="24.75" customHeight="1" x14ac:dyDescent="0.2">
      <c r="A7" s="51" t="s">
        <v>23</v>
      </c>
      <c r="B7" s="67"/>
      <c r="C7" s="15"/>
      <c r="D7" s="75"/>
      <c r="E7" s="75"/>
    </row>
    <row r="8" spans="1:5" ht="24.75" customHeight="1" x14ac:dyDescent="0.2">
      <c r="A8" s="51" t="s">
        <v>25</v>
      </c>
      <c r="B8" s="67"/>
      <c r="C8" s="15"/>
      <c r="D8" s="75"/>
      <c r="E8" s="75"/>
    </row>
    <row r="9" spans="1:5" ht="24.75" customHeight="1" x14ac:dyDescent="0.2">
      <c r="A9" s="51" t="s">
        <v>39</v>
      </c>
      <c r="B9" s="67"/>
      <c r="C9" s="15"/>
      <c r="D9" s="75"/>
      <c r="E9" s="75"/>
    </row>
    <row r="10" spans="1:5" ht="24.75" customHeight="1" x14ac:dyDescent="0.2">
      <c r="A10" s="51" t="s">
        <v>46</v>
      </c>
      <c r="B10" s="67"/>
      <c r="C10" s="15"/>
      <c r="D10" s="75"/>
      <c r="E10" s="75"/>
    </row>
    <row r="11" spans="1:5" ht="24.75" customHeight="1" x14ac:dyDescent="0.2">
      <c r="A11" s="51" t="s">
        <v>149</v>
      </c>
      <c r="B11" s="67"/>
      <c r="C11" s="15"/>
      <c r="D11" s="75"/>
      <c r="E11" s="75"/>
    </row>
    <row r="12" spans="1:5" ht="24.75" customHeight="1" x14ac:dyDescent="0.2">
      <c r="A12" s="51" t="s">
        <v>150</v>
      </c>
      <c r="B12" s="67"/>
      <c r="C12" s="15"/>
      <c r="D12" s="75"/>
      <c r="E12" s="75"/>
    </row>
    <row r="13" spans="1:5" ht="24.75" customHeight="1" x14ac:dyDescent="0.2">
      <c r="A13" s="51" t="s">
        <v>151</v>
      </c>
      <c r="B13" s="67"/>
      <c r="C13" s="15"/>
      <c r="D13" s="75"/>
      <c r="E13" s="75"/>
    </row>
    <row r="14" spans="1:5" ht="24.75" customHeight="1" x14ac:dyDescent="0.2">
      <c r="A14" s="51" t="s">
        <v>152</v>
      </c>
      <c r="B14" s="67"/>
      <c r="C14" s="15"/>
      <c r="D14" s="75"/>
      <c r="E14" s="75"/>
    </row>
    <row r="15" spans="1:5" ht="24.75" customHeight="1" x14ac:dyDescent="0.2">
      <c r="A15" s="51" t="s">
        <v>153</v>
      </c>
      <c r="B15" s="67"/>
      <c r="C15" s="15"/>
      <c r="D15" s="75"/>
      <c r="E15" s="75"/>
    </row>
    <row r="16" spans="1:5" ht="24.75" customHeight="1" x14ac:dyDescent="0.2">
      <c r="A16" s="51" t="s">
        <v>154</v>
      </c>
      <c r="B16" s="67"/>
      <c r="C16" s="15"/>
      <c r="D16" s="75"/>
      <c r="E16" s="75"/>
    </row>
    <row r="17" spans="1:5" ht="24.75" customHeight="1" x14ac:dyDescent="0.2">
      <c r="A17" s="51" t="s">
        <v>155</v>
      </c>
      <c r="B17" s="67"/>
      <c r="C17" s="15"/>
      <c r="D17" s="75"/>
      <c r="E17" s="75"/>
    </row>
    <row r="18" spans="1:5" ht="24.75" customHeight="1" x14ac:dyDescent="0.2">
      <c r="A18" s="51" t="s">
        <v>156</v>
      </c>
      <c r="B18" s="67"/>
      <c r="C18" s="15"/>
      <c r="D18" s="75"/>
      <c r="E18" s="75"/>
    </row>
    <row r="19" spans="1:5" ht="24.75" customHeight="1" x14ac:dyDescent="0.2">
      <c r="A19" s="51" t="s">
        <v>157</v>
      </c>
      <c r="B19" s="67"/>
      <c r="C19" s="15"/>
      <c r="D19" s="75"/>
      <c r="E19" s="75"/>
    </row>
    <row r="20" spans="1:5" ht="24.75" customHeight="1" x14ac:dyDescent="0.2">
      <c r="A20" s="51" t="s">
        <v>158</v>
      </c>
      <c r="B20" s="67"/>
      <c r="C20" s="15"/>
      <c r="D20" s="75"/>
      <c r="E20" s="75"/>
    </row>
    <row r="21" spans="1:5" ht="24.75" customHeight="1" x14ac:dyDescent="0.2">
      <c r="A21" s="51" t="s">
        <v>159</v>
      </c>
      <c r="B21" s="67"/>
      <c r="C21" s="15"/>
      <c r="D21" s="75"/>
      <c r="E21" s="75"/>
    </row>
    <row r="22" spans="1:5" ht="24.75" customHeight="1" x14ac:dyDescent="0.2">
      <c r="A22" s="51" t="s">
        <v>160</v>
      </c>
      <c r="B22" s="67"/>
      <c r="C22" s="15"/>
      <c r="D22" s="75"/>
      <c r="E22" s="75"/>
    </row>
    <row r="23" spans="1:5" ht="24.75" customHeight="1" x14ac:dyDescent="0.2">
      <c r="A23" s="51" t="s">
        <v>161</v>
      </c>
      <c r="B23" s="67"/>
      <c r="C23" s="15"/>
      <c r="D23" s="75"/>
      <c r="E23" s="75"/>
    </row>
    <row r="24" spans="1:5" ht="24.75" customHeight="1" x14ac:dyDescent="0.2">
      <c r="A24" s="51" t="s">
        <v>162</v>
      </c>
      <c r="B24" s="67"/>
      <c r="C24" s="15"/>
      <c r="D24" s="75"/>
      <c r="E24" s="75"/>
    </row>
    <row r="25" spans="1:5" ht="24.75" customHeight="1" x14ac:dyDescent="0.2">
      <c r="A25" s="51" t="s">
        <v>163</v>
      </c>
      <c r="B25" s="67"/>
      <c r="C25" s="15"/>
      <c r="D25" s="75"/>
      <c r="E25" s="75"/>
    </row>
    <row r="26" spans="1:5" ht="24.75" customHeight="1" x14ac:dyDescent="0.2">
      <c r="A26" s="51" t="s">
        <v>164</v>
      </c>
      <c r="B26" s="67"/>
      <c r="C26" s="15"/>
      <c r="D26" s="75"/>
      <c r="E26" s="75"/>
    </row>
    <row r="27" spans="1:5" ht="24.75" customHeight="1" x14ac:dyDescent="0.2">
      <c r="A27" s="51" t="s">
        <v>165</v>
      </c>
      <c r="B27" s="67"/>
      <c r="C27" s="15"/>
      <c r="D27" s="75"/>
      <c r="E27" s="75"/>
    </row>
    <row r="28" spans="1:5" ht="24.75" customHeight="1" x14ac:dyDescent="0.2">
      <c r="A28" s="51" t="s">
        <v>166</v>
      </c>
      <c r="B28" s="67"/>
      <c r="C28" s="15"/>
      <c r="D28" s="75"/>
      <c r="E28" s="75"/>
    </row>
    <row r="29" spans="1:5" ht="24.75" customHeight="1" x14ac:dyDescent="0.2">
      <c r="A29" s="51" t="s">
        <v>167</v>
      </c>
      <c r="B29" s="67"/>
      <c r="C29" s="15"/>
      <c r="D29" s="75"/>
      <c r="E29" s="75"/>
    </row>
    <row r="30" spans="1:5" ht="24.75" customHeight="1" x14ac:dyDescent="0.2">
      <c r="A30" s="51" t="s">
        <v>168</v>
      </c>
      <c r="B30" s="67"/>
      <c r="C30" s="15"/>
      <c r="D30" s="75"/>
      <c r="E30" s="75"/>
    </row>
    <row r="31" spans="1:5" ht="24.75" customHeight="1" x14ac:dyDescent="0.2">
      <c r="A31" s="51" t="s">
        <v>169</v>
      </c>
      <c r="B31" s="67"/>
      <c r="C31" s="15"/>
      <c r="D31" s="75"/>
      <c r="E31" s="75"/>
    </row>
    <row r="32" spans="1:5" ht="24.75" customHeight="1" x14ac:dyDescent="0.2">
      <c r="A32" s="51" t="s">
        <v>170</v>
      </c>
      <c r="B32" s="67"/>
      <c r="C32" s="15"/>
      <c r="D32" s="75"/>
      <c r="E32" s="75"/>
    </row>
    <row r="33" spans="1:5" ht="24.75" customHeight="1" x14ac:dyDescent="0.2">
      <c r="A33" s="51" t="s">
        <v>171</v>
      </c>
      <c r="B33" s="67"/>
      <c r="C33" s="15"/>
      <c r="D33" s="75"/>
      <c r="E33" s="75"/>
    </row>
    <row r="34" spans="1:5" ht="24.75" customHeight="1" x14ac:dyDescent="0.2">
      <c r="A34" s="51" t="s">
        <v>172</v>
      </c>
      <c r="B34" s="67"/>
      <c r="C34" s="15"/>
      <c r="D34" s="75"/>
      <c r="E34" s="75"/>
    </row>
    <row r="35" spans="1:5" ht="24.75" customHeight="1" x14ac:dyDescent="0.2">
      <c r="A35" s="51" t="s">
        <v>173</v>
      </c>
      <c r="B35" s="67"/>
      <c r="C35" s="15"/>
      <c r="D35" s="75"/>
      <c r="E35" s="75"/>
    </row>
    <row r="36" spans="1:5" ht="24.75" customHeight="1" x14ac:dyDescent="0.2">
      <c r="A36" s="51" t="s">
        <v>174</v>
      </c>
      <c r="B36" s="67"/>
      <c r="C36" s="15"/>
      <c r="D36" s="75"/>
      <c r="E36" s="75"/>
    </row>
    <row r="37" spans="1:5" ht="24.75" customHeight="1" x14ac:dyDescent="0.2">
      <c r="A37" s="51" t="s">
        <v>175</v>
      </c>
      <c r="B37" s="67"/>
      <c r="C37" s="15"/>
      <c r="D37" s="75"/>
      <c r="E37" s="75"/>
    </row>
    <row r="38" spans="1:5" ht="24.75" customHeight="1" x14ac:dyDescent="0.2">
      <c r="A38" s="51" t="s">
        <v>176</v>
      </c>
      <c r="B38" s="67"/>
      <c r="C38" s="15"/>
      <c r="D38" s="75"/>
      <c r="E38" s="75"/>
    </row>
    <row r="39" spans="1:5" ht="24.75" customHeight="1" x14ac:dyDescent="0.2">
      <c r="A39" s="51" t="s">
        <v>177</v>
      </c>
      <c r="B39" s="67"/>
      <c r="C39" s="15"/>
      <c r="D39" s="75"/>
      <c r="E39" s="75"/>
    </row>
    <row r="40" spans="1:5" ht="24.75" customHeight="1" x14ac:dyDescent="0.2">
      <c r="A40" s="51" t="s">
        <v>178</v>
      </c>
      <c r="B40" s="67"/>
      <c r="C40" s="15"/>
      <c r="D40" s="75"/>
      <c r="E40" s="75"/>
    </row>
    <row r="41" spans="1:5" ht="24.75" customHeight="1" x14ac:dyDescent="0.2">
      <c r="A41" s="51" t="s">
        <v>179</v>
      </c>
      <c r="B41" s="67"/>
      <c r="C41" s="15"/>
      <c r="D41" s="75"/>
      <c r="E41" s="75"/>
    </row>
    <row r="42" spans="1:5" ht="24.75" customHeight="1" x14ac:dyDescent="0.2">
      <c r="A42" s="51" t="s">
        <v>180</v>
      </c>
      <c r="B42" s="67"/>
      <c r="C42" s="15"/>
      <c r="D42" s="75"/>
      <c r="E42" s="75"/>
    </row>
    <row r="43" spans="1:5" ht="24.75" customHeight="1" x14ac:dyDescent="0.2">
      <c r="A43" s="51" t="s">
        <v>181</v>
      </c>
      <c r="B43" s="67"/>
      <c r="C43" s="15"/>
      <c r="D43" s="75"/>
      <c r="E43" s="75"/>
    </row>
    <row r="44" spans="1:5" ht="24.75" customHeight="1" x14ac:dyDescent="0.2">
      <c r="A44" s="51" t="s">
        <v>182</v>
      </c>
      <c r="B44" s="67"/>
      <c r="C44" s="15"/>
      <c r="D44" s="75"/>
      <c r="E44" s="75"/>
    </row>
    <row r="45" spans="1:5" ht="24.75" customHeight="1" x14ac:dyDescent="0.2">
      <c r="A45" s="51" t="s">
        <v>183</v>
      </c>
      <c r="B45" s="67"/>
      <c r="C45" s="15"/>
      <c r="D45" s="75"/>
      <c r="E45" s="75"/>
    </row>
    <row r="46" spans="1:5" ht="24.75" customHeight="1" x14ac:dyDescent="0.2">
      <c r="A46" s="51" t="s">
        <v>184</v>
      </c>
      <c r="B46" s="67"/>
      <c r="C46" s="15"/>
      <c r="D46" s="75"/>
      <c r="E46" s="75"/>
    </row>
    <row r="47" spans="1:5" ht="24.75" customHeight="1" x14ac:dyDescent="0.2">
      <c r="A47" s="51" t="s">
        <v>185</v>
      </c>
      <c r="B47" s="67"/>
      <c r="C47" s="15"/>
      <c r="D47" s="75"/>
      <c r="E47" s="75"/>
    </row>
    <row r="48" spans="1:5" ht="24.75" customHeight="1" x14ac:dyDescent="0.2">
      <c r="A48" s="51" t="s">
        <v>186</v>
      </c>
      <c r="B48" s="67"/>
      <c r="C48" s="15"/>
      <c r="D48" s="75"/>
      <c r="E48" s="75"/>
    </row>
    <row r="49" spans="1:5" ht="24.75" customHeight="1" x14ac:dyDescent="0.2">
      <c r="A49" s="51"/>
      <c r="B49" s="52" t="s">
        <v>22</v>
      </c>
      <c r="C49" s="54">
        <f>SUM(C7:C48)</f>
        <v>0</v>
      </c>
      <c r="D49" s="54">
        <f>SUM(D7:D48)</f>
        <v>0</v>
      </c>
      <c r="E49" s="54">
        <f>SUM(E7:E48)</f>
        <v>0</v>
      </c>
    </row>
  </sheetData>
  <sheetProtection sheet="1" objects="1" scenarios="1"/>
  <mergeCells count="5">
    <mergeCell ref="A2:E2"/>
    <mergeCell ref="A5:A6"/>
    <mergeCell ref="B5:B6"/>
    <mergeCell ref="C5:C6"/>
    <mergeCell ref="D5:E5"/>
  </mergeCells>
  <pageMargins left="0.78749999999999998" right="0.78749999999999998" top="0.88611111111111096" bottom="0.88611111111111096" header="0.78749999999999998" footer="0.78749999999999998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49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39" sqref="A39"/>
      <selection pane="bottomRight" activeCell="J48" sqref="J48"/>
    </sheetView>
  </sheetViews>
  <sheetFormatPr defaultRowHeight="14.25" x14ac:dyDescent="0.2"/>
  <cols>
    <col min="1" max="1" width="4.5" style="2"/>
    <col min="2" max="2" width="28.875" style="2"/>
    <col min="3" max="8" width="21.875" style="2"/>
    <col min="9" max="9" width="23.625" style="2"/>
    <col min="10" max="10" width="21.875" style="2"/>
    <col min="11" max="11" width="10.5" style="1"/>
    <col min="12" max="1020" width="8.875" style="1"/>
    <col min="1021" max="1025" width="8.875"/>
  </cols>
  <sheetData>
    <row r="1" spans="1:10" ht="16.5" x14ac:dyDescent="0.3">
      <c r="A1" s="88"/>
      <c r="B1" s="88"/>
      <c r="C1" s="88"/>
      <c r="D1" s="88"/>
      <c r="E1" s="88"/>
      <c r="F1" s="88"/>
      <c r="G1" s="88"/>
      <c r="H1" s="88"/>
      <c r="I1" s="3"/>
      <c r="J1" s="3"/>
    </row>
    <row r="2" spans="1:10" ht="16.899999999999999" customHeight="1" x14ac:dyDescent="0.25">
      <c r="A2" s="89" t="s">
        <v>11</v>
      </c>
      <c r="B2" s="89"/>
      <c r="C2" s="89"/>
      <c r="D2" s="89"/>
      <c r="E2" s="89"/>
      <c r="F2" s="89"/>
      <c r="G2" s="89"/>
      <c r="H2" s="89"/>
      <c r="I2" s="3"/>
      <c r="J2" s="5"/>
    </row>
    <row r="3" spans="1:10" ht="15.75" x14ac:dyDescent="0.25">
      <c r="A3" s="4" t="s">
        <v>2</v>
      </c>
      <c r="B3" s="4"/>
      <c r="C3" s="4"/>
      <c r="D3" s="4"/>
      <c r="E3" s="4"/>
      <c r="F3" s="4"/>
      <c r="G3" s="4"/>
      <c r="H3" s="4"/>
      <c r="I3" s="6"/>
      <c r="J3" s="5"/>
    </row>
    <row r="4" spans="1:10" ht="46.5" customHeight="1" x14ac:dyDescent="0.2">
      <c r="A4" s="90" t="s">
        <v>12</v>
      </c>
      <c r="B4" s="90"/>
      <c r="C4" s="90"/>
      <c r="D4" s="90"/>
      <c r="E4" s="90"/>
      <c r="F4" s="90"/>
      <c r="G4" s="90"/>
      <c r="H4" s="90"/>
      <c r="I4" s="90"/>
      <c r="J4" s="90"/>
    </row>
    <row r="5" spans="1:10" ht="15.75" x14ac:dyDescent="0.25">
      <c r="A5" s="4"/>
      <c r="B5" s="4"/>
      <c r="C5" s="4"/>
      <c r="D5" s="4"/>
      <c r="E5" s="4"/>
      <c r="F5" s="4"/>
      <c r="G5" s="4"/>
      <c r="H5" s="4"/>
      <c r="I5" s="6"/>
      <c r="J5" s="5"/>
    </row>
    <row r="6" spans="1:10" ht="16.899999999999999" customHeight="1" x14ac:dyDescent="0.25">
      <c r="A6" s="91" t="s">
        <v>13</v>
      </c>
      <c r="B6" s="91"/>
      <c r="C6" s="4"/>
      <c r="D6" s="4"/>
      <c r="E6" s="4"/>
      <c r="F6" s="4"/>
      <c r="G6" s="4"/>
      <c r="H6" s="4"/>
      <c r="I6" s="6"/>
      <c r="J6" s="5"/>
    </row>
    <row r="7" spans="1:10" ht="19.5" customHeight="1" x14ac:dyDescent="0.3">
      <c r="A7" s="7"/>
      <c r="B7" s="7"/>
      <c r="C7" s="7"/>
      <c r="D7" s="7"/>
      <c r="E7" s="7"/>
      <c r="F7" s="7"/>
      <c r="G7" s="7"/>
      <c r="H7" s="7"/>
      <c r="I7" s="8"/>
      <c r="J7" s="8"/>
    </row>
    <row r="8" spans="1:10" ht="101.85" customHeight="1" x14ac:dyDescent="0.2">
      <c r="A8" s="9" t="s">
        <v>14</v>
      </c>
      <c r="B8" s="10" t="s">
        <v>15</v>
      </c>
      <c r="C8" s="10" t="s">
        <v>16</v>
      </c>
      <c r="D8" s="10" t="s">
        <v>17</v>
      </c>
      <c r="E8" s="11" t="s">
        <v>18</v>
      </c>
      <c r="F8" s="10" t="s">
        <v>19</v>
      </c>
      <c r="G8" s="10" t="s">
        <v>20</v>
      </c>
      <c r="H8" s="10" t="s">
        <v>21</v>
      </c>
      <c r="I8" s="12" t="s">
        <v>22</v>
      </c>
      <c r="J8" s="10" t="s">
        <v>9</v>
      </c>
    </row>
    <row r="9" spans="1:10" x14ac:dyDescent="0.2">
      <c r="A9" s="13" t="s">
        <v>23</v>
      </c>
      <c r="B9" s="14" t="s">
        <v>24</v>
      </c>
      <c r="C9" s="15"/>
      <c r="D9" s="15">
        <v>251440</v>
      </c>
      <c r="E9" s="15">
        <v>2481793.64</v>
      </c>
      <c r="F9" s="15">
        <v>419122.7</v>
      </c>
      <c r="G9" s="15">
        <v>4530668.8</v>
      </c>
      <c r="H9" s="15">
        <v>53910.53</v>
      </c>
      <c r="I9" s="16">
        <f t="shared" ref="I9:I24" si="0">SUM(C9:H9)-D9</f>
        <v>7485495.6700000009</v>
      </c>
      <c r="J9" s="15">
        <v>21105.9</v>
      </c>
    </row>
    <row r="10" spans="1:10" x14ac:dyDescent="0.2">
      <c r="A10" s="13" t="s">
        <v>25</v>
      </c>
      <c r="B10" s="17" t="s">
        <v>26</v>
      </c>
      <c r="C10" s="16">
        <f t="shared" ref="C10:H10" si="1">SUM(C11:C16)</f>
        <v>0</v>
      </c>
      <c r="D10" s="16">
        <f t="shared" si="1"/>
        <v>0</v>
      </c>
      <c r="E10" s="16">
        <f t="shared" si="1"/>
        <v>0</v>
      </c>
      <c r="F10" s="16">
        <f t="shared" si="1"/>
        <v>18142</v>
      </c>
      <c r="G10" s="16">
        <f t="shared" si="1"/>
        <v>155000</v>
      </c>
      <c r="H10" s="16">
        <f t="shared" si="1"/>
        <v>0</v>
      </c>
      <c r="I10" s="16">
        <f t="shared" si="0"/>
        <v>173142</v>
      </c>
      <c r="J10" s="16">
        <f>SUM(J11:J16)</f>
        <v>0</v>
      </c>
    </row>
    <row r="11" spans="1:10" ht="25.5" x14ac:dyDescent="0.2">
      <c r="A11" s="18" t="s">
        <v>27</v>
      </c>
      <c r="B11" s="19" t="s">
        <v>28</v>
      </c>
      <c r="C11" s="20"/>
      <c r="D11" s="20"/>
      <c r="E11" s="20"/>
      <c r="F11" s="20"/>
      <c r="G11" s="20">
        <v>155000</v>
      </c>
      <c r="H11" s="20"/>
      <c r="I11" s="16">
        <f t="shared" si="0"/>
        <v>155000</v>
      </c>
      <c r="J11" s="15"/>
    </row>
    <row r="12" spans="1:10" x14ac:dyDescent="0.2">
      <c r="A12" s="18" t="s">
        <v>29</v>
      </c>
      <c r="B12" s="19" t="s">
        <v>30</v>
      </c>
      <c r="C12" s="20"/>
      <c r="D12" s="20"/>
      <c r="E12" s="20"/>
      <c r="F12" s="20"/>
      <c r="G12" s="20"/>
      <c r="H12" s="20"/>
      <c r="I12" s="16">
        <f t="shared" si="0"/>
        <v>0</v>
      </c>
      <c r="J12" s="15"/>
    </row>
    <row r="13" spans="1:10" x14ac:dyDescent="0.2">
      <c r="A13" s="18" t="s">
        <v>31</v>
      </c>
      <c r="B13" s="19" t="s">
        <v>32</v>
      </c>
      <c r="C13" s="20"/>
      <c r="D13" s="20"/>
      <c r="E13" s="20"/>
      <c r="F13" s="20"/>
      <c r="G13" s="20"/>
      <c r="H13" s="20"/>
      <c r="I13" s="16">
        <f t="shared" si="0"/>
        <v>0</v>
      </c>
      <c r="J13" s="15"/>
    </row>
    <row r="14" spans="1:10" x14ac:dyDescent="0.2">
      <c r="A14" s="18" t="s">
        <v>33</v>
      </c>
      <c r="B14" s="21" t="s">
        <v>34</v>
      </c>
      <c r="C14" s="20"/>
      <c r="D14" s="20"/>
      <c r="E14" s="20"/>
      <c r="F14" s="20"/>
      <c r="G14" s="20"/>
      <c r="H14" s="20"/>
      <c r="I14" s="16">
        <f t="shared" si="0"/>
        <v>0</v>
      </c>
      <c r="J14" s="15"/>
    </row>
    <row r="15" spans="1:10" x14ac:dyDescent="0.2">
      <c r="A15" s="18" t="s">
        <v>35</v>
      </c>
      <c r="B15" s="19" t="s">
        <v>36</v>
      </c>
      <c r="C15" s="20"/>
      <c r="D15" s="20"/>
      <c r="E15" s="20"/>
      <c r="F15" s="20">
        <v>18142</v>
      </c>
      <c r="G15" s="20"/>
      <c r="H15" s="20"/>
      <c r="I15" s="16">
        <f t="shared" si="0"/>
        <v>18142</v>
      </c>
      <c r="J15" s="15"/>
    </row>
    <row r="16" spans="1:10" x14ac:dyDescent="0.2">
      <c r="A16" s="18" t="s">
        <v>37</v>
      </c>
      <c r="B16" s="19" t="s">
        <v>38</v>
      </c>
      <c r="C16" s="20"/>
      <c r="D16" s="20"/>
      <c r="E16" s="20"/>
      <c r="F16" s="20"/>
      <c r="G16" s="20"/>
      <c r="H16" s="20"/>
      <c r="I16" s="16">
        <f t="shared" si="0"/>
        <v>0</v>
      </c>
      <c r="J16" s="15"/>
    </row>
    <row r="17" spans="1:11" x14ac:dyDescent="0.2">
      <c r="A17" s="13" t="s">
        <v>39</v>
      </c>
      <c r="B17" s="17" t="s">
        <v>40</v>
      </c>
      <c r="C17" s="16">
        <f t="shared" ref="C17:H17" si="2">SUM(C18:C23)</f>
        <v>0</v>
      </c>
      <c r="D17" s="16">
        <f t="shared" si="2"/>
        <v>0</v>
      </c>
      <c r="E17" s="16">
        <f t="shared" si="2"/>
        <v>0</v>
      </c>
      <c r="F17" s="16">
        <f t="shared" si="2"/>
        <v>780</v>
      </c>
      <c r="G17" s="16">
        <f t="shared" si="2"/>
        <v>0</v>
      </c>
      <c r="H17" s="16">
        <f t="shared" si="2"/>
        <v>0</v>
      </c>
      <c r="I17" s="16">
        <f t="shared" si="0"/>
        <v>780</v>
      </c>
      <c r="J17" s="16">
        <f>SUM(J18:J23)</f>
        <v>0</v>
      </c>
    </row>
    <row r="18" spans="1:11" x14ac:dyDescent="0.2">
      <c r="A18" s="18" t="s">
        <v>27</v>
      </c>
      <c r="B18" s="19" t="s">
        <v>41</v>
      </c>
      <c r="C18" s="20"/>
      <c r="D18" s="20"/>
      <c r="E18" s="20"/>
      <c r="F18" s="20"/>
      <c r="G18" s="20"/>
      <c r="H18" s="20"/>
      <c r="I18" s="16">
        <f t="shared" si="0"/>
        <v>0</v>
      </c>
      <c r="J18" s="15"/>
    </row>
    <row r="19" spans="1:11" x14ac:dyDescent="0.2">
      <c r="A19" s="18" t="s">
        <v>29</v>
      </c>
      <c r="B19" s="19" t="s">
        <v>42</v>
      </c>
      <c r="C19" s="20"/>
      <c r="D19" s="20"/>
      <c r="E19" s="20"/>
      <c r="F19" s="20">
        <v>780</v>
      </c>
      <c r="G19" s="20"/>
      <c r="H19" s="20"/>
      <c r="I19" s="16">
        <f t="shared" si="0"/>
        <v>780</v>
      </c>
      <c r="J19" s="15"/>
    </row>
    <row r="20" spans="1:11" x14ac:dyDescent="0.2">
      <c r="A20" s="18" t="s">
        <v>31</v>
      </c>
      <c r="B20" s="19" t="s">
        <v>43</v>
      </c>
      <c r="C20" s="20"/>
      <c r="D20" s="20"/>
      <c r="E20" s="20"/>
      <c r="F20" s="20"/>
      <c r="G20" s="20"/>
      <c r="H20" s="20"/>
      <c r="I20" s="16">
        <f t="shared" si="0"/>
        <v>0</v>
      </c>
      <c r="J20" s="15"/>
    </row>
    <row r="21" spans="1:11" x14ac:dyDescent="0.2">
      <c r="A21" s="18" t="s">
        <v>33</v>
      </c>
      <c r="B21" s="19" t="s">
        <v>44</v>
      </c>
      <c r="C21" s="20"/>
      <c r="D21" s="20"/>
      <c r="E21" s="20"/>
      <c r="F21" s="20"/>
      <c r="G21" s="20"/>
      <c r="H21" s="20"/>
      <c r="I21" s="16">
        <f t="shared" si="0"/>
        <v>0</v>
      </c>
      <c r="J21" s="15"/>
    </row>
    <row r="22" spans="1:11" x14ac:dyDescent="0.2">
      <c r="A22" s="18" t="s">
        <v>35</v>
      </c>
      <c r="B22" s="19" t="s">
        <v>36</v>
      </c>
      <c r="C22" s="20"/>
      <c r="D22" s="20"/>
      <c r="E22" s="20"/>
      <c r="F22" s="20"/>
      <c r="G22" s="20"/>
      <c r="H22" s="20"/>
      <c r="I22" s="16">
        <f t="shared" si="0"/>
        <v>0</v>
      </c>
      <c r="J22" s="15"/>
    </row>
    <row r="23" spans="1:11" x14ac:dyDescent="0.2">
      <c r="A23" s="18" t="s">
        <v>45</v>
      </c>
      <c r="B23" s="19" t="s">
        <v>38</v>
      </c>
      <c r="C23" s="20"/>
      <c r="D23" s="20"/>
      <c r="E23" s="20"/>
      <c r="F23" s="20"/>
      <c r="G23" s="20"/>
      <c r="H23" s="20"/>
      <c r="I23" s="16">
        <f t="shared" si="0"/>
        <v>0</v>
      </c>
      <c r="J23" s="15"/>
    </row>
    <row r="24" spans="1:11" x14ac:dyDescent="0.2">
      <c r="A24" s="22" t="s">
        <v>46</v>
      </c>
      <c r="B24" s="23" t="s">
        <v>47</v>
      </c>
      <c r="C24" s="24">
        <f t="shared" ref="C24:H24" si="3">C9+C10-C17</f>
        <v>0</v>
      </c>
      <c r="D24" s="24">
        <f t="shared" si="3"/>
        <v>251440</v>
      </c>
      <c r="E24" s="24">
        <f t="shared" si="3"/>
        <v>2481793.64</v>
      </c>
      <c r="F24" s="24">
        <f t="shared" si="3"/>
        <v>436484.7</v>
      </c>
      <c r="G24" s="24">
        <f t="shared" si="3"/>
        <v>4685668.8</v>
      </c>
      <c r="H24" s="24">
        <f t="shared" si="3"/>
        <v>53910.53</v>
      </c>
      <c r="I24" s="16">
        <f t="shared" si="0"/>
        <v>7657857.6700000009</v>
      </c>
      <c r="J24" s="24">
        <f>J9+J10-J17</f>
        <v>21105.9</v>
      </c>
    </row>
    <row r="25" spans="1:11" x14ac:dyDescent="0.2">
      <c r="A25" s="92"/>
      <c r="B25" s="92"/>
      <c r="C25" s="92"/>
      <c r="D25" s="92"/>
      <c r="E25" s="92"/>
      <c r="F25" s="92"/>
      <c r="G25" s="92"/>
      <c r="H25" s="92"/>
      <c r="I25" s="92"/>
      <c r="J25" s="92"/>
    </row>
    <row r="26" spans="1:11" x14ac:dyDescent="0.2">
      <c r="A26" s="92"/>
      <c r="B26" s="92"/>
      <c r="C26" s="92"/>
      <c r="D26" s="92"/>
      <c r="E26" s="92"/>
      <c r="F26" s="92"/>
      <c r="G26" s="92"/>
      <c r="H26" s="92"/>
      <c r="I26" s="92"/>
      <c r="J26" s="92"/>
    </row>
    <row r="27" spans="1:11" x14ac:dyDescent="0.2">
      <c r="A27" s="25"/>
      <c r="B27" s="26"/>
      <c r="C27" s="27"/>
      <c r="D27" s="27"/>
      <c r="E27" s="27"/>
      <c r="F27" s="27"/>
      <c r="G27" s="27"/>
      <c r="H27" s="27"/>
      <c r="I27" s="27"/>
      <c r="J27" s="27"/>
    </row>
    <row r="28" spans="1:11" ht="15.75" x14ac:dyDescent="0.2">
      <c r="A28" s="86" t="s">
        <v>48</v>
      </c>
      <c r="B28" s="86"/>
      <c r="C28" s="86"/>
      <c r="D28" s="86"/>
      <c r="E28" s="86"/>
      <c r="F28" s="86"/>
      <c r="G28" s="86"/>
      <c r="H28" s="86"/>
      <c r="I28" s="86"/>
      <c r="J28" s="86"/>
    </row>
    <row r="29" spans="1:11" ht="132" customHeight="1" x14ac:dyDescent="0.2">
      <c r="A29" s="9" t="s">
        <v>14</v>
      </c>
      <c r="B29" s="10" t="s">
        <v>15</v>
      </c>
      <c r="C29" s="10" t="str">
        <f t="shared" ref="C29:J29" si="4">C8</f>
        <v xml:space="preserve">1.1 – Grunty </v>
      </c>
      <c r="D29" s="10" t="str">
        <f t="shared" si="4"/>
        <v>1.1.1. Grunty stanowiące własność jednostki samorządu terytorialnego, przekazane w użytkowanie wieczyste innym  podmiotom</v>
      </c>
      <c r="E29" s="10" t="str">
        <f t="shared" si="4"/>
        <v>1.2.  – Budynki, lokale i obiekty inżynierii lądowej i wodnej</v>
      </c>
      <c r="F29" s="10" t="str">
        <f t="shared" si="4"/>
        <v>1.3. – Urządzenia techniczne i maszyny</v>
      </c>
      <c r="G29" s="10" t="str">
        <f t="shared" si="4"/>
        <v>1.4. Środki transportu</v>
      </c>
      <c r="H29" s="10" t="str">
        <f t="shared" si="4"/>
        <v>1.5. Inne środki trwałe</v>
      </c>
      <c r="I29" s="10" t="str">
        <f t="shared" si="4"/>
        <v>Razem</v>
      </c>
      <c r="J29" s="10" t="str">
        <f t="shared" si="4"/>
        <v>Wartości niematerialne i prawne</v>
      </c>
      <c r="K29" s="28"/>
    </row>
    <row r="30" spans="1:11" x14ac:dyDescent="0.2">
      <c r="A30" s="13" t="s">
        <v>23</v>
      </c>
      <c r="B30" s="23" t="s">
        <v>24</v>
      </c>
      <c r="C30" s="15"/>
      <c r="D30" s="15">
        <v>251440</v>
      </c>
      <c r="E30" s="15">
        <v>674715.99</v>
      </c>
      <c r="F30" s="15">
        <v>377591.38</v>
      </c>
      <c r="G30" s="15">
        <v>3742607.8</v>
      </c>
      <c r="H30" s="15">
        <v>28739.91</v>
      </c>
      <c r="I30" s="16">
        <f t="shared" ref="I30:I42" si="5">SUM(C30:H30)-D30</f>
        <v>4823655.08</v>
      </c>
      <c r="J30" s="15">
        <v>19825.900000000001</v>
      </c>
      <c r="K30" s="28"/>
    </row>
    <row r="31" spans="1:11" x14ac:dyDescent="0.2">
      <c r="A31" s="13" t="s">
        <v>25</v>
      </c>
      <c r="B31" s="17" t="s">
        <v>26</v>
      </c>
      <c r="C31" s="16">
        <f t="shared" ref="C31:H31" si="6">SUM(C32:C34)</f>
        <v>0</v>
      </c>
      <c r="D31" s="16">
        <f t="shared" si="6"/>
        <v>0</v>
      </c>
      <c r="E31" s="16">
        <f t="shared" si="6"/>
        <v>69707.759999999995</v>
      </c>
      <c r="F31" s="16">
        <f t="shared" si="6"/>
        <v>19944.63</v>
      </c>
      <c r="G31" s="16">
        <f t="shared" si="6"/>
        <v>131905.68</v>
      </c>
      <c r="H31" s="16">
        <f t="shared" si="6"/>
        <v>7457.53</v>
      </c>
      <c r="I31" s="16">
        <f t="shared" si="5"/>
        <v>229015.6</v>
      </c>
      <c r="J31" s="16">
        <f>SUM(J32:J34)</f>
        <v>1280</v>
      </c>
      <c r="K31" s="28"/>
    </row>
    <row r="32" spans="1:11" x14ac:dyDescent="0.2">
      <c r="A32" s="18" t="s">
        <v>27</v>
      </c>
      <c r="B32" s="21" t="s">
        <v>49</v>
      </c>
      <c r="C32" s="20"/>
      <c r="D32" s="20"/>
      <c r="E32" s="20">
        <v>69707.759999999995</v>
      </c>
      <c r="F32" s="20">
        <v>11780.42</v>
      </c>
      <c r="G32" s="20">
        <v>131905.68</v>
      </c>
      <c r="H32" s="20">
        <v>7457.53</v>
      </c>
      <c r="I32" s="16">
        <f t="shared" si="5"/>
        <v>220851.38999999998</v>
      </c>
      <c r="J32" s="20">
        <v>1280</v>
      </c>
      <c r="K32" s="28"/>
    </row>
    <row r="33" spans="1:11" ht="23.25" customHeight="1" x14ac:dyDescent="0.2">
      <c r="A33" s="18" t="s">
        <v>29</v>
      </c>
      <c r="B33" s="19" t="s">
        <v>34</v>
      </c>
      <c r="C33" s="20"/>
      <c r="D33" s="20"/>
      <c r="E33" s="20"/>
      <c r="F33" s="20"/>
      <c r="G33" s="20"/>
      <c r="H33" s="20"/>
      <c r="I33" s="16">
        <f t="shared" si="5"/>
        <v>0</v>
      </c>
      <c r="J33" s="20"/>
      <c r="K33" s="28"/>
    </row>
    <row r="34" spans="1:11" x14ac:dyDescent="0.2">
      <c r="A34" s="18" t="s">
        <v>31</v>
      </c>
      <c r="B34" s="19" t="s">
        <v>38</v>
      </c>
      <c r="C34" s="20"/>
      <c r="D34" s="20"/>
      <c r="E34" s="20"/>
      <c r="F34" s="20">
        <v>8164.21</v>
      </c>
      <c r="G34" s="20"/>
      <c r="H34" s="20"/>
      <c r="I34" s="16">
        <f t="shared" si="5"/>
        <v>8164.21</v>
      </c>
      <c r="J34" s="20"/>
      <c r="K34" s="28"/>
    </row>
    <row r="35" spans="1:11" x14ac:dyDescent="0.2">
      <c r="A35" s="13" t="s">
        <v>39</v>
      </c>
      <c r="B35" s="17" t="s">
        <v>40</v>
      </c>
      <c r="C35" s="16">
        <f t="shared" ref="C35:H35" si="7">SUM(C36:C41)</f>
        <v>0</v>
      </c>
      <c r="D35" s="16">
        <f t="shared" si="7"/>
        <v>0</v>
      </c>
      <c r="E35" s="16">
        <f t="shared" si="7"/>
        <v>0</v>
      </c>
      <c r="F35" s="16">
        <f t="shared" si="7"/>
        <v>780</v>
      </c>
      <c r="G35" s="16">
        <f t="shared" si="7"/>
        <v>0</v>
      </c>
      <c r="H35" s="16">
        <f t="shared" si="7"/>
        <v>0</v>
      </c>
      <c r="I35" s="16">
        <f t="shared" si="5"/>
        <v>780</v>
      </c>
      <c r="J35" s="16">
        <f>SUM(J36:J41)</f>
        <v>0</v>
      </c>
      <c r="K35" s="28"/>
    </row>
    <row r="36" spans="1:11" x14ac:dyDescent="0.2">
      <c r="A36" s="18" t="s">
        <v>27</v>
      </c>
      <c r="B36" s="19" t="s">
        <v>41</v>
      </c>
      <c r="C36" s="20"/>
      <c r="D36" s="20"/>
      <c r="E36" s="20"/>
      <c r="F36" s="20"/>
      <c r="G36" s="20"/>
      <c r="H36" s="20"/>
      <c r="I36" s="16">
        <f t="shared" si="5"/>
        <v>0</v>
      </c>
      <c r="J36" s="20"/>
      <c r="K36" s="28"/>
    </row>
    <row r="37" spans="1:11" x14ac:dyDescent="0.2">
      <c r="A37" s="18" t="s">
        <v>29</v>
      </c>
      <c r="B37" s="19" t="s">
        <v>42</v>
      </c>
      <c r="C37" s="20"/>
      <c r="D37" s="20"/>
      <c r="E37" s="20"/>
      <c r="F37" s="20">
        <v>780</v>
      </c>
      <c r="G37" s="20"/>
      <c r="H37" s="20"/>
      <c r="I37" s="16">
        <f t="shared" si="5"/>
        <v>780</v>
      </c>
      <c r="J37" s="20"/>
      <c r="K37" s="28"/>
    </row>
    <row r="38" spans="1:11" x14ac:dyDescent="0.2">
      <c r="A38" s="18" t="s">
        <v>31</v>
      </c>
      <c r="B38" s="19" t="s">
        <v>43</v>
      </c>
      <c r="C38" s="20"/>
      <c r="D38" s="20"/>
      <c r="E38" s="20"/>
      <c r="F38" s="20"/>
      <c r="G38" s="20"/>
      <c r="H38" s="20"/>
      <c r="I38" s="16">
        <f t="shared" si="5"/>
        <v>0</v>
      </c>
      <c r="J38" s="20"/>
      <c r="K38" s="28"/>
    </row>
    <row r="39" spans="1:11" x14ac:dyDescent="0.2">
      <c r="A39" s="18" t="s">
        <v>33</v>
      </c>
      <c r="B39" s="19" t="s">
        <v>44</v>
      </c>
      <c r="C39" s="20"/>
      <c r="D39" s="20"/>
      <c r="E39" s="20"/>
      <c r="F39" s="20"/>
      <c r="G39" s="20"/>
      <c r="H39" s="20"/>
      <c r="I39" s="16">
        <f t="shared" si="5"/>
        <v>0</v>
      </c>
      <c r="J39" s="20"/>
      <c r="K39" s="28"/>
    </row>
    <row r="40" spans="1:11" ht="24.75" customHeight="1" x14ac:dyDescent="0.2">
      <c r="A40" s="18" t="s">
        <v>35</v>
      </c>
      <c r="B40" s="19" t="s">
        <v>36</v>
      </c>
      <c r="C40" s="20"/>
      <c r="D40" s="20"/>
      <c r="E40" s="20"/>
      <c r="F40" s="20"/>
      <c r="G40" s="20"/>
      <c r="H40" s="20"/>
      <c r="I40" s="16">
        <f t="shared" si="5"/>
        <v>0</v>
      </c>
      <c r="J40" s="20"/>
      <c r="K40" s="28"/>
    </row>
    <row r="41" spans="1:11" x14ac:dyDescent="0.2">
      <c r="A41" s="18" t="s">
        <v>37</v>
      </c>
      <c r="B41" s="19" t="s">
        <v>38</v>
      </c>
      <c r="C41" s="20"/>
      <c r="D41" s="20"/>
      <c r="E41" s="20"/>
      <c r="F41" s="20"/>
      <c r="G41" s="20"/>
      <c r="H41" s="20"/>
      <c r="I41" s="16">
        <f t="shared" si="5"/>
        <v>0</v>
      </c>
      <c r="J41" s="20"/>
      <c r="K41" s="28"/>
    </row>
    <row r="42" spans="1:11" x14ac:dyDescent="0.2">
      <c r="A42" s="13" t="s">
        <v>46</v>
      </c>
      <c r="B42" s="23" t="s">
        <v>47</v>
      </c>
      <c r="C42" s="16">
        <f t="shared" ref="C42:H42" si="8">C30+C31-C35</f>
        <v>0</v>
      </c>
      <c r="D42" s="16">
        <f t="shared" si="8"/>
        <v>251440</v>
      </c>
      <c r="E42" s="16">
        <f t="shared" si="8"/>
        <v>744423.75</v>
      </c>
      <c r="F42" s="16">
        <f t="shared" si="8"/>
        <v>396756.01</v>
      </c>
      <c r="G42" s="16">
        <f t="shared" si="8"/>
        <v>3874513.48</v>
      </c>
      <c r="H42" s="16">
        <f t="shared" si="8"/>
        <v>36197.440000000002</v>
      </c>
      <c r="I42" s="16">
        <f t="shared" si="5"/>
        <v>5051890.6800000006</v>
      </c>
      <c r="J42" s="16">
        <f>J30+J31-J35</f>
        <v>21105.9</v>
      </c>
      <c r="K42" s="28"/>
    </row>
    <row r="43" spans="1:11" x14ac:dyDescent="0.2">
      <c r="A43" s="29"/>
      <c r="B43" s="30"/>
      <c r="C43" s="31"/>
      <c r="D43" s="31"/>
      <c r="E43" s="31"/>
      <c r="F43" s="31"/>
      <c r="G43" s="31"/>
      <c r="H43" s="31"/>
      <c r="I43" s="32"/>
      <c r="J43" s="31"/>
      <c r="K43" s="28"/>
    </row>
    <row r="44" spans="1:11" x14ac:dyDescent="0.2">
      <c r="A44" s="29"/>
      <c r="B44" s="30"/>
      <c r="C44" s="31"/>
      <c r="D44" s="31"/>
      <c r="E44" s="31"/>
      <c r="F44" s="31"/>
      <c r="G44" s="31"/>
      <c r="H44" s="31"/>
      <c r="I44" s="33"/>
      <c r="J44" s="31"/>
      <c r="K44" s="28"/>
    </row>
    <row r="45" spans="1:11" x14ac:dyDescent="0.2">
      <c r="A45" s="87" t="s">
        <v>50</v>
      </c>
      <c r="B45" s="87"/>
      <c r="C45" s="87"/>
      <c r="D45" s="87"/>
      <c r="E45" s="87"/>
      <c r="F45" s="87"/>
      <c r="G45" s="87"/>
      <c r="H45" s="87"/>
      <c r="I45" s="87"/>
      <c r="J45" s="87"/>
      <c r="K45" s="28"/>
    </row>
    <row r="46" spans="1:11" x14ac:dyDescent="0.2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28"/>
    </row>
    <row r="47" spans="1:11" ht="102.6" customHeight="1" x14ac:dyDescent="0.2">
      <c r="A47" s="9" t="s">
        <v>14</v>
      </c>
      <c r="B47" s="10" t="s">
        <v>15</v>
      </c>
      <c r="C47" s="10" t="str">
        <f t="shared" ref="C47:J47" si="9">C8</f>
        <v xml:space="preserve">1.1 – Grunty </v>
      </c>
      <c r="D47" s="10" t="str">
        <f t="shared" si="9"/>
        <v>1.1.1. Grunty stanowiące własność jednostki samorządu terytorialnego, przekazane w użytkowanie wieczyste innym  podmiotom</v>
      </c>
      <c r="E47" s="34" t="str">
        <f t="shared" si="9"/>
        <v>1.2.  – Budynki, lokale i obiekty inżynierii lądowej i wodnej</v>
      </c>
      <c r="F47" s="10" t="str">
        <f t="shared" si="9"/>
        <v>1.3. – Urządzenia techniczne i maszyny</v>
      </c>
      <c r="G47" s="10" t="str">
        <f t="shared" si="9"/>
        <v>1.4. Środki transportu</v>
      </c>
      <c r="H47" s="10" t="str">
        <f t="shared" si="9"/>
        <v>1.5. Inne środki trwałe</v>
      </c>
      <c r="I47" s="10" t="str">
        <f t="shared" si="9"/>
        <v>Razem</v>
      </c>
      <c r="J47" s="10" t="str">
        <f t="shared" si="9"/>
        <v>Wartości niematerialne i prawne</v>
      </c>
      <c r="K47" s="28"/>
    </row>
    <row r="48" spans="1:11" x14ac:dyDescent="0.2">
      <c r="A48" s="13" t="s">
        <v>23</v>
      </c>
      <c r="B48" s="23" t="s">
        <v>24</v>
      </c>
      <c r="C48" s="16">
        <f t="shared" ref="C48:J48" si="10">C9-C30</f>
        <v>0</v>
      </c>
      <c r="D48" s="16">
        <f t="shared" si="10"/>
        <v>0</v>
      </c>
      <c r="E48" s="16">
        <f t="shared" si="10"/>
        <v>1807077.6500000001</v>
      </c>
      <c r="F48" s="16">
        <f t="shared" si="10"/>
        <v>41531.320000000007</v>
      </c>
      <c r="G48" s="16">
        <f t="shared" si="10"/>
        <v>788061</v>
      </c>
      <c r="H48" s="16">
        <f t="shared" si="10"/>
        <v>25170.62</v>
      </c>
      <c r="I48" s="16">
        <f t="shared" si="10"/>
        <v>2661840.5900000008</v>
      </c>
      <c r="J48" s="16">
        <f t="shared" si="10"/>
        <v>1280</v>
      </c>
      <c r="K48" s="28"/>
    </row>
    <row r="49" spans="1:11" x14ac:dyDescent="0.2">
      <c r="A49" s="13" t="s">
        <v>25</v>
      </c>
      <c r="B49" s="17" t="s">
        <v>47</v>
      </c>
      <c r="C49" s="16">
        <f t="shared" ref="C49:J49" si="11">C24-C42</f>
        <v>0</v>
      </c>
      <c r="D49" s="16">
        <f t="shared" si="11"/>
        <v>0</v>
      </c>
      <c r="E49" s="16">
        <f t="shared" si="11"/>
        <v>1737369.8900000001</v>
      </c>
      <c r="F49" s="16">
        <f t="shared" si="11"/>
        <v>39728.69</v>
      </c>
      <c r="G49" s="16">
        <f t="shared" si="11"/>
        <v>811155.31999999983</v>
      </c>
      <c r="H49" s="16">
        <f t="shared" si="11"/>
        <v>17713.089999999997</v>
      </c>
      <c r="I49" s="16">
        <f t="shared" si="11"/>
        <v>2605966.9900000002</v>
      </c>
      <c r="J49" s="16">
        <f t="shared" si="11"/>
        <v>0</v>
      </c>
      <c r="K49" s="28"/>
    </row>
  </sheetData>
  <sheetProtection sheet="1" objects="1" scenarios="1"/>
  <mergeCells count="7">
    <mergeCell ref="A28:J28"/>
    <mergeCell ref="A45:J46"/>
    <mergeCell ref="A1:H1"/>
    <mergeCell ref="A2:H2"/>
    <mergeCell ref="A4:J4"/>
    <mergeCell ref="A6:B6"/>
    <mergeCell ref="A25:J26"/>
  </mergeCells>
  <pageMargins left="0.7" right="0.7" top="0.3" bottom="0.3" header="0.3" footer="0.3"/>
  <pageSetup paperSize="77" scale="38" pageOrder="overThenDown" orientation="landscape" useFirstPageNumber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zoomScaleNormal="100" workbookViewId="0">
      <selection activeCell="D7" sqref="D7"/>
    </sheetView>
  </sheetViews>
  <sheetFormatPr defaultRowHeight="14.25" x14ac:dyDescent="0.2"/>
  <cols>
    <col min="1" max="1" width="4.125"/>
    <col min="2" max="4" width="37.5"/>
    <col min="5" max="1025" width="10.5"/>
  </cols>
  <sheetData>
    <row r="2" spans="1:11" ht="31.5" customHeight="1" x14ac:dyDescent="0.3">
      <c r="A2" s="103" t="s">
        <v>187</v>
      </c>
      <c r="B2" s="103"/>
      <c r="C2" s="103"/>
      <c r="D2" s="103"/>
      <c r="E2" s="73"/>
      <c r="F2" s="73"/>
      <c r="G2" s="8"/>
      <c r="H2" s="8"/>
      <c r="I2" s="8"/>
      <c r="J2" s="8"/>
      <c r="K2" s="8"/>
    </row>
    <row r="5" spans="1:11" ht="23.25" customHeight="1" x14ac:dyDescent="0.2">
      <c r="A5" s="49" t="s">
        <v>14</v>
      </c>
      <c r="B5" s="50" t="s">
        <v>52</v>
      </c>
      <c r="C5" s="50" t="s">
        <v>145</v>
      </c>
      <c r="D5" s="50" t="s">
        <v>188</v>
      </c>
      <c r="E5" s="76"/>
    </row>
    <row r="6" spans="1:11" ht="28.5" customHeight="1" x14ac:dyDescent="0.2">
      <c r="A6" s="51" t="s">
        <v>23</v>
      </c>
      <c r="B6" s="52" t="s">
        <v>189</v>
      </c>
      <c r="C6" s="15">
        <v>2970.23</v>
      </c>
      <c r="D6" s="75" t="s">
        <v>203</v>
      </c>
      <c r="E6" s="31"/>
    </row>
    <row r="7" spans="1:11" ht="30.75" customHeight="1" x14ac:dyDescent="0.2">
      <c r="A7" s="51" t="s">
        <v>25</v>
      </c>
      <c r="B7" s="52" t="s">
        <v>190</v>
      </c>
      <c r="C7" s="15"/>
      <c r="D7" s="75"/>
      <c r="E7" s="31"/>
    </row>
  </sheetData>
  <sheetProtection sheet="1" objects="1" scenarios="1"/>
  <mergeCells count="1">
    <mergeCell ref="A2:D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"/>
  <sheetViews>
    <sheetView zoomScaleNormal="100" workbookViewId="0">
      <selection activeCell="A2" sqref="A2:C2"/>
    </sheetView>
  </sheetViews>
  <sheetFormatPr defaultRowHeight="14.25" x14ac:dyDescent="0.2"/>
  <cols>
    <col min="1" max="1" width="4.875"/>
    <col min="2" max="3" width="47.625"/>
    <col min="4" max="1025" width="10.5"/>
  </cols>
  <sheetData>
    <row r="2" spans="1:3" ht="46.5" customHeight="1" x14ac:dyDescent="0.2">
      <c r="A2" s="103" t="s">
        <v>191</v>
      </c>
      <c r="B2" s="103"/>
      <c r="C2" s="103"/>
    </row>
    <row r="5" spans="1:3" x14ac:dyDescent="0.2">
      <c r="A5" s="49" t="s">
        <v>14</v>
      </c>
      <c r="B5" s="50" t="s">
        <v>52</v>
      </c>
      <c r="C5" s="50" t="s">
        <v>53</v>
      </c>
    </row>
    <row r="6" spans="1:3" ht="35.25" customHeight="1" x14ac:dyDescent="0.2">
      <c r="A6" s="55" t="s">
        <v>23</v>
      </c>
      <c r="B6" s="72" t="s">
        <v>10</v>
      </c>
      <c r="C6" s="15"/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"/>
  <sheetViews>
    <sheetView zoomScaleNormal="100" workbookViewId="0">
      <selection activeCell="D8" sqref="D8"/>
    </sheetView>
  </sheetViews>
  <sheetFormatPr defaultRowHeight="14.25" x14ac:dyDescent="0.2"/>
  <cols>
    <col min="1" max="1025" width="10.5"/>
  </cols>
  <sheetData>
    <row r="2" spans="1:8" ht="15.75" x14ac:dyDescent="0.25">
      <c r="A2" s="77" t="s">
        <v>192</v>
      </c>
    </row>
    <row r="3" spans="1:8" x14ac:dyDescent="0.2">
      <c r="A3" s="108" t="s">
        <v>205</v>
      </c>
      <c r="B3" s="109"/>
      <c r="C3" s="109"/>
      <c r="D3" s="109"/>
      <c r="E3" s="109"/>
      <c r="F3" s="109"/>
      <c r="G3" s="109"/>
      <c r="H3" s="109"/>
    </row>
    <row r="4" spans="1:8" x14ac:dyDescent="0.2">
      <c r="A4" s="109"/>
      <c r="B4" s="109"/>
      <c r="C4" s="109"/>
      <c r="D4" s="109"/>
      <c r="E4" s="109"/>
      <c r="F4" s="109"/>
      <c r="G4" s="109"/>
      <c r="H4" s="109"/>
    </row>
  </sheetData>
  <mergeCells count="1">
    <mergeCell ref="A3:H4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"/>
  <sheetViews>
    <sheetView zoomScaleNormal="100" workbookViewId="0">
      <selection activeCell="F7" sqref="F7"/>
    </sheetView>
  </sheetViews>
  <sheetFormatPr defaultRowHeight="14.25" x14ac:dyDescent="0.2"/>
  <cols>
    <col min="1" max="5" width="10.5"/>
    <col min="6" max="6" width="25.5"/>
    <col min="7" max="7" width="21.125"/>
    <col min="8" max="1025" width="10.5"/>
  </cols>
  <sheetData>
    <row r="2" spans="1:8" ht="31.5" customHeight="1" x14ac:dyDescent="0.2">
      <c r="A2" s="110" t="s">
        <v>193</v>
      </c>
      <c r="B2" s="110"/>
      <c r="C2" s="110"/>
      <c r="D2" s="110"/>
      <c r="E2" s="110"/>
      <c r="F2" s="110"/>
      <c r="G2" s="110"/>
      <c r="H2" s="110"/>
    </row>
    <row r="4" spans="1:8" ht="25.5" customHeight="1" x14ac:dyDescent="0.2">
      <c r="A4" s="111" t="s">
        <v>194</v>
      </c>
      <c r="B4" s="111"/>
      <c r="C4" s="111"/>
      <c r="D4" s="111"/>
      <c r="E4" s="111"/>
      <c r="F4" s="111"/>
      <c r="G4" s="111"/>
      <c r="H4" s="111"/>
    </row>
  </sheetData>
  <sheetProtection sheet="1" objects="1" scenarios="1"/>
  <mergeCells count="2">
    <mergeCell ref="A2:H2"/>
    <mergeCell ref="A4:H4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view="pageBreakPreview" zoomScale="60" zoomScaleNormal="100" workbookViewId="0">
      <selection activeCell="C6" sqref="C6"/>
    </sheetView>
  </sheetViews>
  <sheetFormatPr defaultRowHeight="14.25" x14ac:dyDescent="0.2"/>
  <cols>
    <col min="1" max="1" width="5.75"/>
    <col min="2" max="2" width="34.125"/>
    <col min="3" max="3" width="32.75"/>
    <col min="4" max="1025" width="10.5"/>
  </cols>
  <sheetData>
    <row r="2" spans="1:7" ht="15.75" x14ac:dyDescent="0.2">
      <c r="A2" s="93" t="s">
        <v>51</v>
      </c>
      <c r="B2" s="93"/>
      <c r="C2" s="93"/>
      <c r="D2" s="93"/>
      <c r="E2" s="93"/>
      <c r="F2" s="93"/>
      <c r="G2" s="93"/>
    </row>
    <row r="5" spans="1:7" ht="29.85" customHeight="1" x14ac:dyDescent="0.2">
      <c r="A5" s="9" t="s">
        <v>14</v>
      </c>
      <c r="B5" s="10" t="s">
        <v>52</v>
      </c>
      <c r="C5" s="10" t="s">
        <v>53</v>
      </c>
    </row>
    <row r="6" spans="1:7" ht="28.7" customHeight="1" x14ac:dyDescent="0.2">
      <c r="A6" s="13" t="s">
        <v>23</v>
      </c>
      <c r="B6" s="35" t="s">
        <v>54</v>
      </c>
      <c r="C6" s="16">
        <f>C7+C8+C9+C10</f>
        <v>0</v>
      </c>
    </row>
    <row r="7" spans="1:7" x14ac:dyDescent="0.2">
      <c r="A7" s="36">
        <v>2</v>
      </c>
      <c r="B7" s="37" t="s">
        <v>55</v>
      </c>
      <c r="C7" s="38"/>
    </row>
    <row r="8" spans="1:7" x14ac:dyDescent="0.2">
      <c r="A8" s="36">
        <v>3</v>
      </c>
      <c r="B8" s="37" t="s">
        <v>56</v>
      </c>
      <c r="C8" s="38"/>
    </row>
    <row r="9" spans="1:7" x14ac:dyDescent="0.2">
      <c r="A9" s="36">
        <v>4</v>
      </c>
      <c r="B9" s="37" t="s">
        <v>57</v>
      </c>
      <c r="C9" s="38"/>
    </row>
    <row r="10" spans="1:7" ht="16.5" x14ac:dyDescent="0.3">
      <c r="A10" s="36">
        <v>5</v>
      </c>
      <c r="B10" s="37" t="s">
        <v>38</v>
      </c>
      <c r="C10" s="39"/>
    </row>
  </sheetData>
  <sheetProtection sheet="1" objects="1" scenarios="1"/>
  <mergeCells count="1">
    <mergeCell ref="A2:G2"/>
  </mergeCells>
  <pageMargins left="0.78749999999999998" right="0.78749999999999998" top="0.88611111111111096" bottom="0.88611111111111096" header="0.78749999999999998" footer="0.78749999999999998"/>
  <pageSetup paperSize="9" scale="68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view="pageBreakPreview" zoomScale="60" zoomScaleNormal="100" workbookViewId="0">
      <selection activeCell="B5" sqref="B5"/>
    </sheetView>
  </sheetViews>
  <sheetFormatPr defaultRowHeight="14.25" x14ac:dyDescent="0.2"/>
  <cols>
    <col min="1" max="1" width="5"/>
    <col min="2" max="2" width="32.875"/>
    <col min="3" max="5" width="26.25"/>
    <col min="6" max="6" width="12.125"/>
    <col min="7" max="8" width="0" hidden="1"/>
    <col min="9" max="1025" width="10.5"/>
  </cols>
  <sheetData>
    <row r="2" spans="1:5" ht="47.45" customHeight="1" x14ac:dyDescent="0.2">
      <c r="A2" s="94" t="s">
        <v>58</v>
      </c>
      <c r="B2" s="94"/>
      <c r="C2" s="94"/>
      <c r="D2" s="94"/>
      <c r="E2" s="94"/>
    </row>
    <row r="3" spans="1:5" x14ac:dyDescent="0.2">
      <c r="A3" s="95"/>
      <c r="B3" s="95"/>
      <c r="C3" s="95"/>
      <c r="D3" s="95"/>
      <c r="E3" s="95"/>
    </row>
    <row r="4" spans="1:5" ht="20.45" customHeight="1" x14ac:dyDescent="0.2"/>
    <row r="5" spans="1:5" ht="42.2" customHeight="1" x14ac:dyDescent="0.2">
      <c r="A5" s="9" t="s">
        <v>14</v>
      </c>
      <c r="B5" s="11" t="s">
        <v>59</v>
      </c>
      <c r="C5" s="10" t="s">
        <v>60</v>
      </c>
      <c r="D5" s="10" t="s">
        <v>61</v>
      </c>
      <c r="E5" s="10" t="s">
        <v>22</v>
      </c>
    </row>
    <row r="6" spans="1:5" ht="26.65" customHeight="1" x14ac:dyDescent="0.2">
      <c r="A6" s="13" t="s">
        <v>23</v>
      </c>
      <c r="B6" s="14" t="s">
        <v>24</v>
      </c>
      <c r="C6" s="15"/>
      <c r="D6" s="15"/>
      <c r="E6" s="16">
        <f t="shared" ref="E6:E11" si="0">SUM(C6:D6)</f>
        <v>0</v>
      </c>
    </row>
    <row r="7" spans="1:5" ht="26.65" customHeight="1" x14ac:dyDescent="0.2">
      <c r="A7" s="13" t="s">
        <v>25</v>
      </c>
      <c r="B7" s="17" t="s">
        <v>62</v>
      </c>
      <c r="C7" s="16">
        <f>C8-C9-C10</f>
        <v>0</v>
      </c>
      <c r="D7" s="16">
        <f>D8-D9-D10</f>
        <v>0</v>
      </c>
      <c r="E7" s="16">
        <f t="shared" si="0"/>
        <v>0</v>
      </c>
    </row>
    <row r="8" spans="1:5" ht="27.75" customHeight="1" x14ac:dyDescent="0.2">
      <c r="A8" s="18" t="s">
        <v>27</v>
      </c>
      <c r="B8" s="19" t="s">
        <v>63</v>
      </c>
      <c r="C8" s="20"/>
      <c r="D8" s="20"/>
      <c r="E8" s="16">
        <f t="shared" si="0"/>
        <v>0</v>
      </c>
    </row>
    <row r="9" spans="1:5" ht="27.75" customHeight="1" x14ac:dyDescent="0.2">
      <c r="A9" s="18" t="s">
        <v>29</v>
      </c>
      <c r="B9" s="19" t="s">
        <v>64</v>
      </c>
      <c r="C9" s="20"/>
      <c r="D9" s="20"/>
      <c r="E9" s="16">
        <f t="shared" si="0"/>
        <v>0</v>
      </c>
    </row>
    <row r="10" spans="1:5" ht="28.7" customHeight="1" x14ac:dyDescent="0.2">
      <c r="A10" s="18" t="s">
        <v>31</v>
      </c>
      <c r="B10" s="19" t="s">
        <v>65</v>
      </c>
      <c r="C10" s="20"/>
      <c r="D10" s="20"/>
      <c r="E10" s="16">
        <f t="shared" si="0"/>
        <v>0</v>
      </c>
    </row>
    <row r="11" spans="1:5" ht="28.7" customHeight="1" x14ac:dyDescent="0.2">
      <c r="A11" s="13" t="s">
        <v>39</v>
      </c>
      <c r="B11" s="23" t="s">
        <v>66</v>
      </c>
      <c r="C11" s="16">
        <f>C6+C8-C9-C10</f>
        <v>0</v>
      </c>
      <c r="D11" s="16">
        <f>D6+D8-D9-D10</f>
        <v>0</v>
      </c>
      <c r="E11" s="16">
        <f t="shared" si="0"/>
        <v>0</v>
      </c>
    </row>
  </sheetData>
  <sheetProtection sheet="1" objects="1" scenarios="1"/>
  <mergeCells count="2">
    <mergeCell ref="A2:E2"/>
    <mergeCell ref="A3:E3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view="pageBreakPreview" zoomScale="60" zoomScaleNormal="100" workbookViewId="0">
      <selection activeCell="C9" sqref="C9"/>
    </sheetView>
  </sheetViews>
  <sheetFormatPr defaultRowHeight="14.25" x14ac:dyDescent="0.2"/>
  <cols>
    <col min="1" max="1" width="3.875"/>
    <col min="2" max="2" width="42.875"/>
    <col min="3" max="3" width="23.875"/>
    <col min="4" max="1025" width="10.5"/>
  </cols>
  <sheetData>
    <row r="2" spans="1:10" ht="16.5" customHeight="1" x14ac:dyDescent="0.2">
      <c r="A2" s="79" t="s">
        <v>67</v>
      </c>
      <c r="B2" s="79"/>
      <c r="C2" s="79"/>
    </row>
    <row r="3" spans="1:10" x14ac:dyDescent="0.2">
      <c r="A3" s="40" t="s">
        <v>68</v>
      </c>
    </row>
    <row r="5" spans="1:10" ht="30" customHeight="1" x14ac:dyDescent="0.2">
      <c r="A5" s="9" t="s">
        <v>14</v>
      </c>
      <c r="B5" s="10" t="s">
        <v>15</v>
      </c>
      <c r="C5" s="10" t="s">
        <v>53</v>
      </c>
    </row>
    <row r="6" spans="1:10" ht="24.75" customHeight="1" x14ac:dyDescent="0.2">
      <c r="A6" s="13" t="s">
        <v>23</v>
      </c>
      <c r="B6" s="14" t="s">
        <v>24</v>
      </c>
      <c r="C6" s="15"/>
    </row>
    <row r="7" spans="1:10" ht="27" customHeight="1" x14ac:dyDescent="0.2">
      <c r="A7" s="13" t="s">
        <v>25</v>
      </c>
      <c r="B7" s="17" t="s">
        <v>26</v>
      </c>
      <c r="C7" s="20"/>
    </row>
    <row r="8" spans="1:10" ht="26.25" customHeight="1" x14ac:dyDescent="0.2">
      <c r="A8" s="13" t="s">
        <v>39</v>
      </c>
      <c r="B8" s="17" t="s">
        <v>40</v>
      </c>
      <c r="C8" s="20"/>
    </row>
    <row r="9" spans="1:10" ht="27" customHeight="1" x14ac:dyDescent="0.2">
      <c r="A9" s="13" t="s">
        <v>46</v>
      </c>
      <c r="B9" s="17" t="s">
        <v>66</v>
      </c>
      <c r="C9" s="16">
        <f>C6+C7-C8</f>
        <v>0</v>
      </c>
      <c r="D9" s="41"/>
      <c r="E9" s="41"/>
      <c r="F9" s="41"/>
      <c r="G9" s="41"/>
      <c r="H9" s="41"/>
      <c r="J9" s="41"/>
    </row>
  </sheetData>
  <sheetProtection sheet="1" objects="1" scenarios="1"/>
  <mergeCells count="1">
    <mergeCell ref="A2:C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zoomScaleNormal="100" workbookViewId="0">
      <selection activeCell="C19" sqref="C19"/>
    </sheetView>
  </sheetViews>
  <sheetFormatPr defaultRowHeight="14.25" x14ac:dyDescent="0.2"/>
  <cols>
    <col min="1" max="1" width="3.375"/>
    <col min="2" max="2" width="25"/>
    <col min="3" max="6" width="21.75"/>
    <col min="7" max="1025" width="10.5"/>
  </cols>
  <sheetData>
    <row r="2" spans="1:6" ht="46.5" customHeight="1" x14ac:dyDescent="0.2">
      <c r="A2" s="96" t="s">
        <v>69</v>
      </c>
      <c r="B2" s="96"/>
      <c r="C2" s="96"/>
      <c r="D2" s="96"/>
      <c r="E2" s="96"/>
      <c r="F2" s="96"/>
    </row>
    <row r="5" spans="1:6" ht="30" customHeight="1" x14ac:dyDescent="0.2">
      <c r="A5" s="9" t="s">
        <v>14</v>
      </c>
      <c r="B5" s="10" t="s">
        <v>52</v>
      </c>
      <c r="C5" s="10" t="s">
        <v>70</v>
      </c>
      <c r="D5" s="10" t="s">
        <v>71</v>
      </c>
      <c r="E5" s="10" t="s">
        <v>72</v>
      </c>
      <c r="F5" s="10" t="s">
        <v>73</v>
      </c>
    </row>
    <row r="6" spans="1:6" ht="27" customHeight="1" x14ac:dyDescent="0.2">
      <c r="A6" s="13" t="s">
        <v>23</v>
      </c>
      <c r="B6" s="14" t="s">
        <v>24</v>
      </c>
      <c r="C6" s="15"/>
      <c r="D6" s="15"/>
      <c r="E6" s="15"/>
      <c r="F6" s="15"/>
    </row>
    <row r="7" spans="1:6" ht="26.25" customHeight="1" x14ac:dyDescent="0.2">
      <c r="A7" s="13" t="s">
        <v>25</v>
      </c>
      <c r="B7" s="17" t="s">
        <v>26</v>
      </c>
      <c r="C7" s="15"/>
      <c r="D7" s="15"/>
      <c r="E7" s="15"/>
      <c r="F7" s="15"/>
    </row>
    <row r="8" spans="1:6" ht="28.5" customHeight="1" x14ac:dyDescent="0.2">
      <c r="A8" s="13" t="s">
        <v>39</v>
      </c>
      <c r="B8" s="17" t="s">
        <v>40</v>
      </c>
      <c r="C8" s="15"/>
      <c r="D8" s="15"/>
      <c r="E8" s="15"/>
      <c r="F8" s="15"/>
    </row>
    <row r="9" spans="1:6" ht="25.5" customHeight="1" x14ac:dyDescent="0.2">
      <c r="A9" s="13" t="s">
        <v>46</v>
      </c>
      <c r="B9" s="17" t="s">
        <v>66</v>
      </c>
      <c r="C9" s="42">
        <f>C6+C7-C8</f>
        <v>0</v>
      </c>
      <c r="D9" s="42">
        <f>D6+D7-D8</f>
        <v>0</v>
      </c>
      <c r="E9" s="42">
        <f>E6+E7-E8</f>
        <v>0</v>
      </c>
      <c r="F9" s="42">
        <f>F6+F7-F8</f>
        <v>0</v>
      </c>
    </row>
  </sheetData>
  <sheetProtection sheet="1" objects="1" scenarios="1"/>
  <mergeCells count="1">
    <mergeCell ref="A2:F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view="pageBreakPreview" zoomScale="60" zoomScaleNormal="100" workbookViewId="0">
      <selection activeCell="C13" sqref="C13"/>
    </sheetView>
  </sheetViews>
  <sheetFormatPr defaultRowHeight="14.25" x14ac:dyDescent="0.2"/>
  <cols>
    <col min="1" max="1" width="3.875"/>
    <col min="2" max="2" width="18.75"/>
    <col min="3" max="3" width="11.375"/>
    <col min="4" max="4" width="12.375"/>
    <col min="5" max="5" width="10.5"/>
    <col min="6" max="6" width="11.875"/>
    <col min="7" max="7" width="10.5"/>
    <col min="8" max="8" width="11.875"/>
    <col min="9" max="9" width="10.5"/>
    <col min="10" max="10" width="12.125"/>
    <col min="11" max="1025" width="10.5"/>
  </cols>
  <sheetData>
    <row r="2" spans="1:10" ht="16.5" customHeight="1" x14ac:dyDescent="0.2">
      <c r="A2" s="94" t="s">
        <v>74</v>
      </c>
      <c r="B2" s="94"/>
      <c r="C2" s="94"/>
      <c r="D2" s="94"/>
      <c r="E2" s="94"/>
      <c r="F2" s="94"/>
      <c r="G2" s="94"/>
      <c r="H2" s="94"/>
      <c r="I2" s="94"/>
      <c r="J2" s="94"/>
    </row>
    <row r="4" spans="1:10" x14ac:dyDescent="0.2">
      <c r="A4" s="97" t="s">
        <v>14</v>
      </c>
      <c r="B4" s="98" t="s">
        <v>52</v>
      </c>
      <c r="C4" s="99" t="s">
        <v>75</v>
      </c>
      <c r="D4" s="99"/>
      <c r="E4" s="99" t="s">
        <v>26</v>
      </c>
      <c r="F4" s="99"/>
      <c r="G4" s="99" t="s">
        <v>40</v>
      </c>
      <c r="H4" s="99"/>
      <c r="I4" s="99" t="s">
        <v>66</v>
      </c>
      <c r="J4" s="99"/>
    </row>
    <row r="5" spans="1:10" x14ac:dyDescent="0.2">
      <c r="A5" s="97"/>
      <c r="B5" s="98"/>
      <c r="C5" s="10" t="s">
        <v>76</v>
      </c>
      <c r="D5" s="10" t="s">
        <v>53</v>
      </c>
      <c r="E5" s="10" t="s">
        <v>76</v>
      </c>
      <c r="F5" s="10" t="s">
        <v>53</v>
      </c>
      <c r="G5" s="10" t="s">
        <v>76</v>
      </c>
      <c r="H5" s="10" t="s">
        <v>53</v>
      </c>
      <c r="I5" s="10" t="s">
        <v>76</v>
      </c>
      <c r="J5" s="10" t="s">
        <v>53</v>
      </c>
    </row>
    <row r="6" spans="1:10" ht="29.25" customHeight="1" x14ac:dyDescent="0.2">
      <c r="A6" s="13" t="s">
        <v>23</v>
      </c>
      <c r="B6" s="14" t="s">
        <v>77</v>
      </c>
      <c r="C6" s="43"/>
      <c r="D6" s="15"/>
      <c r="E6" s="43"/>
      <c r="F6" s="15"/>
      <c r="G6" s="43"/>
      <c r="H6" s="15"/>
      <c r="I6" s="16">
        <f>C6+E6-G6</f>
        <v>0</v>
      </c>
      <c r="J6" s="16">
        <f>D6+F6-H6</f>
        <v>0</v>
      </c>
    </row>
    <row r="7" spans="1:10" ht="27" customHeight="1" x14ac:dyDescent="0.2">
      <c r="A7" s="13" t="s">
        <v>25</v>
      </c>
      <c r="B7" s="17" t="s">
        <v>78</v>
      </c>
      <c r="C7" s="43"/>
      <c r="D7" s="15"/>
      <c r="E7" s="43"/>
      <c r="F7" s="15"/>
      <c r="G7" s="43"/>
      <c r="H7" s="15"/>
      <c r="I7" s="16">
        <f>C7+E7-G7</f>
        <v>0</v>
      </c>
      <c r="J7" s="16">
        <f>D7+F7-H7</f>
        <v>0</v>
      </c>
    </row>
    <row r="8" spans="1:10" ht="27.75" customHeight="1" x14ac:dyDescent="0.2">
      <c r="A8" s="13" t="s">
        <v>39</v>
      </c>
      <c r="B8" s="17" t="s">
        <v>22</v>
      </c>
      <c r="C8" s="16">
        <f t="shared" ref="C8:J8" si="0">SUM(C6:C7)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</row>
  </sheetData>
  <sheetProtection sheet="1" objects="1" scenarios="1"/>
  <mergeCells count="7">
    <mergeCell ref="A2:J2"/>
    <mergeCell ref="A4:A5"/>
    <mergeCell ref="B4:B5"/>
    <mergeCell ref="C4:D4"/>
    <mergeCell ref="E4:F4"/>
    <mergeCell ref="G4:H4"/>
    <mergeCell ref="I4:J4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view="pageBreakPreview" zoomScale="60" zoomScaleNormal="100" workbookViewId="0">
      <selection activeCell="A2" sqref="A2:F2"/>
    </sheetView>
  </sheetViews>
  <sheetFormatPr defaultRowHeight="14.25" x14ac:dyDescent="0.2"/>
  <cols>
    <col min="1" max="1" width="3.375"/>
    <col min="2" max="2" width="19.25"/>
    <col min="3" max="6" width="21.75"/>
    <col min="7" max="1025" width="10.5"/>
  </cols>
  <sheetData>
    <row r="2" spans="1:6" ht="61.5" customHeight="1" x14ac:dyDescent="0.2">
      <c r="A2" s="100" t="s">
        <v>79</v>
      </c>
      <c r="B2" s="100"/>
      <c r="C2" s="100"/>
      <c r="D2" s="100"/>
      <c r="E2" s="100"/>
      <c r="F2" s="100"/>
    </row>
    <row r="5" spans="1:6" ht="26.85" customHeight="1" x14ac:dyDescent="0.2">
      <c r="A5" s="101" t="s">
        <v>14</v>
      </c>
      <c r="B5" s="102" t="s">
        <v>52</v>
      </c>
      <c r="C5" s="102" t="s">
        <v>80</v>
      </c>
      <c r="D5" s="102"/>
      <c r="E5" s="102" t="s">
        <v>81</v>
      </c>
      <c r="F5" s="102"/>
    </row>
    <row r="6" spans="1:6" ht="31.5" customHeight="1" x14ac:dyDescent="0.2">
      <c r="A6" s="101"/>
      <c r="B6" s="102"/>
      <c r="C6" s="10" t="s">
        <v>82</v>
      </c>
      <c r="D6" s="10" t="s">
        <v>83</v>
      </c>
      <c r="E6" s="10" t="s">
        <v>82</v>
      </c>
      <c r="F6" s="10" t="s">
        <v>83</v>
      </c>
    </row>
    <row r="7" spans="1:6" ht="27.75" customHeight="1" x14ac:dyDescent="0.2">
      <c r="A7" s="13" t="s">
        <v>84</v>
      </c>
      <c r="B7" s="17" t="s">
        <v>85</v>
      </c>
      <c r="C7" s="15"/>
      <c r="D7" s="15"/>
      <c r="E7" s="15"/>
      <c r="F7" s="15"/>
    </row>
    <row r="8" spans="1:6" ht="27" customHeight="1" x14ac:dyDescent="0.2">
      <c r="A8" s="13" t="s">
        <v>25</v>
      </c>
      <c r="B8" s="17" t="s">
        <v>86</v>
      </c>
      <c r="C8" s="42">
        <f>C9-C10-C11</f>
        <v>0</v>
      </c>
      <c r="D8" s="42">
        <f>D9-D10-D11</f>
        <v>0</v>
      </c>
      <c r="E8" s="42">
        <f>E9-E10-E11</f>
        <v>0</v>
      </c>
      <c r="F8" s="42">
        <f>F9-F10-F11</f>
        <v>0</v>
      </c>
    </row>
    <row r="9" spans="1:6" ht="27" customHeight="1" x14ac:dyDescent="0.2">
      <c r="A9" s="18" t="s">
        <v>27</v>
      </c>
      <c r="B9" s="19" t="s">
        <v>63</v>
      </c>
      <c r="C9" s="20"/>
      <c r="D9" s="20"/>
      <c r="E9" s="20"/>
      <c r="F9" s="20"/>
    </row>
    <row r="10" spans="1:6" ht="28.5" customHeight="1" x14ac:dyDescent="0.2">
      <c r="A10" s="18" t="s">
        <v>29</v>
      </c>
      <c r="B10" s="19" t="s">
        <v>87</v>
      </c>
      <c r="C10" s="20"/>
      <c r="D10" s="20"/>
      <c r="E10" s="20"/>
      <c r="F10" s="20"/>
    </row>
    <row r="11" spans="1:6" ht="27" customHeight="1" x14ac:dyDescent="0.2">
      <c r="A11" s="18" t="s">
        <v>31</v>
      </c>
      <c r="B11" s="21" t="s">
        <v>88</v>
      </c>
      <c r="C11" s="20"/>
      <c r="D11" s="20"/>
      <c r="E11" s="20"/>
      <c r="F11" s="20"/>
    </row>
    <row r="12" spans="1:6" ht="27" customHeight="1" x14ac:dyDescent="0.2">
      <c r="A12" s="36">
        <v>3</v>
      </c>
      <c r="B12" s="44" t="s">
        <v>89</v>
      </c>
      <c r="C12" s="45">
        <f>C7+C9-C10-C11</f>
        <v>0</v>
      </c>
      <c r="D12" s="45">
        <f>D7+D9-D10-D11</f>
        <v>0</v>
      </c>
      <c r="E12" s="45">
        <f>E7+E9-E10-E11</f>
        <v>0</v>
      </c>
      <c r="F12" s="45">
        <f>F7+F9-F10-F11</f>
        <v>0</v>
      </c>
    </row>
    <row r="15" spans="1:6" x14ac:dyDescent="0.2">
      <c r="B15" s="46" t="s">
        <v>90</v>
      </c>
      <c r="C15" s="46"/>
      <c r="D15" s="46"/>
      <c r="E15" s="46"/>
    </row>
    <row r="16" spans="1:6" x14ac:dyDescent="0.2">
      <c r="B16" s="47" t="s">
        <v>91</v>
      </c>
      <c r="C16" s="47"/>
      <c r="D16" s="47"/>
      <c r="E16" s="47"/>
      <c r="F16" s="41"/>
    </row>
    <row r="17" spans="2:6" x14ac:dyDescent="0.2">
      <c r="B17" s="47" t="s">
        <v>91</v>
      </c>
      <c r="C17" s="47"/>
      <c r="D17" s="47"/>
      <c r="E17" s="47"/>
      <c r="F17" s="41"/>
    </row>
    <row r="18" spans="2:6" x14ac:dyDescent="0.2">
      <c r="B18" s="41" t="s">
        <v>91</v>
      </c>
      <c r="C18" s="41"/>
      <c r="D18" s="41"/>
      <c r="E18" s="41"/>
      <c r="F18" s="41"/>
    </row>
  </sheetData>
  <sheetProtection sheet="1" objects="1" scenarios="1"/>
  <mergeCells count="5">
    <mergeCell ref="A2:F2"/>
    <mergeCell ref="A5:A6"/>
    <mergeCell ref="B5:B6"/>
    <mergeCell ref="C5:D5"/>
    <mergeCell ref="E5:F5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view="pageBreakPreview" zoomScale="60" zoomScaleNormal="100" workbookViewId="0">
      <selection activeCell="E9" sqref="E9"/>
    </sheetView>
  </sheetViews>
  <sheetFormatPr defaultRowHeight="14.25" x14ac:dyDescent="0.2"/>
  <cols>
    <col min="1" max="1" width="5.125"/>
    <col min="2" max="2" width="38.875"/>
    <col min="3" max="5" width="21.75"/>
    <col min="6" max="1025" width="10.5"/>
  </cols>
  <sheetData>
    <row r="2" spans="1:7" ht="31.5" customHeight="1" x14ac:dyDescent="0.25">
      <c r="A2" s="103" t="s">
        <v>92</v>
      </c>
      <c r="B2" s="103"/>
      <c r="C2" s="103"/>
      <c r="D2" s="103"/>
      <c r="E2" s="103"/>
      <c r="F2" s="48"/>
      <c r="G2" s="48"/>
    </row>
    <row r="5" spans="1:7" ht="39.75" customHeight="1" x14ac:dyDescent="0.2">
      <c r="A5" s="49" t="s">
        <v>14</v>
      </c>
      <c r="B5" s="50" t="s">
        <v>52</v>
      </c>
      <c r="C5" s="50" t="s">
        <v>93</v>
      </c>
      <c r="D5" s="50" t="s">
        <v>94</v>
      </c>
      <c r="E5" s="50" t="s">
        <v>95</v>
      </c>
    </row>
    <row r="6" spans="1:7" ht="28.5" customHeight="1" x14ac:dyDescent="0.2">
      <c r="A6" s="51" t="s">
        <v>23</v>
      </c>
      <c r="B6" s="52" t="s">
        <v>85</v>
      </c>
      <c r="C6" s="15"/>
      <c r="D6" s="15"/>
      <c r="E6" s="15"/>
    </row>
    <row r="7" spans="1:7" ht="28.5" customHeight="1" x14ac:dyDescent="0.2">
      <c r="A7" s="51" t="s">
        <v>25</v>
      </c>
      <c r="B7" s="53" t="s">
        <v>96</v>
      </c>
      <c r="C7" s="54">
        <f>C8-C9-C10</f>
        <v>0</v>
      </c>
      <c r="D7" s="54">
        <f>D8-D9-D10</f>
        <v>0</v>
      </c>
      <c r="E7" s="54">
        <f>E8-E9-E10</f>
        <v>0</v>
      </c>
    </row>
    <row r="8" spans="1:7" ht="27.75" customHeight="1" x14ac:dyDescent="0.2">
      <c r="A8" s="55" t="s">
        <v>27</v>
      </c>
      <c r="B8" s="56" t="s">
        <v>63</v>
      </c>
      <c r="C8" s="20"/>
      <c r="D8" s="20"/>
      <c r="E8" s="20"/>
    </row>
    <row r="9" spans="1:7" ht="26.25" customHeight="1" x14ac:dyDescent="0.2">
      <c r="A9" s="57" t="s">
        <v>29</v>
      </c>
      <c r="B9" s="58" t="s">
        <v>87</v>
      </c>
      <c r="C9" s="59"/>
      <c r="D9" s="59"/>
      <c r="E9" s="59"/>
    </row>
    <row r="10" spans="1:7" ht="27" customHeight="1" x14ac:dyDescent="0.2">
      <c r="A10" s="57" t="s">
        <v>31</v>
      </c>
      <c r="B10" s="58" t="s">
        <v>88</v>
      </c>
      <c r="C10" s="59"/>
      <c r="D10" s="59"/>
      <c r="E10" s="59"/>
    </row>
    <row r="11" spans="1:7" ht="29.25" customHeight="1" x14ac:dyDescent="0.2">
      <c r="A11" s="60">
        <v>3</v>
      </c>
      <c r="B11" s="61" t="s">
        <v>97</v>
      </c>
      <c r="C11" s="62">
        <f>C6+C8-C9-C10</f>
        <v>0</v>
      </c>
      <c r="D11" s="62">
        <f>D6+D8-D9-D10</f>
        <v>0</v>
      </c>
      <c r="E11" s="62">
        <f>E6+E8-E9-E10</f>
        <v>0</v>
      </c>
    </row>
  </sheetData>
  <sheetProtection sheet="1" objects="1" scenarios="1"/>
  <mergeCells count="1">
    <mergeCell ref="A2:E2"/>
  </mergeCells>
  <pageMargins left="0.78749999999999998" right="0.78749999999999998" top="0.88611111111111096" bottom="0.88611111111111096" header="0.78749999999999998" footer="0.78749999999999998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Zakresy nazwane</vt:lpstr>
      </vt:variant>
      <vt:variant>
        <vt:i4>1</vt:i4>
      </vt:variant>
    </vt:vector>
  </HeadingPairs>
  <TitlesOfParts>
    <vt:vector size="25" baseType="lpstr">
      <vt:lpstr>Wstęp</vt:lpstr>
      <vt:lpstr>Tabela 1.1.</vt:lpstr>
      <vt:lpstr>Tabela 1.2.</vt:lpstr>
      <vt:lpstr>Tabela 1.3.</vt:lpstr>
      <vt:lpstr>Tabela 1.4.</vt:lpstr>
      <vt:lpstr>Tabela 1.5.</vt:lpstr>
      <vt:lpstr>Tabela 1.6.</vt:lpstr>
      <vt:lpstr>Tabela 1.7.</vt:lpstr>
      <vt:lpstr>Tabela 1.8.</vt:lpstr>
      <vt:lpstr>Tabela 1.9.</vt:lpstr>
      <vt:lpstr>Tabela 1.10.</vt:lpstr>
      <vt:lpstr>Tabela 1.11.</vt:lpstr>
      <vt:lpstr>Tabela 1.12.</vt:lpstr>
      <vt:lpstr>Tabela 1.13.</vt:lpstr>
      <vt:lpstr>Tabela 1.14.</vt:lpstr>
      <vt:lpstr>Tabela 1.15.</vt:lpstr>
      <vt:lpstr>Tabela 1.16.</vt:lpstr>
      <vt:lpstr>Tabela 2.1.</vt:lpstr>
      <vt:lpstr>Tabela 2.2.</vt:lpstr>
      <vt:lpstr>Tabela 2.3.</vt:lpstr>
      <vt:lpstr>Tabela 2.4.</vt:lpstr>
      <vt:lpstr>Tabela 2.5.</vt:lpstr>
      <vt:lpstr>Tabela 3.</vt:lpstr>
      <vt:lpstr>Arkusz1</vt:lpstr>
      <vt:lpstr>'Tabela 2.2.'!Obszar_wydruku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 Bobowska</dc:creator>
  <dc:description/>
  <cp:lastModifiedBy>Fudała</cp:lastModifiedBy>
  <cp:revision>104</cp:revision>
  <cp:lastPrinted>2019-02-18T13:55:29Z</cp:lastPrinted>
  <dcterms:created xsi:type="dcterms:W3CDTF">2018-08-30T12:27:38Z</dcterms:created>
  <dcterms:modified xsi:type="dcterms:W3CDTF">2019-04-04T11:13:18Z</dcterms:modified>
  <dc:language>pl-PL</dc:language>
</cp:coreProperties>
</file>