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"/>
    </mc:Choice>
  </mc:AlternateContent>
  <xr:revisionPtr revIDLastSave="0" documentId="8_{CD72DA8A-04BF-429B-88AF-95019E714CF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  <sheet name="pow poz dof" sheetId="10" r:id="rId6"/>
    <sheet name="gm poz dof" sheetId="11" r:id="rId7"/>
    <sheet name="mpp poz dof" sheetId="12" r:id="rId8"/>
  </sheets>
  <definedNames>
    <definedName name="_xlnm.Print_Area" localSheetId="2">'gm podst'!$A$1:$Z$28</definedName>
    <definedName name="_xlnm.Print_Area" localSheetId="6">'gm poz dof'!$A$1:$F$5</definedName>
    <definedName name="_xlnm.Print_Area" localSheetId="4">'gm rez'!$A$1:$Z$12</definedName>
    <definedName name="_xlnm.Print_Area" localSheetId="7">'mpp poz dof'!$A$1:$E$5</definedName>
    <definedName name="_xlnm.Print_Area" localSheetId="1">'pow podst'!$A$1:$Y$28</definedName>
    <definedName name="_xlnm.Print_Area" localSheetId="5">'pow poz dof'!$A$1:$E$5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6">'gm poz dof'!$1:$2</definedName>
    <definedName name="_xlnm.Print_Titles" localSheetId="4">'gm rez'!$1:$2</definedName>
    <definedName name="_xlnm.Print_Titles" localSheetId="7">'mpp poz dof'!$1:$2</definedName>
    <definedName name="_xlnm.Print_Titles" localSheetId="1">'pow podst'!$1:$2</definedName>
    <definedName name="_xlnm.Print_Titles" localSheetId="5">'pow poz dof'!$1:$2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42" i="7" l="1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C42" i="7"/>
  <c r="D42" i="7"/>
  <c r="E42" i="7"/>
  <c r="F42" i="7"/>
  <c r="G42" i="7"/>
  <c r="H42" i="7"/>
  <c r="I42" i="7"/>
  <c r="J42" i="7"/>
  <c r="K42" i="7"/>
  <c r="M42" i="7"/>
  <c r="N42" i="7"/>
  <c r="O42" i="7"/>
  <c r="P42" i="7"/>
  <c r="Q42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B44" i="7"/>
  <c r="B43" i="7"/>
  <c r="B42" i="7"/>
  <c r="B41" i="7"/>
  <c r="B40" i="7"/>
  <c r="B38" i="7"/>
  <c r="B37" i="7"/>
  <c r="B39" i="7"/>
  <c r="S12" i="7"/>
  <c r="R12" i="7"/>
  <c r="B19" i="7"/>
  <c r="B18" i="7"/>
  <c r="B15" i="7"/>
  <c r="B13" i="7"/>
  <c r="B17" i="7"/>
  <c r="B14" i="7"/>
  <c r="L3" i="6"/>
  <c r="B27" i="7" s="1"/>
  <c r="K3" i="4"/>
  <c r="L3" i="5"/>
  <c r="K3" i="3"/>
  <c r="P12" i="7" l="1"/>
  <c r="Q12" i="7"/>
  <c r="P13" i="7"/>
  <c r="Q13" i="7"/>
  <c r="P14" i="7"/>
  <c r="Q14" i="7"/>
  <c r="P15" i="7"/>
  <c r="Q15" i="7"/>
  <c r="Q23" i="7" s="1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4" i="7"/>
  <c r="Q24" i="7"/>
  <c r="P25" i="7"/>
  <c r="Q25" i="7"/>
  <c r="P26" i="7"/>
  <c r="Q26" i="7"/>
  <c r="P27" i="7"/>
  <c r="P30" i="7" s="1"/>
  <c r="P33" i="7" s="1"/>
  <c r="Q27" i="7"/>
  <c r="Q30" i="7" s="1"/>
  <c r="P28" i="7"/>
  <c r="P31" i="7" s="1"/>
  <c r="P35" i="7" s="1"/>
  <c r="Q28" i="7"/>
  <c r="Q31" i="7" s="1"/>
  <c r="Q35" i="7" s="1"/>
  <c r="P29" i="7"/>
  <c r="Q29" i="7"/>
  <c r="P34" i="7"/>
  <c r="Q34" i="7"/>
  <c r="AA4" i="6"/>
  <c r="AA5" i="6"/>
  <c r="AA3" i="6"/>
  <c r="Z4" i="4"/>
  <c r="Z5" i="4"/>
  <c r="Z3" i="4"/>
  <c r="Z8" i="6"/>
  <c r="Y8" i="6"/>
  <c r="Z7" i="6"/>
  <c r="Y7" i="6"/>
  <c r="Z6" i="6"/>
  <c r="Y6" i="6"/>
  <c r="Y8" i="4"/>
  <c r="X8" i="4"/>
  <c r="Y7" i="4"/>
  <c r="X7" i="4"/>
  <c r="Y6" i="4"/>
  <c r="X6" i="4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B3" i="5"/>
  <c r="AA3" i="5"/>
  <c r="Z23" i="5"/>
  <c r="Y23" i="5"/>
  <c r="Z22" i="5"/>
  <c r="Y22" i="5"/>
  <c r="Z21" i="5"/>
  <c r="Y21" i="5"/>
  <c r="Z20" i="5"/>
  <c r="Y20" i="5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3" i="3"/>
  <c r="Y20" i="3"/>
  <c r="Y23" i="3"/>
  <c r="Y22" i="3"/>
  <c r="Y21" i="3"/>
  <c r="X23" i="3"/>
  <c r="X22" i="3"/>
  <c r="X21" i="3"/>
  <c r="X20" i="3"/>
  <c r="Q32" i="7" l="1"/>
  <c r="Q36" i="7"/>
  <c r="P32" i="7"/>
  <c r="Q33" i="7"/>
  <c r="P23" i="7"/>
  <c r="P36" i="7" s="1"/>
  <c r="J8" i="4"/>
  <c r="B29" i="7" l="1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S15" i="7" s="1"/>
  <c r="E14" i="7"/>
  <c r="S14" i="7" s="1"/>
  <c r="D15" i="7"/>
  <c r="R15" i="7" s="1"/>
  <c r="D14" i="7"/>
  <c r="R14" i="7" s="1"/>
  <c r="O13" i="7"/>
  <c r="N13" i="7"/>
  <c r="M13" i="7"/>
  <c r="L13" i="7"/>
  <c r="K13" i="7"/>
  <c r="J13" i="7"/>
  <c r="I13" i="7"/>
  <c r="H13" i="7"/>
  <c r="G13" i="7"/>
  <c r="F13" i="7"/>
  <c r="E13" i="7"/>
  <c r="S13" i="7" s="1"/>
  <c r="D13" i="7"/>
  <c r="R13" i="7" s="1"/>
  <c r="C29" i="7"/>
  <c r="C26" i="7"/>
  <c r="C19" i="7"/>
  <c r="C18" i="7"/>
  <c r="C17" i="7"/>
  <c r="R29" i="7" l="1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O32" i="7" l="1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O21" i="7"/>
  <c r="O34" i="7" s="1"/>
  <c r="N21" i="7"/>
  <c r="N34" i="7" s="1"/>
  <c r="M21" i="7"/>
  <c r="M34" i="7" s="1"/>
  <c r="L21" i="7"/>
  <c r="L34" i="7" s="1"/>
  <c r="K21" i="7"/>
  <c r="K34" i="7" s="1"/>
  <c r="J21" i="7"/>
  <c r="J34" i="7" s="1"/>
  <c r="I21" i="7"/>
  <c r="I34" i="7" s="1"/>
  <c r="H21" i="7"/>
  <c r="H34" i="7" s="1"/>
  <c r="G21" i="7"/>
  <c r="G34" i="7" s="1"/>
  <c r="F21" i="7"/>
  <c r="F34" i="7" s="1"/>
  <c r="E21" i="7"/>
  <c r="S21" i="7" s="1"/>
  <c r="D21" i="7"/>
  <c r="D34" i="7" s="1"/>
  <c r="C21" i="7"/>
  <c r="B21" i="7"/>
  <c r="B34" i="7" s="1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L23" i="3"/>
  <c r="K23" i="3"/>
  <c r="Z23" i="3" s="1"/>
  <c r="J23" i="3"/>
  <c r="L22" i="3"/>
  <c r="K22" i="3"/>
  <c r="Z22" i="3" s="1"/>
  <c r="J22" i="3"/>
  <c r="J21" i="3"/>
  <c r="H22" i="3"/>
  <c r="H21" i="3"/>
  <c r="X23" i="5"/>
  <c r="W23" i="5"/>
  <c r="V23" i="5"/>
  <c r="U23" i="5"/>
  <c r="T23" i="5"/>
  <c r="S23" i="5"/>
  <c r="R23" i="5"/>
  <c r="Q23" i="5"/>
  <c r="P23" i="5"/>
  <c r="O23" i="5"/>
  <c r="X22" i="5"/>
  <c r="W22" i="5"/>
  <c r="V22" i="5"/>
  <c r="U22" i="5"/>
  <c r="T22" i="5"/>
  <c r="S22" i="5"/>
  <c r="R22" i="5"/>
  <c r="Q22" i="5"/>
  <c r="P22" i="5"/>
  <c r="O22" i="5"/>
  <c r="X21" i="5"/>
  <c r="W21" i="5"/>
  <c r="V21" i="5"/>
  <c r="U21" i="5"/>
  <c r="T21" i="5"/>
  <c r="S21" i="5"/>
  <c r="R21" i="5"/>
  <c r="Q21" i="5"/>
  <c r="P21" i="5"/>
  <c r="O21" i="5"/>
  <c r="M23" i="5"/>
  <c r="L23" i="5"/>
  <c r="AA23" i="5" s="1"/>
  <c r="K23" i="5"/>
  <c r="M22" i="5"/>
  <c r="L22" i="5"/>
  <c r="AA22" i="5" s="1"/>
  <c r="K22" i="5"/>
  <c r="M21" i="5"/>
  <c r="L21" i="5"/>
  <c r="AA21" i="5" s="1"/>
  <c r="K21" i="5"/>
  <c r="I22" i="5"/>
  <c r="I21" i="5"/>
  <c r="W7" i="4"/>
  <c r="V7" i="4"/>
  <c r="U7" i="4"/>
  <c r="T7" i="4"/>
  <c r="S7" i="4"/>
  <c r="R7" i="4"/>
  <c r="Q7" i="4"/>
  <c r="P7" i="4"/>
  <c r="O7" i="4"/>
  <c r="N7" i="4"/>
  <c r="L7" i="4"/>
  <c r="K7" i="4"/>
  <c r="Z7" i="4" s="1"/>
  <c r="J7" i="4"/>
  <c r="H7" i="4"/>
  <c r="X7" i="6"/>
  <c r="W7" i="6"/>
  <c r="V7" i="6"/>
  <c r="U7" i="6"/>
  <c r="T7" i="6"/>
  <c r="S7" i="6"/>
  <c r="R7" i="6"/>
  <c r="Q7" i="6"/>
  <c r="P7" i="6"/>
  <c r="O7" i="6"/>
  <c r="M7" i="6"/>
  <c r="L7" i="6"/>
  <c r="AA7" i="6" s="1"/>
  <c r="K7" i="6"/>
  <c r="I7" i="6"/>
  <c r="AD7" i="6" l="1"/>
  <c r="R32" i="7"/>
  <c r="R31" i="7"/>
  <c r="AA7" i="4"/>
  <c r="S32" i="7"/>
  <c r="S31" i="7"/>
  <c r="C34" i="7"/>
  <c r="R21" i="7"/>
  <c r="E34" i="7"/>
  <c r="S34" i="7" s="1"/>
  <c r="S22" i="7"/>
  <c r="R22" i="7"/>
  <c r="E35" i="7"/>
  <c r="M35" i="7"/>
  <c r="H35" i="7"/>
  <c r="AB21" i="5"/>
  <c r="D35" i="7"/>
  <c r="L35" i="7"/>
  <c r="I35" i="7"/>
  <c r="C35" i="7"/>
  <c r="G35" i="7"/>
  <c r="K35" i="7"/>
  <c r="O35" i="7"/>
  <c r="B35" i="7"/>
  <c r="F35" i="7"/>
  <c r="J35" i="7"/>
  <c r="N35" i="7"/>
  <c r="AB7" i="6"/>
  <c r="AC7" i="4"/>
  <c r="AD21" i="5"/>
  <c r="M3" i="5"/>
  <c r="AD3" i="5" s="1"/>
  <c r="K21" i="3"/>
  <c r="Z21" i="3" s="1"/>
  <c r="M3" i="6" l="1"/>
  <c r="R35" i="7"/>
  <c r="S35" i="7"/>
  <c r="R34" i="7"/>
  <c r="L3" i="4"/>
  <c r="D24" i="7" s="1"/>
  <c r="B24" i="7"/>
  <c r="L3" i="3"/>
  <c r="AA21" i="3"/>
  <c r="O23" i="7"/>
  <c r="O36" i="7" s="1"/>
  <c r="N23" i="7"/>
  <c r="N36" i="7" s="1"/>
  <c r="M23" i="7"/>
  <c r="M36" i="7" s="1"/>
  <c r="L23" i="7"/>
  <c r="L36" i="7" s="1"/>
  <c r="K23" i="7"/>
  <c r="K36" i="7" s="1"/>
  <c r="J23" i="7"/>
  <c r="J36" i="7" s="1"/>
  <c r="I23" i="7"/>
  <c r="I36" i="7" s="1"/>
  <c r="H23" i="7"/>
  <c r="H36" i="7" s="1"/>
  <c r="G23" i="7"/>
  <c r="G36" i="7" s="1"/>
  <c r="F23" i="7"/>
  <c r="F36" i="7" s="1"/>
  <c r="E23" i="7"/>
  <c r="D23" i="7"/>
  <c r="D36" i="7" s="1"/>
  <c r="C23" i="7"/>
  <c r="B23" i="7"/>
  <c r="B36" i="7" s="1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8" i="6"/>
  <c r="W8" i="6"/>
  <c r="V8" i="6"/>
  <c r="U8" i="6"/>
  <c r="T8" i="6"/>
  <c r="S8" i="6"/>
  <c r="R8" i="6"/>
  <c r="Q8" i="6"/>
  <c r="P8" i="6"/>
  <c r="O8" i="6"/>
  <c r="M8" i="6"/>
  <c r="L8" i="6"/>
  <c r="K8" i="6"/>
  <c r="I8" i="6"/>
  <c r="X6" i="6"/>
  <c r="W6" i="6"/>
  <c r="V6" i="6"/>
  <c r="U6" i="6"/>
  <c r="T6" i="6"/>
  <c r="S6" i="6"/>
  <c r="R6" i="6"/>
  <c r="Q6" i="6"/>
  <c r="P6" i="6"/>
  <c r="O6" i="6"/>
  <c r="M6" i="6"/>
  <c r="L6" i="6"/>
  <c r="K6" i="6"/>
  <c r="I6" i="6"/>
  <c r="W8" i="4"/>
  <c r="V8" i="4"/>
  <c r="U8" i="4"/>
  <c r="T8" i="4"/>
  <c r="S8" i="4"/>
  <c r="R8" i="4"/>
  <c r="Q8" i="4"/>
  <c r="P8" i="4"/>
  <c r="O8" i="4"/>
  <c r="N8" i="4"/>
  <c r="L8" i="4"/>
  <c r="K8" i="4"/>
  <c r="Z8" i="4" s="1"/>
  <c r="H8" i="4"/>
  <c r="I23" i="5"/>
  <c r="H23" i="3"/>
  <c r="AA8" i="6" l="1"/>
  <c r="AA6" i="6"/>
  <c r="L21" i="3"/>
  <c r="AC21" i="3" s="1"/>
  <c r="AC3" i="3"/>
  <c r="R27" i="7"/>
  <c r="R24" i="7"/>
  <c r="S24" i="7"/>
  <c r="C36" i="7"/>
  <c r="R23" i="7"/>
  <c r="E36" i="7"/>
  <c r="S36" i="7" s="1"/>
  <c r="S23" i="7"/>
  <c r="L30" i="7"/>
  <c r="H30" i="7"/>
  <c r="G30" i="7"/>
  <c r="K30" i="7"/>
  <c r="O30" i="7"/>
  <c r="J30" i="7"/>
  <c r="E30" i="7"/>
  <c r="I30" i="7"/>
  <c r="M30" i="7"/>
  <c r="F30" i="7"/>
  <c r="N30" i="7"/>
  <c r="C30" i="7"/>
  <c r="D30" i="7"/>
  <c r="B30" i="7"/>
  <c r="H6" i="4"/>
  <c r="L6" i="4"/>
  <c r="K6" i="4"/>
  <c r="Z6" i="4" s="1"/>
  <c r="J6" i="4"/>
  <c r="W6" i="4"/>
  <c r="V6" i="4"/>
  <c r="U6" i="4"/>
  <c r="T6" i="4"/>
  <c r="S6" i="4"/>
  <c r="R6" i="4"/>
  <c r="Q6" i="4"/>
  <c r="P6" i="4"/>
  <c r="O6" i="4"/>
  <c r="N6" i="4"/>
  <c r="AB8" i="6"/>
  <c r="AD8" i="6"/>
  <c r="AB22" i="5"/>
  <c r="AD22" i="5"/>
  <c r="AB23" i="5"/>
  <c r="AD23" i="5"/>
  <c r="AA22" i="3"/>
  <c r="AC22" i="3"/>
  <c r="AA23" i="3"/>
  <c r="AC23" i="3"/>
  <c r="B16" i="7"/>
  <c r="B12" i="7"/>
  <c r="O16" i="7"/>
  <c r="N16" i="7"/>
  <c r="M16" i="7"/>
  <c r="L16" i="7"/>
  <c r="K16" i="7"/>
  <c r="J16" i="7"/>
  <c r="I16" i="7"/>
  <c r="H16" i="7"/>
  <c r="O12" i="7"/>
  <c r="O20" i="7" s="1"/>
  <c r="N12" i="7"/>
  <c r="N20" i="7" s="1"/>
  <c r="M12" i="7"/>
  <c r="L12" i="7"/>
  <c r="K12" i="7"/>
  <c r="K20" i="7" s="1"/>
  <c r="J12" i="7"/>
  <c r="J20" i="7" s="1"/>
  <c r="I12" i="7"/>
  <c r="H12" i="7"/>
  <c r="H20" i="7" s="1"/>
  <c r="AB4" i="6"/>
  <c r="AC4" i="6" s="1"/>
  <c r="AD4" i="6"/>
  <c r="AB5" i="6"/>
  <c r="AC5" i="6" s="1"/>
  <c r="AD5" i="6"/>
  <c r="AB6" i="6"/>
  <c r="AD6" i="6"/>
  <c r="AD3" i="6"/>
  <c r="AB3" i="6"/>
  <c r="AA4" i="4"/>
  <c r="AB4" i="4" s="1"/>
  <c r="AC4" i="4"/>
  <c r="AA5" i="4"/>
  <c r="AB5" i="4" s="1"/>
  <c r="AC5" i="4"/>
  <c r="AC3" i="4"/>
  <c r="AA3" i="4"/>
  <c r="AB3" i="4" s="1"/>
  <c r="AB4" i="5"/>
  <c r="AC4" i="5" s="1"/>
  <c r="AD4" i="5"/>
  <c r="AB5" i="5"/>
  <c r="AC5" i="5" s="1"/>
  <c r="AD5" i="5"/>
  <c r="AB6" i="5"/>
  <c r="AC6" i="5" s="1"/>
  <c r="AD6" i="5"/>
  <c r="AB7" i="5"/>
  <c r="AC7" i="5" s="1"/>
  <c r="AD7" i="5"/>
  <c r="AB8" i="5"/>
  <c r="AC8" i="5" s="1"/>
  <c r="AD8" i="5"/>
  <c r="AB9" i="5"/>
  <c r="AC9" i="5" s="1"/>
  <c r="AD9" i="5"/>
  <c r="AB10" i="5"/>
  <c r="AC10" i="5" s="1"/>
  <c r="AD10" i="5"/>
  <c r="AB11" i="5"/>
  <c r="AC11" i="5" s="1"/>
  <c r="AD11" i="5"/>
  <c r="AB12" i="5"/>
  <c r="AC12" i="5" s="1"/>
  <c r="AD12" i="5"/>
  <c r="AB13" i="5"/>
  <c r="AC13" i="5" s="1"/>
  <c r="AD13" i="5"/>
  <c r="AB14" i="5"/>
  <c r="AC14" i="5" s="1"/>
  <c r="AD14" i="5"/>
  <c r="AB15" i="5"/>
  <c r="AC15" i="5" s="1"/>
  <c r="AD15" i="5"/>
  <c r="AB16" i="5"/>
  <c r="AC16" i="5" s="1"/>
  <c r="AD16" i="5"/>
  <c r="AB17" i="5"/>
  <c r="AC17" i="5" s="1"/>
  <c r="AD17" i="5"/>
  <c r="AB18" i="5"/>
  <c r="AC18" i="5" s="1"/>
  <c r="AD18" i="5"/>
  <c r="AB19" i="5"/>
  <c r="AC19" i="5" s="1"/>
  <c r="AD19" i="5"/>
  <c r="AA6" i="4" l="1"/>
  <c r="S30" i="7"/>
  <c r="AC3" i="6"/>
  <c r="R30" i="7"/>
  <c r="AC3" i="5"/>
  <c r="M20" i="7"/>
  <c r="M33" i="7" s="1"/>
  <c r="I20" i="7"/>
  <c r="R36" i="7"/>
  <c r="B20" i="7"/>
  <c r="L20" i="7"/>
  <c r="L33" i="7" s="1"/>
  <c r="O33" i="7"/>
  <c r="AC6" i="4"/>
  <c r="H33" i="7"/>
  <c r="I33" i="7"/>
  <c r="K33" i="7"/>
  <c r="N33" i="7"/>
  <c r="J33" i="7"/>
  <c r="O20" i="3"/>
  <c r="AA4" i="3"/>
  <c r="AB4" i="3" s="1"/>
  <c r="AA5" i="3"/>
  <c r="AB5" i="3" s="1"/>
  <c r="AA6" i="3"/>
  <c r="AB6" i="3" s="1"/>
  <c r="AA7" i="3"/>
  <c r="AB7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S27" i="7" l="1"/>
  <c r="AC19" i="3"/>
  <c r="AA19" i="3"/>
  <c r="AB19" i="3" s="1"/>
  <c r="AA8" i="3"/>
  <c r="AB8" i="3" s="1"/>
  <c r="AC8" i="3"/>
  <c r="AA3" i="3" l="1"/>
  <c r="E16" i="7" l="1"/>
  <c r="E12" i="7"/>
  <c r="E20" i="7" l="1"/>
  <c r="E33" i="7"/>
  <c r="G12" i="7"/>
  <c r="G16" i="7"/>
  <c r="F16" i="7"/>
  <c r="S16" i="7" s="1"/>
  <c r="F12" i="7"/>
  <c r="C16" i="7"/>
  <c r="C12" i="7"/>
  <c r="B33" i="7"/>
  <c r="X20" i="5"/>
  <c r="W20" i="5"/>
  <c r="V20" i="5"/>
  <c r="U20" i="5"/>
  <c r="T20" i="5"/>
  <c r="S20" i="5"/>
  <c r="R20" i="5"/>
  <c r="Q20" i="5"/>
  <c r="P20" i="5"/>
  <c r="O20" i="5"/>
  <c r="L20" i="5"/>
  <c r="AA20" i="5" s="1"/>
  <c r="K20" i="5"/>
  <c r="I20" i="5"/>
  <c r="W20" i="3"/>
  <c r="V20" i="3"/>
  <c r="U20" i="3"/>
  <c r="T20" i="3"/>
  <c r="S20" i="3"/>
  <c r="R20" i="3"/>
  <c r="Q20" i="3"/>
  <c r="P20" i="3"/>
  <c r="N20" i="3"/>
  <c r="K20" i="3"/>
  <c r="Z20" i="3" s="1"/>
  <c r="J20" i="3"/>
  <c r="H20" i="3"/>
  <c r="AC18" i="3"/>
  <c r="AC17" i="3"/>
  <c r="AC16" i="3"/>
  <c r="AC15" i="3"/>
  <c r="AC14" i="3"/>
  <c r="AC13" i="3"/>
  <c r="AC12" i="3"/>
  <c r="AC11" i="3"/>
  <c r="AC10" i="3"/>
  <c r="AC9" i="3"/>
  <c r="AC7" i="3"/>
  <c r="AC6" i="3"/>
  <c r="AC5" i="3"/>
  <c r="AC4" i="3"/>
  <c r="C20" i="7" l="1"/>
  <c r="F20" i="7"/>
  <c r="G20" i="7"/>
  <c r="G33" i="7" s="1"/>
  <c r="AB20" i="5"/>
  <c r="C33" i="7"/>
  <c r="AA8" i="4"/>
  <c r="AA20" i="3"/>
  <c r="AB3" i="3"/>
  <c r="D16" i="7"/>
  <c r="R16" i="7" s="1"/>
  <c r="L20" i="3"/>
  <c r="AC20" i="3" s="1"/>
  <c r="M20" i="5"/>
  <c r="AD20" i="5" s="1"/>
  <c r="D12" i="7"/>
  <c r="AC8" i="4"/>
  <c r="S20" i="7" l="1"/>
  <c r="D20" i="7"/>
  <c r="R20" i="7" s="1"/>
  <c r="F33" i="7"/>
  <c r="S33" i="7" s="1"/>
  <c r="D33" i="7" l="1"/>
  <c r="R33" i="7" s="1"/>
</calcChain>
</file>

<file path=xl/sharedStrings.xml><?xml version="1.0" encoding="utf-8"?>
<sst xmlns="http://schemas.openxmlformats.org/spreadsheetml/2006/main" count="197" uniqueCount="53">
  <si>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</si>
  <si>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</si>
  <si>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</si>
  <si>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</si>
  <si>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</si>
  <si>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</si>
  <si>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</si>
  <si>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</si>
  <si>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</si>
  <si>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</si>
  <si>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</si>
  <si>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</si>
  <si>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</si>
  <si>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</si>
  <si>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</si>
  <si>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</si>
  <si>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</si>
  <si>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</si>
  <si>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</si>
  <si>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</si>
  <si>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</si>
  <si>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</si>
  <si>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</si>
  <si>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</si>
  <si>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</si>
  <si>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</si>
  <si>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</si>
  <si>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</si>
  <si>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</si>
  <si>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</si>
  <si>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</si>
  <si>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</si>
  <si>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</si>
  <si>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r>
      <t xml:space="preserve">Województwo: </t>
    </r>
    <r>
      <rPr>
        <sz val="10"/>
        <color rgb="FFFF0000"/>
        <rFont val="Times New Roman"/>
        <family val="1"/>
        <charset val="238"/>
      </rPr>
      <t>[wpisać]</t>
    </r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</si>
  <si>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[wpisać]</t>
    </r>
  </si>
  <si>
    <t>TERC</t>
  </si>
  <si>
    <t>RAZEM listy</t>
  </si>
  <si>
    <t>Liczba zadań</t>
  </si>
  <si>
    <t>Miasto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</si>
  <si>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</si>
  <si>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</si>
  <si>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</si>
  <si>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</si>
  <si>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</si>
  <si>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</si>
  <si>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</si>
  <si>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</si>
  <si>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</si>
  <si>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</si>
  <si>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</si>
  <si>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</si>
  <si>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Dochód podatkowy j.s.t. na 1 mieszk. w stosunku do średniego dochodu podatkowego w skali kraju na 1 mieszk. (w %)</t>
  </si>
  <si>
    <t>Lista zadań powiatowych i zadań gminnych rekomendowanych do dofinansowania w ramach Rządowego Funduszu Rozwoju Dróg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</si>
</sst>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49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9" fontId="22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9" fontId="22" fillId="0" borderId="1" xfId="5" applyFont="1" applyFill="1" applyBorder="1" applyAlignment="1">
      <alignment vertical="center" wrapText="1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" xfId="5" builtinId="5"/>
    <cellStyle name="Procentowy 2" xfId="2" xr:uid="{00000000-0005-0000-0000-00000500000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12" t="s">
        <v>18</v>
      </c>
      <c r="G2" s="213"/>
      <c r="H2" s="213"/>
      <c r="I2" s="213"/>
      <c r="J2" s="213"/>
      <c r="K2" s="213"/>
      <c r="L2" s="213"/>
      <c r="M2" s="213"/>
      <c r="N2" s="214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15"/>
      <c r="G3" s="216"/>
      <c r="H3" s="216"/>
      <c r="I3" s="216"/>
      <c r="J3" s="216"/>
      <c r="K3" s="216"/>
      <c r="L3" s="216"/>
      <c r="M3" s="216"/>
      <c r="N3" s="217"/>
      <c r="Z3" s="12"/>
    </row>
    <row r="4" spans="1:26" x14ac:dyDescent="0.25">
      <c r="A4" s="15" t="s">
        <v>34</v>
      </c>
      <c r="B4" s="16"/>
      <c r="C4" s="16"/>
      <c r="D4" s="16"/>
      <c r="E4" s="16"/>
      <c r="F4" s="215"/>
      <c r="G4" s="216"/>
      <c r="H4" s="216"/>
      <c r="I4" s="216"/>
      <c r="J4" s="216"/>
      <c r="K4" s="216"/>
      <c r="L4" s="216"/>
      <c r="M4" s="216"/>
      <c r="N4" s="217"/>
      <c r="Z4" s="17"/>
    </row>
    <row r="5" spans="1:26" x14ac:dyDescent="0.25">
      <c r="A5" s="16"/>
      <c r="B5" s="16"/>
      <c r="C5" s="16"/>
      <c r="D5" s="16"/>
      <c r="E5" s="16"/>
      <c r="F5" s="215"/>
      <c r="G5" s="216"/>
      <c r="H5" s="216"/>
      <c r="I5" s="216"/>
      <c r="J5" s="216"/>
      <c r="K5" s="216"/>
      <c r="L5" s="216"/>
      <c r="M5" s="216"/>
      <c r="N5" s="217"/>
      <c r="Z5" s="12"/>
    </row>
    <row r="6" spans="1:26" x14ac:dyDescent="0.25">
      <c r="A6" s="15" t="s">
        <v>33</v>
      </c>
      <c r="B6" s="16"/>
      <c r="C6" s="16"/>
      <c r="D6" s="16"/>
      <c r="E6" s="16"/>
      <c r="F6" s="215"/>
      <c r="G6" s="216"/>
      <c r="H6" s="216"/>
      <c r="I6" s="216"/>
      <c r="J6" s="216"/>
      <c r="K6" s="216"/>
      <c r="L6" s="216"/>
      <c r="M6" s="216"/>
      <c r="N6" s="217"/>
      <c r="Z6" s="17"/>
    </row>
    <row r="7" spans="1:26" ht="15.75" thickBot="1" x14ac:dyDescent="0.3">
      <c r="A7" s="16"/>
      <c r="B7" s="16"/>
      <c r="C7" s="16"/>
      <c r="D7" s="16"/>
      <c r="E7" s="16"/>
      <c r="F7" s="218" t="s">
        <v>19</v>
      </c>
      <c r="G7" s="219"/>
      <c r="H7" s="219"/>
      <c r="I7" s="219"/>
      <c r="J7" s="219"/>
      <c r="K7" s="219"/>
      <c r="L7" s="219"/>
      <c r="M7" s="219"/>
      <c r="N7" s="220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21" t="s">
        <v>1</v>
      </c>
      <c r="B10" s="223" t="s">
        <v>37</v>
      </c>
      <c r="C10" s="225" t="s">
        <v>20</v>
      </c>
      <c r="D10" s="227" t="s">
        <v>21</v>
      </c>
      <c r="E10" s="229" t="s">
        <v>22</v>
      </c>
      <c r="F10" s="120"/>
      <c r="G10" s="107"/>
      <c r="H10" s="108"/>
      <c r="I10" s="107"/>
      <c r="J10" s="108" t="s">
        <v>12</v>
      </c>
      <c r="K10" s="107"/>
      <c r="L10" s="107"/>
      <c r="M10" s="107"/>
      <c r="N10" s="108"/>
      <c r="O10" s="108"/>
      <c r="P10" s="108"/>
      <c r="Q10" s="109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22"/>
      <c r="B11" s="224"/>
      <c r="C11" s="226"/>
      <c r="D11" s="228"/>
      <c r="E11" s="230"/>
      <c r="F11" s="126">
        <v>2019</v>
      </c>
      <c r="G11" s="127">
        <v>2020</v>
      </c>
      <c r="H11" s="127">
        <v>2021</v>
      </c>
      <c r="I11" s="127">
        <v>2022</v>
      </c>
      <c r="J11" s="127">
        <v>2023</v>
      </c>
      <c r="K11" s="127">
        <v>2024</v>
      </c>
      <c r="L11" s="127">
        <v>2025</v>
      </c>
      <c r="M11" s="127">
        <v>2026</v>
      </c>
      <c r="N11" s="127">
        <v>2027</v>
      </c>
      <c r="O11" s="127">
        <v>2028</v>
      </c>
      <c r="P11" s="127">
        <v>2029</v>
      </c>
      <c r="Q11" s="128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29" t="s">
        <v>40</v>
      </c>
      <c r="B12" s="130">
        <f>COUNTA('pow podst'!K3:K19)</f>
        <v>1</v>
      </c>
      <c r="C12" s="131">
        <f>SUM('pow podst'!J3:J19)</f>
        <v>0</v>
      </c>
      <c r="D12" s="132">
        <f>SUM('pow podst'!L3:L19)</f>
        <v>0</v>
      </c>
      <c r="E12" s="133">
        <f>SUM('pow podst'!K3:K19)</f>
        <v>0</v>
      </c>
      <c r="F12" s="134">
        <f>SUM('pow podst'!N3:N19)</f>
        <v>0</v>
      </c>
      <c r="G12" s="131">
        <f>SUM('pow podst'!O3:O19)</f>
        <v>0</v>
      </c>
      <c r="H12" s="131">
        <f>SUM('pow podst'!P3:P19)</f>
        <v>0</v>
      </c>
      <c r="I12" s="131">
        <f>SUM('pow podst'!Q3:Q19)</f>
        <v>0</v>
      </c>
      <c r="J12" s="131">
        <f>SUM('pow podst'!R3:R19)</f>
        <v>0</v>
      </c>
      <c r="K12" s="131">
        <f>SUM('pow podst'!S3:S19)</f>
        <v>0</v>
      </c>
      <c r="L12" s="131">
        <f>SUM('pow podst'!T3:T19)</f>
        <v>0</v>
      </c>
      <c r="M12" s="131">
        <f>SUM('pow podst'!U3:U19)</f>
        <v>0</v>
      </c>
      <c r="N12" s="131">
        <f>SUM('pow podst'!V3:V19)</f>
        <v>0</v>
      </c>
      <c r="O12" s="131">
        <f>SUM('pow podst'!W3:W19)</f>
        <v>0</v>
      </c>
      <c r="P12" s="131">
        <f>SUM('pow podst'!X3:X19)</f>
        <v>0</v>
      </c>
      <c r="Q12" s="135">
        <f>SUM('pow podst'!Y3:Y19)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36" t="s">
        <v>41</v>
      </c>
      <c r="B13" s="180">
        <f>COUNTIF('pow podst'!C3:C19,"K")</f>
        <v>0</v>
      </c>
      <c r="C13" s="181">
        <f>SUMIF('pow podst'!C3:C19,"K",'pow podst'!J3:J19)</f>
        <v>0</v>
      </c>
      <c r="D13" s="182">
        <f>SUMIF('pow podst'!C3:C19,"K",'pow podst'!L3:L19)</f>
        <v>0</v>
      </c>
      <c r="E13" s="53">
        <f>SUMIF('pow podst'!C3:C19,"K",'pow podst'!K3:K19)</f>
        <v>0</v>
      </c>
      <c r="F13" s="189">
        <f>SUMIF('pow podst'!C3:C19,"K",'pow podst'!N3:N19)</f>
        <v>0</v>
      </c>
      <c r="G13" s="181">
        <f>SUMIF('pow podst'!C3:C19,"K",'pow podst'!O3:O19)</f>
        <v>0</v>
      </c>
      <c r="H13" s="181">
        <f>SUMIF('pow podst'!C3:C19,"K",'pow podst'!P3:P19)</f>
        <v>0</v>
      </c>
      <c r="I13" s="181">
        <f>SUMIF('pow podst'!C3:C19,"K",'pow podst'!Q3:Q19)</f>
        <v>0</v>
      </c>
      <c r="J13" s="181">
        <f>SUMIF('pow podst'!C3:C19,"K",'pow podst'!R3:R19)</f>
        <v>0</v>
      </c>
      <c r="K13" s="181">
        <f>SUMIF('pow podst'!C3:C19,"K",'pow podst'!S3:S19)</f>
        <v>0</v>
      </c>
      <c r="L13" s="181">
        <f>SUMIF('pow podst'!C3:C19,"K",'pow podst'!T3:T19)</f>
        <v>0</v>
      </c>
      <c r="M13" s="181">
        <f>SUMIF('pow podst'!C3:C19,"K",'pow podst'!U3:U19)</f>
        <v>0</v>
      </c>
      <c r="N13" s="181">
        <f>SUMIF('pow podst'!C3:C19,"K",'pow podst'!V3:V19)</f>
        <v>0</v>
      </c>
      <c r="O13" s="181">
        <f>SUMIF('pow podst'!C3:C19,"K",'pow podst'!W3:W19)</f>
        <v>0</v>
      </c>
      <c r="P13" s="181">
        <f>SUMIF('pow podst'!D3:D19,"K",'pow podst'!X3:X19)</f>
        <v>0</v>
      </c>
      <c r="Q13" s="190">
        <f>SUMIF('pow podst'!E3:E19,"K",'pow podst'!Y3:Y19)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37" t="s">
        <v>42</v>
      </c>
      <c r="B14" s="183">
        <f>COUNTIF('pow podst'!C3:C19,"N")</f>
        <v>0</v>
      </c>
      <c r="C14" s="184">
        <f>SUMIF('pow podst'!C3:C19,"N",'pow podst'!J3:J19)</f>
        <v>0</v>
      </c>
      <c r="D14" s="185">
        <f>SUMIF('pow podst'!C3:C19,"N",'pow podst'!L3:L19)</f>
        <v>0</v>
      </c>
      <c r="E14" s="52">
        <f>SUMIF('pow podst'!C3:C19,"N",'pow podst'!K3:K19)</f>
        <v>0</v>
      </c>
      <c r="F14" s="191">
        <f>SUMIF('pow podst'!C3:C19,"N",'pow podst'!N3:N19)</f>
        <v>0</v>
      </c>
      <c r="G14" s="184">
        <f>SUMIF('pow podst'!C3:C19,"N",'pow podst'!O3:O19)</f>
        <v>0</v>
      </c>
      <c r="H14" s="184">
        <f>SUMIF('pow podst'!C3:C19,"N",'pow podst'!P3:P19)</f>
        <v>0</v>
      </c>
      <c r="I14" s="184">
        <f>SUMIF('pow podst'!C3:C19,"N",'pow podst'!Q3:Q19)</f>
        <v>0</v>
      </c>
      <c r="J14" s="184">
        <f>SUMIF('pow podst'!C3:C19,"N",'pow podst'!R3:R19)</f>
        <v>0</v>
      </c>
      <c r="K14" s="184">
        <f>SUMIF('pow podst'!C3:C19,"N",'pow podst'!S3:S19)</f>
        <v>0</v>
      </c>
      <c r="L14" s="184">
        <f>SUMIF('pow podst'!C3:C19,"N",'pow podst'!T3:T19)</f>
        <v>0</v>
      </c>
      <c r="M14" s="184">
        <f>SUMIF('pow podst'!C3:C19,"N",'pow podst'!U3:U19)</f>
        <v>0</v>
      </c>
      <c r="N14" s="184">
        <f>SUMIF('pow podst'!C3:C19,"N",'pow podst'!V3:V19)</f>
        <v>0</v>
      </c>
      <c r="O14" s="184">
        <f>SUMIF('pow podst'!C3:C19,"N",'pow podst'!W3:W19)</f>
        <v>0</v>
      </c>
      <c r="P14" s="184">
        <f>SUMIF('pow podst'!D3:D19,"N",'pow podst'!X3:X19)</f>
        <v>0</v>
      </c>
      <c r="Q14" s="192">
        <f>SUMIF('pow podst'!E3:E19,"N",'pow podst'!Y3:Y19)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38" t="s">
        <v>43</v>
      </c>
      <c r="B15" s="186">
        <f>COUNTIF('pow podst'!C3:C19,"W")</f>
        <v>0</v>
      </c>
      <c r="C15" s="187">
        <f>SUMIF('pow podst'!C3:C19,"W",'pow podst'!J3:J19)</f>
        <v>0</v>
      </c>
      <c r="D15" s="188">
        <f>SUMIF('pow podst'!C3:C19,"W",'pow podst'!L3:L19)</f>
        <v>0</v>
      </c>
      <c r="E15" s="139">
        <f>SUMIF('pow podst'!C3:C19,"W",'pow podst'!K3:K19)</f>
        <v>0</v>
      </c>
      <c r="F15" s="193">
        <f>SUMIF('pow podst'!C3:C19,"W",'pow podst'!N3:N19)</f>
        <v>0</v>
      </c>
      <c r="G15" s="187">
        <f>SUMIF('pow podst'!C3:C19,"W",'pow podst'!O3:O19)</f>
        <v>0</v>
      </c>
      <c r="H15" s="187">
        <f>SUMIF('pow podst'!C3:C19,"W",'pow podst'!P3:P19)</f>
        <v>0</v>
      </c>
      <c r="I15" s="187">
        <f>SUMIF('pow podst'!C3:C19,"W",'pow podst'!Q3:Q19)</f>
        <v>0</v>
      </c>
      <c r="J15" s="187">
        <f>SUMIF('pow podst'!C3:C19,"W",'pow podst'!R3:R19)</f>
        <v>0</v>
      </c>
      <c r="K15" s="187">
        <f>SUMIF('pow podst'!C3:C19,"W",'pow podst'!S3:S19)</f>
        <v>0</v>
      </c>
      <c r="L15" s="187">
        <f>SUMIF('pow podst'!C3:C19,"W",'pow podst'!T3:T19)</f>
        <v>0</v>
      </c>
      <c r="M15" s="187">
        <f>SUMIF('pow podst'!C3:C19,"W",'pow podst'!U3:U19)</f>
        <v>0</v>
      </c>
      <c r="N15" s="187">
        <f>SUMIF('pow podst'!C3:C19,"W",'pow podst'!V3:V19)</f>
        <v>0</v>
      </c>
      <c r="O15" s="187">
        <f>SUMIF('pow podst'!C3:C19,"W",'pow podst'!W3:W19)</f>
        <v>0</v>
      </c>
      <c r="P15" s="187">
        <f>SUMIF('pow podst'!D3:D19,"W",'pow podst'!X3:X19)</f>
        <v>0</v>
      </c>
      <c r="Q15" s="194">
        <f>SUMIF('pow podst'!E3:E19,"W",'pow podst'!Y3:Y19)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29" t="s">
        <v>44</v>
      </c>
      <c r="B16" s="130">
        <f>COUNTA('gm podst'!L3:L19)</f>
        <v>1</v>
      </c>
      <c r="C16" s="131">
        <f>SUM('gm podst'!K3:K19)</f>
        <v>0</v>
      </c>
      <c r="D16" s="132">
        <f>SUM('gm podst'!M3:M19)</f>
        <v>0</v>
      </c>
      <c r="E16" s="133">
        <f>SUM('gm podst'!L3:L19)</f>
        <v>0</v>
      </c>
      <c r="F16" s="195">
        <f>SUM('gm podst'!O3:O19)</f>
        <v>0</v>
      </c>
      <c r="G16" s="196">
        <f>SUM('gm podst'!P3:P19)</f>
        <v>0</v>
      </c>
      <c r="H16" s="196">
        <f>SUM('gm podst'!Q3:Q19)</f>
        <v>0</v>
      </c>
      <c r="I16" s="196">
        <f>SUM('gm podst'!R3:R19)</f>
        <v>0</v>
      </c>
      <c r="J16" s="196">
        <f>SUM('gm podst'!S3:S19)</f>
        <v>0</v>
      </c>
      <c r="K16" s="196">
        <f>SUM('gm podst'!T3:T19)</f>
        <v>0</v>
      </c>
      <c r="L16" s="196">
        <f>SUM('gm podst'!U3:U19)</f>
        <v>0</v>
      </c>
      <c r="M16" s="196">
        <f>SUM('gm podst'!V3:V19)</f>
        <v>0</v>
      </c>
      <c r="N16" s="196">
        <f>SUM('gm podst'!W3:W19)</f>
        <v>0</v>
      </c>
      <c r="O16" s="196">
        <f>SUM('gm podst'!X3:X19)</f>
        <v>0</v>
      </c>
      <c r="P16" s="196">
        <f>SUM('gm podst'!Y3:Y19)</f>
        <v>0</v>
      </c>
      <c r="Q16" s="197">
        <f>SUM('gm podst'!Z3:Z19)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36" t="s">
        <v>41</v>
      </c>
      <c r="B17" s="180">
        <f>COUNTIF('gm podst'!C3:C19,"K")</f>
        <v>0</v>
      </c>
      <c r="C17" s="181">
        <f>SUMIF('gm podst'!C3:C19,"K",'gm podst'!K3:K19)</f>
        <v>0</v>
      </c>
      <c r="D17" s="182">
        <f>SUMIF('gm podst'!C3:C19,"K",'gm podst'!M3:M19)</f>
        <v>0</v>
      </c>
      <c r="E17" s="53">
        <f>SUMIF('gm podst'!C3:C19,"K",'gm podst'!L3:L19)</f>
        <v>0</v>
      </c>
      <c r="F17" s="189">
        <f>SUMIF('gm podst'!C3:C19,"K",'gm podst'!O3:O19)</f>
        <v>0</v>
      </c>
      <c r="G17" s="181">
        <f>SUMIF('gm podst'!C3:C19,"K",'gm podst'!P3:P19)</f>
        <v>0</v>
      </c>
      <c r="H17" s="181">
        <f>SUMIF('gm podst'!C3:C19,"K",'gm podst'!Q3:Q19)</f>
        <v>0</v>
      </c>
      <c r="I17" s="181">
        <f>SUMIF('gm podst'!C3:C19,"K",'gm podst'!R3:R19)</f>
        <v>0</v>
      </c>
      <c r="J17" s="181">
        <f>SUMIF('gm podst'!C3:C19,"K",'gm podst'!S3:S19)</f>
        <v>0</v>
      </c>
      <c r="K17" s="181">
        <f>SUMIF('gm podst'!C3:C19,"K",'gm podst'!T3:T19)</f>
        <v>0</v>
      </c>
      <c r="L17" s="181">
        <f>SUMIF('gm podst'!C3:C19,"K",'gm podst'!U3:U19)</f>
        <v>0</v>
      </c>
      <c r="M17" s="181">
        <f>SUMIF('gm podst'!C3:C19,"K",'gm podst'!V3:V19)</f>
        <v>0</v>
      </c>
      <c r="N17" s="181">
        <f>SUMIF('gm podst'!C3:C19,"K",'gm podst'!W3:W19)</f>
        <v>0</v>
      </c>
      <c r="O17" s="181">
        <f>SUMIF('gm podst'!C3:C19,"K",'gm podst'!X3:X19)</f>
        <v>0</v>
      </c>
      <c r="P17" s="181">
        <f>SUMIF('gm podst'!D3:D19,"K",'gm podst'!Y3:Y19)</f>
        <v>0</v>
      </c>
      <c r="Q17" s="190">
        <f>SUMIF('gm podst'!E3:E19,"K",'gm podst'!Z3:Z19)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37" t="s">
        <v>42</v>
      </c>
      <c r="B18" s="183">
        <f>COUNTIF('gm podst'!C3:C19,"N")</f>
        <v>0</v>
      </c>
      <c r="C18" s="184">
        <f>SUMIF('gm podst'!C3:C19,"N",'gm podst'!K3:K19)</f>
        <v>0</v>
      </c>
      <c r="D18" s="185">
        <f>SUMIF('gm podst'!C3:C19,"N",'gm podst'!M3:M19)</f>
        <v>0</v>
      </c>
      <c r="E18" s="52">
        <f>SUMIF('gm podst'!C3:C19,"N",'gm podst'!L3:L19)</f>
        <v>0</v>
      </c>
      <c r="F18" s="191">
        <f>SUMIF('gm podst'!C3:C19,"N",'gm podst'!O3:O19)</f>
        <v>0</v>
      </c>
      <c r="G18" s="184">
        <f>SUMIF('gm podst'!C3:C19,"N",'gm podst'!P3:P19)</f>
        <v>0</v>
      </c>
      <c r="H18" s="184">
        <f>SUMIF('gm podst'!C3:C19,"N",'gm podst'!Q3:Q19)</f>
        <v>0</v>
      </c>
      <c r="I18" s="184">
        <f>SUMIF('gm podst'!C3:C19,"N",'gm podst'!R3:R19)</f>
        <v>0</v>
      </c>
      <c r="J18" s="184">
        <f>SUMIF('gm podst'!C3:C19,"N",'gm podst'!S3:S19)</f>
        <v>0</v>
      </c>
      <c r="K18" s="184">
        <f>SUMIF('gm podst'!C3:C19,"N",'gm podst'!T3:T19)</f>
        <v>0</v>
      </c>
      <c r="L18" s="184">
        <f>SUMIF('gm podst'!C3:C19,"N",'gm podst'!U3:U19)</f>
        <v>0</v>
      </c>
      <c r="M18" s="184">
        <f>SUMIF('gm podst'!C3:C19,"N",'gm podst'!V3:V19)</f>
        <v>0</v>
      </c>
      <c r="N18" s="184">
        <f>SUMIF('gm podst'!C3:C19,"N",'gm podst'!W3:W19)</f>
        <v>0</v>
      </c>
      <c r="O18" s="184">
        <f>SUMIF('gm podst'!C3:C19,"N",'gm podst'!X3:X19)</f>
        <v>0</v>
      </c>
      <c r="P18" s="184">
        <f>SUMIF('gm podst'!D3:D19,"N",'gm podst'!Y3:Y19)</f>
        <v>0</v>
      </c>
      <c r="Q18" s="192">
        <f>SUMIF('gm podst'!E3:E19,"N",'gm podst'!Z3:Z19)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38" t="s">
        <v>43</v>
      </c>
      <c r="B19" s="186">
        <f>COUNTIF('gm podst'!C3:C19,"W")</f>
        <v>0</v>
      </c>
      <c r="C19" s="187">
        <f>SUMIF('gm podst'!C3:C19,"W",'gm podst'!K3:K19)</f>
        <v>0</v>
      </c>
      <c r="D19" s="188">
        <f>SUMIF('gm podst'!C3:C19,"W",'gm podst'!M3:M19)</f>
        <v>0</v>
      </c>
      <c r="E19" s="139">
        <f>SUMIF('gm podst'!C3:C19,"W",'gm podst'!L3:L19)</f>
        <v>0</v>
      </c>
      <c r="F19" s="193">
        <f>SUMIF('gm podst'!C3:C19,"W",'gm podst'!O3:O19)</f>
        <v>0</v>
      </c>
      <c r="G19" s="187">
        <f>SUMIF('gm podst'!C3:C19,"W",'gm podst'!P3:P19)</f>
        <v>0</v>
      </c>
      <c r="H19" s="187">
        <f>SUMIF('gm podst'!C3:C19,"W",'gm podst'!Q3:Q19)</f>
        <v>0</v>
      </c>
      <c r="I19" s="187">
        <f>SUMIF('gm podst'!C3:C19,"W",'gm podst'!R3:R19)</f>
        <v>0</v>
      </c>
      <c r="J19" s="187">
        <f>SUMIF('gm podst'!C3:C19,"W",'gm podst'!S3:S19)</f>
        <v>0</v>
      </c>
      <c r="K19" s="187">
        <f>SUMIF('gm podst'!C3:C19,"W",'gm podst'!T3:T19)</f>
        <v>0</v>
      </c>
      <c r="L19" s="187">
        <f>SUMIF('gm podst'!C3:C19,"W",'gm podst'!U3:U19)</f>
        <v>0</v>
      </c>
      <c r="M19" s="187">
        <f>SUMIF('gm podst'!C3:C19,"W",'gm podst'!V3:V19)</f>
        <v>0</v>
      </c>
      <c r="N19" s="187">
        <f>SUMIF('gm podst'!C3:C19,"W",'gm podst'!W3:W19)</f>
        <v>0</v>
      </c>
      <c r="O19" s="187">
        <f>SUMIF('gm podst'!C3:C19,"W",'gm podst'!X3:X19)</f>
        <v>0</v>
      </c>
      <c r="P19" s="187">
        <f>SUMIF('gm podst'!D3:D19,"W",'gm podst'!Y3:Y19)</f>
        <v>0</v>
      </c>
      <c r="Q19" s="194">
        <f>SUMIF('gm podst'!E3:E19,"W",'gm podst'!Z3:Z19)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40" t="s">
        <v>45</v>
      </c>
      <c r="B20" s="141">
        <f>B12+B16</f>
        <v>2</v>
      </c>
      <c r="C20" s="142">
        <f>C12+C16</f>
        <v>0</v>
      </c>
      <c r="D20" s="143">
        <f t="shared" ref="C20:O22" si="2">D12+D16</f>
        <v>0</v>
      </c>
      <c r="E20" s="144">
        <f t="shared" si="2"/>
        <v>0</v>
      </c>
      <c r="F20" s="145">
        <f t="shared" si="2"/>
        <v>0</v>
      </c>
      <c r="G20" s="142">
        <f t="shared" si="2"/>
        <v>0</v>
      </c>
      <c r="H20" s="142">
        <f t="shared" si="2"/>
        <v>0</v>
      </c>
      <c r="I20" s="142">
        <f t="shared" si="2"/>
        <v>0</v>
      </c>
      <c r="J20" s="142">
        <f t="shared" si="2"/>
        <v>0</v>
      </c>
      <c r="K20" s="142">
        <f t="shared" si="2"/>
        <v>0</v>
      </c>
      <c r="L20" s="142">
        <f t="shared" si="2"/>
        <v>0</v>
      </c>
      <c r="M20" s="142">
        <f t="shared" si="2"/>
        <v>0</v>
      </c>
      <c r="N20" s="142">
        <f t="shared" si="2"/>
        <v>0</v>
      </c>
      <c r="O20" s="142">
        <f t="shared" si="2"/>
        <v>0</v>
      </c>
      <c r="P20" s="142">
        <f t="shared" ref="P20:Q20" si="3">P12+P16</f>
        <v>0</v>
      </c>
      <c r="Q20" s="146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47" t="s">
        <v>41</v>
      </c>
      <c r="B21" s="111">
        <f>B13+B17</f>
        <v>0</v>
      </c>
      <c r="C21" s="103">
        <f t="shared" si="2"/>
        <v>0</v>
      </c>
      <c r="D21" s="116">
        <f t="shared" si="2"/>
        <v>0</v>
      </c>
      <c r="E21" s="53">
        <f t="shared" si="2"/>
        <v>0</v>
      </c>
      <c r="F21" s="121">
        <f t="shared" si="2"/>
        <v>0</v>
      </c>
      <c r="G21" s="103">
        <f t="shared" si="2"/>
        <v>0</v>
      </c>
      <c r="H21" s="103">
        <f t="shared" si="2"/>
        <v>0</v>
      </c>
      <c r="I21" s="103">
        <f t="shared" si="2"/>
        <v>0</v>
      </c>
      <c r="J21" s="103">
        <f t="shared" si="2"/>
        <v>0</v>
      </c>
      <c r="K21" s="103">
        <f t="shared" si="2"/>
        <v>0</v>
      </c>
      <c r="L21" s="103">
        <f t="shared" si="2"/>
        <v>0</v>
      </c>
      <c r="M21" s="103">
        <f t="shared" si="2"/>
        <v>0</v>
      </c>
      <c r="N21" s="103">
        <f t="shared" si="2"/>
        <v>0</v>
      </c>
      <c r="O21" s="103">
        <f t="shared" si="2"/>
        <v>0</v>
      </c>
      <c r="P21" s="103">
        <f t="shared" ref="P21:Q21" si="4">P13+P17</f>
        <v>0</v>
      </c>
      <c r="Q21" s="148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49" t="s">
        <v>42</v>
      </c>
      <c r="B22" s="112">
        <f>B14+B18</f>
        <v>0</v>
      </c>
      <c r="C22" s="106">
        <f t="shared" si="2"/>
        <v>0</v>
      </c>
      <c r="D22" s="117">
        <f t="shared" si="2"/>
        <v>0</v>
      </c>
      <c r="E22" s="52">
        <f t="shared" si="2"/>
        <v>0</v>
      </c>
      <c r="F22" s="122">
        <f t="shared" si="2"/>
        <v>0</v>
      </c>
      <c r="G22" s="106">
        <f t="shared" si="2"/>
        <v>0</v>
      </c>
      <c r="H22" s="106">
        <f t="shared" si="2"/>
        <v>0</v>
      </c>
      <c r="I22" s="106">
        <f t="shared" si="2"/>
        <v>0</v>
      </c>
      <c r="J22" s="106">
        <f t="shared" si="2"/>
        <v>0</v>
      </c>
      <c r="K22" s="106">
        <f t="shared" si="2"/>
        <v>0</v>
      </c>
      <c r="L22" s="106">
        <f t="shared" si="2"/>
        <v>0</v>
      </c>
      <c r="M22" s="106">
        <f t="shared" si="2"/>
        <v>0</v>
      </c>
      <c r="N22" s="106">
        <f t="shared" si="2"/>
        <v>0</v>
      </c>
      <c r="O22" s="106">
        <f t="shared" si="2"/>
        <v>0</v>
      </c>
      <c r="P22" s="106">
        <f t="shared" ref="P22:Q22" si="5">P14+P18</f>
        <v>0</v>
      </c>
      <c r="Q22" s="150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51" t="s">
        <v>43</v>
      </c>
      <c r="B23" s="152">
        <f>B15+B19</f>
        <v>0</v>
      </c>
      <c r="C23" s="153">
        <f t="shared" ref="C23:O23" si="6">C15+C19</f>
        <v>0</v>
      </c>
      <c r="D23" s="154">
        <f t="shared" si="6"/>
        <v>0</v>
      </c>
      <c r="E23" s="139">
        <f t="shared" si="6"/>
        <v>0</v>
      </c>
      <c r="F23" s="155">
        <f t="shared" si="6"/>
        <v>0</v>
      </c>
      <c r="G23" s="153">
        <f t="shared" si="6"/>
        <v>0</v>
      </c>
      <c r="H23" s="153">
        <f t="shared" si="6"/>
        <v>0</v>
      </c>
      <c r="I23" s="153">
        <f t="shared" si="6"/>
        <v>0</v>
      </c>
      <c r="J23" s="153">
        <f t="shared" si="6"/>
        <v>0</v>
      </c>
      <c r="K23" s="153">
        <f t="shared" si="6"/>
        <v>0</v>
      </c>
      <c r="L23" s="153">
        <f t="shared" si="6"/>
        <v>0</v>
      </c>
      <c r="M23" s="153">
        <f t="shared" si="6"/>
        <v>0</v>
      </c>
      <c r="N23" s="153">
        <f t="shared" si="6"/>
        <v>0</v>
      </c>
      <c r="O23" s="153">
        <f t="shared" si="6"/>
        <v>0</v>
      </c>
      <c r="P23" s="153">
        <f t="shared" ref="P23:Q23" si="7">P15+P19</f>
        <v>0</v>
      </c>
      <c r="Q23" s="156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29" t="s">
        <v>2</v>
      </c>
      <c r="B24" s="130">
        <f>COUNTA('pow rez'!K3:K5)</f>
        <v>1</v>
      </c>
      <c r="C24" s="131">
        <f>SUM('pow rez'!J3:J5)</f>
        <v>0</v>
      </c>
      <c r="D24" s="132">
        <f>SUM('pow rez'!L3:L5)</f>
        <v>0</v>
      </c>
      <c r="E24" s="133">
        <f>SUM('pow rez'!K3:K5)</f>
        <v>0</v>
      </c>
      <c r="F24" s="134">
        <f>SUM('pow rez'!N3:N5)</f>
        <v>0</v>
      </c>
      <c r="G24" s="131">
        <f>SUM('pow rez'!O3:O5)</f>
        <v>0</v>
      </c>
      <c r="H24" s="131">
        <f>SUM('pow rez'!P3:P5)</f>
        <v>0</v>
      </c>
      <c r="I24" s="131">
        <f>SUM('pow rez'!Q3:Q5)</f>
        <v>0</v>
      </c>
      <c r="J24" s="131">
        <f>SUM('pow rez'!R3:R5)</f>
        <v>0</v>
      </c>
      <c r="K24" s="131">
        <f>SUM('pow rez'!S3:S5)</f>
        <v>0</v>
      </c>
      <c r="L24" s="131">
        <f>SUM('pow rez'!T3:T5)</f>
        <v>0</v>
      </c>
      <c r="M24" s="131">
        <f>SUM('pow rez'!U3:U5)</f>
        <v>0</v>
      </c>
      <c r="N24" s="131">
        <f>SUM('pow rez'!V3:V5)</f>
        <v>0</v>
      </c>
      <c r="O24" s="131">
        <f>SUM('pow rez'!W3:W5)</f>
        <v>0</v>
      </c>
      <c r="P24" s="131">
        <f>SUM('pow rez'!X3:X5)</f>
        <v>0</v>
      </c>
      <c r="Q24" s="135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37" t="s">
        <v>42</v>
      </c>
      <c r="B25" s="183">
        <f>COUNTIF('pow rez'!C3:C5,"N")</f>
        <v>0</v>
      </c>
      <c r="C25" s="184">
        <f>SUMIF('pow rez'!C3:C5,"N",'pow rez'!J3:J5)</f>
        <v>0</v>
      </c>
      <c r="D25" s="185">
        <f>SUMIF('pow rez'!C3:C5,"N",'pow rez'!L3:L5)</f>
        <v>0</v>
      </c>
      <c r="E25" s="52">
        <f>SUMIF('pow rez'!C3:C5,"N",'pow rez'!K3:K5)</f>
        <v>0</v>
      </c>
      <c r="F25" s="191">
        <f>SUMIF('pow rez'!C3:C5,"N",'pow rez'!N3:N5)</f>
        <v>0</v>
      </c>
      <c r="G25" s="184">
        <f>SUMIF('pow rez'!C3:C5,"N",'pow rez'!O3:O5)</f>
        <v>0</v>
      </c>
      <c r="H25" s="184">
        <f>SUMIF('pow rez'!C3:C5,"N",'pow rez'!P3:P5)</f>
        <v>0</v>
      </c>
      <c r="I25" s="184">
        <f>SUMIF('pow rez'!C3:C5,"N",'pow rez'!Q3:Q5)</f>
        <v>0</v>
      </c>
      <c r="J25" s="184">
        <f>SUMIF('pow rez'!C3:C5,"N",'pow rez'!R3:R5)</f>
        <v>0</v>
      </c>
      <c r="K25" s="184">
        <f>SUMIF('pow rez'!C3:C5,"N",'pow rez'!S3:S5)</f>
        <v>0</v>
      </c>
      <c r="L25" s="184">
        <f>SUMIF('pow rez'!C3:C5,"N",'pow rez'!T3:T5)</f>
        <v>0</v>
      </c>
      <c r="M25" s="184">
        <f>SUMIF('pow rez'!C3:C5,"N",'pow rez'!U3:U5)</f>
        <v>0</v>
      </c>
      <c r="N25" s="184">
        <f>SUMIF('pow rez'!C3:C5,"N",'pow rez'!V3:V5)</f>
        <v>0</v>
      </c>
      <c r="O25" s="184">
        <f>SUMIF('pow rez'!C3:C5,"N",'pow rez'!W3:W5)</f>
        <v>0</v>
      </c>
      <c r="P25" s="184">
        <f>SUMIF('pow rez'!D3:D5,"N",'pow rez'!X3:X5)</f>
        <v>0</v>
      </c>
      <c r="Q25" s="192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38" t="s">
        <v>43</v>
      </c>
      <c r="B26" s="186">
        <f>COUNTIF('pow rez'!C3:C5,"W")</f>
        <v>0</v>
      </c>
      <c r="C26" s="187">
        <f>SUMIF('pow rez'!C3:C5,"W",'pow rez'!J3:J5)</f>
        <v>0</v>
      </c>
      <c r="D26" s="188">
        <f>SUMIF('pow rez'!C3:C5,"W",'pow rez'!L3:L5)</f>
        <v>0</v>
      </c>
      <c r="E26" s="139">
        <f>SUMIF('pow rez'!C3:C5,"W",'pow rez'!K3:K5)</f>
        <v>0</v>
      </c>
      <c r="F26" s="193">
        <f>SUMIF('pow rez'!C3:C5,"W",'pow rez'!N3:N5)</f>
        <v>0</v>
      </c>
      <c r="G26" s="187">
        <f>SUMIF('pow rez'!C3:C5,"W",'pow rez'!O3:O5)</f>
        <v>0</v>
      </c>
      <c r="H26" s="187">
        <f>SUMIF('pow rez'!C3:C5,"W",'pow rez'!P3:P5)</f>
        <v>0</v>
      </c>
      <c r="I26" s="187">
        <f>SUMIF('pow rez'!C3:C5,"W",'pow rez'!Q3:Q5)</f>
        <v>0</v>
      </c>
      <c r="J26" s="187">
        <f>SUMIF('pow rez'!C3:C5,"W",'pow rez'!R3:R5)</f>
        <v>0</v>
      </c>
      <c r="K26" s="187">
        <f>SUMIF('pow rez'!C3:C5,"W",'pow rez'!S3:S5)</f>
        <v>0</v>
      </c>
      <c r="L26" s="187">
        <f>SUMIF('pow rez'!C3:C5,"W",'pow rez'!T3:T5)</f>
        <v>0</v>
      </c>
      <c r="M26" s="187">
        <f>SUMIF('pow rez'!C3:C5,"W",'pow rez'!U3:U5)</f>
        <v>0</v>
      </c>
      <c r="N26" s="187">
        <f>SUMIF('pow rez'!C3:C5,"W",'pow rez'!V3:V5)</f>
        <v>0</v>
      </c>
      <c r="O26" s="187">
        <f>SUMIF('pow rez'!C3:C5,"W",'pow rez'!W3:W5)</f>
        <v>0</v>
      </c>
      <c r="P26" s="187">
        <f>SUMIF('pow rez'!D3:D5,"W",'pow rez'!X3:X5)</f>
        <v>0</v>
      </c>
      <c r="Q26" s="194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29" t="s">
        <v>3</v>
      </c>
      <c r="B27" s="130">
        <f>COUNTA('gm rez'!L3:L5)</f>
        <v>1</v>
      </c>
      <c r="C27" s="131">
        <f>SUM('gm rez'!K3:K5)</f>
        <v>0</v>
      </c>
      <c r="D27" s="132">
        <f>SUM('gm rez'!M3:M5)</f>
        <v>0</v>
      </c>
      <c r="E27" s="133">
        <f>SUM('gm rez'!L3:L5)</f>
        <v>0</v>
      </c>
      <c r="F27" s="134">
        <f>SUM('gm rez'!O3:O5)</f>
        <v>0</v>
      </c>
      <c r="G27" s="131">
        <f>SUM('gm rez'!P3:P5)</f>
        <v>0</v>
      </c>
      <c r="H27" s="131">
        <f>SUM('gm rez'!Q3:Q5)</f>
        <v>0</v>
      </c>
      <c r="I27" s="131">
        <f>SUM('gm rez'!R3:R5)</f>
        <v>0</v>
      </c>
      <c r="J27" s="131">
        <f>SUM('gm rez'!S3:S5)</f>
        <v>0</v>
      </c>
      <c r="K27" s="131">
        <f>SUM('gm rez'!T3:T5)</f>
        <v>0</v>
      </c>
      <c r="L27" s="131">
        <f>SUM('gm rez'!U3:U5)</f>
        <v>0</v>
      </c>
      <c r="M27" s="131">
        <f>SUM('gm rez'!V3:V5)</f>
        <v>0</v>
      </c>
      <c r="N27" s="131">
        <f>SUM('gm rez'!W3:W5)</f>
        <v>0</v>
      </c>
      <c r="O27" s="131">
        <f>SUM('gm rez'!X3:X5)</f>
        <v>0</v>
      </c>
      <c r="P27" s="131">
        <f>SUM('gm rez'!Y3:Y5)</f>
        <v>0</v>
      </c>
      <c r="Q27" s="135">
        <f>SUM('gm rez'!Z3:Z5)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37" t="s">
        <v>42</v>
      </c>
      <c r="B28" s="183">
        <f>COUNTIF('gm rez'!C3:C5,"N")</f>
        <v>0</v>
      </c>
      <c r="C28" s="184">
        <f>SUMIF('gm rez'!C3:C5,"N",'gm rez'!K3:K5)</f>
        <v>0</v>
      </c>
      <c r="D28" s="185">
        <f>SUMIF('gm rez'!C3:C5,"N",'gm rez'!M3:M5)</f>
        <v>0</v>
      </c>
      <c r="E28" s="52">
        <f>SUMIF('gm rez'!C3:C5,"N",'gm rez'!L3:L5)</f>
        <v>0</v>
      </c>
      <c r="F28" s="191">
        <f>SUMIF('gm rez'!C3:C5,"N",'gm rez'!O3:O5)</f>
        <v>0</v>
      </c>
      <c r="G28" s="184">
        <f>SUMIF('gm rez'!C3:C5,"N",'gm rez'!P3:P5)</f>
        <v>0</v>
      </c>
      <c r="H28" s="184">
        <f>SUMIF('gm rez'!C3:C5,"N",'gm rez'!Q3:Q5)</f>
        <v>0</v>
      </c>
      <c r="I28" s="184">
        <f>SUMIF('gm rez'!C3:C5,"N",'gm rez'!R3:R5)</f>
        <v>0</v>
      </c>
      <c r="J28" s="184">
        <f>SUMIF('gm rez'!C3:C5,"N",'gm rez'!S3:S5)</f>
        <v>0</v>
      </c>
      <c r="K28" s="184">
        <f>SUMIF('gm rez'!C3:C5,"N",'gm rez'!T3:T5)</f>
        <v>0</v>
      </c>
      <c r="L28" s="184">
        <f>SUMIF('gm rez'!C3:C5,"N",'gm rez'!U3:U5)</f>
        <v>0</v>
      </c>
      <c r="M28" s="184">
        <f>SUMIF('gm rez'!C3:C5,"N",'gm rez'!V3:V5)</f>
        <v>0</v>
      </c>
      <c r="N28" s="184">
        <f>SUMIF('gm rez'!C3:C5,"N",'gm rez'!W3:W5)</f>
        <v>0</v>
      </c>
      <c r="O28" s="184">
        <f>SUMIF('gm rez'!C3:C5,"N",'gm rez'!X3:X5)</f>
        <v>0</v>
      </c>
      <c r="P28" s="184">
        <f>SUMIF('gm rez'!D3:D5,"N",'gm rez'!Y3:Y5)</f>
        <v>0</v>
      </c>
      <c r="Q28" s="192">
        <f>SUMIF('gm rez'!E3:E5,"N",'gm rez'!Z3:Z5)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38" t="s">
        <v>43</v>
      </c>
      <c r="B29" s="186">
        <f>COUNTIF('gm rez'!C3:C5,"W")</f>
        <v>0</v>
      </c>
      <c r="C29" s="187">
        <f>SUMIF('gm rez'!C3:C5,"W",'gm rez'!K3:K5)</f>
        <v>0</v>
      </c>
      <c r="D29" s="188">
        <f>SUMIF('gm rez'!C3:C5,"W",'gm rez'!M3:M5)</f>
        <v>0</v>
      </c>
      <c r="E29" s="139">
        <f>SUMIF('gm rez'!C3:C5,"W",'gm rez'!L3:L5)</f>
        <v>0</v>
      </c>
      <c r="F29" s="193">
        <f>SUMIF('gm rez'!C3:C5,"W",'gm rez'!O3:O5)</f>
        <v>0</v>
      </c>
      <c r="G29" s="187">
        <f>SUMIF('gm rez'!C3:C5,"W",'gm rez'!P3:P5)</f>
        <v>0</v>
      </c>
      <c r="H29" s="187">
        <f>SUMIF('gm rez'!C3:C5,"W",'gm rez'!Q3:Q5)</f>
        <v>0</v>
      </c>
      <c r="I29" s="187">
        <f>SUMIF('gm rez'!C3:C5,"W",'gm rez'!R3:R5)</f>
        <v>0</v>
      </c>
      <c r="J29" s="187">
        <f>SUMIF('gm rez'!C3:C5,"W",'gm rez'!S3:S5)</f>
        <v>0</v>
      </c>
      <c r="K29" s="187">
        <f>SUMIF('gm rez'!C3:C5,"W",'gm rez'!T3:T5)</f>
        <v>0</v>
      </c>
      <c r="L29" s="187">
        <f>SUMIF('gm rez'!C3:C5,"W",'gm rez'!U3:U5)</f>
        <v>0</v>
      </c>
      <c r="M29" s="187">
        <f>SUMIF('gm rez'!C3:C5,"W",'gm rez'!V3:V5)</f>
        <v>0</v>
      </c>
      <c r="N29" s="187">
        <f>SUMIF('gm rez'!C3:C5,"W",'gm rez'!W3:W5)</f>
        <v>0</v>
      </c>
      <c r="O29" s="187">
        <f>SUMIF('gm rez'!C3:C5,"W",'gm rez'!X3:X5)</f>
        <v>0</v>
      </c>
      <c r="P29" s="187">
        <f>SUMIF('gm rez'!D3:D5,"W",'gm rez'!Y3:Y5)</f>
        <v>0</v>
      </c>
      <c r="Q29" s="194">
        <f>SUMIF('gm rez'!E3:E5,"W",'gm rez'!Z3:Z5)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205" t="s">
        <v>23</v>
      </c>
      <c r="B30" s="206">
        <f>B24+B27</f>
        <v>2</v>
      </c>
      <c r="C30" s="207">
        <f t="shared" ref="C30:O30" si="8">C24+C27</f>
        <v>0</v>
      </c>
      <c r="D30" s="208">
        <f t="shared" si="8"/>
        <v>0</v>
      </c>
      <c r="E30" s="209">
        <f t="shared" si="8"/>
        <v>0</v>
      </c>
      <c r="F30" s="210">
        <f t="shared" si="8"/>
        <v>0</v>
      </c>
      <c r="G30" s="207">
        <f t="shared" si="8"/>
        <v>0</v>
      </c>
      <c r="H30" s="207">
        <f t="shared" si="8"/>
        <v>0</v>
      </c>
      <c r="I30" s="207">
        <f t="shared" si="8"/>
        <v>0</v>
      </c>
      <c r="J30" s="207">
        <f t="shared" si="8"/>
        <v>0</v>
      </c>
      <c r="K30" s="207">
        <f t="shared" si="8"/>
        <v>0</v>
      </c>
      <c r="L30" s="207">
        <f t="shared" si="8"/>
        <v>0</v>
      </c>
      <c r="M30" s="207">
        <f t="shared" si="8"/>
        <v>0</v>
      </c>
      <c r="N30" s="207">
        <f t="shared" si="8"/>
        <v>0</v>
      </c>
      <c r="O30" s="207">
        <f t="shared" si="8"/>
        <v>0</v>
      </c>
      <c r="P30" s="207">
        <f t="shared" ref="P30:Q30" si="9">P24+P27</f>
        <v>0</v>
      </c>
      <c r="Q30" s="211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115" t="s">
        <v>42</v>
      </c>
      <c r="B31" s="113">
        <f t="shared" ref="B31:O31" si="10">B25+B28</f>
        <v>0</v>
      </c>
      <c r="C31" s="104">
        <f t="shared" si="10"/>
        <v>0</v>
      </c>
      <c r="D31" s="118">
        <f t="shared" si="10"/>
        <v>0</v>
      </c>
      <c r="E31" s="52">
        <f t="shared" si="10"/>
        <v>0</v>
      </c>
      <c r="F31" s="123">
        <f t="shared" si="10"/>
        <v>0</v>
      </c>
      <c r="G31" s="104">
        <f t="shared" si="10"/>
        <v>0</v>
      </c>
      <c r="H31" s="104">
        <f t="shared" si="10"/>
        <v>0</v>
      </c>
      <c r="I31" s="104">
        <f t="shared" si="10"/>
        <v>0</v>
      </c>
      <c r="J31" s="104">
        <f t="shared" si="10"/>
        <v>0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10"/>
        <v>0</v>
      </c>
      <c r="O31" s="104">
        <f t="shared" si="10"/>
        <v>0</v>
      </c>
      <c r="P31" s="104">
        <f t="shared" ref="P31:Q31" si="11">P25+P28</f>
        <v>0</v>
      </c>
      <c r="Q31" s="110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57" t="s">
        <v>43</v>
      </c>
      <c r="B32" s="158">
        <f t="shared" ref="B32:O32" si="12">B26+B29</f>
        <v>0</v>
      </c>
      <c r="C32" s="159">
        <f t="shared" si="12"/>
        <v>0</v>
      </c>
      <c r="D32" s="160">
        <f t="shared" si="12"/>
        <v>0</v>
      </c>
      <c r="E32" s="161">
        <f t="shared" si="12"/>
        <v>0</v>
      </c>
      <c r="F32" s="162">
        <f t="shared" si="12"/>
        <v>0</v>
      </c>
      <c r="G32" s="159">
        <f t="shared" si="12"/>
        <v>0</v>
      </c>
      <c r="H32" s="159">
        <f t="shared" si="12"/>
        <v>0</v>
      </c>
      <c r="I32" s="159">
        <f t="shared" si="12"/>
        <v>0</v>
      </c>
      <c r="J32" s="159">
        <f t="shared" si="12"/>
        <v>0</v>
      </c>
      <c r="K32" s="159">
        <f t="shared" si="12"/>
        <v>0</v>
      </c>
      <c r="L32" s="159">
        <f t="shared" si="12"/>
        <v>0</v>
      </c>
      <c r="M32" s="159">
        <f t="shared" si="12"/>
        <v>0</v>
      </c>
      <c r="N32" s="159">
        <f t="shared" si="12"/>
        <v>0</v>
      </c>
      <c r="O32" s="159">
        <f t="shared" si="12"/>
        <v>0</v>
      </c>
      <c r="P32" s="159">
        <f t="shared" ref="P32:Q32" si="13">P26+P29</f>
        <v>0</v>
      </c>
      <c r="Q32" s="163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64" t="s">
        <v>36</v>
      </c>
      <c r="B33" s="165">
        <f>B20+B30</f>
        <v>4</v>
      </c>
      <c r="C33" s="166">
        <f t="shared" ref="C33:O33" si="14">C20+C30</f>
        <v>0</v>
      </c>
      <c r="D33" s="167">
        <f t="shared" si="14"/>
        <v>0</v>
      </c>
      <c r="E33" s="168">
        <f t="shared" si="14"/>
        <v>0</v>
      </c>
      <c r="F33" s="169">
        <f t="shared" si="14"/>
        <v>0</v>
      </c>
      <c r="G33" s="166">
        <f t="shared" si="14"/>
        <v>0</v>
      </c>
      <c r="H33" s="166">
        <f t="shared" si="14"/>
        <v>0</v>
      </c>
      <c r="I33" s="166">
        <f t="shared" si="14"/>
        <v>0</v>
      </c>
      <c r="J33" s="166">
        <f t="shared" si="14"/>
        <v>0</v>
      </c>
      <c r="K33" s="166">
        <f t="shared" si="14"/>
        <v>0</v>
      </c>
      <c r="L33" s="166">
        <f t="shared" si="14"/>
        <v>0</v>
      </c>
      <c r="M33" s="166">
        <f t="shared" si="14"/>
        <v>0</v>
      </c>
      <c r="N33" s="166">
        <f t="shared" si="14"/>
        <v>0</v>
      </c>
      <c r="O33" s="166">
        <f t="shared" si="14"/>
        <v>0</v>
      </c>
      <c r="P33" s="166">
        <f t="shared" ref="P33:Q33" si="15">P20+P30</f>
        <v>0</v>
      </c>
      <c r="Q33" s="170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98" t="s">
        <v>41</v>
      </c>
      <c r="B34" s="199">
        <f>B21</f>
        <v>0</v>
      </c>
      <c r="C34" s="200">
        <f t="shared" ref="C34:O34" si="16">C21</f>
        <v>0</v>
      </c>
      <c r="D34" s="201">
        <f t="shared" si="16"/>
        <v>0</v>
      </c>
      <c r="E34" s="53">
        <f t="shared" si="16"/>
        <v>0</v>
      </c>
      <c r="F34" s="202">
        <f t="shared" si="16"/>
        <v>0</v>
      </c>
      <c r="G34" s="200">
        <f t="shared" si="16"/>
        <v>0</v>
      </c>
      <c r="H34" s="200">
        <f t="shared" si="16"/>
        <v>0</v>
      </c>
      <c r="I34" s="200">
        <f t="shared" si="16"/>
        <v>0</v>
      </c>
      <c r="J34" s="200">
        <f t="shared" si="16"/>
        <v>0</v>
      </c>
      <c r="K34" s="200">
        <f t="shared" si="16"/>
        <v>0</v>
      </c>
      <c r="L34" s="200">
        <f t="shared" si="16"/>
        <v>0</v>
      </c>
      <c r="M34" s="200">
        <f t="shared" si="16"/>
        <v>0</v>
      </c>
      <c r="N34" s="200">
        <f t="shared" si="16"/>
        <v>0</v>
      </c>
      <c r="O34" s="200">
        <f t="shared" si="16"/>
        <v>0</v>
      </c>
      <c r="P34" s="200">
        <f t="shared" ref="P34:Q34" si="17">P21</f>
        <v>0</v>
      </c>
      <c r="Q34" s="203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71" t="s">
        <v>42</v>
      </c>
      <c r="B35" s="114">
        <f>B22+B31</f>
        <v>0</v>
      </c>
      <c r="C35" s="105">
        <f t="shared" ref="C35:O35" si="18">C22+C31</f>
        <v>0</v>
      </c>
      <c r="D35" s="119">
        <f t="shared" si="18"/>
        <v>0</v>
      </c>
      <c r="E35" s="125">
        <f t="shared" si="18"/>
        <v>0</v>
      </c>
      <c r="F35" s="124">
        <f t="shared" si="18"/>
        <v>0</v>
      </c>
      <c r="G35" s="105">
        <f t="shared" si="18"/>
        <v>0</v>
      </c>
      <c r="H35" s="105">
        <f t="shared" si="18"/>
        <v>0</v>
      </c>
      <c r="I35" s="105">
        <f t="shared" si="18"/>
        <v>0</v>
      </c>
      <c r="J35" s="105">
        <f t="shared" si="18"/>
        <v>0</v>
      </c>
      <c r="K35" s="105">
        <f t="shared" si="18"/>
        <v>0</v>
      </c>
      <c r="L35" s="105">
        <f t="shared" si="18"/>
        <v>0</v>
      </c>
      <c r="M35" s="105">
        <f t="shared" si="18"/>
        <v>0</v>
      </c>
      <c r="N35" s="105">
        <f t="shared" si="18"/>
        <v>0</v>
      </c>
      <c r="O35" s="105">
        <f t="shared" si="18"/>
        <v>0</v>
      </c>
      <c r="P35" s="105">
        <f t="shared" ref="P35:Q35" si="19">P22+P31</f>
        <v>0</v>
      </c>
      <c r="Q35" s="172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73" t="s">
        <v>43</v>
      </c>
      <c r="B36" s="174">
        <f>B23+B32</f>
        <v>0</v>
      </c>
      <c r="C36" s="175">
        <f t="shared" ref="C36:O36" si="20">C23+C32</f>
        <v>0</v>
      </c>
      <c r="D36" s="176">
        <f t="shared" si="20"/>
        <v>0</v>
      </c>
      <c r="E36" s="139">
        <f t="shared" si="20"/>
        <v>0</v>
      </c>
      <c r="F36" s="177">
        <f t="shared" si="20"/>
        <v>0</v>
      </c>
      <c r="G36" s="175">
        <f t="shared" si="20"/>
        <v>0</v>
      </c>
      <c r="H36" s="175">
        <f t="shared" si="20"/>
        <v>0</v>
      </c>
      <c r="I36" s="175">
        <f t="shared" si="20"/>
        <v>0</v>
      </c>
      <c r="J36" s="175">
        <f t="shared" si="20"/>
        <v>0</v>
      </c>
      <c r="K36" s="175">
        <f t="shared" si="20"/>
        <v>0</v>
      </c>
      <c r="L36" s="175">
        <f t="shared" si="20"/>
        <v>0</v>
      </c>
      <c r="M36" s="175">
        <f t="shared" si="20"/>
        <v>0</v>
      </c>
      <c r="N36" s="175">
        <f t="shared" si="20"/>
        <v>0</v>
      </c>
      <c r="O36" s="175">
        <f t="shared" si="20"/>
        <v>0</v>
      </c>
      <c r="P36" s="175">
        <f t="shared" ref="P36:Q36" si="21">P23+P32</f>
        <v>0</v>
      </c>
      <c r="Q36" s="178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&amp;KFF0000[wpisać]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8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140625" style="3"/>
  </cols>
  <sheetData>
    <row r="1" spans="1:29" ht="20.100000000000001" customHeight="1" x14ac:dyDescent="0.25">
      <c r="A1" s="233" t="s">
        <v>4</v>
      </c>
      <c r="B1" s="233" t="s">
        <v>5</v>
      </c>
      <c r="C1" s="239" t="s">
        <v>47</v>
      </c>
      <c r="D1" s="231" t="s">
        <v>6</v>
      </c>
      <c r="E1" s="231" t="s">
        <v>35</v>
      </c>
      <c r="F1" s="231" t="s">
        <v>7</v>
      </c>
      <c r="G1" s="233" t="s">
        <v>27</v>
      </c>
      <c r="H1" s="233" t="s">
        <v>8</v>
      </c>
      <c r="I1" s="233" t="s">
        <v>24</v>
      </c>
      <c r="J1" s="234" t="s">
        <v>9</v>
      </c>
      <c r="K1" s="233" t="s">
        <v>16</v>
      </c>
      <c r="L1" s="231" t="s">
        <v>13</v>
      </c>
      <c r="M1" s="233" t="s">
        <v>11</v>
      </c>
      <c r="N1" s="235" t="s">
        <v>12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1"/>
    </row>
    <row r="2" spans="1:29" ht="20.100000000000001" customHeight="1" x14ac:dyDescent="0.25">
      <c r="A2" s="233"/>
      <c r="B2" s="233"/>
      <c r="C2" s="240"/>
      <c r="D2" s="232"/>
      <c r="E2" s="232"/>
      <c r="F2" s="232"/>
      <c r="G2" s="233"/>
      <c r="H2" s="233"/>
      <c r="I2" s="233"/>
      <c r="J2" s="234"/>
      <c r="K2" s="233"/>
      <c r="L2" s="232"/>
      <c r="M2" s="233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204">
        <v>2029</v>
      </c>
      <c r="Y2" s="204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49"/>
      <c r="K3" s="49">
        <f>ROUNDDOWN(J3*M3,2)</f>
        <v>0</v>
      </c>
      <c r="L3" s="61">
        <f>J3-K3</f>
        <v>0</v>
      </c>
      <c r="M3" s="62"/>
      <c r="N3" s="49"/>
      <c r="O3" s="49"/>
      <c r="P3" s="54"/>
      <c r="Q3" s="54"/>
      <c r="R3" s="54"/>
      <c r="S3" s="54"/>
      <c r="T3" s="54"/>
      <c r="U3" s="54"/>
      <c r="V3" s="54"/>
      <c r="W3" s="54"/>
      <c r="X3" s="54"/>
      <c r="Y3" s="54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>J3=K3+L3</f>
        <v>1</v>
      </c>
    </row>
    <row r="4" spans="1:29" ht="30" customHeight="1" x14ac:dyDescent="0.25">
      <c r="A4" s="56"/>
      <c r="B4" s="56"/>
      <c r="C4" s="57"/>
      <c r="D4" s="58"/>
      <c r="E4" s="58"/>
      <c r="F4" s="56"/>
      <c r="G4" s="56"/>
      <c r="H4" s="59"/>
      <c r="I4" s="60"/>
      <c r="J4" s="49"/>
      <c r="K4" s="49"/>
      <c r="L4" s="61"/>
      <c r="M4" s="62"/>
      <c r="N4" s="49"/>
      <c r="O4" s="49"/>
      <c r="P4" s="54"/>
      <c r="Q4" s="54"/>
      <c r="R4" s="54"/>
      <c r="S4" s="54"/>
      <c r="T4" s="54"/>
      <c r="U4" s="54"/>
      <c r="V4" s="54"/>
      <c r="W4" s="54"/>
      <c r="X4" s="54"/>
      <c r="Y4" s="54"/>
      <c r="Z4" s="1" t="b">
        <f t="shared" ref="Z4:Z23" si="2">K4=SUM(N4:Y4)</f>
        <v>1</v>
      </c>
      <c r="AA4" s="45" t="e">
        <f t="shared" ref="AA4:AA22" si="3">ROUND(K4/J4,4)</f>
        <v>#DIV/0!</v>
      </c>
      <c r="AB4" s="46" t="e">
        <f t="shared" ref="AB4:AB19" si="4">AA4=M4</f>
        <v>#DIV/0!</v>
      </c>
      <c r="AC4" s="46" t="b">
        <f t="shared" ref="AC4:AC22" si="5">J4=K4+L4</f>
        <v>1</v>
      </c>
    </row>
    <row r="5" spans="1:29" ht="30" customHeight="1" x14ac:dyDescent="0.25">
      <c r="A5" s="56"/>
      <c r="B5" s="56"/>
      <c r="C5" s="57"/>
      <c r="D5" s="58"/>
      <c r="E5" s="58"/>
      <c r="F5" s="56"/>
      <c r="G5" s="56"/>
      <c r="H5" s="59"/>
      <c r="I5" s="60"/>
      <c r="J5" s="49"/>
      <c r="K5" s="49"/>
      <c r="L5" s="61"/>
      <c r="M5" s="62"/>
      <c r="N5" s="49"/>
      <c r="O5" s="49"/>
      <c r="P5" s="54"/>
      <c r="Q5" s="54"/>
      <c r="R5" s="54"/>
      <c r="S5" s="54"/>
      <c r="T5" s="54"/>
      <c r="U5" s="54"/>
      <c r="V5" s="54"/>
      <c r="W5" s="54"/>
      <c r="X5" s="54"/>
      <c r="Y5" s="54"/>
      <c r="Z5" s="1" t="b">
        <f t="shared" si="2"/>
        <v>1</v>
      </c>
      <c r="AA5" s="45" t="e">
        <f t="shared" si="3"/>
        <v>#DIV/0!</v>
      </c>
      <c r="AB5" s="46" t="e">
        <f t="shared" si="4"/>
        <v>#DIV/0!</v>
      </c>
      <c r="AC5" s="46" t="b">
        <f t="shared" si="5"/>
        <v>1</v>
      </c>
    </row>
    <row r="6" spans="1:29" ht="30" customHeight="1" x14ac:dyDescent="0.25">
      <c r="A6" s="56"/>
      <c r="B6" s="56"/>
      <c r="C6" s="57"/>
      <c r="D6" s="58"/>
      <c r="E6" s="58"/>
      <c r="F6" s="56"/>
      <c r="G6" s="56"/>
      <c r="H6" s="59"/>
      <c r="I6" s="60"/>
      <c r="J6" s="49"/>
      <c r="K6" s="49"/>
      <c r="L6" s="61"/>
      <c r="M6" s="62"/>
      <c r="N6" s="49"/>
      <c r="O6" s="49"/>
      <c r="P6" s="54"/>
      <c r="Q6" s="54"/>
      <c r="R6" s="54"/>
      <c r="S6" s="54"/>
      <c r="T6" s="54"/>
      <c r="U6" s="54"/>
      <c r="V6" s="54"/>
      <c r="W6" s="54"/>
      <c r="X6" s="54"/>
      <c r="Y6" s="54"/>
      <c r="Z6" s="1" t="b">
        <f t="shared" si="2"/>
        <v>1</v>
      </c>
      <c r="AA6" s="45" t="e">
        <f t="shared" si="3"/>
        <v>#DIV/0!</v>
      </c>
      <c r="AB6" s="46" t="e">
        <f t="shared" si="4"/>
        <v>#DIV/0!</v>
      </c>
      <c r="AC6" s="46" t="b">
        <f t="shared" si="5"/>
        <v>1</v>
      </c>
    </row>
    <row r="7" spans="1:29" ht="30" customHeight="1" x14ac:dyDescent="0.25">
      <c r="A7" s="56"/>
      <c r="B7" s="56"/>
      <c r="C7" s="57"/>
      <c r="D7" s="74"/>
      <c r="E7" s="74"/>
      <c r="F7" s="75"/>
      <c r="G7" s="56"/>
      <c r="H7" s="59"/>
      <c r="I7" s="60"/>
      <c r="J7" s="76"/>
      <c r="K7" s="49"/>
      <c r="L7" s="61"/>
      <c r="M7" s="62"/>
      <c r="N7" s="49"/>
      <c r="O7" s="49"/>
      <c r="P7" s="54"/>
      <c r="Q7" s="54"/>
      <c r="R7" s="54"/>
      <c r="S7" s="54"/>
      <c r="T7" s="54"/>
      <c r="U7" s="54"/>
      <c r="V7" s="54"/>
      <c r="W7" s="54"/>
      <c r="X7" s="54"/>
      <c r="Y7" s="54"/>
      <c r="Z7" s="1" t="b">
        <f t="shared" si="2"/>
        <v>1</v>
      </c>
      <c r="AA7" s="45" t="e">
        <f t="shared" si="3"/>
        <v>#DIV/0!</v>
      </c>
      <c r="AB7" s="46" t="e">
        <f t="shared" si="4"/>
        <v>#DIV/0!</v>
      </c>
      <c r="AC7" s="46" t="b">
        <f t="shared" si="5"/>
        <v>1</v>
      </c>
    </row>
    <row r="8" spans="1:29" ht="30" customHeight="1" x14ac:dyDescent="0.25">
      <c r="A8" s="56"/>
      <c r="B8" s="56"/>
      <c r="C8" s="57"/>
      <c r="D8" s="58"/>
      <c r="E8" s="58"/>
      <c r="F8" s="56"/>
      <c r="G8" s="56"/>
      <c r="H8" s="59"/>
      <c r="I8" s="60"/>
      <c r="J8" s="50"/>
      <c r="K8" s="51"/>
      <c r="L8" s="61"/>
      <c r="M8" s="62"/>
      <c r="N8" s="49"/>
      <c r="O8" s="49"/>
      <c r="P8" s="54"/>
      <c r="Q8" s="54"/>
      <c r="R8" s="54"/>
      <c r="S8" s="54"/>
      <c r="T8" s="54"/>
      <c r="U8" s="54"/>
      <c r="V8" s="54"/>
      <c r="W8" s="54"/>
      <c r="X8" s="54"/>
      <c r="Y8" s="54"/>
      <c r="Z8" s="1" t="b">
        <f t="shared" si="2"/>
        <v>1</v>
      </c>
      <c r="AA8" s="45" t="e">
        <f t="shared" si="3"/>
        <v>#DIV/0!</v>
      </c>
      <c r="AB8" s="46" t="e">
        <f t="shared" si="4"/>
        <v>#DIV/0!</v>
      </c>
      <c r="AC8" s="46" t="b">
        <f t="shared" si="5"/>
        <v>1</v>
      </c>
    </row>
    <row r="9" spans="1:29" ht="30" customHeight="1" x14ac:dyDescent="0.25">
      <c r="A9" s="56"/>
      <c r="B9" s="56"/>
      <c r="C9" s="57"/>
      <c r="D9" s="58"/>
      <c r="E9" s="58"/>
      <c r="F9" s="56"/>
      <c r="G9" s="56"/>
      <c r="H9" s="59"/>
      <c r="I9" s="60"/>
      <c r="J9" s="50"/>
      <c r="K9" s="49"/>
      <c r="L9" s="61"/>
      <c r="M9" s="62"/>
      <c r="N9" s="49"/>
      <c r="O9" s="49"/>
      <c r="P9" s="54"/>
      <c r="Q9" s="54"/>
      <c r="R9" s="54"/>
      <c r="S9" s="54"/>
      <c r="T9" s="54"/>
      <c r="U9" s="54"/>
      <c r="V9" s="54"/>
      <c r="W9" s="54"/>
      <c r="X9" s="54"/>
      <c r="Y9" s="54"/>
      <c r="Z9" s="1" t="b">
        <f t="shared" si="2"/>
        <v>1</v>
      </c>
      <c r="AA9" s="45" t="e">
        <f t="shared" si="3"/>
        <v>#DIV/0!</v>
      </c>
      <c r="AB9" s="46" t="e">
        <f t="shared" si="4"/>
        <v>#DIV/0!</v>
      </c>
      <c r="AC9" s="46" t="b">
        <f t="shared" si="5"/>
        <v>1</v>
      </c>
    </row>
    <row r="10" spans="1:29" ht="30" customHeight="1" x14ac:dyDescent="0.25">
      <c r="A10" s="56"/>
      <c r="B10" s="56"/>
      <c r="C10" s="57"/>
      <c r="D10" s="58"/>
      <c r="E10" s="58"/>
      <c r="F10" s="56"/>
      <c r="G10" s="56"/>
      <c r="H10" s="59"/>
      <c r="I10" s="60"/>
      <c r="J10" s="49"/>
      <c r="K10" s="49"/>
      <c r="L10" s="61"/>
      <c r="M10" s="62"/>
      <c r="N10" s="49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1" t="b">
        <f t="shared" si="2"/>
        <v>1</v>
      </c>
      <c r="AA10" s="45" t="e">
        <f t="shared" si="3"/>
        <v>#DIV/0!</v>
      </c>
      <c r="AB10" s="46" t="e">
        <f t="shared" si="4"/>
        <v>#DIV/0!</v>
      </c>
      <c r="AC10" s="46" t="b">
        <f t="shared" si="5"/>
        <v>1</v>
      </c>
    </row>
    <row r="11" spans="1:29" ht="30" customHeight="1" x14ac:dyDescent="0.25">
      <c r="A11" s="56"/>
      <c r="B11" s="56"/>
      <c r="C11" s="57"/>
      <c r="D11" s="74"/>
      <c r="E11" s="74"/>
      <c r="F11" s="75"/>
      <c r="G11" s="56"/>
      <c r="H11" s="59"/>
      <c r="I11" s="60"/>
      <c r="J11" s="76"/>
      <c r="K11" s="49"/>
      <c r="L11" s="61"/>
      <c r="M11" s="62"/>
      <c r="N11" s="49"/>
      <c r="O11" s="49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1" t="b">
        <f t="shared" si="2"/>
        <v>1</v>
      </c>
      <c r="AA11" s="45" t="e">
        <f t="shared" si="3"/>
        <v>#DIV/0!</v>
      </c>
      <c r="AB11" s="46" t="e">
        <f t="shared" si="4"/>
        <v>#DIV/0!</v>
      </c>
      <c r="AC11" s="46" t="b">
        <f t="shared" si="5"/>
        <v>1</v>
      </c>
    </row>
    <row r="12" spans="1:29" ht="30" customHeight="1" x14ac:dyDescent="0.25">
      <c r="A12" s="56"/>
      <c r="B12" s="56"/>
      <c r="C12" s="57"/>
      <c r="D12" s="74"/>
      <c r="E12" s="74"/>
      <c r="F12" s="75"/>
      <c r="G12" s="56"/>
      <c r="H12" s="59"/>
      <c r="I12" s="60"/>
      <c r="J12" s="77"/>
      <c r="K12" s="49"/>
      <c r="L12" s="61"/>
      <c r="M12" s="62"/>
      <c r="N12" s="49"/>
      <c r="O12" s="49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1" t="b">
        <f t="shared" si="2"/>
        <v>1</v>
      </c>
      <c r="AA12" s="45" t="e">
        <f t="shared" si="3"/>
        <v>#DIV/0!</v>
      </c>
      <c r="AB12" s="46" t="e">
        <f t="shared" si="4"/>
        <v>#DIV/0!</v>
      </c>
      <c r="AC12" s="46" t="b">
        <f t="shared" si="5"/>
        <v>1</v>
      </c>
    </row>
    <row r="13" spans="1:29" ht="30" customHeight="1" x14ac:dyDescent="0.25">
      <c r="A13" s="56"/>
      <c r="B13" s="56"/>
      <c r="C13" s="57"/>
      <c r="D13" s="58"/>
      <c r="E13" s="58"/>
      <c r="F13" s="56"/>
      <c r="G13" s="56"/>
      <c r="H13" s="59"/>
      <c r="I13" s="60"/>
      <c r="J13" s="50"/>
      <c r="K13" s="49"/>
      <c r="L13" s="61"/>
      <c r="M13" s="62"/>
      <c r="N13" s="49"/>
      <c r="O13" s="49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1" t="b">
        <f t="shared" si="2"/>
        <v>1</v>
      </c>
      <c r="AA13" s="45" t="e">
        <f t="shared" si="3"/>
        <v>#DIV/0!</v>
      </c>
      <c r="AB13" s="46" t="e">
        <f t="shared" si="4"/>
        <v>#DIV/0!</v>
      </c>
      <c r="AC13" s="46" t="b">
        <f t="shared" si="5"/>
        <v>1</v>
      </c>
    </row>
    <row r="14" spans="1:29" ht="30" customHeight="1" x14ac:dyDescent="0.25">
      <c r="A14" s="56"/>
      <c r="B14" s="56"/>
      <c r="C14" s="57"/>
      <c r="D14" s="74"/>
      <c r="E14" s="74"/>
      <c r="F14" s="75"/>
      <c r="G14" s="56"/>
      <c r="H14" s="59"/>
      <c r="I14" s="60"/>
      <c r="J14" s="77"/>
      <c r="K14" s="49"/>
      <c r="L14" s="61"/>
      <c r="M14" s="62"/>
      <c r="N14" s="49"/>
      <c r="O14" s="49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1" t="b">
        <f t="shared" si="2"/>
        <v>1</v>
      </c>
      <c r="AA14" s="45" t="e">
        <f t="shared" si="3"/>
        <v>#DIV/0!</v>
      </c>
      <c r="AB14" s="46" t="e">
        <f t="shared" si="4"/>
        <v>#DIV/0!</v>
      </c>
      <c r="AC14" s="46" t="b">
        <f t="shared" si="5"/>
        <v>1</v>
      </c>
    </row>
    <row r="15" spans="1:29" ht="30" customHeight="1" x14ac:dyDescent="0.25">
      <c r="A15" s="56"/>
      <c r="B15" s="56"/>
      <c r="C15" s="57"/>
      <c r="D15" s="58"/>
      <c r="E15" s="58"/>
      <c r="F15" s="56"/>
      <c r="G15" s="56"/>
      <c r="H15" s="59"/>
      <c r="I15" s="60"/>
      <c r="J15" s="50"/>
      <c r="K15" s="49"/>
      <c r="L15" s="61"/>
      <c r="M15" s="62"/>
      <c r="N15" s="49"/>
      <c r="O15" s="49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1" t="b">
        <f t="shared" si="2"/>
        <v>1</v>
      </c>
      <c r="AA15" s="45" t="e">
        <f t="shared" si="3"/>
        <v>#DIV/0!</v>
      </c>
      <c r="AB15" s="46" t="e">
        <f t="shared" si="4"/>
        <v>#DIV/0!</v>
      </c>
      <c r="AC15" s="46" t="b">
        <f t="shared" si="5"/>
        <v>1</v>
      </c>
    </row>
    <row r="16" spans="1:29" ht="30" customHeight="1" x14ac:dyDescent="0.25">
      <c r="A16" s="56"/>
      <c r="B16" s="56"/>
      <c r="C16" s="57"/>
      <c r="D16" s="78"/>
      <c r="E16" s="78"/>
      <c r="F16" s="79"/>
      <c r="G16" s="56"/>
      <c r="H16" s="59"/>
      <c r="I16" s="60"/>
      <c r="J16" s="80"/>
      <c r="K16" s="49"/>
      <c r="L16" s="61"/>
      <c r="M16" s="62"/>
      <c r="N16" s="49"/>
      <c r="O16" s="49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1" t="b">
        <f t="shared" si="2"/>
        <v>1</v>
      </c>
      <c r="AA16" s="45" t="e">
        <f t="shared" si="3"/>
        <v>#DIV/0!</v>
      </c>
      <c r="AB16" s="46" t="e">
        <f t="shared" si="4"/>
        <v>#DIV/0!</v>
      </c>
      <c r="AC16" s="46" t="b">
        <f t="shared" si="5"/>
        <v>1</v>
      </c>
    </row>
    <row r="17" spans="1:29" ht="30" customHeight="1" x14ac:dyDescent="0.25">
      <c r="A17" s="56"/>
      <c r="B17" s="56"/>
      <c r="C17" s="57"/>
      <c r="D17" s="58"/>
      <c r="E17" s="58"/>
      <c r="F17" s="56"/>
      <c r="G17" s="56"/>
      <c r="H17" s="59"/>
      <c r="I17" s="60"/>
      <c r="J17" s="50"/>
      <c r="K17" s="49"/>
      <c r="L17" s="61"/>
      <c r="M17" s="62"/>
      <c r="N17" s="49"/>
      <c r="O17" s="49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1" t="b">
        <f t="shared" si="2"/>
        <v>1</v>
      </c>
      <c r="AA17" s="45" t="e">
        <f t="shared" si="3"/>
        <v>#DIV/0!</v>
      </c>
      <c r="AB17" s="46" t="e">
        <f t="shared" si="4"/>
        <v>#DIV/0!</v>
      </c>
      <c r="AC17" s="46" t="b">
        <f t="shared" si="5"/>
        <v>1</v>
      </c>
    </row>
    <row r="18" spans="1:29" ht="30" customHeight="1" x14ac:dyDescent="0.25">
      <c r="A18" s="56"/>
      <c r="B18" s="56"/>
      <c r="C18" s="56"/>
      <c r="D18" s="58"/>
      <c r="E18" s="58"/>
      <c r="F18" s="56"/>
      <c r="G18" s="56"/>
      <c r="H18" s="59"/>
      <c r="I18" s="60"/>
      <c r="J18" s="50"/>
      <c r="K18" s="50"/>
      <c r="L18" s="61"/>
      <c r="M18" s="62"/>
      <c r="N18" s="50"/>
      <c r="O18" s="50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1" t="b">
        <f t="shared" si="2"/>
        <v>1</v>
      </c>
      <c r="AA18" s="45" t="e">
        <f t="shared" si="3"/>
        <v>#DIV/0!</v>
      </c>
      <c r="AB18" s="46" t="e">
        <f t="shared" si="4"/>
        <v>#DIV/0!</v>
      </c>
      <c r="AC18" s="46" t="b">
        <f t="shared" si="5"/>
        <v>1</v>
      </c>
    </row>
    <row r="19" spans="1:29" ht="30" customHeight="1" x14ac:dyDescent="0.25">
      <c r="A19" s="56"/>
      <c r="B19" s="56"/>
      <c r="C19" s="56"/>
      <c r="D19" s="58"/>
      <c r="E19" s="58"/>
      <c r="F19" s="56"/>
      <c r="G19" s="56"/>
      <c r="H19" s="59"/>
      <c r="I19" s="60"/>
      <c r="J19" s="50"/>
      <c r="K19" s="61"/>
      <c r="L19" s="61"/>
      <c r="M19" s="62"/>
      <c r="N19" s="50"/>
      <c r="O19" s="50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1" t="b">
        <f t="shared" si="2"/>
        <v>1</v>
      </c>
      <c r="AA19" s="45" t="e">
        <f t="shared" si="3"/>
        <v>#DIV/0!</v>
      </c>
      <c r="AB19" s="46" t="e">
        <f t="shared" si="4"/>
        <v>#DIV/0!</v>
      </c>
      <c r="AC19" s="46" t="b">
        <f t="shared" si="5"/>
        <v>1</v>
      </c>
    </row>
    <row r="20" spans="1:29" ht="20.100000000000001" customHeight="1" x14ac:dyDescent="0.25">
      <c r="A20" s="238" t="s">
        <v>48</v>
      </c>
      <c r="B20" s="238"/>
      <c r="C20" s="238"/>
      <c r="D20" s="238"/>
      <c r="E20" s="238"/>
      <c r="F20" s="238"/>
      <c r="G20" s="238"/>
      <c r="H20" s="81">
        <f>SUM(H3:H19)</f>
        <v>0</v>
      </c>
      <c r="I20" s="82" t="s">
        <v>14</v>
      </c>
      <c r="J20" s="83">
        <f>SUM(J3:J19)</f>
        <v>0</v>
      </c>
      <c r="K20" s="83">
        <f>SUM(K3:K19)</f>
        <v>0</v>
      </c>
      <c r="L20" s="83">
        <f>SUM(L3:L19)</f>
        <v>0</v>
      </c>
      <c r="M20" s="85" t="s">
        <v>14</v>
      </c>
      <c r="N20" s="84">
        <f>SUM(N3:N19)</f>
        <v>0</v>
      </c>
      <c r="O20" s="84">
        <f t="shared" ref="O20:W20" si="6">SUM(O3:O19)</f>
        <v>0</v>
      </c>
      <c r="P20" s="86">
        <f t="shared" si="6"/>
        <v>0</v>
      </c>
      <c r="Q20" s="86">
        <f t="shared" si="6"/>
        <v>0</v>
      </c>
      <c r="R20" s="86">
        <f t="shared" si="6"/>
        <v>0</v>
      </c>
      <c r="S20" s="86">
        <f t="shared" si="6"/>
        <v>0</v>
      </c>
      <c r="T20" s="86">
        <f t="shared" si="6"/>
        <v>0</v>
      </c>
      <c r="U20" s="86">
        <f t="shared" si="6"/>
        <v>0</v>
      </c>
      <c r="V20" s="86">
        <f t="shared" si="6"/>
        <v>0</v>
      </c>
      <c r="W20" s="86">
        <f t="shared" si="6"/>
        <v>0</v>
      </c>
      <c r="X20" s="86">
        <f t="shared" ref="X20" si="7">SUM(X3:X19)</f>
        <v>0</v>
      </c>
      <c r="Y20" s="86">
        <f>SUM(Y3:Y19)</f>
        <v>0</v>
      </c>
      <c r="Z20" s="1" t="b">
        <f t="shared" si="2"/>
        <v>1</v>
      </c>
      <c r="AA20" s="45" t="e">
        <f t="shared" si="3"/>
        <v>#DIV/0!</v>
      </c>
      <c r="AB20" s="46" t="s">
        <v>14</v>
      </c>
      <c r="AC20" s="46" t="b">
        <f t="shared" si="5"/>
        <v>1</v>
      </c>
    </row>
    <row r="21" spans="1:29" ht="20.100000000000001" customHeight="1" x14ac:dyDescent="0.25">
      <c r="A21" s="237" t="s">
        <v>41</v>
      </c>
      <c r="B21" s="237"/>
      <c r="C21" s="237"/>
      <c r="D21" s="237"/>
      <c r="E21" s="237"/>
      <c r="F21" s="237"/>
      <c r="G21" s="237"/>
      <c r="H21" s="87">
        <f>SUMIF($C$3:$C$19,"K",H3:H19)</f>
        <v>0</v>
      </c>
      <c r="I21" s="88" t="s">
        <v>14</v>
      </c>
      <c r="J21" s="89">
        <f t="shared" ref="J21:L21" si="8">SUMIF($C$3:$C$19,"K",J3:J19)</f>
        <v>0</v>
      </c>
      <c r="K21" s="89">
        <f t="shared" si="8"/>
        <v>0</v>
      </c>
      <c r="L21" s="89">
        <f t="shared" si="8"/>
        <v>0</v>
      </c>
      <c r="M21" s="91" t="s">
        <v>14</v>
      </c>
      <c r="N21" s="90">
        <f t="shared" ref="N21:W21" si="9">SUMIF($C$3:$C$19,"K",N3:N19)</f>
        <v>0</v>
      </c>
      <c r="O21" s="90">
        <f t="shared" si="9"/>
        <v>0</v>
      </c>
      <c r="P21" s="92">
        <f t="shared" si="9"/>
        <v>0</v>
      </c>
      <c r="Q21" s="92">
        <f t="shared" si="9"/>
        <v>0</v>
      </c>
      <c r="R21" s="92">
        <f t="shared" si="9"/>
        <v>0</v>
      </c>
      <c r="S21" s="92">
        <f t="shared" si="9"/>
        <v>0</v>
      </c>
      <c r="T21" s="92">
        <f t="shared" si="9"/>
        <v>0</v>
      </c>
      <c r="U21" s="92">
        <f t="shared" si="9"/>
        <v>0</v>
      </c>
      <c r="V21" s="92">
        <f t="shared" si="9"/>
        <v>0</v>
      </c>
      <c r="W21" s="92">
        <f t="shared" si="9"/>
        <v>0</v>
      </c>
      <c r="X21" s="92">
        <f t="shared" ref="X21:Y21" si="10">SUMIF($C$3:$C$19,"K",X3:X19)</f>
        <v>0</v>
      </c>
      <c r="Y21" s="92">
        <f t="shared" si="10"/>
        <v>0</v>
      </c>
      <c r="Z21" s="1" t="b">
        <f t="shared" si="2"/>
        <v>1</v>
      </c>
      <c r="AA21" s="45" t="e">
        <f t="shared" ref="AA21" si="11">ROUND(K21/J21,4)</f>
        <v>#DIV/0!</v>
      </c>
      <c r="AB21" s="46" t="s">
        <v>14</v>
      </c>
      <c r="AC21" s="46" t="b">
        <f t="shared" ref="AC21" si="12">J21=K21+L21</f>
        <v>1</v>
      </c>
    </row>
    <row r="22" spans="1:29" ht="20.100000000000001" customHeight="1" x14ac:dyDescent="0.25">
      <c r="A22" s="238" t="s">
        <v>42</v>
      </c>
      <c r="B22" s="238"/>
      <c r="C22" s="238"/>
      <c r="D22" s="238"/>
      <c r="E22" s="238"/>
      <c r="F22" s="238"/>
      <c r="G22" s="238"/>
      <c r="H22" s="81">
        <f>SUMIF($C$3:$C$19,"N",H3:H19)</f>
        <v>0</v>
      </c>
      <c r="I22" s="82" t="s">
        <v>14</v>
      </c>
      <c r="J22" s="83">
        <f t="shared" ref="J22:L22" si="13">SUMIF($C$3:$C$19,"N",J3:J19)</f>
        <v>0</v>
      </c>
      <c r="K22" s="83">
        <f t="shared" si="13"/>
        <v>0</v>
      </c>
      <c r="L22" s="83">
        <f t="shared" si="13"/>
        <v>0</v>
      </c>
      <c r="M22" s="85" t="s">
        <v>14</v>
      </c>
      <c r="N22" s="84">
        <f t="shared" ref="N22:W22" si="14">SUMIF($C$3:$C$19,"N",N3:N19)</f>
        <v>0</v>
      </c>
      <c r="O22" s="84">
        <f t="shared" si="14"/>
        <v>0</v>
      </c>
      <c r="P22" s="86">
        <f t="shared" si="14"/>
        <v>0</v>
      </c>
      <c r="Q22" s="86">
        <f t="shared" si="14"/>
        <v>0</v>
      </c>
      <c r="R22" s="86">
        <f t="shared" si="14"/>
        <v>0</v>
      </c>
      <c r="S22" s="86">
        <f t="shared" si="14"/>
        <v>0</v>
      </c>
      <c r="T22" s="86">
        <f t="shared" si="14"/>
        <v>0</v>
      </c>
      <c r="U22" s="86">
        <f t="shared" si="14"/>
        <v>0</v>
      </c>
      <c r="V22" s="86">
        <f t="shared" si="14"/>
        <v>0</v>
      </c>
      <c r="W22" s="86">
        <f t="shared" si="14"/>
        <v>0</v>
      </c>
      <c r="X22" s="86">
        <f t="shared" ref="X22:Y22" si="15">SUMIF($C$3:$C$19,"N",X3:X19)</f>
        <v>0</v>
      </c>
      <c r="Y22" s="86">
        <f t="shared" si="15"/>
        <v>0</v>
      </c>
      <c r="Z22" s="1" t="b">
        <f t="shared" si="2"/>
        <v>1</v>
      </c>
      <c r="AA22" s="45" t="e">
        <f t="shared" si="3"/>
        <v>#DIV/0!</v>
      </c>
      <c r="AB22" s="46" t="s">
        <v>14</v>
      </c>
      <c r="AC22" s="46" t="b">
        <f t="shared" si="5"/>
        <v>1</v>
      </c>
    </row>
    <row r="23" spans="1:29" ht="20.100000000000001" customHeight="1" x14ac:dyDescent="0.25">
      <c r="A23" s="237" t="s">
        <v>43</v>
      </c>
      <c r="B23" s="237"/>
      <c r="C23" s="237"/>
      <c r="D23" s="237"/>
      <c r="E23" s="237"/>
      <c r="F23" s="237"/>
      <c r="G23" s="237"/>
      <c r="H23" s="87">
        <f>SUMIF($C$3:$C$19,"W",H3:H19)</f>
        <v>0</v>
      </c>
      <c r="I23" s="88" t="s">
        <v>14</v>
      </c>
      <c r="J23" s="89">
        <f t="shared" ref="J23:L23" si="16">SUMIF($C$3:$C$19,"W",J3:J19)</f>
        <v>0</v>
      </c>
      <c r="K23" s="90">
        <f t="shared" si="16"/>
        <v>0</v>
      </c>
      <c r="L23" s="90">
        <f t="shared" si="16"/>
        <v>0</v>
      </c>
      <c r="M23" s="91" t="s">
        <v>14</v>
      </c>
      <c r="N23" s="90">
        <f t="shared" ref="N23:W23" si="17">SUMIF($C$3:$C$19,"W",N3:N19)</f>
        <v>0</v>
      </c>
      <c r="O23" s="90">
        <f t="shared" si="17"/>
        <v>0</v>
      </c>
      <c r="P23" s="92">
        <f t="shared" si="17"/>
        <v>0</v>
      </c>
      <c r="Q23" s="92">
        <f t="shared" si="17"/>
        <v>0</v>
      </c>
      <c r="R23" s="92">
        <f t="shared" si="17"/>
        <v>0</v>
      </c>
      <c r="S23" s="92">
        <f t="shared" si="17"/>
        <v>0</v>
      </c>
      <c r="T23" s="92">
        <f t="shared" si="17"/>
        <v>0</v>
      </c>
      <c r="U23" s="92">
        <f t="shared" si="17"/>
        <v>0</v>
      </c>
      <c r="V23" s="92">
        <f t="shared" si="17"/>
        <v>0</v>
      </c>
      <c r="W23" s="92">
        <f t="shared" si="17"/>
        <v>0</v>
      </c>
      <c r="X23" s="92">
        <f t="shared" ref="X23:Y23" si="18">SUMIF($C$3:$C$19,"W",X3:X19)</f>
        <v>0</v>
      </c>
      <c r="Y23" s="92">
        <f t="shared" si="18"/>
        <v>0</v>
      </c>
      <c r="Z23" s="1" t="b">
        <f t="shared" si="2"/>
        <v>1</v>
      </c>
      <c r="AA23" s="45" t="e">
        <f t="shared" ref="AA23" si="19">ROUND(K23/J23,4)</f>
        <v>#DIV/0!</v>
      </c>
      <c r="AB23" s="46" t="s">
        <v>14</v>
      </c>
      <c r="AC23" s="46" t="b">
        <f t="shared" ref="AC23" si="20">J23=K23+L23</f>
        <v>1</v>
      </c>
    </row>
    <row r="24" spans="1:29" x14ac:dyDescent="0.25">
      <c r="A24" s="35"/>
      <c r="B24" s="35"/>
      <c r="C24" s="35"/>
      <c r="D24" s="35"/>
      <c r="E24" s="35"/>
      <c r="F24" s="35"/>
      <c r="G24" s="35"/>
    </row>
    <row r="25" spans="1:29" x14ac:dyDescent="0.25">
      <c r="A25" s="33" t="s">
        <v>25</v>
      </c>
      <c r="B25" s="33"/>
      <c r="C25" s="33"/>
      <c r="D25" s="33"/>
      <c r="E25" s="33"/>
      <c r="F25" s="33"/>
      <c r="G25" s="33"/>
      <c r="H25" s="14"/>
      <c r="I25" s="14"/>
      <c r="J25" s="6"/>
      <c r="K25" s="14"/>
      <c r="L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"/>
      <c r="AC25" s="46"/>
    </row>
    <row r="26" spans="1:29" x14ac:dyDescent="0.25">
      <c r="A26" s="34" t="s">
        <v>26</v>
      </c>
      <c r="B26" s="34"/>
      <c r="C26" s="34"/>
      <c r="D26" s="34"/>
      <c r="E26" s="34"/>
      <c r="F26" s="34"/>
      <c r="G26" s="34"/>
      <c r="H26" s="14"/>
      <c r="I26" s="14"/>
      <c r="J26" s="30"/>
      <c r="K26" s="14"/>
      <c r="L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"/>
    </row>
    <row r="27" spans="1:29" x14ac:dyDescent="0.25">
      <c r="A27" s="33" t="s">
        <v>46</v>
      </c>
      <c r="B27" s="35"/>
      <c r="C27" s="35"/>
      <c r="D27" s="35"/>
      <c r="E27" s="35"/>
      <c r="F27" s="35"/>
      <c r="G27" s="35"/>
      <c r="J27" s="29"/>
    </row>
    <row r="28" spans="1:29" x14ac:dyDescent="0.25">
      <c r="A28" s="36" t="s">
        <v>50</v>
      </c>
      <c r="B28" s="36"/>
      <c r="C28" s="36"/>
      <c r="D28" s="36"/>
      <c r="E28" s="36"/>
      <c r="F28" s="36"/>
      <c r="G28" s="36"/>
      <c r="J28" s="29"/>
    </row>
  </sheetData>
  <mergeCells count="18">
    <mergeCell ref="N1:Y1"/>
    <mergeCell ref="D1:D2"/>
    <mergeCell ref="A23:G23"/>
    <mergeCell ref="A22:G22"/>
    <mergeCell ref="E1:E2"/>
    <mergeCell ref="A20:G20"/>
    <mergeCell ref="A1:A2"/>
    <mergeCell ref="B1:B2"/>
    <mergeCell ref="C1:C2"/>
    <mergeCell ref="F1:F2"/>
    <mergeCell ref="G1:G2"/>
    <mergeCell ref="A21:G21"/>
    <mergeCell ref="L1:L2"/>
    <mergeCell ref="M1:M2"/>
    <mergeCell ref="H1:H2"/>
    <mergeCell ref="I1:I2"/>
    <mergeCell ref="J1:J2"/>
    <mergeCell ref="K1:K2"/>
  </mergeCells>
  <conditionalFormatting sqref="AA3:AB21">
    <cfRule type="cellIs" dxfId="58" priority="15" operator="equal">
      <formula>FALSE</formula>
    </cfRule>
  </conditionalFormatting>
  <conditionalFormatting sqref="Z3:Z23">
    <cfRule type="cellIs" dxfId="57" priority="14" operator="equal">
      <formula>FALSE</formula>
    </cfRule>
  </conditionalFormatting>
  <conditionalFormatting sqref="Z3:AB3 AA4:AB21 Z4:Z23">
    <cfRule type="containsText" dxfId="56" priority="13" operator="containsText" text="fałsz">
      <formula>NOT(ISERROR(SEARCH("fałsz",Z3)))</formula>
    </cfRule>
  </conditionalFormatting>
  <conditionalFormatting sqref="AC3:AC21 AC25">
    <cfRule type="cellIs" dxfId="55" priority="12" operator="equal">
      <formula>FALSE</formula>
    </cfRule>
  </conditionalFormatting>
  <conditionalFormatting sqref="AC3:AC21 AC25">
    <cfRule type="cellIs" dxfId="54" priority="11" operator="equal">
      <formula>FALSE</formula>
    </cfRule>
  </conditionalFormatting>
  <conditionalFormatting sqref="AA23:AB23">
    <cfRule type="cellIs" dxfId="53" priority="10" operator="equal">
      <formula>FALSE</formula>
    </cfRule>
  </conditionalFormatting>
  <conditionalFormatting sqref="AA23:AB23">
    <cfRule type="containsText" dxfId="52" priority="8" operator="containsText" text="fałsz">
      <formula>NOT(ISERROR(SEARCH("fałsz",AA23)))</formula>
    </cfRule>
  </conditionalFormatting>
  <conditionalFormatting sqref="AC23">
    <cfRule type="cellIs" dxfId="51" priority="7" operator="equal">
      <formula>FALSE</formula>
    </cfRule>
  </conditionalFormatting>
  <conditionalFormatting sqref="AC23">
    <cfRule type="cellIs" dxfId="50" priority="6" operator="equal">
      <formula>FALSE</formula>
    </cfRule>
  </conditionalFormatting>
  <conditionalFormatting sqref="AA22:AB22">
    <cfRule type="cellIs" dxfId="49" priority="5" operator="equal">
      <formula>FALSE</formula>
    </cfRule>
  </conditionalFormatting>
  <conditionalFormatting sqref="AA22:AB22">
    <cfRule type="containsText" dxfId="48" priority="3" operator="containsText" text="fałsz">
      <formula>NOT(ISERROR(SEARCH("fałsz",AA22)))</formula>
    </cfRule>
  </conditionalFormatting>
  <conditionalFormatting sqref="AC22">
    <cfRule type="cellIs" dxfId="47" priority="2" operator="equal">
      <formula>FALSE</formula>
    </cfRule>
  </conditionalFormatting>
  <conditionalFormatting sqref="AC22">
    <cfRule type="cellIs" dxfId="46" priority="1" operator="equal">
      <formula>FALSE</formula>
    </cfRule>
  </conditionalFormatting>
  <dataValidations count="2">
    <dataValidation type="list" allowBlank="1" showInputMessage="1" showErrorMessage="1" sqref="C3:C19" xr:uid="{00000000-0002-0000-0100-000000000000}">
      <formula1>"N,K,W"</formula1>
    </dataValidation>
    <dataValidation type="list" allowBlank="1" showInputMessage="1" showErrorMessage="1" sqref="G3:G19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&amp;KFF0000[wpisać]&amp;K01+000 -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8"/>
  <sheetViews>
    <sheetView showGridLines="0" view="pageBreakPreview" zoomScale="85" zoomScaleNormal="100" zoomScaleSheetLayoutView="85" workbookViewId="0">
      <selection sqref="A1:A2"/>
    </sheetView>
  </sheetViews>
  <sheetFormatPr defaultColWidth="9.140625" defaultRowHeight="15" x14ac:dyDescent="0.25"/>
  <cols>
    <col min="1" max="10" width="15.7109375" style="3" customWidth="1"/>
    <col min="11" max="11" width="15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26" width="15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233" t="s">
        <v>4</v>
      </c>
      <c r="B1" s="233" t="s">
        <v>5</v>
      </c>
      <c r="C1" s="239" t="s">
        <v>47</v>
      </c>
      <c r="D1" s="231" t="s">
        <v>6</v>
      </c>
      <c r="E1" s="233" t="s">
        <v>35</v>
      </c>
      <c r="F1" s="231" t="s">
        <v>15</v>
      </c>
      <c r="G1" s="233" t="s">
        <v>7</v>
      </c>
      <c r="H1" s="233" t="s">
        <v>27</v>
      </c>
      <c r="I1" s="233" t="s">
        <v>8</v>
      </c>
      <c r="J1" s="233" t="s">
        <v>28</v>
      </c>
      <c r="K1" s="234" t="s">
        <v>9</v>
      </c>
      <c r="L1" s="233" t="s">
        <v>17</v>
      </c>
      <c r="M1" s="231" t="s">
        <v>13</v>
      </c>
      <c r="N1" s="233" t="s">
        <v>11</v>
      </c>
      <c r="O1" s="240" t="s">
        <v>12</v>
      </c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30" ht="20.100000000000001" customHeight="1" x14ac:dyDescent="0.25">
      <c r="A2" s="233"/>
      <c r="B2" s="233"/>
      <c r="C2" s="240"/>
      <c r="D2" s="232"/>
      <c r="E2" s="233"/>
      <c r="F2" s="232"/>
      <c r="G2" s="233"/>
      <c r="H2" s="233"/>
      <c r="I2" s="233"/>
      <c r="J2" s="233"/>
      <c r="K2" s="234"/>
      <c r="L2" s="233"/>
      <c r="M2" s="232"/>
      <c r="N2" s="233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204">
        <v>2029</v>
      </c>
      <c r="Z2" s="204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63"/>
      <c r="B3" s="56"/>
      <c r="C3" s="57"/>
      <c r="D3" s="58"/>
      <c r="E3" s="58"/>
      <c r="F3" s="56"/>
      <c r="G3" s="56"/>
      <c r="H3" s="56"/>
      <c r="I3" s="59"/>
      <c r="J3" s="60"/>
      <c r="K3" s="50"/>
      <c r="L3" s="49">
        <f>ROUNDDOWN(K3*N3,2)</f>
        <v>0</v>
      </c>
      <c r="M3" s="61">
        <f>K3-L3</f>
        <v>0</v>
      </c>
      <c r="N3" s="62"/>
      <c r="O3" s="49"/>
      <c r="P3" s="49"/>
      <c r="Q3" s="55"/>
      <c r="R3" s="55"/>
      <c r="S3" s="55"/>
      <c r="T3" s="55"/>
      <c r="U3" s="55"/>
      <c r="V3" s="55"/>
      <c r="W3" s="55"/>
      <c r="X3" s="55"/>
      <c r="Y3" s="55"/>
      <c r="Z3" s="55"/>
      <c r="AA3" s="1" t="b">
        <f>L3=SUM(O3:Z3)</f>
        <v>1</v>
      </c>
      <c r="AB3" s="45" t="e">
        <f t="shared" ref="AB3:AB22" si="0">ROUND(L3/K3,4)</f>
        <v>#DIV/0!</v>
      </c>
      <c r="AC3" s="46" t="e">
        <f t="shared" ref="AC3:AC19" si="1">AB3=N3</f>
        <v>#DIV/0!</v>
      </c>
      <c r="AD3" s="46" t="b">
        <f t="shared" ref="AD3:AD22" si="2">K3=L3+M3</f>
        <v>1</v>
      </c>
    </row>
    <row r="4" spans="1:30" ht="30" customHeight="1" x14ac:dyDescent="0.25">
      <c r="A4" s="63"/>
      <c r="B4" s="56"/>
      <c r="C4" s="57"/>
      <c r="D4" s="58"/>
      <c r="E4" s="58"/>
      <c r="F4" s="56"/>
      <c r="G4" s="56"/>
      <c r="H4" s="56"/>
      <c r="I4" s="59"/>
      <c r="J4" s="60"/>
      <c r="K4" s="50"/>
      <c r="L4" s="49"/>
      <c r="M4" s="50"/>
      <c r="N4" s="62"/>
      <c r="O4" s="49"/>
      <c r="P4" s="49"/>
      <c r="Q4" s="55"/>
      <c r="R4" s="55"/>
      <c r="S4" s="55"/>
      <c r="T4" s="55"/>
      <c r="U4" s="55"/>
      <c r="V4" s="55"/>
      <c r="W4" s="55"/>
      <c r="X4" s="55"/>
      <c r="Y4" s="55"/>
      <c r="Z4" s="55"/>
      <c r="AA4" s="1" t="b">
        <f t="shared" ref="AA4:AA23" si="3">L4=SUM(O4:Z4)</f>
        <v>1</v>
      </c>
      <c r="AB4" s="45" t="e">
        <f t="shared" si="0"/>
        <v>#DIV/0!</v>
      </c>
      <c r="AC4" s="46" t="e">
        <f t="shared" si="1"/>
        <v>#DIV/0!</v>
      </c>
      <c r="AD4" s="46" t="b">
        <f t="shared" si="2"/>
        <v>1</v>
      </c>
    </row>
    <row r="5" spans="1:30" ht="30" customHeight="1" x14ac:dyDescent="0.25">
      <c r="A5" s="63"/>
      <c r="B5" s="56"/>
      <c r="C5" s="57"/>
      <c r="D5" s="58"/>
      <c r="E5" s="58"/>
      <c r="F5" s="56"/>
      <c r="G5" s="56"/>
      <c r="H5" s="56"/>
      <c r="I5" s="59"/>
      <c r="J5" s="60"/>
      <c r="K5" s="50"/>
      <c r="L5" s="49"/>
      <c r="M5" s="50"/>
      <c r="N5" s="62"/>
      <c r="O5" s="49"/>
      <c r="P5" s="49"/>
      <c r="Q5" s="55"/>
      <c r="R5" s="55"/>
      <c r="S5" s="55"/>
      <c r="T5" s="55"/>
      <c r="U5" s="55"/>
      <c r="V5" s="55"/>
      <c r="W5" s="55"/>
      <c r="X5" s="55"/>
      <c r="Y5" s="55"/>
      <c r="Z5" s="55"/>
      <c r="AA5" s="1" t="b">
        <f t="shared" si="3"/>
        <v>1</v>
      </c>
      <c r="AB5" s="45" t="e">
        <f t="shared" si="0"/>
        <v>#DIV/0!</v>
      </c>
      <c r="AC5" s="46" t="e">
        <f t="shared" si="1"/>
        <v>#DIV/0!</v>
      </c>
      <c r="AD5" s="46" t="b">
        <f t="shared" si="2"/>
        <v>1</v>
      </c>
    </row>
    <row r="6" spans="1:30" ht="30" customHeight="1" x14ac:dyDescent="0.25">
      <c r="A6" s="63"/>
      <c r="B6" s="56"/>
      <c r="C6" s="57"/>
      <c r="D6" s="58"/>
      <c r="E6" s="58"/>
      <c r="F6" s="56"/>
      <c r="G6" s="56"/>
      <c r="H6" s="56"/>
      <c r="I6" s="59"/>
      <c r="J6" s="60"/>
      <c r="K6" s="50"/>
      <c r="L6" s="49"/>
      <c r="M6" s="50"/>
      <c r="N6" s="62"/>
      <c r="O6" s="49"/>
      <c r="P6" s="49"/>
      <c r="Q6" s="55"/>
      <c r="R6" s="55"/>
      <c r="S6" s="55"/>
      <c r="T6" s="55"/>
      <c r="U6" s="55"/>
      <c r="V6" s="55"/>
      <c r="W6" s="55"/>
      <c r="X6" s="55"/>
      <c r="Y6" s="55"/>
      <c r="Z6" s="55"/>
      <c r="AA6" s="1" t="b">
        <f t="shared" si="3"/>
        <v>1</v>
      </c>
      <c r="AB6" s="45" t="e">
        <f t="shared" si="0"/>
        <v>#DIV/0!</v>
      </c>
      <c r="AC6" s="46" t="e">
        <f t="shared" si="1"/>
        <v>#DIV/0!</v>
      </c>
      <c r="AD6" s="46" t="b">
        <f t="shared" si="2"/>
        <v>1</v>
      </c>
    </row>
    <row r="7" spans="1:30" ht="30" customHeight="1" x14ac:dyDescent="0.25">
      <c r="A7" s="63"/>
      <c r="B7" s="56"/>
      <c r="C7" s="57"/>
      <c r="D7" s="58"/>
      <c r="E7" s="58"/>
      <c r="F7" s="56"/>
      <c r="G7" s="56"/>
      <c r="H7" s="56"/>
      <c r="I7" s="59"/>
      <c r="J7" s="60"/>
      <c r="K7" s="50"/>
      <c r="L7" s="49"/>
      <c r="M7" s="50"/>
      <c r="N7" s="62"/>
      <c r="O7" s="49"/>
      <c r="P7" s="49"/>
      <c r="Q7" s="55"/>
      <c r="R7" s="55"/>
      <c r="S7" s="55"/>
      <c r="T7" s="55"/>
      <c r="U7" s="55"/>
      <c r="V7" s="55"/>
      <c r="W7" s="55"/>
      <c r="X7" s="55"/>
      <c r="Y7" s="55"/>
      <c r="Z7" s="55"/>
      <c r="AA7" s="1" t="b">
        <f t="shared" si="3"/>
        <v>1</v>
      </c>
      <c r="AB7" s="45" t="e">
        <f t="shared" si="0"/>
        <v>#DIV/0!</v>
      </c>
      <c r="AC7" s="46" t="e">
        <f t="shared" si="1"/>
        <v>#DIV/0!</v>
      </c>
      <c r="AD7" s="46" t="b">
        <f t="shared" si="2"/>
        <v>1</v>
      </c>
    </row>
    <row r="8" spans="1:30" ht="30" customHeight="1" x14ac:dyDescent="0.25">
      <c r="A8" s="63"/>
      <c r="B8" s="56"/>
      <c r="C8" s="57"/>
      <c r="D8" s="58"/>
      <c r="E8" s="58"/>
      <c r="F8" s="56"/>
      <c r="G8" s="56"/>
      <c r="H8" s="56"/>
      <c r="I8" s="59"/>
      <c r="J8" s="60"/>
      <c r="K8" s="50"/>
      <c r="L8" s="49"/>
      <c r="M8" s="50"/>
      <c r="N8" s="62"/>
      <c r="O8" s="49"/>
      <c r="P8" s="49"/>
      <c r="Q8" s="55"/>
      <c r="R8" s="55"/>
      <c r="S8" s="55"/>
      <c r="T8" s="55"/>
      <c r="U8" s="55"/>
      <c r="V8" s="55"/>
      <c r="W8" s="55"/>
      <c r="X8" s="55"/>
      <c r="Y8" s="55"/>
      <c r="Z8" s="55"/>
      <c r="AA8" s="1" t="b">
        <f t="shared" si="3"/>
        <v>1</v>
      </c>
      <c r="AB8" s="45" t="e">
        <f t="shared" si="0"/>
        <v>#DIV/0!</v>
      </c>
      <c r="AC8" s="46" t="e">
        <f t="shared" si="1"/>
        <v>#DIV/0!</v>
      </c>
      <c r="AD8" s="46" t="b">
        <f t="shared" si="2"/>
        <v>1</v>
      </c>
    </row>
    <row r="9" spans="1:30" ht="30" customHeight="1" x14ac:dyDescent="0.25">
      <c r="A9" s="63"/>
      <c r="B9" s="56"/>
      <c r="C9" s="57"/>
      <c r="D9" s="58"/>
      <c r="E9" s="58"/>
      <c r="F9" s="56"/>
      <c r="G9" s="56"/>
      <c r="H9" s="56"/>
      <c r="I9" s="59"/>
      <c r="J9" s="60"/>
      <c r="K9" s="50"/>
      <c r="L9" s="49"/>
      <c r="M9" s="50"/>
      <c r="N9" s="62"/>
      <c r="O9" s="49"/>
      <c r="P9" s="49"/>
      <c r="Q9" s="55"/>
      <c r="R9" s="55"/>
      <c r="S9" s="55"/>
      <c r="T9" s="55"/>
      <c r="U9" s="55"/>
      <c r="V9" s="55"/>
      <c r="W9" s="55"/>
      <c r="X9" s="55"/>
      <c r="Y9" s="55"/>
      <c r="Z9" s="55"/>
      <c r="AA9" s="1" t="b">
        <f t="shared" si="3"/>
        <v>1</v>
      </c>
      <c r="AB9" s="45" t="e">
        <f t="shared" si="0"/>
        <v>#DIV/0!</v>
      </c>
      <c r="AC9" s="46" t="e">
        <f t="shared" si="1"/>
        <v>#DIV/0!</v>
      </c>
      <c r="AD9" s="46" t="b">
        <f t="shared" si="2"/>
        <v>1</v>
      </c>
    </row>
    <row r="10" spans="1:30" ht="30" customHeight="1" x14ac:dyDescent="0.25">
      <c r="A10" s="63"/>
      <c r="B10" s="56"/>
      <c r="C10" s="57"/>
      <c r="D10" s="58"/>
      <c r="E10" s="58"/>
      <c r="F10" s="56"/>
      <c r="G10" s="56"/>
      <c r="H10" s="56"/>
      <c r="I10" s="59"/>
      <c r="J10" s="60"/>
      <c r="K10" s="50"/>
      <c r="L10" s="49"/>
      <c r="M10" s="50"/>
      <c r="N10" s="62"/>
      <c r="O10" s="49"/>
      <c r="P10" s="49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1" t="b">
        <f t="shared" si="3"/>
        <v>1</v>
      </c>
      <c r="AB10" s="45" t="e">
        <f t="shared" si="0"/>
        <v>#DIV/0!</v>
      </c>
      <c r="AC10" s="46" t="e">
        <f t="shared" si="1"/>
        <v>#DIV/0!</v>
      </c>
      <c r="AD10" s="46" t="b">
        <f t="shared" si="2"/>
        <v>1</v>
      </c>
    </row>
    <row r="11" spans="1:30" ht="30" customHeight="1" x14ac:dyDescent="0.25">
      <c r="A11" s="63"/>
      <c r="B11" s="56"/>
      <c r="C11" s="57"/>
      <c r="D11" s="58"/>
      <c r="E11" s="58"/>
      <c r="F11" s="56"/>
      <c r="G11" s="56"/>
      <c r="H11" s="56"/>
      <c r="I11" s="59"/>
      <c r="J11" s="60"/>
      <c r="K11" s="50"/>
      <c r="L11" s="49"/>
      <c r="M11" s="50"/>
      <c r="N11" s="62"/>
      <c r="O11" s="49"/>
      <c r="P11" s="49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1" t="b">
        <f t="shared" si="3"/>
        <v>1</v>
      </c>
      <c r="AB11" s="45" t="e">
        <f t="shared" si="0"/>
        <v>#DIV/0!</v>
      </c>
      <c r="AC11" s="46" t="e">
        <f t="shared" si="1"/>
        <v>#DIV/0!</v>
      </c>
      <c r="AD11" s="46" t="b">
        <f t="shared" si="2"/>
        <v>1</v>
      </c>
    </row>
    <row r="12" spans="1:30" ht="30" customHeight="1" x14ac:dyDescent="0.25">
      <c r="A12" s="63"/>
      <c r="B12" s="56"/>
      <c r="C12" s="57"/>
      <c r="D12" s="58"/>
      <c r="E12" s="58"/>
      <c r="F12" s="56"/>
      <c r="G12" s="56"/>
      <c r="H12" s="56"/>
      <c r="I12" s="59"/>
      <c r="J12" s="60"/>
      <c r="K12" s="50"/>
      <c r="L12" s="49"/>
      <c r="M12" s="50"/>
      <c r="N12" s="62"/>
      <c r="O12" s="49"/>
      <c r="P12" s="49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1" t="b">
        <f t="shared" si="3"/>
        <v>1</v>
      </c>
      <c r="AB12" s="45" t="e">
        <f t="shared" si="0"/>
        <v>#DIV/0!</v>
      </c>
      <c r="AC12" s="46" t="e">
        <f t="shared" si="1"/>
        <v>#DIV/0!</v>
      </c>
      <c r="AD12" s="46" t="b">
        <f t="shared" si="2"/>
        <v>1</v>
      </c>
    </row>
    <row r="13" spans="1:30" ht="30" customHeight="1" x14ac:dyDescent="0.25">
      <c r="A13" s="63"/>
      <c r="B13" s="56"/>
      <c r="C13" s="57"/>
      <c r="D13" s="58"/>
      <c r="E13" s="58"/>
      <c r="F13" s="56"/>
      <c r="G13" s="56"/>
      <c r="H13" s="56"/>
      <c r="I13" s="59"/>
      <c r="J13" s="60"/>
      <c r="K13" s="50"/>
      <c r="L13" s="49"/>
      <c r="M13" s="50"/>
      <c r="N13" s="62"/>
      <c r="O13" s="49"/>
      <c r="P13" s="49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" t="b">
        <f t="shared" si="3"/>
        <v>1</v>
      </c>
      <c r="AB13" s="45" t="e">
        <f t="shared" si="0"/>
        <v>#DIV/0!</v>
      </c>
      <c r="AC13" s="46" t="e">
        <f t="shared" si="1"/>
        <v>#DIV/0!</v>
      </c>
      <c r="AD13" s="46" t="b">
        <f t="shared" si="2"/>
        <v>1</v>
      </c>
    </row>
    <row r="14" spans="1:30" ht="30" customHeight="1" x14ac:dyDescent="0.25">
      <c r="A14" s="63"/>
      <c r="B14" s="56"/>
      <c r="C14" s="57"/>
      <c r="D14" s="58"/>
      <c r="E14" s="58"/>
      <c r="F14" s="56"/>
      <c r="G14" s="56"/>
      <c r="H14" s="56"/>
      <c r="I14" s="59"/>
      <c r="J14" s="60"/>
      <c r="K14" s="50"/>
      <c r="L14" s="49"/>
      <c r="M14" s="50"/>
      <c r="N14" s="62"/>
      <c r="O14" s="49"/>
      <c r="P14" s="4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1" t="b">
        <f t="shared" si="3"/>
        <v>1</v>
      </c>
      <c r="AB14" s="45" t="e">
        <f t="shared" si="0"/>
        <v>#DIV/0!</v>
      </c>
      <c r="AC14" s="46" t="e">
        <f t="shared" si="1"/>
        <v>#DIV/0!</v>
      </c>
      <c r="AD14" s="46" t="b">
        <f t="shared" si="2"/>
        <v>1</v>
      </c>
    </row>
    <row r="15" spans="1:30" ht="30" customHeight="1" x14ac:dyDescent="0.25">
      <c r="A15" s="63"/>
      <c r="B15" s="56"/>
      <c r="C15" s="57"/>
      <c r="D15" s="58"/>
      <c r="E15" s="58"/>
      <c r="F15" s="56"/>
      <c r="G15" s="56"/>
      <c r="H15" s="56"/>
      <c r="I15" s="59"/>
      <c r="J15" s="60"/>
      <c r="K15" s="50"/>
      <c r="L15" s="49"/>
      <c r="M15" s="50"/>
      <c r="N15" s="62"/>
      <c r="O15" s="49"/>
      <c r="P15" s="49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1" t="b">
        <f t="shared" si="3"/>
        <v>1</v>
      </c>
      <c r="AB15" s="45" t="e">
        <f t="shared" si="0"/>
        <v>#DIV/0!</v>
      </c>
      <c r="AC15" s="46" t="e">
        <f t="shared" si="1"/>
        <v>#DIV/0!</v>
      </c>
      <c r="AD15" s="46" t="b">
        <f t="shared" si="2"/>
        <v>1</v>
      </c>
    </row>
    <row r="16" spans="1:30" ht="30" customHeight="1" x14ac:dyDescent="0.25">
      <c r="A16" s="63"/>
      <c r="B16" s="56"/>
      <c r="C16" s="57"/>
      <c r="D16" s="58"/>
      <c r="E16" s="58"/>
      <c r="F16" s="56"/>
      <c r="G16" s="56"/>
      <c r="H16" s="56"/>
      <c r="I16" s="59"/>
      <c r="J16" s="60"/>
      <c r="K16" s="50"/>
      <c r="L16" s="49"/>
      <c r="M16" s="50"/>
      <c r="N16" s="62"/>
      <c r="O16" s="49"/>
      <c r="P16" s="49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1" t="b">
        <f t="shared" si="3"/>
        <v>1</v>
      </c>
      <c r="AB16" s="45" t="e">
        <f t="shared" si="0"/>
        <v>#DIV/0!</v>
      </c>
      <c r="AC16" s="46" t="e">
        <f t="shared" si="1"/>
        <v>#DIV/0!</v>
      </c>
      <c r="AD16" s="46" t="b">
        <f t="shared" si="2"/>
        <v>1</v>
      </c>
    </row>
    <row r="17" spans="1:30" ht="30" customHeight="1" x14ac:dyDescent="0.25">
      <c r="A17" s="63"/>
      <c r="B17" s="56"/>
      <c r="C17" s="57"/>
      <c r="D17" s="58"/>
      <c r="E17" s="58"/>
      <c r="F17" s="56"/>
      <c r="G17" s="56"/>
      <c r="H17" s="56"/>
      <c r="I17" s="59"/>
      <c r="J17" s="60"/>
      <c r="K17" s="50"/>
      <c r="L17" s="49"/>
      <c r="M17" s="50"/>
      <c r="N17" s="62"/>
      <c r="O17" s="49"/>
      <c r="P17" s="49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1" t="b">
        <f t="shared" si="3"/>
        <v>1</v>
      </c>
      <c r="AB17" s="45" t="e">
        <f t="shared" si="0"/>
        <v>#DIV/0!</v>
      </c>
      <c r="AC17" s="46" t="e">
        <f t="shared" si="1"/>
        <v>#DIV/0!</v>
      </c>
      <c r="AD17" s="46" t="b">
        <f t="shared" si="2"/>
        <v>1</v>
      </c>
    </row>
    <row r="18" spans="1:30" ht="30" customHeight="1" x14ac:dyDescent="0.25">
      <c r="A18" s="63"/>
      <c r="B18" s="56"/>
      <c r="C18" s="57"/>
      <c r="D18" s="58"/>
      <c r="E18" s="58"/>
      <c r="F18" s="56"/>
      <c r="G18" s="56"/>
      <c r="H18" s="56"/>
      <c r="I18" s="59"/>
      <c r="J18" s="60"/>
      <c r="K18" s="50"/>
      <c r="L18" s="49"/>
      <c r="M18" s="50"/>
      <c r="N18" s="62"/>
      <c r="O18" s="49"/>
      <c r="P18" s="49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1" t="b">
        <f t="shared" si="3"/>
        <v>1</v>
      </c>
      <c r="AB18" s="45" t="e">
        <f t="shared" si="0"/>
        <v>#DIV/0!</v>
      </c>
      <c r="AC18" s="46" t="e">
        <f t="shared" si="1"/>
        <v>#DIV/0!</v>
      </c>
      <c r="AD18" s="46" t="b">
        <f t="shared" si="2"/>
        <v>1</v>
      </c>
    </row>
    <row r="19" spans="1:30" ht="30" customHeight="1" x14ac:dyDescent="0.25">
      <c r="A19" s="63"/>
      <c r="B19" s="56"/>
      <c r="C19" s="57"/>
      <c r="D19" s="58"/>
      <c r="E19" s="58"/>
      <c r="F19" s="56"/>
      <c r="G19" s="56"/>
      <c r="H19" s="56"/>
      <c r="I19" s="59"/>
      <c r="J19" s="60"/>
      <c r="K19" s="50"/>
      <c r="L19" s="49"/>
      <c r="M19" s="50"/>
      <c r="N19" s="62"/>
      <c r="O19" s="49"/>
      <c r="P19" s="49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1" t="b">
        <f t="shared" si="3"/>
        <v>1</v>
      </c>
      <c r="AB19" s="45" t="e">
        <f t="shared" si="0"/>
        <v>#DIV/0!</v>
      </c>
      <c r="AC19" s="46" t="e">
        <f t="shared" si="1"/>
        <v>#DIV/0!</v>
      </c>
      <c r="AD19" s="46" t="b">
        <f t="shared" si="2"/>
        <v>1</v>
      </c>
    </row>
    <row r="20" spans="1:30" ht="20.100000000000001" customHeight="1" x14ac:dyDescent="0.25">
      <c r="A20" s="244" t="s">
        <v>48</v>
      </c>
      <c r="B20" s="245"/>
      <c r="C20" s="245"/>
      <c r="D20" s="245"/>
      <c r="E20" s="245"/>
      <c r="F20" s="245"/>
      <c r="G20" s="245"/>
      <c r="H20" s="246"/>
      <c r="I20" s="81">
        <f>SUM(I3:I19)</f>
        <v>0</v>
      </c>
      <c r="J20" s="82" t="s">
        <v>14</v>
      </c>
      <c r="K20" s="83">
        <f>SUM(K3:K19)</f>
        <v>0</v>
      </c>
      <c r="L20" s="84">
        <f>SUM(L3:L19)</f>
        <v>0</v>
      </c>
      <c r="M20" s="84">
        <f>SUM(M3:M19)</f>
        <v>0</v>
      </c>
      <c r="N20" s="85" t="s">
        <v>14</v>
      </c>
      <c r="O20" s="84">
        <f t="shared" ref="O20:X20" si="4">SUM(O3:O19)</f>
        <v>0</v>
      </c>
      <c r="P20" s="84">
        <f t="shared" si="4"/>
        <v>0</v>
      </c>
      <c r="Q20" s="86">
        <f t="shared" si="4"/>
        <v>0</v>
      </c>
      <c r="R20" s="86">
        <f t="shared" si="4"/>
        <v>0</v>
      </c>
      <c r="S20" s="86">
        <f t="shared" si="4"/>
        <v>0</v>
      </c>
      <c r="T20" s="86">
        <f t="shared" si="4"/>
        <v>0</v>
      </c>
      <c r="U20" s="86">
        <f t="shared" si="4"/>
        <v>0</v>
      </c>
      <c r="V20" s="86">
        <f t="shared" si="4"/>
        <v>0</v>
      </c>
      <c r="W20" s="86">
        <f t="shared" si="4"/>
        <v>0</v>
      </c>
      <c r="X20" s="86">
        <f t="shared" si="4"/>
        <v>0</v>
      </c>
      <c r="Y20" s="86">
        <f t="shared" ref="Y20:Z20" si="5">SUM(Y3:Y19)</f>
        <v>0</v>
      </c>
      <c r="Z20" s="86">
        <f t="shared" si="5"/>
        <v>0</v>
      </c>
      <c r="AA20" s="1" t="b">
        <f t="shared" si="3"/>
        <v>1</v>
      </c>
      <c r="AB20" s="45" t="e">
        <f t="shared" si="0"/>
        <v>#DIV/0!</v>
      </c>
      <c r="AC20" s="46" t="s">
        <v>14</v>
      </c>
      <c r="AD20" s="46" t="b">
        <f t="shared" si="2"/>
        <v>1</v>
      </c>
    </row>
    <row r="21" spans="1:30" ht="20.100000000000001" customHeight="1" x14ac:dyDescent="0.25">
      <c r="A21" s="244" t="s">
        <v>41</v>
      </c>
      <c r="B21" s="245"/>
      <c r="C21" s="245"/>
      <c r="D21" s="245"/>
      <c r="E21" s="245"/>
      <c r="F21" s="245"/>
      <c r="G21" s="245"/>
      <c r="H21" s="246"/>
      <c r="I21" s="81">
        <f>SUMIF($C$3:$C$19,"K",I3:I19)</f>
        <v>0</v>
      </c>
      <c r="J21" s="82" t="s">
        <v>14</v>
      </c>
      <c r="K21" s="83">
        <f t="shared" ref="K21:M21" si="6">SUMIF($C$3:$C$19,"K",K3:K19)</f>
        <v>0</v>
      </c>
      <c r="L21" s="84">
        <f t="shared" si="6"/>
        <v>0</v>
      </c>
      <c r="M21" s="84">
        <f t="shared" si="6"/>
        <v>0</v>
      </c>
      <c r="N21" s="85" t="s">
        <v>14</v>
      </c>
      <c r="O21" s="84">
        <f t="shared" ref="O21:X21" si="7">SUMIF($C$3:$C$19,"K",O3:O19)</f>
        <v>0</v>
      </c>
      <c r="P21" s="84">
        <f t="shared" si="7"/>
        <v>0</v>
      </c>
      <c r="Q21" s="86">
        <f t="shared" si="7"/>
        <v>0</v>
      </c>
      <c r="R21" s="86">
        <f t="shared" si="7"/>
        <v>0</v>
      </c>
      <c r="S21" s="86">
        <f t="shared" si="7"/>
        <v>0</v>
      </c>
      <c r="T21" s="86">
        <f t="shared" si="7"/>
        <v>0</v>
      </c>
      <c r="U21" s="86">
        <f t="shared" si="7"/>
        <v>0</v>
      </c>
      <c r="V21" s="86">
        <f t="shared" si="7"/>
        <v>0</v>
      </c>
      <c r="W21" s="86">
        <f t="shared" si="7"/>
        <v>0</v>
      </c>
      <c r="X21" s="86">
        <f t="shared" si="7"/>
        <v>0</v>
      </c>
      <c r="Y21" s="86">
        <f t="shared" ref="Y21:Z21" si="8">SUMIF($C$3:$C$19,"K",Y3:Y19)</f>
        <v>0</v>
      </c>
      <c r="Z21" s="86">
        <f t="shared" si="8"/>
        <v>0</v>
      </c>
      <c r="AA21" s="1" t="b">
        <f t="shared" si="3"/>
        <v>1</v>
      </c>
      <c r="AB21" s="45" t="e">
        <f t="shared" si="0"/>
        <v>#DIV/0!</v>
      </c>
      <c r="AC21" s="46" t="s">
        <v>14</v>
      </c>
      <c r="AD21" s="46" t="b">
        <f t="shared" si="2"/>
        <v>1</v>
      </c>
    </row>
    <row r="22" spans="1:30" ht="20.100000000000001" customHeight="1" x14ac:dyDescent="0.25">
      <c r="A22" s="244" t="s">
        <v>42</v>
      </c>
      <c r="B22" s="245"/>
      <c r="C22" s="245"/>
      <c r="D22" s="245"/>
      <c r="E22" s="245"/>
      <c r="F22" s="245"/>
      <c r="G22" s="245"/>
      <c r="H22" s="246"/>
      <c r="I22" s="81">
        <f>SUMIF($C$3:$C$19,"N",I3:I19)</f>
        <v>0</v>
      </c>
      <c r="J22" s="82" t="s">
        <v>14</v>
      </c>
      <c r="K22" s="83">
        <f t="shared" ref="K22:M22" si="9">SUMIF($C$3:$C$19,"N",K3:K19)</f>
        <v>0</v>
      </c>
      <c r="L22" s="84">
        <f t="shared" si="9"/>
        <v>0</v>
      </c>
      <c r="M22" s="84">
        <f t="shared" si="9"/>
        <v>0</v>
      </c>
      <c r="N22" s="85" t="s">
        <v>14</v>
      </c>
      <c r="O22" s="84">
        <f t="shared" ref="O22:X22" si="10">SUMIF($C$3:$C$19,"N",O3:O19)</f>
        <v>0</v>
      </c>
      <c r="P22" s="84">
        <f t="shared" si="10"/>
        <v>0</v>
      </c>
      <c r="Q22" s="86">
        <f t="shared" si="10"/>
        <v>0</v>
      </c>
      <c r="R22" s="86">
        <f t="shared" si="10"/>
        <v>0</v>
      </c>
      <c r="S22" s="86">
        <f t="shared" si="10"/>
        <v>0</v>
      </c>
      <c r="T22" s="86">
        <f t="shared" si="10"/>
        <v>0</v>
      </c>
      <c r="U22" s="86">
        <f t="shared" si="10"/>
        <v>0</v>
      </c>
      <c r="V22" s="86">
        <f t="shared" si="10"/>
        <v>0</v>
      </c>
      <c r="W22" s="86">
        <f t="shared" si="10"/>
        <v>0</v>
      </c>
      <c r="X22" s="86">
        <f t="shared" si="10"/>
        <v>0</v>
      </c>
      <c r="Y22" s="86">
        <f t="shared" ref="Y22:Z22" si="11">SUMIF($C$3:$C$19,"N",Y3:Y19)</f>
        <v>0</v>
      </c>
      <c r="Z22" s="86">
        <f t="shared" si="11"/>
        <v>0</v>
      </c>
      <c r="AA22" s="1" t="b">
        <f t="shared" si="3"/>
        <v>1</v>
      </c>
      <c r="AB22" s="45" t="e">
        <f t="shared" si="0"/>
        <v>#DIV/0!</v>
      </c>
      <c r="AC22" s="46" t="s">
        <v>14</v>
      </c>
      <c r="AD22" s="46" t="b">
        <f t="shared" si="2"/>
        <v>1</v>
      </c>
    </row>
    <row r="23" spans="1:30" ht="20.100000000000001" customHeight="1" x14ac:dyDescent="0.25">
      <c r="A23" s="241" t="s">
        <v>43</v>
      </c>
      <c r="B23" s="242"/>
      <c r="C23" s="242"/>
      <c r="D23" s="242"/>
      <c r="E23" s="242"/>
      <c r="F23" s="242"/>
      <c r="G23" s="242"/>
      <c r="H23" s="243"/>
      <c r="I23" s="87">
        <f>SUMIF($C$3:$C$19,"W",I3:I19)</f>
        <v>0</v>
      </c>
      <c r="J23" s="88" t="s">
        <v>14</v>
      </c>
      <c r="K23" s="89">
        <f t="shared" ref="K23:M23" si="12">SUMIF($C$3:$C$19,"W",K3:K19)</f>
        <v>0</v>
      </c>
      <c r="L23" s="90">
        <f t="shared" si="12"/>
        <v>0</v>
      </c>
      <c r="M23" s="90">
        <f t="shared" si="12"/>
        <v>0</v>
      </c>
      <c r="N23" s="91" t="s">
        <v>14</v>
      </c>
      <c r="O23" s="90">
        <f t="shared" ref="O23:X23" si="13">SUMIF($C$3:$C$19,"W",O3:O19)</f>
        <v>0</v>
      </c>
      <c r="P23" s="90">
        <f t="shared" si="13"/>
        <v>0</v>
      </c>
      <c r="Q23" s="92">
        <f t="shared" si="13"/>
        <v>0</v>
      </c>
      <c r="R23" s="92">
        <f t="shared" si="13"/>
        <v>0</v>
      </c>
      <c r="S23" s="92">
        <f t="shared" si="13"/>
        <v>0</v>
      </c>
      <c r="T23" s="92">
        <f t="shared" si="13"/>
        <v>0</v>
      </c>
      <c r="U23" s="92">
        <f t="shared" si="13"/>
        <v>0</v>
      </c>
      <c r="V23" s="92">
        <f t="shared" si="13"/>
        <v>0</v>
      </c>
      <c r="W23" s="92">
        <f t="shared" si="13"/>
        <v>0</v>
      </c>
      <c r="X23" s="92">
        <f t="shared" si="13"/>
        <v>0</v>
      </c>
      <c r="Y23" s="92">
        <f t="shared" ref="Y23:Z23" si="14">SUMIF($C$3:$C$19,"W",Y3:Y19)</f>
        <v>0</v>
      </c>
      <c r="Z23" s="92">
        <f t="shared" si="14"/>
        <v>0</v>
      </c>
      <c r="AA23" s="1" t="b">
        <f t="shared" si="3"/>
        <v>1</v>
      </c>
      <c r="AB23" s="45" t="e">
        <f t="shared" ref="AB23" si="15">ROUND(L23/K23,4)</f>
        <v>#DIV/0!</v>
      </c>
      <c r="AC23" s="46" t="s">
        <v>14</v>
      </c>
      <c r="AD23" s="46" t="b">
        <f t="shared" ref="AD23" si="16">K23=L23+M23</f>
        <v>1</v>
      </c>
    </row>
    <row r="24" spans="1:30" x14ac:dyDescent="0.25">
      <c r="A24" s="32"/>
      <c r="K24" s="5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46</v>
      </c>
    </row>
    <row r="28" spans="1:30" x14ac:dyDescent="0.25">
      <c r="A28" s="36" t="s">
        <v>50</v>
      </c>
    </row>
  </sheetData>
  <mergeCells count="19">
    <mergeCell ref="G1:G2"/>
    <mergeCell ref="D1:D2"/>
    <mergeCell ref="O1:Z1"/>
    <mergeCell ref="A23:H23"/>
    <mergeCell ref="A22:H22"/>
    <mergeCell ref="E1:E2"/>
    <mergeCell ref="A21:H21"/>
    <mergeCell ref="N1:N2"/>
    <mergeCell ref="L1:L2"/>
    <mergeCell ref="M1:M2"/>
    <mergeCell ref="A20:H20"/>
    <mergeCell ref="H1:H2"/>
    <mergeCell ref="I1:I2"/>
    <mergeCell ref="J1:J2"/>
    <mergeCell ref="K1:K2"/>
    <mergeCell ref="A1:A2"/>
    <mergeCell ref="B1:B2"/>
    <mergeCell ref="C1:C2"/>
    <mergeCell ref="F1:F2"/>
  </mergeCells>
  <conditionalFormatting sqref="AB3:AC21">
    <cfRule type="cellIs" dxfId="45" priority="15" operator="equal">
      <formula>FALSE</formula>
    </cfRule>
  </conditionalFormatting>
  <conditionalFormatting sqref="AA3:AC3 AB4:AC21 AA4:AA23">
    <cfRule type="containsText" dxfId="44" priority="13" operator="containsText" text="fałsz">
      <formula>NOT(ISERROR(SEARCH("fałsz",AA3)))</formula>
    </cfRule>
  </conditionalFormatting>
  <conditionalFormatting sqref="AB23:AC23">
    <cfRule type="cellIs" dxfId="43" priority="10" operator="equal">
      <formula>FALSE</formula>
    </cfRule>
  </conditionalFormatting>
  <conditionalFormatting sqref="AA3:AA23">
    <cfRule type="cellIs" dxfId="42" priority="14" operator="equal">
      <formula>FALSE</formula>
    </cfRule>
  </conditionalFormatting>
  <conditionalFormatting sqref="AB23:AC23">
    <cfRule type="containsText" dxfId="41" priority="8" operator="containsText" text="fałsz">
      <formula>NOT(ISERROR(SEARCH("fałsz",AB23)))</formula>
    </cfRule>
  </conditionalFormatting>
  <conditionalFormatting sqref="AD3:AD21">
    <cfRule type="cellIs" dxfId="40" priority="12" operator="equal">
      <formula>FALSE</formula>
    </cfRule>
  </conditionalFormatting>
  <conditionalFormatting sqref="AD3:AD21">
    <cfRule type="cellIs" dxfId="39" priority="11" operator="equal">
      <formula>FALSE</formula>
    </cfRule>
  </conditionalFormatting>
  <conditionalFormatting sqref="AD23">
    <cfRule type="cellIs" dxfId="38" priority="7" operator="equal">
      <formula>FALSE</formula>
    </cfRule>
  </conditionalFormatting>
  <conditionalFormatting sqref="AD23">
    <cfRule type="cellIs" dxfId="37" priority="6" operator="equal">
      <formula>FALSE</formula>
    </cfRule>
  </conditionalFormatting>
  <conditionalFormatting sqref="AB22:AC22">
    <cfRule type="cellIs" dxfId="36" priority="5" operator="equal">
      <formula>FALSE</formula>
    </cfRule>
  </conditionalFormatting>
  <conditionalFormatting sqref="AB22:AC22">
    <cfRule type="containsText" dxfId="35" priority="3" operator="containsText" text="fałsz">
      <formula>NOT(ISERROR(SEARCH("fałsz",AB22)))</formula>
    </cfRule>
  </conditionalFormatting>
  <conditionalFormatting sqref="AD22">
    <cfRule type="cellIs" dxfId="34" priority="2" operator="equal">
      <formula>FALSE</formula>
    </cfRule>
  </conditionalFormatting>
  <conditionalFormatting sqref="AD22">
    <cfRule type="cellIs" dxfId="33" priority="1" operator="equal">
      <formula>FALSE</formula>
    </cfRule>
  </conditionalFormatting>
  <dataValidations count="2">
    <dataValidation type="list" allowBlank="1" showInputMessage="1" showErrorMessage="1" sqref="H3:H19" xr:uid="{00000000-0002-0000-0200-000000000000}">
      <formula1>"B,P,R"</formula1>
    </dataValidation>
    <dataValidation type="list" allowBlank="1" showInputMessage="1" showErrorMessage="1" sqref="C3:C19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&amp;KFF0000[wpisać]&amp;K01+000 -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233" t="s">
        <v>4</v>
      </c>
      <c r="B1" s="233" t="s">
        <v>5</v>
      </c>
      <c r="C1" s="239" t="s">
        <v>49</v>
      </c>
      <c r="D1" s="231" t="s">
        <v>6</v>
      </c>
      <c r="E1" s="239" t="s">
        <v>35</v>
      </c>
      <c r="F1" s="231" t="s">
        <v>7</v>
      </c>
      <c r="G1" s="233" t="s">
        <v>27</v>
      </c>
      <c r="H1" s="233" t="s">
        <v>8</v>
      </c>
      <c r="I1" s="233" t="s">
        <v>24</v>
      </c>
      <c r="J1" s="234" t="s">
        <v>9</v>
      </c>
      <c r="K1" s="233" t="s">
        <v>10</v>
      </c>
      <c r="L1" s="231" t="s">
        <v>13</v>
      </c>
      <c r="M1" s="233" t="s">
        <v>11</v>
      </c>
      <c r="N1" s="240" t="s">
        <v>12</v>
      </c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</row>
    <row r="2" spans="1:30" ht="20.100000000000001" customHeight="1" x14ac:dyDescent="0.25">
      <c r="A2" s="233"/>
      <c r="B2" s="233"/>
      <c r="C2" s="240"/>
      <c r="D2" s="232"/>
      <c r="E2" s="240"/>
      <c r="F2" s="232"/>
      <c r="G2" s="233"/>
      <c r="H2" s="233"/>
      <c r="I2" s="233"/>
      <c r="J2" s="234"/>
      <c r="K2" s="233"/>
      <c r="L2" s="232"/>
      <c r="M2" s="233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204">
        <v>2029</v>
      </c>
      <c r="Y2" s="204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67"/>
      <c r="B3" s="67"/>
      <c r="C3" s="68"/>
      <c r="D3" s="69"/>
      <c r="E3" s="69"/>
      <c r="F3" s="67"/>
      <c r="G3" s="67"/>
      <c r="H3" s="70"/>
      <c r="I3" s="71"/>
      <c r="J3" s="64"/>
      <c r="K3" s="65">
        <f>ROUNDDOWN(J3*M3,2)</f>
        <v>0</v>
      </c>
      <c r="L3" s="66">
        <f>J3-K3</f>
        <v>0</v>
      </c>
      <c r="M3" s="72"/>
      <c r="N3" s="65"/>
      <c r="O3" s="65"/>
      <c r="P3" s="73"/>
      <c r="Q3" s="73"/>
      <c r="R3" s="73"/>
      <c r="S3" s="73"/>
      <c r="T3" s="73"/>
      <c r="U3" s="73"/>
      <c r="V3" s="73"/>
      <c r="W3" s="73"/>
      <c r="X3" s="73"/>
      <c r="Y3" s="73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93"/>
      <c r="B4" s="93"/>
      <c r="C4" s="93"/>
      <c r="D4" s="94"/>
      <c r="E4" s="94"/>
      <c r="F4" s="93"/>
      <c r="G4" s="93"/>
      <c r="H4" s="95"/>
      <c r="I4" s="96"/>
      <c r="J4" s="97"/>
      <c r="K4" s="98"/>
      <c r="L4" s="97"/>
      <c r="M4" s="99"/>
      <c r="N4" s="97"/>
      <c r="O4" s="98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93"/>
      <c r="B5" s="93"/>
      <c r="C5" s="93"/>
      <c r="D5" s="94"/>
      <c r="E5" s="94"/>
      <c r="F5" s="93"/>
      <c r="G5" s="93"/>
      <c r="H5" s="95"/>
      <c r="I5" s="96"/>
      <c r="J5" s="97"/>
      <c r="K5" s="97"/>
      <c r="L5" s="97"/>
      <c r="M5" s="99"/>
      <c r="N5" s="97"/>
      <c r="O5" s="97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249" t="s">
        <v>48</v>
      </c>
      <c r="B6" s="249"/>
      <c r="C6" s="249"/>
      <c r="D6" s="249"/>
      <c r="E6" s="249"/>
      <c r="F6" s="249"/>
      <c r="G6" s="249"/>
      <c r="H6" s="81">
        <f>SUM(H3:H5)</f>
        <v>0</v>
      </c>
      <c r="I6" s="82" t="s">
        <v>14</v>
      </c>
      <c r="J6" s="83">
        <f t="shared" ref="J6:L6" si="7">SUM(J3:J5)</f>
        <v>0</v>
      </c>
      <c r="K6" s="84">
        <f t="shared" si="7"/>
        <v>0</v>
      </c>
      <c r="L6" s="84">
        <f t="shared" si="7"/>
        <v>0</v>
      </c>
      <c r="M6" s="85" t="s">
        <v>14</v>
      </c>
      <c r="N6" s="101">
        <f>SUM(N3:N5)</f>
        <v>0</v>
      </c>
      <c r="O6" s="101">
        <f t="shared" ref="O6:W6" si="8">SUM(O3:O5)</f>
        <v>0</v>
      </c>
      <c r="P6" s="101">
        <f t="shared" si="8"/>
        <v>0</v>
      </c>
      <c r="Q6" s="101">
        <f t="shared" si="8"/>
        <v>0</v>
      </c>
      <c r="R6" s="101">
        <f t="shared" si="8"/>
        <v>0</v>
      </c>
      <c r="S6" s="101">
        <f t="shared" si="8"/>
        <v>0</v>
      </c>
      <c r="T6" s="101">
        <f t="shared" si="8"/>
        <v>0</v>
      </c>
      <c r="U6" s="101">
        <f t="shared" si="8"/>
        <v>0</v>
      </c>
      <c r="V6" s="101">
        <f t="shared" si="8"/>
        <v>0</v>
      </c>
      <c r="W6" s="101">
        <f t="shared" si="8"/>
        <v>0</v>
      </c>
      <c r="X6" s="101">
        <f t="shared" ref="X6:Y6" si="9">SUM(X3:X5)</f>
        <v>0</v>
      </c>
      <c r="Y6" s="101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249" t="s">
        <v>42</v>
      </c>
      <c r="B7" s="249"/>
      <c r="C7" s="249"/>
      <c r="D7" s="249"/>
      <c r="E7" s="249"/>
      <c r="F7" s="249"/>
      <c r="G7" s="249"/>
      <c r="H7" s="81">
        <f>SUMIF($C$3:$C$5,"N",H3:H5)</f>
        <v>0</v>
      </c>
      <c r="I7" s="82" t="s">
        <v>14</v>
      </c>
      <c r="J7" s="83">
        <f t="shared" ref="J7:L7" si="12">SUMIF($C$3:$C$5,"N",J3:J5)</f>
        <v>0</v>
      </c>
      <c r="K7" s="84">
        <f t="shared" si="12"/>
        <v>0</v>
      </c>
      <c r="L7" s="84">
        <f t="shared" si="12"/>
        <v>0</v>
      </c>
      <c r="M7" s="85" t="s">
        <v>14</v>
      </c>
      <c r="N7" s="101">
        <f t="shared" ref="N7:W7" si="13">SUMIF($C$3:$C$5,"N",N3:N5)</f>
        <v>0</v>
      </c>
      <c r="O7" s="101">
        <f t="shared" si="13"/>
        <v>0</v>
      </c>
      <c r="P7" s="101">
        <f t="shared" si="13"/>
        <v>0</v>
      </c>
      <c r="Q7" s="101">
        <f t="shared" si="13"/>
        <v>0</v>
      </c>
      <c r="R7" s="101">
        <f t="shared" si="13"/>
        <v>0</v>
      </c>
      <c r="S7" s="101">
        <f t="shared" si="13"/>
        <v>0</v>
      </c>
      <c r="T7" s="101">
        <f t="shared" si="13"/>
        <v>0</v>
      </c>
      <c r="U7" s="101">
        <f t="shared" si="13"/>
        <v>0</v>
      </c>
      <c r="V7" s="101">
        <f t="shared" si="13"/>
        <v>0</v>
      </c>
      <c r="W7" s="101">
        <f t="shared" si="13"/>
        <v>0</v>
      </c>
      <c r="X7" s="101">
        <f t="shared" ref="X7:Y7" si="14">SUMIF($C$3:$C$5,"N",X3:X5)</f>
        <v>0</v>
      </c>
      <c r="Y7" s="101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248" t="s">
        <v>43</v>
      </c>
      <c r="B8" s="248"/>
      <c r="C8" s="248"/>
      <c r="D8" s="248"/>
      <c r="E8" s="248"/>
      <c r="F8" s="248"/>
      <c r="G8" s="248"/>
      <c r="H8" s="87">
        <f>SUMIF($C$3:$C$5,"W",H3:H5)</f>
        <v>0</v>
      </c>
      <c r="I8" s="88" t="s">
        <v>14</v>
      </c>
      <c r="J8" s="89">
        <f>SUMIF($C$3:$C$5,"W",J3:J5)</f>
        <v>0</v>
      </c>
      <c r="K8" s="90">
        <f t="shared" ref="K8:L8" si="17">SUMIF($C$3:$C$5,"W",K3:K5)</f>
        <v>0</v>
      </c>
      <c r="L8" s="90">
        <f t="shared" si="17"/>
        <v>0</v>
      </c>
      <c r="M8" s="91" t="s">
        <v>14</v>
      </c>
      <c r="N8" s="102">
        <f t="shared" ref="N8:W8" si="18">SUMIF($C$3:$C$5,"W",N3:N5)</f>
        <v>0</v>
      </c>
      <c r="O8" s="102">
        <f t="shared" si="18"/>
        <v>0</v>
      </c>
      <c r="P8" s="102">
        <f t="shared" si="18"/>
        <v>0</v>
      </c>
      <c r="Q8" s="102">
        <f t="shared" si="18"/>
        <v>0</v>
      </c>
      <c r="R8" s="102">
        <f t="shared" si="18"/>
        <v>0</v>
      </c>
      <c r="S8" s="102">
        <f t="shared" si="18"/>
        <v>0</v>
      </c>
      <c r="T8" s="102">
        <f t="shared" si="18"/>
        <v>0</v>
      </c>
      <c r="U8" s="102">
        <f t="shared" si="18"/>
        <v>0</v>
      </c>
      <c r="V8" s="102">
        <f t="shared" si="18"/>
        <v>0</v>
      </c>
      <c r="W8" s="102">
        <f t="shared" si="18"/>
        <v>0</v>
      </c>
      <c r="X8" s="102">
        <f t="shared" ref="X8:Y8" si="19">SUMIF($C$3:$C$5,"W",X3:X5)</f>
        <v>0</v>
      </c>
      <c r="Y8" s="102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39</v>
      </c>
    </row>
    <row r="13" spans="1:30" x14ac:dyDescent="0.25">
      <c r="A13" s="41"/>
    </row>
  </sheetData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2" priority="14" operator="equal">
      <formula>FALSE</formula>
    </cfRule>
  </conditionalFormatting>
  <conditionalFormatting sqref="AD3:AD5 AD8">
    <cfRule type="cellIs" dxfId="31" priority="19" operator="equal">
      <formula>FALSE</formula>
    </cfRule>
  </conditionalFormatting>
  <conditionalFormatting sqref="AD3:AD5 AD8">
    <cfRule type="cellIs" dxfId="30" priority="18" operator="equal">
      <formula>FALSE</formula>
    </cfRule>
  </conditionalFormatting>
  <conditionalFormatting sqref="AA3:AB5 AA8:AB8">
    <cfRule type="cellIs" dxfId="29" priority="17" operator="equal">
      <formula>FALSE</formula>
    </cfRule>
  </conditionalFormatting>
  <conditionalFormatting sqref="Z3:Z8">
    <cfRule type="cellIs" dxfId="28" priority="16" operator="equal">
      <formula>FALSE</formula>
    </cfRule>
  </conditionalFormatting>
  <conditionalFormatting sqref="Z3:AB3 AA8:AB8 AA4:AB5 Z4:Z8">
    <cfRule type="containsText" dxfId="27" priority="15" operator="containsText" text="fałsz">
      <formula>NOT(ISERROR(SEARCH("fałsz",Z3)))</formula>
    </cfRule>
  </conditionalFormatting>
  <conditionalFormatting sqref="AC3:AC5 AC8">
    <cfRule type="cellIs" dxfId="26" priority="13" operator="equal">
      <formula>FALSE</formula>
    </cfRule>
  </conditionalFormatting>
  <conditionalFormatting sqref="AD6:AD7">
    <cfRule type="cellIs" dxfId="25" priority="12" operator="equal">
      <formula>FALSE</formula>
    </cfRule>
  </conditionalFormatting>
  <conditionalFormatting sqref="AD6:AD7">
    <cfRule type="cellIs" dxfId="24" priority="11" operator="equal">
      <formula>FALSE</formula>
    </cfRule>
  </conditionalFormatting>
  <conditionalFormatting sqref="AA6:AB6">
    <cfRule type="cellIs" dxfId="23" priority="10" operator="equal">
      <formula>FALSE</formula>
    </cfRule>
  </conditionalFormatting>
  <conditionalFormatting sqref="AA6:AB6">
    <cfRule type="containsText" dxfId="22" priority="8" operator="containsText" text="fałsz">
      <formula>NOT(ISERROR(SEARCH("fałsz",AA6)))</formula>
    </cfRule>
  </conditionalFormatting>
  <conditionalFormatting sqref="AC6">
    <cfRule type="cellIs" dxfId="21" priority="7" operator="equal">
      <formula>FALSE</formula>
    </cfRule>
  </conditionalFormatting>
  <conditionalFormatting sqref="AC6">
    <cfRule type="cellIs" dxfId="20" priority="6" operator="equal">
      <formula>FALSE</formula>
    </cfRule>
  </conditionalFormatting>
  <conditionalFormatting sqref="AA7:AB7">
    <cfRule type="cellIs" dxfId="19" priority="5" operator="equal">
      <formula>FALSE</formula>
    </cfRule>
  </conditionalFormatting>
  <conditionalFormatting sqref="AA7:AB7">
    <cfRule type="containsText" dxfId="18" priority="3" operator="containsText" text="fałsz">
      <formula>NOT(ISERROR(SEARCH("fałsz",AA7)))</formula>
    </cfRule>
  </conditionalFormatting>
  <conditionalFormatting sqref="AC7">
    <cfRule type="cellIs" dxfId="17" priority="2" operator="equal">
      <formula>FALSE</formula>
    </cfRule>
  </conditionalFormatting>
  <conditionalFormatting sqref="AC7">
    <cfRule type="cellIs" dxfId="16" priority="1" operator="equal">
      <formula>FALSE</formula>
    </cfRule>
  </conditionalFormatting>
  <dataValidations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&amp;KFF0000[wpisać]&amp;K01+000 -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0" width="15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140625" style="14"/>
  </cols>
  <sheetData>
    <row r="1" spans="1:30" ht="20.100000000000001" customHeight="1" x14ac:dyDescent="0.25">
      <c r="A1" s="233" t="s">
        <v>4</v>
      </c>
      <c r="B1" s="233" t="s">
        <v>5</v>
      </c>
      <c r="C1" s="239" t="s">
        <v>49</v>
      </c>
      <c r="D1" s="231" t="s">
        <v>6</v>
      </c>
      <c r="E1" s="231" t="s">
        <v>35</v>
      </c>
      <c r="F1" s="231" t="s">
        <v>15</v>
      </c>
      <c r="G1" s="233" t="s">
        <v>7</v>
      </c>
      <c r="H1" s="233" t="s">
        <v>27</v>
      </c>
      <c r="I1" s="233" t="s">
        <v>8</v>
      </c>
      <c r="J1" s="233" t="s">
        <v>28</v>
      </c>
      <c r="K1" s="234" t="s">
        <v>9</v>
      </c>
      <c r="L1" s="233" t="s">
        <v>10</v>
      </c>
      <c r="M1" s="231" t="s">
        <v>13</v>
      </c>
      <c r="N1" s="233" t="s">
        <v>11</v>
      </c>
      <c r="O1" s="240" t="s">
        <v>12</v>
      </c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30" ht="20.100000000000001" customHeight="1" x14ac:dyDescent="0.25">
      <c r="A2" s="233"/>
      <c r="B2" s="233"/>
      <c r="C2" s="240"/>
      <c r="D2" s="232"/>
      <c r="E2" s="232"/>
      <c r="F2" s="232"/>
      <c r="G2" s="233"/>
      <c r="H2" s="233"/>
      <c r="I2" s="233"/>
      <c r="J2" s="233"/>
      <c r="K2" s="234"/>
      <c r="L2" s="233"/>
      <c r="M2" s="232"/>
      <c r="N2" s="233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204">
        <v>2029</v>
      </c>
      <c r="Z2" s="204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54"/>
      <c r="B3" s="56"/>
      <c r="C3" s="57"/>
      <c r="D3" s="58"/>
      <c r="E3" s="58"/>
      <c r="F3" s="56"/>
      <c r="G3" s="56"/>
      <c r="H3" s="56"/>
      <c r="I3" s="59"/>
      <c r="J3" s="60"/>
      <c r="K3" s="50"/>
      <c r="L3" s="49">
        <f>ROUNDDOWN(K3*N3,2)</f>
        <v>0</v>
      </c>
      <c r="M3" s="61">
        <f>K3-L3</f>
        <v>0</v>
      </c>
      <c r="N3" s="62"/>
      <c r="O3" s="49"/>
      <c r="P3" s="49"/>
      <c r="Q3" s="54"/>
      <c r="R3" s="54"/>
      <c r="S3" s="54"/>
      <c r="T3" s="54"/>
      <c r="U3" s="54"/>
      <c r="V3" s="54"/>
      <c r="W3" s="54"/>
      <c r="X3" s="54"/>
      <c r="Y3" s="54"/>
      <c r="Z3" s="54"/>
      <c r="AA3" s="1" t="b">
        <f>L3=SUM(O3:Z3)</f>
        <v>1</v>
      </c>
      <c r="AB3" s="45" t="e">
        <f>ROUND(L3/K3,4)</f>
        <v>#DIV/0!</v>
      </c>
      <c r="AC3" s="46" t="e">
        <f>AB3=N3</f>
        <v>#DIV/0!</v>
      </c>
      <c r="AD3" s="46" t="b">
        <f>K3=L3+M3</f>
        <v>1</v>
      </c>
    </row>
    <row r="4" spans="1:30" ht="30" customHeight="1" x14ac:dyDescent="0.25">
      <c r="A4" s="63"/>
      <c r="B4" s="56"/>
      <c r="C4" s="57"/>
      <c r="D4" s="58"/>
      <c r="E4" s="58"/>
      <c r="F4" s="56"/>
      <c r="G4" s="56"/>
      <c r="H4" s="56"/>
      <c r="I4" s="59"/>
      <c r="J4" s="60"/>
      <c r="K4" s="50"/>
      <c r="L4" s="50"/>
      <c r="M4" s="50"/>
      <c r="N4" s="62"/>
      <c r="O4" s="49"/>
      <c r="P4" s="49"/>
      <c r="Q4" s="55"/>
      <c r="R4" s="55"/>
      <c r="S4" s="55"/>
      <c r="T4" s="55"/>
      <c r="U4" s="55"/>
      <c r="V4" s="55"/>
      <c r="W4" s="55"/>
      <c r="X4" s="55"/>
      <c r="Y4" s="55"/>
      <c r="Z4" s="55"/>
      <c r="AA4" s="1" t="b">
        <f t="shared" ref="AA4:AA8" si="0">L4=SUM(O4:Z4)</f>
        <v>1</v>
      </c>
      <c r="AB4" s="45" t="e">
        <f>ROUND(L4/K4,4)</f>
        <v>#DIV/0!</v>
      </c>
      <c r="AC4" s="46" t="e">
        <f>AB4=N4</f>
        <v>#DIV/0!</v>
      </c>
      <c r="AD4" s="46" t="b">
        <f t="shared" ref="AD4:AD6" si="1">K4=L4+M4</f>
        <v>1</v>
      </c>
    </row>
    <row r="5" spans="1:30" ht="30" customHeight="1" x14ac:dyDescent="0.25">
      <c r="A5" s="63"/>
      <c r="B5" s="56"/>
      <c r="C5" s="57"/>
      <c r="D5" s="58"/>
      <c r="E5" s="58"/>
      <c r="F5" s="56"/>
      <c r="G5" s="56"/>
      <c r="H5" s="56"/>
      <c r="I5" s="59"/>
      <c r="J5" s="60"/>
      <c r="K5" s="50"/>
      <c r="L5" s="50"/>
      <c r="M5" s="50"/>
      <c r="N5" s="62"/>
      <c r="O5" s="50"/>
      <c r="P5" s="49"/>
      <c r="Q5" s="55"/>
      <c r="R5" s="55"/>
      <c r="S5" s="55"/>
      <c r="T5" s="55"/>
      <c r="U5" s="55"/>
      <c r="V5" s="55"/>
      <c r="W5" s="55"/>
      <c r="X5" s="55"/>
      <c r="Y5" s="55"/>
      <c r="Z5" s="55"/>
      <c r="AA5" s="1" t="b">
        <f t="shared" si="0"/>
        <v>1</v>
      </c>
      <c r="AB5" s="45" t="e">
        <f>ROUND(L5/K5,4)</f>
        <v>#DIV/0!</v>
      </c>
      <c r="AC5" s="46" t="e">
        <f>AB5=N5</f>
        <v>#DIV/0!</v>
      </c>
      <c r="AD5" s="46" t="b">
        <f t="shared" si="1"/>
        <v>1</v>
      </c>
    </row>
    <row r="6" spans="1:30" ht="20.100000000000001" customHeight="1" x14ac:dyDescent="0.25">
      <c r="A6" s="249" t="s">
        <v>48</v>
      </c>
      <c r="B6" s="249"/>
      <c r="C6" s="249"/>
      <c r="D6" s="249"/>
      <c r="E6" s="249"/>
      <c r="F6" s="249"/>
      <c r="G6" s="249"/>
      <c r="H6" s="249"/>
      <c r="I6" s="81">
        <f>SUM(I3:I5)</f>
        <v>0</v>
      </c>
      <c r="J6" s="82" t="s">
        <v>14</v>
      </c>
      <c r="K6" s="83">
        <f>SUM(K3:K5)</f>
        <v>0</v>
      </c>
      <c r="L6" s="84">
        <f>SUM(L3:L5)</f>
        <v>0</v>
      </c>
      <c r="M6" s="84">
        <f>SUM(M3:M5)</f>
        <v>0</v>
      </c>
      <c r="N6" s="85" t="s">
        <v>14</v>
      </c>
      <c r="O6" s="101">
        <f>SUM(O3:O5)</f>
        <v>0</v>
      </c>
      <c r="P6" s="101">
        <f>SUM(P3:P5)</f>
        <v>0</v>
      </c>
      <c r="Q6" s="101">
        <f>SUM(Q3:Q5)</f>
        <v>0</v>
      </c>
      <c r="R6" s="101">
        <f>SUM(R3:R5)</f>
        <v>0</v>
      </c>
      <c r="S6" s="101">
        <f>SUM(S3:S5)</f>
        <v>0</v>
      </c>
      <c r="T6" s="101">
        <f>SUM(T3:T5)</f>
        <v>0</v>
      </c>
      <c r="U6" s="101">
        <f>SUM(U3:U5)</f>
        <v>0</v>
      </c>
      <c r="V6" s="101">
        <f>SUM(V3:V5)</f>
        <v>0</v>
      </c>
      <c r="W6" s="101">
        <f>SUM(W3:W5)</f>
        <v>0</v>
      </c>
      <c r="X6" s="101">
        <f>SUM(X3:X5)</f>
        <v>0</v>
      </c>
      <c r="Y6" s="101">
        <f>SUM(Y3:Y5)</f>
        <v>0</v>
      </c>
      <c r="Z6" s="101">
        <f>SUM(Z3:Z5)</f>
        <v>0</v>
      </c>
      <c r="AA6" s="1" t="b">
        <f t="shared" si="0"/>
        <v>1</v>
      </c>
      <c r="AB6" s="45" t="e">
        <f>ROUND(L6/K6,4)</f>
        <v>#DIV/0!</v>
      </c>
      <c r="AC6" s="46" t="s">
        <v>14</v>
      </c>
      <c r="AD6" s="46" t="b">
        <f t="shared" si="1"/>
        <v>1</v>
      </c>
    </row>
    <row r="7" spans="1:30" ht="20.100000000000001" customHeight="1" x14ac:dyDescent="0.25">
      <c r="A7" s="244" t="s">
        <v>42</v>
      </c>
      <c r="B7" s="245"/>
      <c r="C7" s="245"/>
      <c r="D7" s="245"/>
      <c r="E7" s="245"/>
      <c r="F7" s="245"/>
      <c r="G7" s="245"/>
      <c r="H7" s="246"/>
      <c r="I7" s="81">
        <f>SUMIF($C$3:$C$5,"N",I3:I5)</f>
        <v>0</v>
      </c>
      <c r="J7" s="82" t="s">
        <v>14</v>
      </c>
      <c r="K7" s="83">
        <f>SUMIF($C$3:$C$5,"N",K3:K5)</f>
        <v>0</v>
      </c>
      <c r="L7" s="84">
        <f>SUMIF($C$3:$C$5,"N",L3:L5)</f>
        <v>0</v>
      </c>
      <c r="M7" s="84">
        <f>SUMIF($C$3:$C$5,"N",M3:M5)</f>
        <v>0</v>
      </c>
      <c r="N7" s="85" t="s">
        <v>14</v>
      </c>
      <c r="O7" s="101">
        <f>SUMIF($C$3:$C$5,"N",O3:O5)</f>
        <v>0</v>
      </c>
      <c r="P7" s="101">
        <f>SUMIF($C$3:$C$5,"N",P3:P5)</f>
        <v>0</v>
      </c>
      <c r="Q7" s="101">
        <f>SUMIF($C$3:$C$5,"N",Q3:Q5)</f>
        <v>0</v>
      </c>
      <c r="R7" s="101">
        <f>SUMIF($C$3:$C$5,"N",R3:R5)</f>
        <v>0</v>
      </c>
      <c r="S7" s="101">
        <f>SUMIF($C$3:$C$5,"N",S3:S5)</f>
        <v>0</v>
      </c>
      <c r="T7" s="101">
        <f>SUMIF($C$3:$C$5,"N",T3:T5)</f>
        <v>0</v>
      </c>
      <c r="U7" s="101">
        <f>SUMIF($C$3:$C$5,"N",U3:U5)</f>
        <v>0</v>
      </c>
      <c r="V7" s="101">
        <f>SUMIF($C$3:$C$5,"N",V3:V5)</f>
        <v>0</v>
      </c>
      <c r="W7" s="101">
        <f>SUMIF($C$3:$C$5,"N",W3:W5)</f>
        <v>0</v>
      </c>
      <c r="X7" s="101">
        <f>SUMIF($C$3:$C$5,"N",X3:X5)</f>
        <v>0</v>
      </c>
      <c r="Y7" s="101">
        <f>SUMIF($C$3:$C$5,"N",Y3:Y5)</f>
        <v>0</v>
      </c>
      <c r="Z7" s="101">
        <f>SUMIF($C$3:$C$5,"N",Z3:Z5)</f>
        <v>0</v>
      </c>
      <c r="AA7" s="1" t="b">
        <f t="shared" si="0"/>
        <v>1</v>
      </c>
      <c r="AB7" s="45" t="e">
        <f t="shared" ref="AB7" si="2">ROUND(L7/K7,4)</f>
        <v>#DIV/0!</v>
      </c>
      <c r="AC7" s="46" t="s">
        <v>14</v>
      </c>
      <c r="AD7" s="46" t="b">
        <f t="shared" ref="AD7" si="3">K7=L7+M7</f>
        <v>1</v>
      </c>
    </row>
    <row r="8" spans="1:30" ht="20.100000000000001" customHeight="1" x14ac:dyDescent="0.25">
      <c r="A8" s="248" t="s">
        <v>43</v>
      </c>
      <c r="B8" s="248"/>
      <c r="C8" s="248"/>
      <c r="D8" s="248"/>
      <c r="E8" s="248"/>
      <c r="F8" s="248"/>
      <c r="G8" s="248"/>
      <c r="H8" s="248"/>
      <c r="I8" s="87">
        <f>SUMIF($C$3:$C$5,"W",I3:I5)</f>
        <v>0</v>
      </c>
      <c r="J8" s="88" t="s">
        <v>14</v>
      </c>
      <c r="K8" s="89">
        <f>SUMIF($C$3:$C$5,"W",K3:K5)</f>
        <v>0</v>
      </c>
      <c r="L8" s="90">
        <f>SUMIF($C$3:$C$5,"W",L3:L5)</f>
        <v>0</v>
      </c>
      <c r="M8" s="90">
        <f>SUMIF($C$3:$C$5,"W",M3:M5)</f>
        <v>0</v>
      </c>
      <c r="N8" s="91" t="s">
        <v>14</v>
      </c>
      <c r="O8" s="102">
        <f>SUMIF($C$3:$C$5,"W",O3:O5)</f>
        <v>0</v>
      </c>
      <c r="P8" s="102">
        <f>SUMIF($C$3:$C$5,"W",P3:P5)</f>
        <v>0</v>
      </c>
      <c r="Q8" s="102">
        <f>SUMIF($C$3:$C$5,"W",Q3:Q5)</f>
        <v>0</v>
      </c>
      <c r="R8" s="102">
        <f>SUMIF($C$3:$C$5,"W",R3:R5)</f>
        <v>0</v>
      </c>
      <c r="S8" s="102">
        <f>SUMIF($C$3:$C$5,"W",S3:S5)</f>
        <v>0</v>
      </c>
      <c r="T8" s="102">
        <f>SUMIF($C$3:$C$5,"W",T3:T5)</f>
        <v>0</v>
      </c>
      <c r="U8" s="102">
        <f>SUMIF($C$3:$C$5,"W",U3:U5)</f>
        <v>0</v>
      </c>
      <c r="V8" s="102">
        <f>SUMIF($C$3:$C$5,"W",V3:V5)</f>
        <v>0</v>
      </c>
      <c r="W8" s="102">
        <f>SUMIF($C$3:$C$5,"W",W3:W5)</f>
        <v>0</v>
      </c>
      <c r="X8" s="102">
        <f>SUMIF($C$3:$C$5,"W",X3:X5)</f>
        <v>0</v>
      </c>
      <c r="Y8" s="102">
        <f>SUMIF($C$3:$C$5,"W",Y3:Y5)</f>
        <v>0</v>
      </c>
      <c r="Z8" s="102">
        <f>SUMIF($C$3:$C$5,"W",Z3:Z5)</f>
        <v>0</v>
      </c>
      <c r="AA8" s="1" t="b">
        <f t="shared" si="0"/>
        <v>1</v>
      </c>
      <c r="AB8" s="45" t="e">
        <f t="shared" ref="AB8" si="4">ROUND(L8/K8,4)</f>
        <v>#DIV/0!</v>
      </c>
      <c r="AC8" s="46" t="s">
        <v>14</v>
      </c>
      <c r="AD8" s="46" t="b">
        <f t="shared" ref="AD8" si="5">K8=L8+M8</f>
        <v>1</v>
      </c>
    </row>
    <row r="9" spans="1:30" x14ac:dyDescent="0.25">
      <c r="A9" s="40"/>
      <c r="AD9" s="37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39</v>
      </c>
    </row>
    <row r="13" spans="1:30" x14ac:dyDescent="0.25">
      <c r="A13" s="41"/>
    </row>
  </sheetData>
  <mergeCells count="18">
    <mergeCell ref="G1:G2"/>
    <mergeCell ref="H1:H2"/>
    <mergeCell ref="A7:H7"/>
    <mergeCell ref="D1:D2"/>
    <mergeCell ref="A8:H8"/>
    <mergeCell ref="E1:E2"/>
    <mergeCell ref="O1:Z1"/>
    <mergeCell ref="M1:M2"/>
    <mergeCell ref="N1:N2"/>
    <mergeCell ref="A6:H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9">
    <cfRule type="cellIs" dxfId="15" priority="20" operator="equal">
      <formula>FALSE</formula>
    </cfRule>
  </conditionalFormatting>
  <conditionalFormatting sqref="AA3:AC3 AB4:AC6 AA4:AA8">
    <cfRule type="containsText" dxfId="14" priority="13" operator="containsText" text="fałsz">
      <formula>NOT(ISERROR(SEARCH("fałsz",AA3)))</formula>
    </cfRule>
  </conditionalFormatting>
  <conditionalFormatting sqref="AB3:AC6">
    <cfRule type="cellIs" dxfId="13" priority="15" operator="equal">
      <formula>FALSE</formula>
    </cfRule>
  </conditionalFormatting>
  <conditionalFormatting sqref="AA3:AA8">
    <cfRule type="cellIs" dxfId="12" priority="14" operator="equal">
      <formula>FALSE</formula>
    </cfRule>
  </conditionalFormatting>
  <conditionalFormatting sqref="AD3:AD6">
    <cfRule type="cellIs" dxfId="11" priority="12" operator="equal">
      <formula>FALSE</formula>
    </cfRule>
  </conditionalFormatting>
  <conditionalFormatting sqref="AD3:AD6">
    <cfRule type="cellIs" dxfId="10" priority="11" operator="equal">
      <formula>FALSE</formula>
    </cfRule>
  </conditionalFormatting>
  <conditionalFormatting sqref="AB8:AC8">
    <cfRule type="cellIs" dxfId="9" priority="10" operator="equal">
      <formula>FALSE</formula>
    </cfRule>
  </conditionalFormatting>
  <conditionalFormatting sqref="AB8:AC8">
    <cfRule type="containsText" dxfId="8" priority="8" operator="containsText" text="fałsz">
      <formula>NOT(ISERROR(SEARCH("fałsz",AB8)))</formula>
    </cfRule>
  </conditionalFormatting>
  <conditionalFormatting sqref="AD8">
    <cfRule type="cellIs" dxfId="7" priority="7" operator="equal">
      <formula>FALSE</formula>
    </cfRule>
  </conditionalFormatting>
  <conditionalFormatting sqref="AD8">
    <cfRule type="cellIs" dxfId="6" priority="6" operator="equal">
      <formula>FALSE</formula>
    </cfRule>
  </conditionalFormatting>
  <conditionalFormatting sqref="AB7:AC7">
    <cfRule type="containsText" dxfId="5" priority="3" operator="containsText" text="fałsz">
      <formula>NOT(ISERROR(SEARCH("fałsz",AB7)))</formula>
    </cfRule>
  </conditionalFormatting>
  <conditionalFormatting sqref="AB7:AC7">
    <cfRule type="cellIs" dxfId="4" priority="5" operator="equal">
      <formula>FALSE</formula>
    </cfRule>
  </conditionalFormatting>
  <conditionalFormatting sqref="AD7">
    <cfRule type="cellIs" dxfId="3" priority="2" operator="equal">
      <formula>FALSE</formula>
    </cfRule>
  </conditionalFormatting>
  <conditionalFormatting sqref="AD7">
    <cfRule type="cellIs" dxfId="2" priority="1" operator="equal">
      <formula>FALSE</formula>
    </cfRule>
  </conditionalFormatting>
  <dataValidations count="2">
    <dataValidation type="list" allowBlank="1" showInputMessage="1" showErrorMessage="1" sqref="G3:G5" xr:uid="{00000000-0002-0000-0400-000000000000}">
      <formula1>"B,P,R"</formula1>
    </dataValidation>
    <dataValidation type="list" allowBlank="1" showInputMessage="1" showErrorMessage="1" sqref="C3:C5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&amp;KFF0000[wpisać]&amp;K01+000 - zadania gminne lista rezerwowa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15.7109375" style="14" customWidth="1"/>
    <col min="4" max="4" width="22.28515625" style="14" customWidth="1"/>
    <col min="5" max="5" width="15.7109375" style="1" customWidth="1"/>
    <col min="6" max="16384" width="9.140625" style="14"/>
  </cols>
  <sheetData>
    <row r="1" spans="1:6" ht="20.100000000000001" customHeight="1" x14ac:dyDescent="0.25">
      <c r="A1" s="233" t="s">
        <v>4</v>
      </c>
      <c r="B1" s="231" t="s">
        <v>6</v>
      </c>
      <c r="C1" s="239" t="s">
        <v>35</v>
      </c>
      <c r="D1" s="239" t="s">
        <v>51</v>
      </c>
      <c r="E1" s="233" t="s">
        <v>11</v>
      </c>
    </row>
    <row r="2" spans="1:6" ht="39" customHeight="1" x14ac:dyDescent="0.25">
      <c r="A2" s="233"/>
      <c r="B2" s="232"/>
      <c r="C2" s="240"/>
      <c r="D2" s="240"/>
      <c r="E2" s="233"/>
    </row>
    <row r="3" spans="1:6" s="47" customFormat="1" ht="30" customHeight="1" x14ac:dyDescent="0.25">
      <c r="A3" s="56"/>
      <c r="B3" s="58"/>
      <c r="C3" s="58"/>
      <c r="D3" s="179"/>
      <c r="E3" s="62"/>
      <c r="F3" s="48"/>
    </row>
    <row r="4" spans="1:6" s="47" customFormat="1" ht="30" customHeight="1" x14ac:dyDescent="0.25">
      <c r="A4" s="56"/>
      <c r="B4" s="58"/>
      <c r="C4" s="58"/>
      <c r="D4" s="179"/>
      <c r="E4" s="62"/>
      <c r="F4" s="48"/>
    </row>
    <row r="5" spans="1:6" s="47" customFormat="1" ht="30" customHeight="1" x14ac:dyDescent="0.25">
      <c r="A5" s="56"/>
      <c r="B5" s="58"/>
      <c r="C5" s="58"/>
      <c r="D5" s="179"/>
      <c r="E5" s="62"/>
      <c r="F5" s="48"/>
    </row>
    <row r="6" spans="1:6" x14ac:dyDescent="0.25">
      <c r="A6" s="41"/>
    </row>
  </sheetData>
  <mergeCells count="5">
    <mergeCell ref="E1:E2"/>
    <mergeCell ref="A1:A2"/>
    <mergeCell ref="B1:B2"/>
    <mergeCell ref="C1:C2"/>
    <mergeCell ref="D1:D2"/>
  </mergeCells>
  <conditionalFormatting sqref="F3:F5">
    <cfRule type="cellIs" dxfId="1" priority="14" operator="equal">
      <formula>FALSE</formula>
    </cfRule>
  </conditionalFormatting>
  <conditionalFormatting sqref="F3:F5">
    <cfRule type="cellIs" dxfId="0" priority="13" operator="equal">
      <formula>FALSE</formula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&amp;LWojewództwo &amp;KFF0000[wpisać]&amp;K01+000 - powiaty, poziomy dofinansowania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4" width="15.7109375" style="14" customWidth="1"/>
    <col min="5" max="5" width="22.140625" style="14" customWidth="1"/>
    <col min="6" max="6" width="15.7109375" style="1" customWidth="1"/>
    <col min="7" max="16384" width="9.140625" style="14"/>
  </cols>
  <sheetData>
    <row r="1" spans="1:6" ht="20.100000000000001" customHeight="1" x14ac:dyDescent="0.25">
      <c r="A1" s="233" t="s">
        <v>4</v>
      </c>
      <c r="B1" s="231" t="s">
        <v>6</v>
      </c>
      <c r="C1" s="231" t="s">
        <v>35</v>
      </c>
      <c r="D1" s="231" t="s">
        <v>15</v>
      </c>
      <c r="E1" s="231" t="s">
        <v>51</v>
      </c>
      <c r="F1" s="233" t="s">
        <v>11</v>
      </c>
    </row>
    <row r="2" spans="1:6" ht="40.5" customHeight="1" x14ac:dyDescent="0.25">
      <c r="A2" s="233"/>
      <c r="B2" s="232"/>
      <c r="C2" s="232"/>
      <c r="D2" s="232"/>
      <c r="E2" s="232"/>
      <c r="F2" s="233"/>
    </row>
    <row r="3" spans="1:6" ht="30" customHeight="1" x14ac:dyDescent="0.25">
      <c r="A3" s="54"/>
      <c r="B3" s="58"/>
      <c r="C3" s="58"/>
      <c r="D3" s="56"/>
      <c r="E3" s="179"/>
      <c r="F3" s="62"/>
    </row>
    <row r="4" spans="1:6" ht="30" customHeight="1" x14ac:dyDescent="0.25">
      <c r="A4" s="63"/>
      <c r="B4" s="58"/>
      <c r="C4" s="58"/>
      <c r="D4" s="56"/>
      <c r="E4" s="179"/>
      <c r="F4" s="62"/>
    </row>
    <row r="5" spans="1:6" ht="30" customHeight="1" x14ac:dyDescent="0.25">
      <c r="A5" s="63"/>
      <c r="B5" s="58"/>
      <c r="C5" s="58"/>
      <c r="D5" s="56"/>
      <c r="E5" s="179"/>
      <c r="F5" s="62"/>
    </row>
    <row r="6" spans="1:6" x14ac:dyDescent="0.25">
      <c r="A6" s="41"/>
    </row>
  </sheetData>
  <mergeCells count="6">
    <mergeCell ref="F1:F2"/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>
    <oddHeader>&amp;LWojewództwo &amp;KFF0000[wpisać]&amp;K01+000 - gminy, poziomy dofinansowania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15.7109375" style="14" customWidth="1"/>
    <col min="4" max="4" width="22.28515625" style="14" customWidth="1"/>
    <col min="5" max="5" width="15.7109375" style="1" customWidth="1"/>
    <col min="6" max="16384" width="9.140625" style="14"/>
  </cols>
  <sheetData>
    <row r="1" spans="1:5" ht="20.100000000000001" customHeight="1" x14ac:dyDescent="0.25">
      <c r="A1" s="233" t="s">
        <v>4</v>
      </c>
      <c r="B1" s="231" t="s">
        <v>38</v>
      </c>
      <c r="C1" s="231" t="s">
        <v>35</v>
      </c>
      <c r="D1" s="231" t="s">
        <v>51</v>
      </c>
      <c r="E1" s="231" t="s">
        <v>11</v>
      </c>
    </row>
    <row r="2" spans="1:5" ht="39.75" customHeight="1" x14ac:dyDescent="0.25">
      <c r="A2" s="233"/>
      <c r="B2" s="232"/>
      <c r="C2" s="232"/>
      <c r="D2" s="232"/>
      <c r="E2" s="232"/>
    </row>
    <row r="3" spans="1:5" ht="30" customHeight="1" x14ac:dyDescent="0.25">
      <c r="A3" s="54"/>
      <c r="B3" s="58"/>
      <c r="C3" s="58"/>
      <c r="D3" s="179"/>
      <c r="E3" s="62"/>
    </row>
    <row r="4" spans="1:5" ht="30" customHeight="1" x14ac:dyDescent="0.25">
      <c r="A4" s="63"/>
      <c r="B4" s="58"/>
      <c r="C4" s="58"/>
      <c r="D4" s="179"/>
      <c r="E4" s="62"/>
    </row>
    <row r="5" spans="1:5" ht="30" customHeight="1" x14ac:dyDescent="0.25">
      <c r="A5" s="63"/>
      <c r="B5" s="58"/>
      <c r="C5" s="58"/>
      <c r="D5" s="179"/>
      <c r="E5" s="62"/>
    </row>
    <row r="6" spans="1:5" x14ac:dyDescent="0.25">
      <c r="A6" s="41"/>
    </row>
  </sheetData>
  <mergeCells count="5">
    <mergeCell ref="E1:E2"/>
    <mergeCell ref="A1:A2"/>
    <mergeCell ref="B1:B2"/>
    <mergeCell ref="C1:C2"/>
    <mergeCell ref="D1:D2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&amp;LWojewództwo &amp;KFF0000[wpisać]&amp;K01+000 - miasta na prawach powiatu, poziomy dofinansowania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15</vt:i4>
      </vt:variant>
    </vt:vector>
  </HeadingPairs>
  <TitlesOfParts>
    <vt:vector size="23" baseType="lpstr">
      <vt:lpstr>TERC - "nazwa woj"</vt:lpstr>
      <vt:lpstr>pow podst</vt:lpstr>
      <vt:lpstr>gm podst</vt:lpstr>
      <vt:lpstr>pow rez</vt:lpstr>
      <vt:lpstr>gm rez</vt:lpstr>
      <vt:lpstr>pow poz dof</vt:lpstr>
      <vt:lpstr>gm poz dof</vt:lpstr>
      <vt:lpstr>mpp poz dof</vt:lpstr>
      <vt:lpstr>'gm podst'!Obszar_wydruku</vt:lpstr>
      <vt:lpstr>'gm poz dof'!Obszar_wydruku</vt:lpstr>
      <vt:lpstr>'gm rez'!Obszar_wydruku</vt:lpstr>
      <vt:lpstr>'mpp poz dof'!Obszar_wydruku</vt:lpstr>
      <vt:lpstr>'pow podst'!Obszar_wydruku</vt:lpstr>
      <vt:lpstr>'pow poz dof'!Obszar_wydruku</vt:lpstr>
      <vt:lpstr>'pow rez'!Obszar_wydruku</vt:lpstr>
      <vt:lpstr>'TERC - "nazwa woj"'!Obszar_wydruku</vt:lpstr>
      <vt:lpstr>'gm podst'!Tytuły_wydruku</vt:lpstr>
      <vt:lpstr>'gm poz dof'!Tytuły_wydruku</vt:lpstr>
      <vt:lpstr>'gm rez'!Tytuły_wydruku</vt:lpstr>
      <vt:lpstr>'mpp poz dof'!Tytuły_wydruku</vt:lpstr>
      <vt:lpstr>'pow podst'!Tytuły_wydruku</vt:lpstr>
      <vt:lpstr>'pow poz dof'!Tytuły_wydruku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Bielicka Marzena</cp:lastModifiedBy>
  <cp:lastPrinted>2019-10-31T12:39:12Z</cp:lastPrinted>
  <dcterms:created xsi:type="dcterms:W3CDTF">2019-02-25T10:53:14Z</dcterms:created>
  <dcterms:modified xsi:type="dcterms:W3CDTF">2023-07-17T09:58:27Z</dcterms:modified>
</cp:coreProperties>
</file>