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durych\Desktop\"/>
    </mc:Choice>
  </mc:AlternateContent>
  <xr:revisionPtr revIDLastSave="0" documentId="13_ncr:1_{FB06A411-1473-4FF1-90AF-0E54BF452B34}" xr6:coauthVersionLast="36" xr6:coauthVersionMax="47" xr10:uidLastSave="{00000000-0000-0000-0000-000000000000}"/>
  <bookViews>
    <workbookView xWindow="-105" yWindow="-105" windowWidth="23250" windowHeight="12450" xr2:uid="{0AD95605-7A54-45C9-992B-F0FA85FEC190}"/>
  </bookViews>
  <sheets>
    <sheet name="wyniki" sheetId="1" r:id="rId1"/>
  </sheets>
  <definedNames>
    <definedName name="_xlnm._FilterDatabase" localSheetId="0" hidden="1">wyniki!$A$12:$P$235</definedName>
    <definedName name="_xlnm.Print_Area" localSheetId="0">wyniki!$A$1:$Q$242</definedName>
    <definedName name="_xlnm.Print_Titles" localSheetId="0">wyniki!$A:$B,wyniki!$1:$6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9" i="1" l="1"/>
  <c r="P30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Q13" i="1"/>
  <c r="O235" i="1" l="1"/>
  <c r="M235" i="1"/>
  <c r="L235" i="1"/>
  <c r="K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N37" i="1"/>
  <c r="P37" i="1" s="1"/>
  <c r="Q36" i="1"/>
  <c r="N36" i="1"/>
  <c r="P36" i="1" s="1"/>
  <c r="Q35" i="1"/>
  <c r="N35" i="1"/>
  <c r="P35" i="1" s="1"/>
  <c r="Q34" i="1"/>
  <c r="N34" i="1"/>
  <c r="P34" i="1" s="1"/>
  <c r="Q33" i="1"/>
  <c r="N33" i="1"/>
  <c r="P33" i="1" s="1"/>
  <c r="Q32" i="1"/>
  <c r="N32" i="1"/>
  <c r="P32" i="1" s="1"/>
  <c r="Q31" i="1"/>
  <c r="N31" i="1"/>
  <c r="P31" i="1" s="1"/>
  <c r="Q30" i="1"/>
  <c r="Q29" i="1"/>
  <c r="Q28" i="1"/>
  <c r="N28" i="1"/>
  <c r="P28" i="1" s="1"/>
  <c r="Q27" i="1"/>
  <c r="N27" i="1"/>
  <c r="P27" i="1" s="1"/>
  <c r="Q26" i="1"/>
  <c r="N26" i="1"/>
  <c r="P26" i="1" s="1"/>
  <c r="Q25" i="1"/>
  <c r="N25" i="1"/>
  <c r="P25" i="1" s="1"/>
  <c r="Q24" i="1"/>
  <c r="N24" i="1"/>
  <c r="P24" i="1" s="1"/>
  <c r="Q23" i="1"/>
  <c r="N23" i="1"/>
  <c r="P23" i="1" s="1"/>
  <c r="Q22" i="1"/>
  <c r="N22" i="1"/>
  <c r="P22" i="1" s="1"/>
  <c r="Q21" i="1"/>
  <c r="N21" i="1"/>
  <c r="P21" i="1" s="1"/>
  <c r="Q20" i="1"/>
  <c r="N20" i="1"/>
  <c r="P20" i="1" s="1"/>
  <c r="Q19" i="1"/>
  <c r="N19" i="1"/>
  <c r="P19" i="1" s="1"/>
  <c r="Q18" i="1"/>
  <c r="N18" i="1"/>
  <c r="P18" i="1" s="1"/>
  <c r="Q17" i="1"/>
  <c r="N17" i="1"/>
  <c r="P17" i="1" s="1"/>
  <c r="Q16" i="1"/>
  <c r="N16" i="1"/>
  <c r="P16" i="1" s="1"/>
  <c r="Q15" i="1"/>
  <c r="N15" i="1"/>
  <c r="P15" i="1" s="1"/>
  <c r="Q14" i="1"/>
  <c r="N14" i="1"/>
  <c r="P14" i="1" s="1"/>
  <c r="N13" i="1"/>
  <c r="P13" i="1" s="1"/>
  <c r="N235" i="1" l="1"/>
  <c r="P235" i="1" s="1"/>
  <c r="Q235" i="1"/>
</calcChain>
</file>

<file path=xl/sharedStrings.xml><?xml version="1.0" encoding="utf-8"?>
<sst xmlns="http://schemas.openxmlformats.org/spreadsheetml/2006/main" count="1784" uniqueCount="913">
  <si>
    <t>Wyniki naboru w ramach programu "Aktywne Place Zabaw" 2026</t>
  </si>
  <si>
    <t>Tabela 1</t>
  </si>
  <si>
    <t>Lp.</t>
  </si>
  <si>
    <t>Nazwa instytucji opieki</t>
  </si>
  <si>
    <t>Adres instytucji opieki</t>
  </si>
  <si>
    <t>Nazwa gminy na terenie 
której znajduje się plac zabaw</t>
  </si>
  <si>
    <t>Kod TERYT gminy 
na terenie której znajduje się plac zabaw</t>
  </si>
  <si>
    <t>Nr pozycji 
rejestru żłobków 
i klubów dziecięcych</t>
  </si>
  <si>
    <t>Forma opieki 
nad dziećmi 
w wieku do lat 3</t>
  </si>
  <si>
    <t>Liczba miejsc opieki</t>
  </si>
  <si>
    <t>Wydatki (w zł), 
z tego:</t>
  </si>
  <si>
    <t>Łączne koszty realizacji 
(w zł), w tym:</t>
  </si>
  <si>
    <t>wydatki na zakup wyposażenia niezwiązanego z gruntem</t>
  </si>
  <si>
    <t>Udział wydatków na zakup wyposażenia niezwiązanego z gruntem w łącznych kosztach realizacji zadania (%)</t>
  </si>
  <si>
    <t>Przyznana kwota dofinansowania (w zł)</t>
  </si>
  <si>
    <t>WK</t>
  </si>
  <si>
    <t>PK</t>
  </si>
  <si>
    <t>GK</t>
  </si>
  <si>
    <t>typ gminy</t>
  </si>
  <si>
    <t>Środki własne</t>
  </si>
  <si>
    <t xml:space="preserve">Dofinanso-
wanie </t>
  </si>
  <si>
    <t>14 (12+13)</t>
  </si>
  <si>
    <t>16 (15/14)</t>
  </si>
  <si>
    <t>Integracyjny Żłobek Publiczny nr 1</t>
  </si>
  <si>
    <t>ul. Chopina 12, 59-920 Bogatynia</t>
  </si>
  <si>
    <t>Gmina Bogatynia</t>
  </si>
  <si>
    <t>02</t>
  </si>
  <si>
    <t>03</t>
  </si>
  <si>
    <t>3481/Z</t>
  </si>
  <si>
    <t>Żłobek</t>
  </si>
  <si>
    <t xml:space="preserve">Filia Żłobka Miejskiego Nr 1  w Brzegu Dolnym </t>
  </si>
  <si>
    <t>ul. Wilcza 4, 56-120 Brzeg Dolny</t>
  </si>
  <si>
    <t>Gmina Brzeg Dolny</t>
  </si>
  <si>
    <t>22</t>
  </si>
  <si>
    <t>01</t>
  </si>
  <si>
    <t>3</t>
  </si>
  <si>
    <t>16406/Z</t>
  </si>
  <si>
    <t>Żłobek Miejski w Chojnowie</t>
  </si>
  <si>
    <t>ul. Gen. Wł. Sikorskiego 20</t>
  </si>
  <si>
    <t>Gmina Miejska Chojnów</t>
  </si>
  <si>
    <t>09</t>
  </si>
  <si>
    <t>1</t>
  </si>
  <si>
    <t>8251/Z</t>
  </si>
  <si>
    <t xml:space="preserve">Żłobek w Dusznikach-Zdroju </t>
  </si>
  <si>
    <t>ul. Krakowska 3</t>
  </si>
  <si>
    <t>Gmina Duszniki-Zdrój</t>
  </si>
  <si>
    <t>08</t>
  </si>
  <si>
    <t>8840/Z</t>
  </si>
  <si>
    <t>Żłobek w Zespole Żłobek i Klub Dziecięcy w Górze</t>
  </si>
  <si>
    <t>ul. Piastów 34, 56-200 Góra</t>
  </si>
  <si>
    <t>Gmina Góra</t>
  </si>
  <si>
    <t>04</t>
  </si>
  <si>
    <t>10834/Z</t>
  </si>
  <si>
    <t>Zespół Żłobków Gminy Kłodzko</t>
  </si>
  <si>
    <t>Jaszkowa Dolna 37,       57-312 Jaszkowa Dolna</t>
  </si>
  <si>
    <t>Gmina Kłodzko</t>
  </si>
  <si>
    <t>07</t>
  </si>
  <si>
    <t>2</t>
  </si>
  <si>
    <t>12021/Z</t>
  </si>
  <si>
    <t>Żłobek Nr 2 w Lubinie</t>
  </si>
  <si>
    <t xml:space="preserve">ul.Cedyńska 13, 59-300 Lubin  </t>
  </si>
  <si>
    <t>Gmina Miejska Lubin</t>
  </si>
  <si>
    <t>11</t>
  </si>
  <si>
    <t>3943/Z</t>
  </si>
  <si>
    <t>Żłobek Nr 3 w Lubinie</t>
  </si>
  <si>
    <t xml:space="preserve">ul.Orla 47a, 59-300 Lubin  </t>
  </si>
  <si>
    <t>3964/Z</t>
  </si>
  <si>
    <t>Żłobek w Męcince</t>
  </si>
  <si>
    <t>Męcinka 10B, 59-424 Męcinka</t>
  </si>
  <si>
    <t>Gmina Męcinka</t>
  </si>
  <si>
    <t>05</t>
  </si>
  <si>
    <t>12974/Z</t>
  </si>
  <si>
    <t>Żłobek Publiczny w Miliczu</t>
  </si>
  <si>
    <t>ul. Grunwaldzka 1, 56-300 Milicz</t>
  </si>
  <si>
    <t>Gmina Milicz</t>
  </si>
  <si>
    <t>13</t>
  </si>
  <si>
    <t>14579/Z</t>
  </si>
  <si>
    <t>Złobek Miejski w Pieńsku</t>
  </si>
  <si>
    <t>ul. Szkolna 3, 59-930 Pieńsk</t>
  </si>
  <si>
    <t>Gmina Pieńsk</t>
  </si>
  <si>
    <t>25</t>
  </si>
  <si>
    <t>27594/Z</t>
  </si>
  <si>
    <t>Żłobek Gminny BOBO w Piławie Górnej</t>
  </si>
  <si>
    <t>ul. Kosciuszki 7, 58-240 Piława Górna</t>
  </si>
  <si>
    <t xml:space="preserve">Gmina Piława Górna </t>
  </si>
  <si>
    <t>20398/Z</t>
  </si>
  <si>
    <t>Żłobek Publiczny w Pisarzowicach</t>
  </si>
  <si>
    <t>ul. Szkolna 3b, 55-330 Pisarzowice</t>
  </si>
  <si>
    <t>Gmina Miękinia</t>
  </si>
  <si>
    <t>18</t>
  </si>
  <si>
    <t>2740/Z</t>
  </si>
  <si>
    <t>Złobek Bajka w Strzelinie</t>
  </si>
  <si>
    <t>ul. Ks. J. Popiełuszki 3, 57-100 Strzelin</t>
  </si>
  <si>
    <t>Gmina Strzelin</t>
  </si>
  <si>
    <t>17</t>
  </si>
  <si>
    <t>29419/Z</t>
  </si>
  <si>
    <t xml:space="preserve">Żłobek Publiczny w Szczytnej </t>
  </si>
  <si>
    <t xml:space="preserve">ul. Wolności 80, 57-330 Szczytna  </t>
  </si>
  <si>
    <t>Gmina Szczytna</t>
  </si>
  <si>
    <t>14</t>
  </si>
  <si>
    <t>12913/Z</t>
  </si>
  <si>
    <t>Gminny Złobek im. Krasnala Hałabały w Trzebnicy</t>
  </si>
  <si>
    <t>ul. 3 Maja 4, 55-100 Trzebnica</t>
  </si>
  <si>
    <t xml:space="preserve">Gmina Trzebnica </t>
  </si>
  <si>
    <t>20</t>
  </si>
  <si>
    <t>12197/Z</t>
  </si>
  <si>
    <t>Żłobek Gminny w Podstolicach</t>
  </si>
  <si>
    <t>Podstolice 20S, 59-430 Wądroże Wielkie</t>
  </si>
  <si>
    <t>Gmina Wądroże Wielkie</t>
  </si>
  <si>
    <t>06</t>
  </si>
  <si>
    <t>10464/Z</t>
  </si>
  <si>
    <t>Żłobek nr 15</t>
  </si>
  <si>
    <t>ul. Łukowa 37,54-034 Wrocław</t>
  </si>
  <si>
    <t>Wrocław</t>
  </si>
  <si>
    <t>64</t>
  </si>
  <si>
    <t>3698/Z</t>
  </si>
  <si>
    <t>"Żłobek - Brzeskie Skrzaty"</t>
  </si>
  <si>
    <t>87-880 Brześć Kujawski, ul. Królewska 5</t>
  </si>
  <si>
    <t>Brześć Kujawski</t>
  </si>
  <si>
    <t>19015/Z</t>
  </si>
  <si>
    <t>żłobek</t>
  </si>
  <si>
    <t>Żłobek Samorządowy we Wtelnie</t>
  </si>
  <si>
    <t>ul. Bydgoska 17, 86-011 Wtelno</t>
  </si>
  <si>
    <t>Koronowo</t>
  </si>
  <si>
    <t>8424/Z</t>
  </si>
  <si>
    <t>Żłobek Samorządowy "Dworkowe Skrzaty" w Lubieniu Kujawskim</t>
  </si>
  <si>
    <t>ul. 1 Maja 44a, 87-840 Lubień Kujawski</t>
  </si>
  <si>
    <t>Lubień Kujawski</t>
  </si>
  <si>
    <t>14033/Z</t>
  </si>
  <si>
    <t>Gminny Żłobek Integracyjny "U Misia" w Łochowie</t>
  </si>
  <si>
    <t>ul. Okopowa 10, 86-065 Łochowo</t>
  </si>
  <si>
    <t>Białe Błota</t>
  </si>
  <si>
    <t>2041/Z</t>
  </si>
  <si>
    <t xml:space="preserve">Żłobek w Centrum Małego Dziecka i Rodziny </t>
  </si>
  <si>
    <t>ul. Młyńska 33 89-400 Sępólno Krajeńskie</t>
  </si>
  <si>
    <t>Sępólno Krajeńskie</t>
  </si>
  <si>
    <t>2176/Z</t>
  </si>
  <si>
    <t xml:space="preserve">Miejski Zespół Żłobków we Włocławu Złobek publiczny przy ul. Żytniej 80 </t>
  </si>
  <si>
    <t>ul. Żytnia 80, 87-800 Włocławek</t>
  </si>
  <si>
    <t>Miasto Włocławek</t>
  </si>
  <si>
    <t>2478/Z</t>
  </si>
  <si>
    <t xml:space="preserve">Klub Dziecięcy "Stumilowy Las" w Baruchowie </t>
  </si>
  <si>
    <t>Baruchowo 70 A, 87-821 Baruchowo</t>
  </si>
  <si>
    <t>Baruchowo</t>
  </si>
  <si>
    <t>36284/Z</t>
  </si>
  <si>
    <t>klub dziecięcy</t>
  </si>
  <si>
    <t>Żłobek gminny w Bełżycach</t>
  </si>
  <si>
    <t>ul. Bychawska 15a, 
24-200 Bełżyce</t>
  </si>
  <si>
    <t>Bełżyce</t>
  </si>
  <si>
    <t>28280/Z</t>
  </si>
  <si>
    <t>Żłobek miejski w Międzyrzecu Podlaskim</t>
  </si>
  <si>
    <t>ul. Przedszkolna 2A, 
21-560 Międzyrzec Podlaski</t>
  </si>
  <si>
    <t>Miasto Międzyrzec Podlaski</t>
  </si>
  <si>
    <t>7213/Z</t>
  </si>
  <si>
    <t>Klub dziecięcy "Kubuś" w Milanowie</t>
  </si>
  <si>
    <t>ul. Szkolna 12, 
21-210 Milanów</t>
  </si>
  <si>
    <t>Milanów</t>
  </si>
  <si>
    <t>28291/Z</t>
  </si>
  <si>
    <t>Żłobek samorządowy "Bajkolandia" w Wesołówce</t>
  </si>
  <si>
    <t>Wesołówka 45, 
21-013 Puchaczów</t>
  </si>
  <si>
    <t>Puchaczów</t>
  </si>
  <si>
    <t>10</t>
  </si>
  <si>
    <t>15752/Z</t>
  </si>
  <si>
    <t>Gminny klub dziecięcy w Grodysławicach</t>
  </si>
  <si>
    <t>Grodysławice 119
22-640 Rachanie</t>
  </si>
  <si>
    <t>Rachanie</t>
  </si>
  <si>
    <t>19815/Z</t>
  </si>
  <si>
    <t>Żłobek samorządowy "Maluszek"</t>
  </si>
  <si>
    <t>ul. J. Piłsudskiego 28B, 
23-465 Turobin</t>
  </si>
  <si>
    <t>Turobin</t>
  </si>
  <si>
    <t>28247/Z</t>
  </si>
  <si>
    <t>Żłobek gminny "Puchatek"  w Wojcieszkowie</t>
  </si>
  <si>
    <t>ul. Parkowa 1, 
21-411 Wojcieszków</t>
  </si>
  <si>
    <t>Wojcieszków</t>
  </si>
  <si>
    <t>18764/Z</t>
  </si>
  <si>
    <t>Klub dziecięcy w Zakrzówku</t>
  </si>
  <si>
    <t>ul. Żeromskiego 24C, 
23-213 Zakrzówek</t>
  </si>
  <si>
    <t>Zakrzówek</t>
  </si>
  <si>
    <t>28259/Z</t>
  </si>
  <si>
    <t>Żłobek Miejski w Kostrzynie nad Odrą</t>
  </si>
  <si>
    <t>ul. Fabryczna 6, 66-470 Kostrzyn nad Odrą</t>
  </si>
  <si>
    <t xml:space="preserve"> Kostrzyn nad Odrą</t>
  </si>
  <si>
    <t>13179/Z</t>
  </si>
  <si>
    <t>Pierwszy Żłobek Samorządowy w Sulęcinie</t>
  </si>
  <si>
    <t>os. Kopernika 7, 69-200 Sulęcin</t>
  </si>
  <si>
    <t>Sulęcin</t>
  </si>
  <si>
    <t>15954/Z</t>
  </si>
  <si>
    <t>Żłobek Miejski nr 1 w Żarach</t>
  </si>
  <si>
    <t>ul. Okrzei 13, 68-200 Żary</t>
  </si>
  <si>
    <t>Żary o statusie miejskim</t>
  </si>
  <si>
    <t>2224/Z</t>
  </si>
  <si>
    <t>Żłobek Miejski nr 3 w Żarach</t>
  </si>
  <si>
    <t>ul. Broni Pancernej 10, 68-200 Żary</t>
  </si>
  <si>
    <t>2210/Z</t>
  </si>
  <si>
    <t>Żłobek „Odrzańskie Skrzaty”</t>
  </si>
  <si>
    <t>ul. Kozuchowska 15 a, 67-115 Bytom Odrzański</t>
  </si>
  <si>
    <t>Bytom Odrzański</t>
  </si>
  <si>
    <t>29493/Z</t>
  </si>
  <si>
    <t>Żłobek Miejski im. Stefanii Wilczyńskiej w Nowej Soli</t>
  </si>
  <si>
    <t>ul. Matejki 30 67-100 Nowa Sól</t>
  </si>
  <si>
    <t>Miasto Nowa Sól</t>
  </si>
  <si>
    <t>2586/Z</t>
  </si>
  <si>
    <t>Żłobek Miejski nr 3</t>
  </si>
  <si>
    <t xml:space="preserve">ul. Słoneczna 10, 66- 400 Gorzów Wielkopolski                                               </t>
  </si>
  <si>
    <t>Miasto Gorzów Wlkp.</t>
  </si>
  <si>
    <t>61</t>
  </si>
  <si>
    <t>2479/Z</t>
  </si>
  <si>
    <t>Żłobek Samorządowy w Rzepinie</t>
  </si>
  <si>
    <t>ul. E.Orzeszkowej 37 69-110 Rzepin</t>
  </si>
  <si>
    <t>Rzepin</t>
  </si>
  <si>
    <t>13228/Z</t>
  </si>
  <si>
    <t>Klub Dziecięcy Muminkowy Raj w Gozdnicy</t>
  </si>
  <si>
    <t>ul. Wojska Polskiego 5, 68-130 Gozdnica</t>
  </si>
  <si>
    <t>Gozdnica</t>
  </si>
  <si>
    <t>16996/Z</t>
  </si>
  <si>
    <t>Samorządowy Klub Dziecięcy</t>
  </si>
  <si>
    <t>97-350 Gorzkowice, ulica Kwiatowa 7A</t>
  </si>
  <si>
    <t>Gorzkowice</t>
  </si>
  <si>
    <t>17202/Z</t>
  </si>
  <si>
    <t>Klub Dziecięcy w Wieruszowie</t>
  </si>
  <si>
    <t>98-400 Wieruszów, ul. Kępińska 2a</t>
  </si>
  <si>
    <t>Wieruszów</t>
  </si>
  <si>
    <t>20520/Z</t>
  </si>
  <si>
    <t>Gminny Żłobek w Klukach</t>
  </si>
  <si>
    <t>97-415 Kluki, ul. Szkolna 4A</t>
  </si>
  <si>
    <t>Kluki</t>
  </si>
  <si>
    <t>28104/Z</t>
  </si>
  <si>
    <t>Gminny Żłobek w Drużbicach</t>
  </si>
  <si>
    <t>97-403 Drużbice, Drużbice 16</t>
  </si>
  <si>
    <t>Drużbice</t>
  </si>
  <si>
    <t>19938/Z</t>
  </si>
  <si>
    <t>Gminny Żłobek "Tuptusie" w Wicherniku</t>
  </si>
  <si>
    <t>98-346 Skomlin, Wichernik 13</t>
  </si>
  <si>
    <t>Skomlin</t>
  </si>
  <si>
    <t>28396/Z</t>
  </si>
  <si>
    <t>Żłobek "Bialskie Smyki"</t>
  </si>
  <si>
    <t>96-230 Biała
Rawska, ul. Mickiewicza 38</t>
  </si>
  <si>
    <t>Biała Rawska</t>
  </si>
  <si>
    <t>12737/Z</t>
  </si>
  <si>
    <t>Żłobek Gminny w Guzewie</t>
  </si>
  <si>
    <t>95-030 Rzgów, Guzew ul. Edukacyjna 8</t>
  </si>
  <si>
    <t>Rzgów</t>
  </si>
  <si>
    <t>15699/Z</t>
  </si>
  <si>
    <t>Żłobek Gminny w Tadzinie</t>
  </si>
  <si>
    <t>95-030 Rzgów, Tadzin 24A</t>
  </si>
  <si>
    <t>24837/Z</t>
  </si>
  <si>
    <t>Gminny Żłobek w Grębieniu</t>
  </si>
  <si>
    <t>98-335 Pątnów, Grębień 107</t>
  </si>
  <si>
    <t>Pątnów</t>
  </si>
  <si>
    <t>28054/Z</t>
  </si>
  <si>
    <t xml:space="preserve">Gminny Żłobek w Nowych Zdunach </t>
  </si>
  <si>
    <t>99-440 Zduny, Nowe Zduny 88</t>
  </si>
  <si>
    <t>Zduny</t>
  </si>
  <si>
    <t>15912/Z</t>
  </si>
  <si>
    <t xml:space="preserve">Żłobek Gminny w Łasku </t>
  </si>
  <si>
    <t>98-100 Łask, ul.Narutowicza 11A</t>
  </si>
  <si>
    <t>Łask</t>
  </si>
  <si>
    <t>13189/Z</t>
  </si>
  <si>
    <t>Gminny Żłobek w Bielawach</t>
  </si>
  <si>
    <t>99-423 Bielawy, ul. Parzew 20B</t>
  </si>
  <si>
    <t>Bielawy</t>
  </si>
  <si>
    <t>18315/Z</t>
  </si>
  <si>
    <t xml:space="preserve">Klub Malucha </t>
  </si>
  <si>
    <t>98-273 Klonowa, Kuźnica Błońska 9</t>
  </si>
  <si>
    <t>Klonowa</t>
  </si>
  <si>
    <t>27853/Z</t>
  </si>
  <si>
    <t>Gminny Żłobek w Buczku</t>
  </si>
  <si>
    <t>98-113 Buczek, ul. Główna 21</t>
  </si>
  <si>
    <t>Buczek</t>
  </si>
  <si>
    <t>28416/Z</t>
  </si>
  <si>
    <t>Gminny Żłobek w Jodłowniku</t>
  </si>
  <si>
    <t>Jodłownik 322</t>
  </si>
  <si>
    <t>Gmina Jodłownik</t>
  </si>
  <si>
    <t>28158/Z</t>
  </si>
  <si>
    <t xml:space="preserve">żłobek </t>
  </si>
  <si>
    <t>Wiśnicka Akademia Maluszka</t>
  </si>
  <si>
    <t>Stary Wiśnicz 547, 32-720 Nowy Wiśnicz</t>
  </si>
  <si>
    <t>Nowy Wiśnicz</t>
  </si>
  <si>
    <t>12</t>
  </si>
  <si>
    <t>15941/Z</t>
  </si>
  <si>
    <t>Żłobek Samorzadowy Nr 5</t>
  </si>
  <si>
    <t>31-901 Kraków, os. Willowe 2</t>
  </si>
  <si>
    <t>Miasto Kraków</t>
  </si>
  <si>
    <t>6025/Z</t>
  </si>
  <si>
    <t>Żłobek Samorzadowy Nr 13</t>
  </si>
  <si>
    <t>31-925 Kraków, os. Centrum A 12</t>
  </si>
  <si>
    <t>6029/Z</t>
  </si>
  <si>
    <t>Integracyjny Żłobek Samorzadowy Nr 20 "Pluszowy Miś"</t>
  </si>
  <si>
    <t>30-684 Kraków, ul. Okólna 6</t>
  </si>
  <si>
    <t>6033/Z</t>
  </si>
  <si>
    <t>Żłobek Samorzadowy Nr 22</t>
  </si>
  <si>
    <t>31-605 Kraków, os. Tysiąclecia 14</t>
  </si>
  <si>
    <t>6035/Z</t>
  </si>
  <si>
    <t>Żłobek Samorzadowy Nr 24</t>
  </si>
  <si>
    <t>31-275 Kraków, ul. Opolska 11</t>
  </si>
  <si>
    <t>6037/Z</t>
  </si>
  <si>
    <t>Żłobek Samorzadowy Nr 27</t>
  </si>
  <si>
    <t>31-843 Kraków, os. Kazimierzowskie 28</t>
  </si>
  <si>
    <t>6039/Z</t>
  </si>
  <si>
    <t>Gminne Centrum Opieki nad Dziećmi do lat trzech</t>
  </si>
  <si>
    <t>Drwinia 173, 32-709 Drwinia</t>
  </si>
  <si>
    <t>Gmina Drwinia</t>
  </si>
  <si>
    <t>15938/Z</t>
  </si>
  <si>
    <t>Klub dziecięcy "Jacek"</t>
  </si>
  <si>
    <t>Wola Batorska 597, 32-005 Niepołomice</t>
  </si>
  <si>
    <t>Gmina Niepołomice</t>
  </si>
  <si>
    <t>19</t>
  </si>
  <si>
    <t>15942/Z</t>
  </si>
  <si>
    <t>Klub dziecięcy "Agatka"</t>
  </si>
  <si>
    <t>15915/Z</t>
  </si>
  <si>
    <t>Publiczny Żłobek "Kącik dla Maluszka" w Brzeźnicy</t>
  </si>
  <si>
    <t>ul. Adama Gorczyńskiego 1 34-114 Brzeźnica</t>
  </si>
  <si>
    <t>Gmina Brzeźnica</t>
  </si>
  <si>
    <t>9758/Z</t>
  </si>
  <si>
    <t>Publiczny Żłobek w Szerzynach</t>
  </si>
  <si>
    <t>38-246 Szerzyny, Szerzyny 690</t>
  </si>
  <si>
    <t>Szerzyny</t>
  </si>
  <si>
    <t>26861/Z</t>
  </si>
  <si>
    <t>Żłobek w Wojniczu</t>
  </si>
  <si>
    <t>ul. Rynek 30, 32-830 Wojnicz</t>
  </si>
  <si>
    <t>Gmina Wojnicz</t>
  </si>
  <si>
    <t>16</t>
  </si>
  <si>
    <t>13060/Z</t>
  </si>
  <si>
    <t>Publiczny Żłobek "Biecka Akademia Malucha"</t>
  </si>
  <si>
    <t>38-340 Biecz ul.Tysiąclecia 29</t>
  </si>
  <si>
    <t>Gmina Biecz</t>
  </si>
  <si>
    <t>8924/Z</t>
  </si>
  <si>
    <t>Samorządowy Żłobek w Sędziszowej</t>
  </si>
  <si>
    <t>Sędziszowa 54, 38 - 350 Bobowa</t>
  </si>
  <si>
    <t>Gmina Bobowa</t>
  </si>
  <si>
    <t>14585/Z</t>
  </si>
  <si>
    <t>Samorządowy Żłobek "Zakątek Malucha"</t>
  </si>
  <si>
    <t>38-322 Łużna 723</t>
  </si>
  <si>
    <t>Gmina Łużna</t>
  </si>
  <si>
    <t>15525/Z</t>
  </si>
  <si>
    <t>KLUB DZIECIĘCY W SUCHOŻEBRACH</t>
  </si>
  <si>
    <t>UL. SIEDLECKA 6; 08-125 SUCHOŻEBRY</t>
  </si>
  <si>
    <t>Gmina Suchożebry</t>
  </si>
  <si>
    <t>26</t>
  </si>
  <si>
    <t>12767/Z</t>
  </si>
  <si>
    <t>Klub Dziecięcy</t>
  </si>
  <si>
    <t>Gminny Żłobek "Nenufarek" z siedzibą w Seroczynie</t>
  </si>
  <si>
    <t>ul. Siedlecka 1, 08-116 Seroczyn</t>
  </si>
  <si>
    <t>Gmina Wodynie</t>
  </si>
  <si>
    <t>18037/Z</t>
  </si>
  <si>
    <t>Gminny Żłobek w Tczowie</t>
  </si>
  <si>
    <t>Tczów 117 B, 26-706 Tczów</t>
  </si>
  <si>
    <t>Gmina Tczów</t>
  </si>
  <si>
    <t>36</t>
  </si>
  <si>
    <t>20199/Z</t>
  </si>
  <si>
    <t>Gminny Klub Dziecięcy w Bielanach Jarosławach</t>
  </si>
  <si>
    <t>Bielany Jarosławy 65, 08-311 Bielany</t>
  </si>
  <si>
    <t>Gmina Bielany</t>
  </si>
  <si>
    <t>29</t>
  </si>
  <si>
    <t>12256/Z</t>
  </si>
  <si>
    <t>Klub Dziecięcy ''JUNIOR'' w Siennicy</t>
  </si>
  <si>
    <t>ul. Mińska 38, 05-332 Siennica</t>
  </si>
  <si>
    <t>Gmina Siennica</t>
  </si>
  <si>
    <t>28676/Z</t>
  </si>
  <si>
    <t>Gminny  Żłobek ,,Maguś'' w Magnuszewie</t>
  </si>
  <si>
    <t>ul. Bohaterów Września 10, 26-910 Magnuszew</t>
  </si>
  <si>
    <t>Gmina Magnuszew</t>
  </si>
  <si>
    <t>18361/Z</t>
  </si>
  <si>
    <t>Żłobek nr 3</t>
  </si>
  <si>
    <t>ul. E. Warchałowskiego 8, 02-776 Warszawa</t>
  </si>
  <si>
    <t>m.st. Warszawa</t>
  </si>
  <si>
    <t>4204/Z</t>
  </si>
  <si>
    <t>Żłobek nr 21</t>
  </si>
  <si>
    <t>ul. J. Dąbrowskiego 96, 02-598 Warszawa</t>
  </si>
  <si>
    <t>4361/Z</t>
  </si>
  <si>
    <t>Żłobek nr 29</t>
  </si>
  <si>
    <t>ul. Nike 6, 02-442 Warszawa</t>
  </si>
  <si>
    <t>4371/Z</t>
  </si>
  <si>
    <t>Żłobek nr 40</t>
  </si>
  <si>
    <t>ul. Z. Klemensiewicza 6, 01-318 Warszawa</t>
  </si>
  <si>
    <t>4377/Z</t>
  </si>
  <si>
    <t>Żłobek nr 44</t>
  </si>
  <si>
    <t>ul. Wejherowska 1, 03-538 Warszawa</t>
  </si>
  <si>
    <t>4379/Z</t>
  </si>
  <si>
    <t>Żłobek nr 55</t>
  </si>
  <si>
    <t>ul. S. Fiszera 28, 04-402 Warszawa</t>
  </si>
  <si>
    <t>9035/Z</t>
  </si>
  <si>
    <t>Żłobek nr 70</t>
  </si>
  <si>
    <t>ul. Pamiętna 16, 02-972 Warszawa</t>
  </si>
  <si>
    <t>19375/Z</t>
  </si>
  <si>
    <t>Żłobek nr 71</t>
  </si>
  <si>
    <t>ul. Astronautów 5a, 02-154 Warszawa</t>
  </si>
  <si>
    <t>20017/Z</t>
  </si>
  <si>
    <t>Żłobek nr 73</t>
  </si>
  <si>
    <t>ul. Reksia 2, 02-495 Warszawa</t>
  </si>
  <si>
    <t>24798/Z</t>
  </si>
  <si>
    <t>Żłobek nr 4</t>
  </si>
  <si>
    <t>ul. Wiktorska 94/96, 02-582 Warszawa</t>
  </si>
  <si>
    <t>4343/Z</t>
  </si>
  <si>
    <t>Żłobek nr 9</t>
  </si>
  <si>
    <t>ul. Sanocka 7, 02-110 Warszawa</t>
  </si>
  <si>
    <t>4325/Z</t>
  </si>
  <si>
    <t>Żłobek nr 66</t>
  </si>
  <si>
    <t>ul. E. Ciołka 26a, 01-443 Warszawa</t>
  </si>
  <si>
    <t>15433/Z</t>
  </si>
  <si>
    <t>Żłobek Samorządowy w Goworowie</t>
  </si>
  <si>
    <t>Goworówek 43B 07-440 Goworowo</t>
  </si>
  <si>
    <t>Gmina Goworowo</t>
  </si>
  <si>
    <t>15</t>
  </si>
  <si>
    <t>20380/Z</t>
  </si>
  <si>
    <t>Żłobek Gminny w Gąsawach Plebańskich</t>
  </si>
  <si>
    <t>Gąsawy Plebańskie 48B, 26-502 Jastrząb</t>
  </si>
  <si>
    <t>Gmina Jastrząb</t>
  </si>
  <si>
    <t>30</t>
  </si>
  <si>
    <t>8931/Z</t>
  </si>
  <si>
    <t>Żłobek Gminny ''Adelinek'' w Adelinie</t>
  </si>
  <si>
    <t>ul. Szkolna 74, 07-230 Choszczowe</t>
  </si>
  <si>
    <t>Gmina Zabrodzie</t>
  </si>
  <si>
    <t>35</t>
  </si>
  <si>
    <t>16027/Z</t>
  </si>
  <si>
    <t>Gminny Klub Dziecięcy Owocowe Smyki w Jasieńcu</t>
  </si>
  <si>
    <t>ul. Szkolna 7, 05-604 Jasieniec</t>
  </si>
  <si>
    <t>Gmina Jasieniec</t>
  </si>
  <si>
    <t>18176/Z</t>
  </si>
  <si>
    <t>Żłobek Miejski w Pułtusku</t>
  </si>
  <si>
    <t>ul. Rafała Krajewskiego 3b, 06-100 Pułtusk</t>
  </si>
  <si>
    <t>Gmina Pułtusk</t>
  </si>
  <si>
    <t>24</t>
  </si>
  <si>
    <t>6941/Z</t>
  </si>
  <si>
    <t>Żłobek Samorządowy ''Kraina Wilczków''</t>
  </si>
  <si>
    <t>Wilczoruda-Parcela 2, 05-652 Pniewy</t>
  </si>
  <si>
    <t>Gmina Pniewy</t>
  </si>
  <si>
    <t>28623/Z</t>
  </si>
  <si>
    <t>Żłobek Samorządowy w Pilawie</t>
  </si>
  <si>
    <t>ul. Wojska Polskiego 4, 08-440 Pilawa</t>
  </si>
  <si>
    <t>Miasto i Gmina Pilawa</t>
  </si>
  <si>
    <t>22137/Z</t>
  </si>
  <si>
    <t>Żłobek Gminny w Czerwinie</t>
  </si>
  <si>
    <t>ul. Parkowa 3, 07-407 Czerwin</t>
  </si>
  <si>
    <t>Gmina Czerwin</t>
  </si>
  <si>
    <t>9058/Z</t>
  </si>
  <si>
    <t>Gminny Żłobek przy Publicznej Szkole Podstawowej w Surowem</t>
  </si>
  <si>
    <t>Surowe 194,07-431 Czarnia</t>
  </si>
  <si>
    <t>Gmina Czarnia</t>
  </si>
  <si>
    <t>18806/Z</t>
  </si>
  <si>
    <t>Żłobek Miejski nr 2</t>
  </si>
  <si>
    <t>ul. Antka 7, 05-800 Pruszków</t>
  </si>
  <si>
    <t>Gmina Miasto Pruszków</t>
  </si>
  <si>
    <t>21</t>
  </si>
  <si>
    <t>7646/Z</t>
  </si>
  <si>
    <t>Żłobek Gminny w Żabiej Woli</t>
  </si>
  <si>
    <t>ul. Spółdzielcza 1, 96-321 Żabia Wola</t>
  </si>
  <si>
    <t>Gmina Żabia Wola</t>
  </si>
  <si>
    <t>16359/Z</t>
  </si>
  <si>
    <t>Żłobek w Grądach</t>
  </si>
  <si>
    <t>Grądy 32, 48-385 Otmuchów</t>
  </si>
  <si>
    <t>Gmina Otmuchów</t>
  </si>
  <si>
    <t>21077/Z</t>
  </si>
  <si>
    <t>Żłobek nr 10</t>
  </si>
  <si>
    <t>ul. Kazimierz Wielkiego 6, 47-232 Kędzierzyn-Koźle</t>
  </si>
  <si>
    <t>Gmina Kędzierzyn-Koźle</t>
  </si>
  <si>
    <t>2442/Z</t>
  </si>
  <si>
    <t>Żłobek Publiczny w Grodkowie</t>
  </si>
  <si>
    <t>ul. Kościuszki 4, 49-200 Grodków</t>
  </si>
  <si>
    <t>Gmina Grodków</t>
  </si>
  <si>
    <t>9314/Z</t>
  </si>
  <si>
    <t>Klub Dziecięcy w Dobrzyniu</t>
  </si>
  <si>
    <t>Dobrzyń 35, 49-312 Szydłowice</t>
  </si>
  <si>
    <t>Gmina Lubsza</t>
  </si>
  <si>
    <t>28536/Z</t>
  </si>
  <si>
    <t>Filia Żłobka Samorządowego w Ozimku</t>
  </si>
  <si>
    <t>ul. Gen. Władysława Sikorskiego 9D, 46-040 Ozimek</t>
  </si>
  <si>
    <t>Gmina Ozimek</t>
  </si>
  <si>
    <t>21057/Z</t>
  </si>
  <si>
    <t>Żłobek Miejski</t>
  </si>
  <si>
    <t>ul. Wałowa 8, 48-100 Głubczyce</t>
  </si>
  <si>
    <t>Gmina Głubczyce</t>
  </si>
  <si>
    <t>2312/Z</t>
  </si>
  <si>
    <t>Żłobek nr 1 Wesoły Miś</t>
  </si>
  <si>
    <t>ul. Piękna 18, 35-242 Rzeszów</t>
  </si>
  <si>
    <t>Gmina Miasto Rzeszów</t>
  </si>
  <si>
    <t>63</t>
  </si>
  <si>
    <t>2274/Z</t>
  </si>
  <si>
    <t>Żłobek nr 3 Krzyś</t>
  </si>
  <si>
    <t>ul. Rataja 6a, 35-116 Rzeszów</t>
  </si>
  <si>
    <t>2275/Z</t>
  </si>
  <si>
    <t>Żłobek nr 5 Karolinka</t>
  </si>
  <si>
    <t>ul. Wołyńska 4, 35-119 Rzeszów</t>
  </si>
  <si>
    <t>7154/Z</t>
  </si>
  <si>
    <t>Żłobek nr 6 Kotek Psotek</t>
  </si>
  <si>
    <t>ul. Iwonicka 52, 35-505 Rzeszów</t>
  </si>
  <si>
    <t>19543/Z</t>
  </si>
  <si>
    <t>Żłobek nr 7 Calineczka</t>
  </si>
  <si>
    <t>ul. Zielona 7, 35-326 Rzeszów</t>
  </si>
  <si>
    <t>9755/Z</t>
  </si>
  <si>
    <t>Żłobek nr 8 Kajtek</t>
  </si>
  <si>
    <t>ul. Pułaskiego 3B, 35-311 Rzeszów</t>
  </si>
  <si>
    <t>2276/Z</t>
  </si>
  <si>
    <t>Żłobek nr 9 Puchatek</t>
  </si>
  <si>
    <t>ul. Podwisłocze 20B, 35-309 Rzeszów</t>
  </si>
  <si>
    <t>2277/Z</t>
  </si>
  <si>
    <t>Żłobek nr 10 Rumcajs</t>
  </si>
  <si>
    <t>ul. Starzyńskiego 19, 35-508 Rzeszów</t>
  </si>
  <si>
    <t>2278/Z</t>
  </si>
  <si>
    <t>Żłobek nr 11 Słoneczko</t>
  </si>
  <si>
    <t>ul. Krzyżanowskiego 22, 35-329 Rzeszów</t>
  </si>
  <si>
    <t>2279/Z</t>
  </si>
  <si>
    <t>Żłobek nr 12 Żwirek i Muchomorek</t>
  </si>
  <si>
    <t>ul. Dąbrowskiego 73, 35-040 Rzeszów</t>
  </si>
  <si>
    <t>2280/Z</t>
  </si>
  <si>
    <t>Żłobek Gminny w Trzcianie</t>
  </si>
  <si>
    <t>36-071 Trzciana 193B</t>
  </si>
  <si>
    <t>Gmina Świlcza</t>
  </si>
  <si>
    <t>2048/Z</t>
  </si>
  <si>
    <t>ul. Sienkiewicza 6a, 39-200 Dębica</t>
  </si>
  <si>
    <t xml:space="preserve">Gmina Miasta Dębica </t>
  </si>
  <si>
    <t>3612/Z</t>
  </si>
  <si>
    <t>ul. Pisarka 9, 39-300 Mielec</t>
  </si>
  <si>
    <t>Gmina Miejska Mielac</t>
  </si>
  <si>
    <t>3623/Z</t>
  </si>
  <si>
    <t>Publiczny Żłobek nr 1w Krasnem</t>
  </si>
  <si>
    <t>36-007 Krasne 153</t>
  </si>
  <si>
    <t>Gmina Krasne</t>
  </si>
  <si>
    <t>1288/Z</t>
  </si>
  <si>
    <t>Gminny Żłobek w Dukli</t>
  </si>
  <si>
    <t>ul. Trakt Węgierski 8B, 38-450 Dukla</t>
  </si>
  <si>
    <t>Gmina Dukla</t>
  </si>
  <si>
    <t>13146/Z</t>
  </si>
  <si>
    <t xml:space="preserve">Gminny Żłobek nr 4 </t>
  </si>
  <si>
    <t>ul. Kardynała Stefana Wyszyńskiego 14</t>
  </si>
  <si>
    <t>Gmina Głogów Małopolski</t>
  </si>
  <si>
    <t>13223/Z</t>
  </si>
  <si>
    <t>Żłobek Miejski w Sędziszowie Małopolskim</t>
  </si>
  <si>
    <t>ul. Osiedle Młodych 9A, 39-120 Sędziszów Małopolski</t>
  </si>
  <si>
    <t>Gmina Sędziszów Małopolski</t>
  </si>
  <si>
    <t>30912/Z</t>
  </si>
  <si>
    <t>Żłobek Samorządowy w Jamnicy</t>
  </si>
  <si>
    <t>Jamnica 135, 39-410 Grębów</t>
  </si>
  <si>
    <t>Gmina Grębów</t>
  </si>
  <si>
    <t>30913/Z</t>
  </si>
  <si>
    <t>Żłobek Samorządowy w Radymnie</t>
  </si>
  <si>
    <t>ul. Adama Mickiewicza 4, 37-550 Radymno</t>
  </si>
  <si>
    <t>Miasto Radymno</t>
  </si>
  <si>
    <t>30973/Z</t>
  </si>
  <si>
    <t>Gminny Żłobek "Wesołe Maluchy" w Rymanowie Zdroju - Desznie</t>
  </si>
  <si>
    <t>ul. Szkolna 14, 38-481 Rymanów Zdrój</t>
  </si>
  <si>
    <t>Gmina Rymanów</t>
  </si>
  <si>
    <t>20121/Z</t>
  </si>
  <si>
    <t>Gminny Żłobek w Rymanowie</t>
  </si>
  <si>
    <t>ul. Szkolna 2, 38-480 Rymanów</t>
  </si>
  <si>
    <t>12500/Z</t>
  </si>
  <si>
    <t>Miejski Żłobek Integracyjny w Stalowej Woli</t>
  </si>
  <si>
    <t>ul. Józefa Poniatowskiego 55A, 37-450 Stalowa Wola</t>
  </si>
  <si>
    <t>Gmina Stalowa Wola</t>
  </si>
  <si>
    <t>13313/Z</t>
  </si>
  <si>
    <t>Al.. Jana Pawła II 5A, 37-450 Stalowa Wola</t>
  </si>
  <si>
    <t>2300/Z</t>
  </si>
  <si>
    <t>Klub Dzieciecy w Sztabinie</t>
  </si>
  <si>
    <t xml:space="preserve">ul. Sportowa 5, 16-310 Sztabin </t>
  </si>
  <si>
    <t xml:space="preserve">Gmina Sztabin </t>
  </si>
  <si>
    <t>27834/Z</t>
  </si>
  <si>
    <t xml:space="preserve">Klub Dziecięcy </t>
  </si>
  <si>
    <t xml:space="preserve">Żłobek Miejski w Dąbrowie Białostockiej </t>
  </si>
  <si>
    <t xml:space="preserve">ul. Szkolna 8, 16-200 Dąbrowa Białostocka </t>
  </si>
  <si>
    <t xml:space="preserve">Gmina Dąbrowa Białostocka  </t>
  </si>
  <si>
    <t>2701/Z</t>
  </si>
  <si>
    <t xml:space="preserve">Żłobek Samorządowy nr 1 w Choroszcz </t>
  </si>
  <si>
    <t xml:space="preserve">ul. Powstania Styczniowego 1, 16-070 Choroszcz </t>
  </si>
  <si>
    <t xml:space="preserve">Gmina Choroszcz </t>
  </si>
  <si>
    <t>8867/Z</t>
  </si>
  <si>
    <t xml:space="preserve">Żłobek Samorządowy im. Anny Żynel w Supraślu  </t>
  </si>
  <si>
    <t xml:space="preserve">ul. Piłsudksiego 1B, 16-030 Supraśl </t>
  </si>
  <si>
    <t xml:space="preserve">Gmina Supraśl </t>
  </si>
  <si>
    <t>16138/Z</t>
  </si>
  <si>
    <t xml:space="preserve">Żłobek Miejski w Szczuczynie </t>
  </si>
  <si>
    <t xml:space="preserve">ul. Kilińskiego 42,19-230 Szczuczyn </t>
  </si>
  <si>
    <t xml:space="preserve">Gmina Szczuczyn </t>
  </si>
  <si>
    <t>27837/Z</t>
  </si>
  <si>
    <t xml:space="preserve">Żłobek Miejski Nr 7 w Białymstoku  </t>
  </si>
  <si>
    <t xml:space="preserve">ul. Warszawska 75A, 15-201 Białystok </t>
  </si>
  <si>
    <t xml:space="preserve">Miasto Białystok </t>
  </si>
  <si>
    <t>2668/Z</t>
  </si>
  <si>
    <t xml:space="preserve">Klub Dziecięcy "Promyczek" </t>
  </si>
  <si>
    <t>ul. Spokojna 4, 82-440 Dzierzgoń</t>
  </si>
  <si>
    <t xml:space="preserve">Gmina Dzierzgoń </t>
  </si>
  <si>
    <t>15697/Z</t>
  </si>
  <si>
    <t xml:space="preserve">Klub Dziecięcy "Chatka Skrzatka" </t>
  </si>
  <si>
    <t>ul. Szkolna 2, 84-210 Choczewo</t>
  </si>
  <si>
    <t>Gmina Choczewo</t>
  </si>
  <si>
    <t>35304/Z</t>
  </si>
  <si>
    <t>Miejski Żłobek Nr 1 "Króla Maciusia" w Pruszczu Gdańskim</t>
  </si>
  <si>
    <t>ul. Eugeniusz Romera 1, 83-00 Pruszcz Gdański</t>
  </si>
  <si>
    <t>Gmina Miejska Pruszcz Gdański</t>
  </si>
  <si>
    <t>11332/Z</t>
  </si>
  <si>
    <t>Samorządowy Żłobek nr 1 we
Władysławowie</t>
  </si>
  <si>
    <t>ul. Drogowców 1,
84-120 Władysławowo</t>
  </si>
  <si>
    <t xml:space="preserve">Gmina Władysławowo </t>
  </si>
  <si>
    <t>30436/Z</t>
  </si>
  <si>
    <t xml:space="preserve">Publiczny Żłobek nr 2 w Wierzchucinie </t>
  </si>
  <si>
    <t>ul. Szkolna 22, 84 - 113 Wierzchucino</t>
  </si>
  <si>
    <t xml:space="preserve">Gmina Krokowa </t>
  </si>
  <si>
    <t>8254/Z</t>
  </si>
  <si>
    <t>Żłobek Miejski Szarotka w Malborku Filia</t>
  </si>
  <si>
    <t xml:space="preserve">ul. Stanisława Hadyny 20, 82-200 Malbork </t>
  </si>
  <si>
    <t>m. Malbork</t>
  </si>
  <si>
    <t>30594/Z</t>
  </si>
  <si>
    <t>Żłobek w Starym Polu</t>
  </si>
  <si>
    <t>ul. Marynarki Wojennej 22, 82-220 Stare
Pole</t>
  </si>
  <si>
    <t>Gmina Stare Pole</t>
  </si>
  <si>
    <t>8361/Z</t>
  </si>
  <si>
    <t>Żłobek w Krzyżanowicach</t>
  </si>
  <si>
    <t>ul. Wyzwolenia 1C, 
47-450 Krzyżanowice</t>
  </si>
  <si>
    <t>Krzyżanowice</t>
  </si>
  <si>
    <t>27689/Z</t>
  </si>
  <si>
    <t>Żłobek Miejski "Figielkowo"</t>
  </si>
  <si>
    <t>ul. Proletariatu 5, 
42-580 Wojkowice</t>
  </si>
  <si>
    <t>Wojkowice</t>
  </si>
  <si>
    <t>8278/Z</t>
  </si>
  <si>
    <t>Gminny Żłobek w Chełmie Śląskim</t>
  </si>
  <si>
    <t>ul. Techników 18A, 
41-403 Chełm Śląski</t>
  </si>
  <si>
    <t>Chełm Śląski</t>
  </si>
  <si>
    <t>28081/Z</t>
  </si>
  <si>
    <t xml:space="preserve">Żłobek Gminny "Tygrysek" w Przystajni </t>
  </si>
  <si>
    <t xml:space="preserve"> ul. Szkolna 9, 
42-141 Przystajń </t>
  </si>
  <si>
    <t>Przystajń</t>
  </si>
  <si>
    <t>27905/Z</t>
  </si>
  <si>
    <t xml:space="preserve">Żłobek Miejski w Mikołowie im. Tadeusza Więcka </t>
  </si>
  <si>
    <t>ul. Krakowska 30, 
43-190 Mikołów</t>
  </si>
  <si>
    <t>Mikołów</t>
  </si>
  <si>
    <t>6853/Z</t>
  </si>
  <si>
    <t>Żłobek Miejski w Czeladzi</t>
  </si>
  <si>
    <t>ul. Niepodległości 6, 
41-250 Czeladź</t>
  </si>
  <si>
    <t>Czeladź</t>
  </si>
  <si>
    <t>3631/Z</t>
  </si>
  <si>
    <t>Gminny Żłobek w Starym Cykarzewie</t>
  </si>
  <si>
    <t>ul. Szkolna 12, 
42-231 Stary Cykarzew</t>
  </si>
  <si>
    <t>Mykanów</t>
  </si>
  <si>
    <t>27451/Z</t>
  </si>
  <si>
    <t>Gminny żłobek "HERBUŚ" w Herbach</t>
  </si>
  <si>
    <t xml:space="preserve">ul. Powstańców Ślaskich 4, 
42-284 Herby </t>
  </si>
  <si>
    <t>Herby</t>
  </si>
  <si>
    <t>28019/Z</t>
  </si>
  <si>
    <t>Żłobek Miejski w Rudzie Śląskiej</t>
  </si>
  <si>
    <t>ul.1 Maja 286, 
41-710 Ruda Śląska</t>
  </si>
  <si>
    <t xml:space="preserve">Ruda Śląska </t>
  </si>
  <si>
    <t>2593/Z</t>
  </si>
  <si>
    <t>Filia Żłobka Miejskiego Nr 3 w Będzinie</t>
  </si>
  <si>
    <t>ul. Hugona Kołłątaja 63, 
42-506 Będzin</t>
  </si>
  <si>
    <t>Będzin</t>
  </si>
  <si>
    <t>28238/Z</t>
  </si>
  <si>
    <t>Miejsko-Gminny Żłobek "Smerfowe Wzgórze" w Rudnikach</t>
  </si>
  <si>
    <t>ul. Szkolna 11, 
42-421 Rudniki</t>
  </si>
  <si>
    <t xml:space="preserve"> Włodowice</t>
  </si>
  <si>
    <t>28154/Z</t>
  </si>
  <si>
    <t>Żłobek Miejski nr 1 w
Łaziskach Górnych</t>
  </si>
  <si>
    <t>ul. Wyrska 4, 
43-173 Łaziska Górne</t>
  </si>
  <si>
    <t>Łaziska Górne</t>
  </si>
  <si>
    <t>28062/Z</t>
  </si>
  <si>
    <t>Oddział Miejskiego Żłobka w Lędzinach</t>
  </si>
  <si>
    <t>ul. Stadionowa 1, 
43-140 Lędziny</t>
  </si>
  <si>
    <t>Lędziny</t>
  </si>
  <si>
    <t>15438/Z</t>
  </si>
  <si>
    <t>Żłobek oddział nr 6 (Zespół Żłobka i Klubów Dziecięcych)</t>
  </si>
  <si>
    <t xml:space="preserve">ul. Czołgistów 5, 
41-200 Sosnowiec </t>
  </si>
  <si>
    <t>Sosnowiec</t>
  </si>
  <si>
    <t>11303/Z</t>
  </si>
  <si>
    <t>Żłobek oddział nr 7 (Zespół Żłobka i Klubów Dziecięcych)</t>
  </si>
  <si>
    <t xml:space="preserve">ul. Sucha 23, 
41-200 Sosnowiec </t>
  </si>
  <si>
    <t>16055/Z</t>
  </si>
  <si>
    <t>Żłobek oddział nr 8 (Zespół Żłobka i Klubów Dziecięcych)</t>
  </si>
  <si>
    <t>ul. Skwerowa 21, 
41- 217 Sosnowiec</t>
  </si>
  <si>
    <t>19510/Z</t>
  </si>
  <si>
    <t>Żłobek oddział nr 9 (Zespół Żłobka i Klubów Dziecięcych)</t>
  </si>
  <si>
    <t>ul. Marszałka Józefa Piłsudskiego 114,
41-209 Sosnowiec</t>
  </si>
  <si>
    <t>27212/Z</t>
  </si>
  <si>
    <t>Gminny Żłobek w Dąbrowie Zielonej  z oddziałem w Olbrachcicach 146</t>
  </si>
  <si>
    <t>Plac Kościuszki 44, 
42-265 Dąbrowa Zielona</t>
  </si>
  <si>
    <t>Dąbrowa Zielona</t>
  </si>
  <si>
    <t>2619/Z</t>
  </si>
  <si>
    <t>Żłobek Miejski w Dąbrowie Górniczej Filia nr 1</t>
  </si>
  <si>
    <t>ul. Tysiąclecia 23, 
41-303 Dąbrowa Górnicza</t>
  </si>
  <si>
    <t>Dąbrowa Górnicza</t>
  </si>
  <si>
    <t>13088/Z</t>
  </si>
  <si>
    <t xml:space="preserve">Publiczny Żłobek nr 1 </t>
  </si>
  <si>
    <t>ul. Wrzosowa 14, 
44-335 Jastrzębie-Zdrój</t>
  </si>
  <si>
    <t>Jastrzębie Zdrój</t>
  </si>
  <si>
    <t>67</t>
  </si>
  <si>
    <t xml:space="preserve">2802/Z </t>
  </si>
  <si>
    <t>Gminny Żłobek w Janowie</t>
  </si>
  <si>
    <t>ul. Szkolna 2, 
42-253 Janów</t>
  </si>
  <si>
    <t>Janów</t>
  </si>
  <si>
    <t>28216/Z</t>
  </si>
  <si>
    <t>Gminny Żłobek "Dinusie" w Woźnikach</t>
  </si>
  <si>
    <t>ul. Szkolna 5, 
42-289 Woźniki</t>
  </si>
  <si>
    <t>Woźniki</t>
  </si>
  <si>
    <t>28162/Z</t>
  </si>
  <si>
    <t>Żłobek Publiczny Nr 1 Oddział I</t>
  </si>
  <si>
    <t>ul. Wyszyńskiego 135, 
42-612 Tarnowskie Góry</t>
  </si>
  <si>
    <t>Tarnowskie Góry</t>
  </si>
  <si>
    <t>21957/Z</t>
  </si>
  <si>
    <t>Żłobek Gminny "Wesiły Wiatraczek w Krasocinie</t>
  </si>
  <si>
    <t>ul. 1 Maja 10a, 29-105 Krasocin</t>
  </si>
  <si>
    <t>Krasocin</t>
  </si>
  <si>
    <t>18735/Z</t>
  </si>
  <si>
    <t>Klub Dziecięcy "Kraina Maluszka"</t>
  </si>
  <si>
    <t>ul. Szkolna 15, 27-630 Zawichost</t>
  </si>
  <si>
    <t>Zawichost</t>
  </si>
  <si>
    <t>17493/Z</t>
  </si>
  <si>
    <t>Żłobek Samorządowy w Staniowicach</t>
  </si>
  <si>
    <t>Staniowice 60, 28-305 Sobków</t>
  </si>
  <si>
    <t>Sobków</t>
  </si>
  <si>
    <t>24257/Z</t>
  </si>
  <si>
    <t>Żłobek Gminny w Bogorii</t>
  </si>
  <si>
    <t>ul. Leśna 10, 28-210 Bogoria</t>
  </si>
  <si>
    <t>Bogoria</t>
  </si>
  <si>
    <t>18914/Z</t>
  </si>
  <si>
    <t>Żłobek Gminny w Czyżowie</t>
  </si>
  <si>
    <t>Czyżów 92, 26-025 Łagów</t>
  </si>
  <si>
    <t>Łagów</t>
  </si>
  <si>
    <t>21397/Z</t>
  </si>
  <si>
    <t>Żłobek Samorządowy w Chęcinach</t>
  </si>
  <si>
    <t>os. Północ 8, 26-060 Chęciny</t>
  </si>
  <si>
    <t>Chęciny</t>
  </si>
  <si>
    <t>13200/Z</t>
  </si>
  <si>
    <t>Żłobek Samorządowy w Działoszycach</t>
  </si>
  <si>
    <t>ul. Krakowska 5, 28-440 Działoszyce</t>
  </si>
  <si>
    <t>Działoszyce</t>
  </si>
  <si>
    <t>23843/Z</t>
  </si>
  <si>
    <t>Klub dziecięcy "Bączek"w Tychowie Starym</t>
  </si>
  <si>
    <t>Tychów Stary 69, 27-220 Mirzec</t>
  </si>
  <si>
    <t>Mirzec</t>
  </si>
  <si>
    <t>17037/Z</t>
  </si>
  <si>
    <t>Żłobek Gminny w Promniku</t>
  </si>
  <si>
    <t>ul. Szkolna 10A, 26-067 Promnik</t>
  </si>
  <si>
    <t>Strawczyn</t>
  </si>
  <si>
    <t>27241/Z</t>
  </si>
  <si>
    <t>Żłobek Miejski                             w Bisztynku</t>
  </si>
  <si>
    <t xml:space="preserve">ul. Kolejowa 7,                             11-230 Bisztynek </t>
  </si>
  <si>
    <t>Gmina Bisztynek</t>
  </si>
  <si>
    <t>9752/Z</t>
  </si>
  <si>
    <t xml:space="preserve">Żłobek Miejski                          w Braniewie </t>
  </si>
  <si>
    <t>ul. Sucharskiego 19A,                   14-500 Braniewo</t>
  </si>
  <si>
    <t>Gmina Miasto Braniewo</t>
  </si>
  <si>
    <t>8882/Z</t>
  </si>
  <si>
    <t>Żłobek Miejski                            w Dobrym Mieście</t>
  </si>
  <si>
    <t xml:space="preserve">ul. Garnizonowa 20,                     11-040 Dobre Miasto </t>
  </si>
  <si>
    <t>Gmina Dobre Miasto</t>
  </si>
  <si>
    <t>12865/Z</t>
  </si>
  <si>
    <t xml:space="preserve">Żłobek w Kisielicach </t>
  </si>
  <si>
    <t>ul. Daszyńskiego 21,              14-220 Kisielice</t>
  </si>
  <si>
    <t>Gmina Kisielice</t>
  </si>
  <si>
    <t>15655/Z</t>
  </si>
  <si>
    <t>Żłobek samorządowy "Promyk"</t>
  </si>
  <si>
    <t>ul. Papieża Jana Pawła II 7, 11-730 Mikołajki</t>
  </si>
  <si>
    <t xml:space="preserve">Gmina Mikołajki </t>
  </si>
  <si>
    <t>2561/Z</t>
  </si>
  <si>
    <t>Żłobek Miejski                   w Orzyszu</t>
  </si>
  <si>
    <t xml:space="preserve">ul. Ratuszowa 4,                         12-250 Orzysz                        </t>
  </si>
  <si>
    <t>Gmina Orzysz</t>
  </si>
  <si>
    <t>2653/Z</t>
  </si>
  <si>
    <t xml:space="preserve">Klub dziecięcy                            w Wilkasach </t>
  </si>
  <si>
    <t>ul. Olsztyńska 29,               11-500 Giżycko</t>
  </si>
  <si>
    <t xml:space="preserve">Gmina Giżycko </t>
  </si>
  <si>
    <t>29654/Z</t>
  </si>
  <si>
    <t xml:space="preserve">Żłobek Gminny                            w Stębarku </t>
  </si>
  <si>
    <t>Stębark 56,                          14-107 Gierzwałd</t>
  </si>
  <si>
    <t xml:space="preserve">Gmina Grunwald </t>
  </si>
  <si>
    <t>19527/Z</t>
  </si>
  <si>
    <t xml:space="preserve">Żlobek w Rybnie </t>
  </si>
  <si>
    <t xml:space="preserve">ul. Wyzwolenia 10 A,               13-220 Rybno </t>
  </si>
  <si>
    <t>Gmina Rybno</t>
  </si>
  <si>
    <t>36585/Z</t>
  </si>
  <si>
    <t xml:space="preserve">Gminny Żłobek                          w Świętajnie </t>
  </si>
  <si>
    <t xml:space="preserve">ul. Parkowa 48,                    12-140 Świętajno </t>
  </si>
  <si>
    <t xml:space="preserve">Gmina Świętajno </t>
  </si>
  <si>
    <t>28450/Z</t>
  </si>
  <si>
    <t xml:space="preserve">ul. Barbary i Bogumiła 14 a, 62-800 Kalisz </t>
  </si>
  <si>
    <t>Miasto Kalisz</t>
  </si>
  <si>
    <t>3484/Z</t>
  </si>
  <si>
    <t xml:space="preserve">Żłobek </t>
  </si>
  <si>
    <t>Al. Wojska Polskiego 34, 62-800 Kalisz</t>
  </si>
  <si>
    <t>3485/Z</t>
  </si>
  <si>
    <t>Gminny Żłobek "Siedmiu krasnoludków" w Zakrzewie</t>
  </si>
  <si>
    <t xml:space="preserve">ul. ks. dr. Bolesława Domańskiego 13a, 77-424 Zakrzewo </t>
  </si>
  <si>
    <t xml:space="preserve">Gmina Zakrzewo </t>
  </si>
  <si>
    <t>36712/Z</t>
  </si>
  <si>
    <t>Samorządowy Klub Malucha w Budzyniu</t>
  </si>
  <si>
    <t>os. Wierzbowe 7A, 64-840 Budzyń</t>
  </si>
  <si>
    <t>Gmina Budzyń</t>
  </si>
  <si>
    <t>28043/Z</t>
  </si>
  <si>
    <t>Klub dziecięcy</t>
  </si>
  <si>
    <t>Żłobek Miejski w Krajence</t>
  </si>
  <si>
    <t xml:space="preserve">ul. Stanisława Polańskiego 3, 77-430 Krajenka </t>
  </si>
  <si>
    <t>Gmina i Miasto Krajenka</t>
  </si>
  <si>
    <t>13029/Z</t>
  </si>
  <si>
    <t>Gminny Żłobek w Wysocku Małym</t>
  </si>
  <si>
    <t xml:space="preserve">ul. Górna 7c, 63-421 Przygodzice Wysocko Małe </t>
  </si>
  <si>
    <t>Gmina Przygodzice</t>
  </si>
  <si>
    <t>23578/Z</t>
  </si>
  <si>
    <t xml:space="preserve">Żłobek Gminny w Gorzycach Wielkich </t>
  </si>
  <si>
    <t>Gorzyce Wielkie, ul. Szkolna 31c, 63-410 Ostrów Wielkopolski</t>
  </si>
  <si>
    <t xml:space="preserve">Gmina Ostrów Wielkopolski </t>
  </si>
  <si>
    <t>18893/Z</t>
  </si>
  <si>
    <t>Tęczowe Nutki</t>
  </si>
  <si>
    <t xml:space="preserve">ul. Topolowa 45A, 63-233 Jaraczewo </t>
  </si>
  <si>
    <t>Gmina Jaraczewo</t>
  </si>
  <si>
    <t>16196/Z</t>
  </si>
  <si>
    <t>Gminny Klub Dziecięcy w Giewartowie</t>
  </si>
  <si>
    <t>Giewartów, ul. Armii Krajowej 9, 62-402 Ostrowite</t>
  </si>
  <si>
    <t>Gmina Ostrowite</t>
  </si>
  <si>
    <t>29062/Z</t>
  </si>
  <si>
    <t xml:space="preserve">Klub dziecięcy </t>
  </si>
  <si>
    <t>Klub Dziecięcy w Szydłowie</t>
  </si>
  <si>
    <t xml:space="preserve">ul. Szkolna 3, 64-930 Szydłowo </t>
  </si>
  <si>
    <t>Gmina Szydłowo</t>
  </si>
  <si>
    <t>29794/Z</t>
  </si>
  <si>
    <t>Żłobek Nad Jeziorem w Zbąszyniu</t>
  </si>
  <si>
    <t>ul. Plac Wolności 13, 64-360 Zbąszyń</t>
  </si>
  <si>
    <t xml:space="preserve">Gmina Zbąszyń </t>
  </si>
  <si>
    <t>13220/Z</t>
  </si>
  <si>
    <t>Żłobek Miejski w Kole</t>
  </si>
  <si>
    <t>ul. Powstańców Wielkopolskich 6, 62-600 Koło</t>
  </si>
  <si>
    <t>Gmina Koło (miejska)</t>
  </si>
  <si>
    <t>2051/Z</t>
  </si>
  <si>
    <t>Gminny Żłobek w Wierzbinku</t>
  </si>
  <si>
    <t>Wierzbinek 36, 62-619 Wierzbinek</t>
  </si>
  <si>
    <t>Gmina Wierzbinek</t>
  </si>
  <si>
    <t>34712/2</t>
  </si>
  <si>
    <t>Miejski Żłobek "Bukowianka" w Buku</t>
  </si>
  <si>
    <t>ul. Dobieżyńska 1a,64-320 Buk</t>
  </si>
  <si>
    <t>Gmina i Miasto Buk</t>
  </si>
  <si>
    <t>23677/Z</t>
  </si>
  <si>
    <t xml:space="preserve">Gminny Żłobek "Leśna Polana" w Łobżenicy </t>
  </si>
  <si>
    <t>ul. Sikorskiego 3, 89-310 Łobżenica</t>
  </si>
  <si>
    <t>Gmina  Łobżenica</t>
  </si>
  <si>
    <t>30559.Z</t>
  </si>
  <si>
    <t xml:space="preserve">Żłobek Miejski w Koninie </t>
  </si>
  <si>
    <t xml:space="preserve"> ul. Stanisława Staszica 17, 62-500 Konin</t>
  </si>
  <si>
    <t>Miasto Konin</t>
  </si>
  <si>
    <t>27983/Z</t>
  </si>
  <si>
    <t>Gminny Żłobek Słoneczny Zakątek w Zdziechowie</t>
  </si>
  <si>
    <t>Zdziechowa 136, 62-200 Gniezno</t>
  </si>
  <si>
    <t>Gmina Gniezno</t>
  </si>
  <si>
    <t>17172/Z</t>
  </si>
  <si>
    <t>Żłobek Łabądek w Kępnie</t>
  </si>
  <si>
    <t xml:space="preserve">ul. Tysiąclecia 1, 63-600 Kępno </t>
  </si>
  <si>
    <t>Gmina Kępno</t>
  </si>
  <si>
    <t>19611/Z</t>
  </si>
  <si>
    <t>Żłobek Gminny</t>
  </si>
  <si>
    <t>ul. Wieluńska 8A, 63-522 Kraszewice</t>
  </si>
  <si>
    <t>Gmina Kraszewice</t>
  </si>
  <si>
    <t>13084/Z</t>
  </si>
  <si>
    <t>Klub dziecięcy w Bojanowie</t>
  </si>
  <si>
    <t>ul. Drzymały 28, 63-940 Bojanowo</t>
  </si>
  <si>
    <t>Gmina Bojanowo</t>
  </si>
  <si>
    <t>27994/Z</t>
  </si>
  <si>
    <t xml:space="preserve">Żłobek Gminny "SKRZAT" </t>
  </si>
  <si>
    <t xml:space="preserve">ul. Słowackiego 3, 
76-004 Sianów, </t>
  </si>
  <si>
    <t xml:space="preserve">Gmina Sianów </t>
  </si>
  <si>
    <t xml:space="preserve">8370/Z </t>
  </si>
  <si>
    <t xml:space="preserve">Żłobek Gminny w Tychowie </t>
  </si>
  <si>
    <t xml:space="preserve">ul. A.Mickiewicza 1, 
78-220 Tychowo, </t>
  </si>
  <si>
    <t>Gmina Tychowo</t>
  </si>
  <si>
    <t xml:space="preserve">12111/Z </t>
  </si>
  <si>
    <t>Żłobek Miejski "Leśna Polana"</t>
  </si>
  <si>
    <t>ul. Krasińskiego 5, 
73-110 Stargard</t>
  </si>
  <si>
    <t>Miasto Stargard</t>
  </si>
  <si>
    <t xml:space="preserve">35821/Z </t>
  </si>
  <si>
    <t>Żłobek nr 1 "Muszelka"</t>
  </si>
  <si>
    <t>ul. Żaglowa 16, 
70-832 Szczecin</t>
  </si>
  <si>
    <t>Miasto Szczecin</t>
  </si>
  <si>
    <t xml:space="preserve">1781/Z </t>
  </si>
  <si>
    <t xml:space="preserve">Żłobek nr 9 "Przy Strumyku" </t>
  </si>
  <si>
    <t xml:space="preserve">ul. Brytyjska 19, 
71-768 Szczecin </t>
  </si>
  <si>
    <t xml:space="preserve">2087/Z </t>
  </si>
  <si>
    <t xml:space="preserve">Żłobek nr 9 "Tęczowa Sowa" </t>
  </si>
  <si>
    <t xml:space="preserve">ul. Łączna 22, 
71-781 Szczecin </t>
  </si>
  <si>
    <t>36760/Z</t>
  </si>
  <si>
    <t xml:space="preserve">Żłobek Miejski w Wolinie </t>
  </si>
  <si>
    <t xml:space="preserve">ul. Wiejska 10, 
72-510 Wolin </t>
  </si>
  <si>
    <t>Gmina Wolin</t>
  </si>
  <si>
    <t xml:space="preserve">18359/Z </t>
  </si>
  <si>
    <t>Żłobek w Węgorzynie</t>
  </si>
  <si>
    <t>os. Słoneczne 9, 
73-155 Węgorzyno</t>
  </si>
  <si>
    <t xml:space="preserve">Gmina Węgorzyno </t>
  </si>
  <si>
    <t>13112/Z</t>
  </si>
  <si>
    <t>Miejski Żłobek</t>
  </si>
  <si>
    <t>ul. Robotnicza 15/17, 
72-010 Police</t>
  </si>
  <si>
    <t>Gmina Police</t>
  </si>
  <si>
    <t xml:space="preserve">1901/Z </t>
  </si>
  <si>
    <t>Filia Żłobka "Szuwarek" w Kaliszu Pomorskim</t>
  </si>
  <si>
    <t>ul.Błonie Kaszubskie 2, 
78-540 Kalisz Pomorski</t>
  </si>
  <si>
    <t>Gmina Kalisz Pomorski</t>
  </si>
  <si>
    <t>37246/Z</t>
  </si>
  <si>
    <t>Żłobek Miejski "Niezapominajka" w Białogardzie</t>
  </si>
  <si>
    <t>ul. Kochanowskiego 21, 78-200 Białogard</t>
  </si>
  <si>
    <t xml:space="preserve">Miasto Białogard </t>
  </si>
  <si>
    <t>2252/Z</t>
  </si>
  <si>
    <t>Żłobek Miejski "Gryfuś" w Białogardzie</t>
  </si>
  <si>
    <t xml:space="preserve">ul. Feliksa Stamma 14, 
78-200 Białogard </t>
  </si>
  <si>
    <t>20080/Z</t>
  </si>
  <si>
    <t xml:space="preserve">Żłobek Gminny w Bierzwniku Zaczarowany Żłobek </t>
  </si>
  <si>
    <t>ul. Szkolna 16, 
73-240 Bierzwnik</t>
  </si>
  <si>
    <t>Gmina Bierzwnik</t>
  </si>
  <si>
    <t xml:space="preserve">18595/Z </t>
  </si>
  <si>
    <t>Publiczny Żłobek Gminny w Przecławiu</t>
  </si>
  <si>
    <t>Przecław 120, 
72-005 Przecław</t>
  </si>
  <si>
    <t>Gmina Kołbaskowo</t>
  </si>
  <si>
    <t>9475/Z</t>
  </si>
  <si>
    <t xml:space="preserve">Żłobek miejski w Barlinku </t>
  </si>
  <si>
    <t>ul. Podwale 11,
74-320 Barlinek</t>
  </si>
  <si>
    <t>Gmina Barlinek</t>
  </si>
  <si>
    <t>6729/Z</t>
  </si>
  <si>
    <t>Samorządowy Żłobek "Morskie Perełki" w Międzyzdrojach</t>
  </si>
  <si>
    <t>ul. Myśliwska 13, 
72-500 Międzyzdroje</t>
  </si>
  <si>
    <t xml:space="preserve">Gmina Międzyzdroje </t>
  </si>
  <si>
    <t>6595/Z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</si>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</sst>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"/>
  </numFmts>
  <fonts count="1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sz val="11"/>
      <color indexed="60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" fillId="0" borderId="0"/>
  </cellStyleXfs>
  <cellXfs count="75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3" fillId="0" borderId="0" xfId="4" applyFont="1" applyAlignment="1" applyProtection="1">
      <alignment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6" fillId="0" borderId="0" xfId="4" applyFont="1" applyAlignment="1" applyProtection="1">
      <alignment vertical="center" wrapTex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0" fontId="5" fillId="0" borderId="0" xfId="4" applyFont="1" applyAlignment="1" applyProtection="1">
      <alignment vertical="center" wrapText="1"/>
      <protection locked="0"/>
    </xf>
    <xf numFmtId="0" fontId="1" fillId="0" borderId="0" xfId="4" applyProtection="1">
      <protection locked="0"/>
    </xf>
    <xf numFmtId="0" fontId="5" fillId="0" borderId="0" xfId="4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2" borderId="0" xfId="0" applyFill="1"/>
    <xf numFmtId="0" fontId="2" fillId="0" borderId="0" xfId="4" applyFont="1" applyProtection="1">
      <protection locked="0"/>
    </xf>
    <xf numFmtId="0" fontId="0" fillId="0" borderId="0" xfId="0" applyAlignment="1">
      <alignment vertical="center" wrapText="1"/>
    </xf>
    <xf numFmtId="4" fontId="8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4" applyFont="1" applyBorder="1" applyAlignment="1">
      <alignment horizontal="center" vertical="center" wrapText="1"/>
    </xf>
    <xf numFmtId="0" fontId="1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/>
    <xf numFmtId="0" fontId="9" fillId="0" borderId="4" xfId="4" applyFont="1" applyBorder="1" applyAlignment="1" applyProtection="1">
      <alignment horizontal="center" vertical="center" wrapText="1"/>
      <protection locked="0"/>
    </xf>
    <xf numFmtId="49" fontId="9" fillId="0" borderId="4" xfId="4" applyNumberFormat="1" applyFont="1" applyBorder="1" applyAlignment="1" applyProtection="1">
      <alignment horizontal="left" vertical="center" wrapText="1"/>
      <protection locked="0"/>
    </xf>
    <xf numFmtId="49" fontId="9" fillId="0" borderId="4" xfId="4" quotePrefix="1" applyNumberFormat="1" applyFont="1" applyBorder="1" applyAlignment="1" applyProtection="1">
      <alignment horizontal="left" vertical="center" wrapText="1"/>
      <protection locked="0"/>
    </xf>
    <xf numFmtId="2" fontId="9" fillId="0" borderId="4" xfId="4" applyNumberFormat="1" applyFont="1" applyBorder="1" applyAlignment="1" applyProtection="1">
      <alignment horizontal="center" vertical="center" wrapText="1"/>
      <protection locked="0"/>
    </xf>
    <xf numFmtId="3" fontId="9" fillId="0" borderId="4" xfId="4" applyNumberFormat="1" applyFont="1" applyBorder="1" applyAlignment="1" applyProtection="1">
      <alignment horizontal="center" vertical="center" wrapText="1"/>
      <protection locked="0"/>
    </xf>
    <xf numFmtId="4" fontId="9" fillId="0" borderId="4" xfId="4" applyNumberFormat="1" applyFont="1" applyBorder="1" applyAlignment="1" applyProtection="1">
      <alignment horizontal="right" vertical="center" wrapText="1"/>
      <protection locked="0"/>
    </xf>
    <xf numFmtId="4" fontId="9" fillId="0" borderId="4" xfId="0" applyNumberFormat="1" applyFont="1" applyBorder="1" applyAlignment="1">
      <alignment horizontal="right" vertical="center"/>
    </xf>
    <xf numFmtId="10" fontId="9" fillId="0" borderId="4" xfId="0" applyNumberFormat="1" applyFont="1" applyBorder="1"/>
    <xf numFmtId="4" fontId="9" fillId="0" borderId="4" xfId="0" applyNumberFormat="1" applyFont="1" applyBorder="1"/>
    <xf numFmtId="4" fontId="9" fillId="0" borderId="4" xfId="3" applyNumberFormat="1" applyFont="1" applyFill="1" applyBorder="1" applyAlignment="1" applyProtection="1">
      <alignment horizontal="right" vertical="center" wrapText="1"/>
      <protection locked="0"/>
    </xf>
    <xf numFmtId="0" fontId="9" fillId="2" borderId="4" xfId="4" applyFont="1" applyFill="1" applyBorder="1" applyAlignment="1" applyProtection="1">
      <alignment horizontal="center" vertical="center" wrapText="1"/>
      <protection locked="0"/>
    </xf>
    <xf numFmtId="2" fontId="9" fillId="2" borderId="4" xfId="4" applyNumberFormat="1" applyFont="1" applyFill="1" applyBorder="1" applyAlignment="1" applyProtection="1">
      <alignment horizontal="center" vertical="center" wrapText="1"/>
      <protection locked="0"/>
    </xf>
    <xf numFmtId="3" fontId="9" fillId="2" borderId="4" xfId="4" applyNumberFormat="1" applyFont="1" applyFill="1" applyBorder="1" applyAlignment="1" applyProtection="1">
      <alignment horizontal="center" vertical="center" wrapText="1"/>
      <protection locked="0"/>
    </xf>
    <xf numFmtId="4" fontId="9" fillId="2" borderId="4" xfId="4" applyNumberFormat="1" applyFont="1" applyFill="1" applyBorder="1" applyAlignment="1" applyProtection="1">
      <alignment horizontal="right" vertical="center" wrapText="1"/>
      <protection locked="0"/>
    </xf>
    <xf numFmtId="4" fontId="9" fillId="2" borderId="4" xfId="0" applyNumberFormat="1" applyFont="1" applyFill="1" applyBorder="1" applyAlignment="1">
      <alignment horizontal="right" vertical="center"/>
    </xf>
    <xf numFmtId="4" fontId="9" fillId="2" borderId="4" xfId="3" applyNumberFormat="1" applyFont="1" applyFill="1" applyBorder="1" applyAlignment="1" applyProtection="1">
      <alignment horizontal="right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right" vertical="center" wrapText="1"/>
    </xf>
    <xf numFmtId="4" fontId="9" fillId="0" borderId="4" xfId="1" applyNumberFormat="1" applyFont="1" applyFill="1" applyBorder="1" applyAlignment="1">
      <alignment horizontal="right" vertical="center" wrapText="1"/>
    </xf>
    <xf numFmtId="4" fontId="9" fillId="0" borderId="4" xfId="1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quotePrefix="1" applyFont="1" applyBorder="1" applyAlignment="1">
      <alignment horizontal="left"/>
    </xf>
    <xf numFmtId="0" fontId="5" fillId="3" borderId="4" xfId="0" applyFont="1" applyFill="1" applyBorder="1" applyAlignment="1">
      <alignment horizontal="center" vertical="center"/>
    </xf>
    <xf numFmtId="3" fontId="5" fillId="3" borderId="4" xfId="0" applyNumberFormat="1" applyFont="1" applyFill="1" applyBorder="1"/>
    <xf numFmtId="4" fontId="5" fillId="3" borderId="4" xfId="0" applyNumberFormat="1" applyFont="1" applyFill="1" applyBorder="1"/>
    <xf numFmtId="10" fontId="5" fillId="3" borderId="4" xfId="2" applyNumberFormat="1" applyFont="1" applyFill="1" applyBorder="1"/>
    <xf numFmtId="4" fontId="5" fillId="3" borderId="0" xfId="0" applyNumberFormat="1" applyFont="1" applyFill="1"/>
    <xf numFmtId="0" fontId="5" fillId="0" borderId="0" xfId="0" applyFont="1"/>
    <xf numFmtId="4" fontId="9" fillId="0" borderId="0" xfId="0" applyNumberFormat="1" applyFont="1"/>
    <xf numFmtId="165" fontId="0" fillId="0" borderId="0" xfId="0" applyNumberFormat="1"/>
    <xf numFmtId="4" fontId="0" fillId="0" borderId="0" xfId="0" applyNumberFormat="1"/>
    <xf numFmtId="10" fontId="9" fillId="0" borderId="0" xfId="0" applyNumberFormat="1" applyFont="1"/>
    <xf numFmtId="0" fontId="5" fillId="0" borderId="4" xfId="0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4" fillId="0" borderId="1" xfId="4" applyFont="1" applyBorder="1" applyAlignment="1" applyProtection="1">
      <alignment horizontal="center" vertical="center"/>
      <protection locked="0"/>
    </xf>
    <xf numFmtId="0" fontId="4" fillId="0" borderId="2" xfId="4" applyFont="1" applyBorder="1" applyAlignment="1" applyProtection="1">
      <alignment horizontal="center" vertical="center"/>
      <protection locked="0"/>
    </xf>
    <xf numFmtId="0" fontId="4" fillId="0" borderId="3" xfId="4" applyFont="1" applyBorder="1" applyAlignment="1" applyProtection="1">
      <alignment horizontal="center" vertical="center"/>
      <protection locked="0"/>
    </xf>
    <xf numFmtId="0" fontId="5" fillId="0" borderId="5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</cellXfs>
  <cellStyles count="5">
    <cellStyle name="Dziesiętny" xfId="1" builtinId="3"/>
    <cellStyle name="Neutralny" xfId="3" builtinId="28"/>
    <cellStyle name="Normalny" xfId="0" builtinId="0"/>
    <cellStyle name="Normalny_Arkusz1" xfId="4" xr:uid="{24FB5DBF-F80D-412F-871F-FA5685B167FA}"/>
    <cellStyle name="Procentowy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54F2-AFBC-4845-B124-F3ABA5C9199B}">
  <sheetPr filterMode="1"/>
  <dimension ref="A1:U243"/>
  <sheetViews>
    <sheetView showGridLines="0" tabSelected="1" zoomScaleNormal="100" workbookViewId="0">
      <pane xSplit="1" ySplit="12" topLeftCell="B13" activePane="bottomRight" state="frozen"/>
      <selection pane="topRight" activeCell="B1" sqref="B1"/>
      <selection pane="bottomLeft" activeCell="A14" sqref="A14"/>
      <selection pane="bottomRight" activeCell="K244" sqref="K244"/>
    </sheetView>
  </sheetViews>
  <sheetFormatPr defaultRowHeight="12.75"/>
  <cols>
    <col min="1" max="1" width="10.7109375" customWidth="1"/>
    <col min="2" max="3" width="27.42578125" customWidth="1"/>
    <col min="4" max="4" width="29.5703125" customWidth="1"/>
    <col min="5" max="5" width="5.7109375" style="2" bestFit="1" customWidth="1"/>
    <col min="6" max="6" width="7" style="2" bestFit="1" customWidth="1"/>
    <col min="7" max="7" width="7.140625" style="2" customWidth="1"/>
    <col min="8" max="8" width="9.140625" style="2" customWidth="1"/>
    <col min="9" max="10" width="20.140625" customWidth="1"/>
    <col min="11" max="11" width="17.85546875" customWidth="1"/>
    <col min="12" max="12" width="17.28515625" customWidth="1"/>
    <col min="13" max="13" width="21.85546875" customWidth="1"/>
    <col min="14" max="14" width="27.140625" customWidth="1"/>
    <col min="15" max="15" width="26.5703125" customWidth="1"/>
    <col min="16" max="16" width="26.85546875" customWidth="1"/>
    <col min="17" max="17" width="20.7109375" customWidth="1"/>
    <col min="18" max="18" width="12.28515625" customWidth="1"/>
    <col min="254" max="254" width="10.7109375" customWidth="1"/>
    <col min="255" max="256" width="27.42578125" customWidth="1"/>
    <col min="257" max="257" width="29.5703125" customWidth="1"/>
    <col min="258" max="258" width="5.7109375" bestFit="1" customWidth="1"/>
    <col min="259" max="259" width="7" bestFit="1" customWidth="1"/>
    <col min="260" max="260" width="7.140625" customWidth="1"/>
    <col min="261" max="261" width="9.140625" customWidth="1"/>
    <col min="262" max="263" width="20.140625" customWidth="1"/>
    <col min="264" max="264" width="17.85546875" customWidth="1"/>
    <col min="265" max="265" width="17.28515625" customWidth="1"/>
    <col min="266" max="266" width="21.85546875" customWidth="1"/>
    <col min="267" max="267" width="27.140625" customWidth="1"/>
    <col min="268" max="268" width="26.5703125" customWidth="1"/>
    <col min="269" max="269" width="26.85546875" customWidth="1"/>
    <col min="510" max="510" width="10.7109375" customWidth="1"/>
    <col min="511" max="512" width="27.42578125" customWidth="1"/>
    <col min="513" max="513" width="29.5703125" customWidth="1"/>
    <col min="514" max="514" width="5.7109375" bestFit="1" customWidth="1"/>
    <col min="515" max="515" width="7" bestFit="1" customWidth="1"/>
    <col min="516" max="516" width="7.140625" customWidth="1"/>
    <col min="517" max="517" width="9.140625" customWidth="1"/>
    <col min="518" max="519" width="20.140625" customWidth="1"/>
    <col min="520" max="520" width="17.85546875" customWidth="1"/>
    <col min="521" max="521" width="17.28515625" customWidth="1"/>
    <col min="522" max="522" width="21.85546875" customWidth="1"/>
    <col min="523" max="523" width="27.140625" customWidth="1"/>
    <col min="524" max="524" width="26.5703125" customWidth="1"/>
    <col min="525" max="525" width="26.85546875" customWidth="1"/>
    <col min="766" max="766" width="10.7109375" customWidth="1"/>
    <col min="767" max="768" width="27.42578125" customWidth="1"/>
    <col min="769" max="769" width="29.5703125" customWidth="1"/>
    <col min="770" max="770" width="5.7109375" bestFit="1" customWidth="1"/>
    <col min="771" max="771" width="7" bestFit="1" customWidth="1"/>
    <col min="772" max="772" width="7.140625" customWidth="1"/>
    <col min="773" max="773" width="9.140625" customWidth="1"/>
    <col min="774" max="775" width="20.140625" customWidth="1"/>
    <col min="776" max="776" width="17.85546875" customWidth="1"/>
    <col min="777" max="777" width="17.28515625" customWidth="1"/>
    <col min="778" max="778" width="21.85546875" customWidth="1"/>
    <col min="779" max="779" width="27.140625" customWidth="1"/>
    <col min="780" max="780" width="26.5703125" customWidth="1"/>
    <col min="781" max="781" width="26.85546875" customWidth="1"/>
    <col min="1022" max="1022" width="10.7109375" customWidth="1"/>
    <col min="1023" max="1024" width="27.42578125" customWidth="1"/>
    <col min="1025" max="1025" width="29.5703125" customWidth="1"/>
    <col min="1026" max="1026" width="5.7109375" bestFit="1" customWidth="1"/>
    <col min="1027" max="1027" width="7" bestFit="1" customWidth="1"/>
    <col min="1028" max="1028" width="7.140625" customWidth="1"/>
    <col min="1029" max="1029" width="9.140625" customWidth="1"/>
    <col min="1030" max="1031" width="20.140625" customWidth="1"/>
    <col min="1032" max="1032" width="17.85546875" customWidth="1"/>
    <col min="1033" max="1033" width="17.28515625" customWidth="1"/>
    <col min="1034" max="1034" width="21.85546875" customWidth="1"/>
    <col min="1035" max="1035" width="27.140625" customWidth="1"/>
    <col min="1036" max="1036" width="26.5703125" customWidth="1"/>
    <col min="1037" max="1037" width="26.85546875" customWidth="1"/>
    <col min="1278" max="1278" width="10.7109375" customWidth="1"/>
    <col min="1279" max="1280" width="27.42578125" customWidth="1"/>
    <col min="1281" max="1281" width="29.5703125" customWidth="1"/>
    <col min="1282" max="1282" width="5.7109375" bestFit="1" customWidth="1"/>
    <col min="1283" max="1283" width="7" bestFit="1" customWidth="1"/>
    <col min="1284" max="1284" width="7.140625" customWidth="1"/>
    <col min="1285" max="1285" width="9.140625" customWidth="1"/>
    <col min="1286" max="1287" width="20.140625" customWidth="1"/>
    <col min="1288" max="1288" width="17.85546875" customWidth="1"/>
    <col min="1289" max="1289" width="17.28515625" customWidth="1"/>
    <col min="1290" max="1290" width="21.85546875" customWidth="1"/>
    <col min="1291" max="1291" width="27.140625" customWidth="1"/>
    <col min="1292" max="1292" width="26.5703125" customWidth="1"/>
    <col min="1293" max="1293" width="26.85546875" customWidth="1"/>
    <col min="1534" max="1534" width="10.7109375" customWidth="1"/>
    <col min="1535" max="1536" width="27.42578125" customWidth="1"/>
    <col min="1537" max="1537" width="29.5703125" customWidth="1"/>
    <col min="1538" max="1538" width="5.7109375" bestFit="1" customWidth="1"/>
    <col min="1539" max="1539" width="7" bestFit="1" customWidth="1"/>
    <col min="1540" max="1540" width="7.140625" customWidth="1"/>
    <col min="1541" max="1541" width="9.140625" customWidth="1"/>
    <col min="1542" max="1543" width="20.140625" customWidth="1"/>
    <col min="1544" max="1544" width="17.85546875" customWidth="1"/>
    <col min="1545" max="1545" width="17.28515625" customWidth="1"/>
    <col min="1546" max="1546" width="21.85546875" customWidth="1"/>
    <col min="1547" max="1547" width="27.140625" customWidth="1"/>
    <col min="1548" max="1548" width="26.5703125" customWidth="1"/>
    <col min="1549" max="1549" width="26.85546875" customWidth="1"/>
    <col min="1790" max="1790" width="10.7109375" customWidth="1"/>
    <col min="1791" max="1792" width="27.42578125" customWidth="1"/>
    <col min="1793" max="1793" width="29.5703125" customWidth="1"/>
    <col min="1794" max="1794" width="5.7109375" bestFit="1" customWidth="1"/>
    <col min="1795" max="1795" width="7" bestFit="1" customWidth="1"/>
    <col min="1796" max="1796" width="7.140625" customWidth="1"/>
    <col min="1797" max="1797" width="9.140625" customWidth="1"/>
    <col min="1798" max="1799" width="20.140625" customWidth="1"/>
    <col min="1800" max="1800" width="17.85546875" customWidth="1"/>
    <col min="1801" max="1801" width="17.28515625" customWidth="1"/>
    <col min="1802" max="1802" width="21.85546875" customWidth="1"/>
    <col min="1803" max="1803" width="27.140625" customWidth="1"/>
    <col min="1804" max="1804" width="26.5703125" customWidth="1"/>
    <col min="1805" max="1805" width="26.85546875" customWidth="1"/>
    <col min="2046" max="2046" width="10.7109375" customWidth="1"/>
    <col min="2047" max="2048" width="27.42578125" customWidth="1"/>
    <col min="2049" max="2049" width="29.5703125" customWidth="1"/>
    <col min="2050" max="2050" width="5.7109375" bestFit="1" customWidth="1"/>
    <col min="2051" max="2051" width="7" bestFit="1" customWidth="1"/>
    <col min="2052" max="2052" width="7.140625" customWidth="1"/>
    <col min="2053" max="2053" width="9.140625" customWidth="1"/>
    <col min="2054" max="2055" width="20.140625" customWidth="1"/>
    <col min="2056" max="2056" width="17.85546875" customWidth="1"/>
    <col min="2057" max="2057" width="17.28515625" customWidth="1"/>
    <col min="2058" max="2058" width="21.85546875" customWidth="1"/>
    <col min="2059" max="2059" width="27.140625" customWidth="1"/>
    <col min="2060" max="2060" width="26.5703125" customWidth="1"/>
    <col min="2061" max="2061" width="26.85546875" customWidth="1"/>
    <col min="2302" max="2302" width="10.7109375" customWidth="1"/>
    <col min="2303" max="2304" width="27.42578125" customWidth="1"/>
    <col min="2305" max="2305" width="29.5703125" customWidth="1"/>
    <col min="2306" max="2306" width="5.7109375" bestFit="1" customWidth="1"/>
    <col min="2307" max="2307" width="7" bestFit="1" customWidth="1"/>
    <col min="2308" max="2308" width="7.140625" customWidth="1"/>
    <col min="2309" max="2309" width="9.140625" customWidth="1"/>
    <col min="2310" max="2311" width="20.140625" customWidth="1"/>
    <col min="2312" max="2312" width="17.85546875" customWidth="1"/>
    <col min="2313" max="2313" width="17.28515625" customWidth="1"/>
    <col min="2314" max="2314" width="21.85546875" customWidth="1"/>
    <col min="2315" max="2315" width="27.140625" customWidth="1"/>
    <col min="2316" max="2316" width="26.5703125" customWidth="1"/>
    <col min="2317" max="2317" width="26.85546875" customWidth="1"/>
    <col min="2558" max="2558" width="10.7109375" customWidth="1"/>
    <col min="2559" max="2560" width="27.42578125" customWidth="1"/>
    <col min="2561" max="2561" width="29.5703125" customWidth="1"/>
    <col min="2562" max="2562" width="5.7109375" bestFit="1" customWidth="1"/>
    <col min="2563" max="2563" width="7" bestFit="1" customWidth="1"/>
    <col min="2564" max="2564" width="7.140625" customWidth="1"/>
    <col min="2565" max="2565" width="9.140625" customWidth="1"/>
    <col min="2566" max="2567" width="20.140625" customWidth="1"/>
    <col min="2568" max="2568" width="17.85546875" customWidth="1"/>
    <col min="2569" max="2569" width="17.28515625" customWidth="1"/>
    <col min="2570" max="2570" width="21.85546875" customWidth="1"/>
    <col min="2571" max="2571" width="27.140625" customWidth="1"/>
    <col min="2572" max="2572" width="26.5703125" customWidth="1"/>
    <col min="2573" max="2573" width="26.85546875" customWidth="1"/>
    <col min="2814" max="2814" width="10.7109375" customWidth="1"/>
    <col min="2815" max="2816" width="27.42578125" customWidth="1"/>
    <col min="2817" max="2817" width="29.5703125" customWidth="1"/>
    <col min="2818" max="2818" width="5.7109375" bestFit="1" customWidth="1"/>
    <col min="2819" max="2819" width="7" bestFit="1" customWidth="1"/>
    <col min="2820" max="2820" width="7.140625" customWidth="1"/>
    <col min="2821" max="2821" width="9.140625" customWidth="1"/>
    <col min="2822" max="2823" width="20.140625" customWidth="1"/>
    <col min="2824" max="2824" width="17.85546875" customWidth="1"/>
    <col min="2825" max="2825" width="17.28515625" customWidth="1"/>
    <col min="2826" max="2826" width="21.85546875" customWidth="1"/>
    <col min="2827" max="2827" width="27.140625" customWidth="1"/>
    <col min="2828" max="2828" width="26.5703125" customWidth="1"/>
    <col min="2829" max="2829" width="26.85546875" customWidth="1"/>
    <col min="3070" max="3070" width="10.7109375" customWidth="1"/>
    <col min="3071" max="3072" width="27.42578125" customWidth="1"/>
    <col min="3073" max="3073" width="29.5703125" customWidth="1"/>
    <col min="3074" max="3074" width="5.7109375" bestFit="1" customWidth="1"/>
    <col min="3075" max="3075" width="7" bestFit="1" customWidth="1"/>
    <col min="3076" max="3076" width="7.140625" customWidth="1"/>
    <col min="3077" max="3077" width="9.140625" customWidth="1"/>
    <col min="3078" max="3079" width="20.140625" customWidth="1"/>
    <col min="3080" max="3080" width="17.85546875" customWidth="1"/>
    <col min="3081" max="3081" width="17.28515625" customWidth="1"/>
    <col min="3082" max="3082" width="21.85546875" customWidth="1"/>
    <col min="3083" max="3083" width="27.140625" customWidth="1"/>
    <col min="3084" max="3084" width="26.5703125" customWidth="1"/>
    <col min="3085" max="3085" width="26.85546875" customWidth="1"/>
    <col min="3326" max="3326" width="10.7109375" customWidth="1"/>
    <col min="3327" max="3328" width="27.42578125" customWidth="1"/>
    <col min="3329" max="3329" width="29.5703125" customWidth="1"/>
    <col min="3330" max="3330" width="5.7109375" bestFit="1" customWidth="1"/>
    <col min="3331" max="3331" width="7" bestFit="1" customWidth="1"/>
    <col min="3332" max="3332" width="7.140625" customWidth="1"/>
    <col min="3333" max="3333" width="9.140625" customWidth="1"/>
    <col min="3334" max="3335" width="20.140625" customWidth="1"/>
    <col min="3336" max="3336" width="17.85546875" customWidth="1"/>
    <col min="3337" max="3337" width="17.28515625" customWidth="1"/>
    <col min="3338" max="3338" width="21.85546875" customWidth="1"/>
    <col min="3339" max="3339" width="27.140625" customWidth="1"/>
    <col min="3340" max="3340" width="26.5703125" customWidth="1"/>
    <col min="3341" max="3341" width="26.85546875" customWidth="1"/>
    <col min="3582" max="3582" width="10.7109375" customWidth="1"/>
    <col min="3583" max="3584" width="27.42578125" customWidth="1"/>
    <col min="3585" max="3585" width="29.5703125" customWidth="1"/>
    <col min="3586" max="3586" width="5.7109375" bestFit="1" customWidth="1"/>
    <col min="3587" max="3587" width="7" bestFit="1" customWidth="1"/>
    <col min="3588" max="3588" width="7.140625" customWidth="1"/>
    <col min="3589" max="3589" width="9.140625" customWidth="1"/>
    <col min="3590" max="3591" width="20.140625" customWidth="1"/>
    <col min="3592" max="3592" width="17.85546875" customWidth="1"/>
    <col min="3593" max="3593" width="17.28515625" customWidth="1"/>
    <col min="3594" max="3594" width="21.85546875" customWidth="1"/>
    <col min="3595" max="3595" width="27.140625" customWidth="1"/>
    <col min="3596" max="3596" width="26.5703125" customWidth="1"/>
    <col min="3597" max="3597" width="26.85546875" customWidth="1"/>
    <col min="3838" max="3838" width="10.7109375" customWidth="1"/>
    <col min="3839" max="3840" width="27.42578125" customWidth="1"/>
    <col min="3841" max="3841" width="29.5703125" customWidth="1"/>
    <col min="3842" max="3842" width="5.7109375" bestFit="1" customWidth="1"/>
    <col min="3843" max="3843" width="7" bestFit="1" customWidth="1"/>
    <col min="3844" max="3844" width="7.140625" customWidth="1"/>
    <col min="3845" max="3845" width="9.140625" customWidth="1"/>
    <col min="3846" max="3847" width="20.140625" customWidth="1"/>
    <col min="3848" max="3848" width="17.85546875" customWidth="1"/>
    <col min="3849" max="3849" width="17.28515625" customWidth="1"/>
    <col min="3850" max="3850" width="21.85546875" customWidth="1"/>
    <col min="3851" max="3851" width="27.140625" customWidth="1"/>
    <col min="3852" max="3852" width="26.5703125" customWidth="1"/>
    <col min="3853" max="3853" width="26.85546875" customWidth="1"/>
    <col min="4094" max="4094" width="10.7109375" customWidth="1"/>
    <col min="4095" max="4096" width="27.42578125" customWidth="1"/>
    <col min="4097" max="4097" width="29.5703125" customWidth="1"/>
    <col min="4098" max="4098" width="5.7109375" bestFit="1" customWidth="1"/>
    <col min="4099" max="4099" width="7" bestFit="1" customWidth="1"/>
    <col min="4100" max="4100" width="7.140625" customWidth="1"/>
    <col min="4101" max="4101" width="9.140625" customWidth="1"/>
    <col min="4102" max="4103" width="20.140625" customWidth="1"/>
    <col min="4104" max="4104" width="17.85546875" customWidth="1"/>
    <col min="4105" max="4105" width="17.28515625" customWidth="1"/>
    <col min="4106" max="4106" width="21.85546875" customWidth="1"/>
    <col min="4107" max="4107" width="27.140625" customWidth="1"/>
    <col min="4108" max="4108" width="26.5703125" customWidth="1"/>
    <col min="4109" max="4109" width="26.85546875" customWidth="1"/>
    <col min="4350" max="4350" width="10.7109375" customWidth="1"/>
    <col min="4351" max="4352" width="27.42578125" customWidth="1"/>
    <col min="4353" max="4353" width="29.5703125" customWidth="1"/>
    <col min="4354" max="4354" width="5.7109375" bestFit="1" customWidth="1"/>
    <col min="4355" max="4355" width="7" bestFit="1" customWidth="1"/>
    <col min="4356" max="4356" width="7.140625" customWidth="1"/>
    <col min="4357" max="4357" width="9.140625" customWidth="1"/>
    <col min="4358" max="4359" width="20.140625" customWidth="1"/>
    <col min="4360" max="4360" width="17.85546875" customWidth="1"/>
    <col min="4361" max="4361" width="17.28515625" customWidth="1"/>
    <col min="4362" max="4362" width="21.85546875" customWidth="1"/>
    <col min="4363" max="4363" width="27.140625" customWidth="1"/>
    <col min="4364" max="4364" width="26.5703125" customWidth="1"/>
    <col min="4365" max="4365" width="26.85546875" customWidth="1"/>
    <col min="4606" max="4606" width="10.7109375" customWidth="1"/>
    <col min="4607" max="4608" width="27.42578125" customWidth="1"/>
    <col min="4609" max="4609" width="29.5703125" customWidth="1"/>
    <col min="4610" max="4610" width="5.7109375" bestFit="1" customWidth="1"/>
    <col min="4611" max="4611" width="7" bestFit="1" customWidth="1"/>
    <col min="4612" max="4612" width="7.140625" customWidth="1"/>
    <col min="4613" max="4613" width="9.140625" customWidth="1"/>
    <col min="4614" max="4615" width="20.140625" customWidth="1"/>
    <col min="4616" max="4616" width="17.85546875" customWidth="1"/>
    <col min="4617" max="4617" width="17.28515625" customWidth="1"/>
    <col min="4618" max="4618" width="21.85546875" customWidth="1"/>
    <col min="4619" max="4619" width="27.140625" customWidth="1"/>
    <col min="4620" max="4620" width="26.5703125" customWidth="1"/>
    <col min="4621" max="4621" width="26.85546875" customWidth="1"/>
    <col min="4862" max="4862" width="10.7109375" customWidth="1"/>
    <col min="4863" max="4864" width="27.42578125" customWidth="1"/>
    <col min="4865" max="4865" width="29.5703125" customWidth="1"/>
    <col min="4866" max="4866" width="5.7109375" bestFit="1" customWidth="1"/>
    <col min="4867" max="4867" width="7" bestFit="1" customWidth="1"/>
    <col min="4868" max="4868" width="7.140625" customWidth="1"/>
    <col min="4869" max="4869" width="9.140625" customWidth="1"/>
    <col min="4870" max="4871" width="20.140625" customWidth="1"/>
    <col min="4872" max="4872" width="17.85546875" customWidth="1"/>
    <col min="4873" max="4873" width="17.28515625" customWidth="1"/>
    <col min="4874" max="4874" width="21.85546875" customWidth="1"/>
    <col min="4875" max="4875" width="27.140625" customWidth="1"/>
    <col min="4876" max="4876" width="26.5703125" customWidth="1"/>
    <col min="4877" max="4877" width="26.85546875" customWidth="1"/>
    <col min="5118" max="5118" width="10.7109375" customWidth="1"/>
    <col min="5119" max="5120" width="27.42578125" customWidth="1"/>
    <col min="5121" max="5121" width="29.5703125" customWidth="1"/>
    <col min="5122" max="5122" width="5.7109375" bestFit="1" customWidth="1"/>
    <col min="5123" max="5123" width="7" bestFit="1" customWidth="1"/>
    <col min="5124" max="5124" width="7.140625" customWidth="1"/>
    <col min="5125" max="5125" width="9.140625" customWidth="1"/>
    <col min="5126" max="5127" width="20.140625" customWidth="1"/>
    <col min="5128" max="5128" width="17.85546875" customWidth="1"/>
    <col min="5129" max="5129" width="17.28515625" customWidth="1"/>
    <col min="5130" max="5130" width="21.85546875" customWidth="1"/>
    <col min="5131" max="5131" width="27.140625" customWidth="1"/>
    <col min="5132" max="5132" width="26.5703125" customWidth="1"/>
    <col min="5133" max="5133" width="26.85546875" customWidth="1"/>
    <col min="5374" max="5374" width="10.7109375" customWidth="1"/>
    <col min="5375" max="5376" width="27.42578125" customWidth="1"/>
    <col min="5377" max="5377" width="29.5703125" customWidth="1"/>
    <col min="5378" max="5378" width="5.7109375" bestFit="1" customWidth="1"/>
    <col min="5379" max="5379" width="7" bestFit="1" customWidth="1"/>
    <col min="5380" max="5380" width="7.140625" customWidth="1"/>
    <col min="5381" max="5381" width="9.140625" customWidth="1"/>
    <col min="5382" max="5383" width="20.140625" customWidth="1"/>
    <col min="5384" max="5384" width="17.85546875" customWidth="1"/>
    <col min="5385" max="5385" width="17.28515625" customWidth="1"/>
    <col min="5386" max="5386" width="21.85546875" customWidth="1"/>
    <col min="5387" max="5387" width="27.140625" customWidth="1"/>
    <col min="5388" max="5388" width="26.5703125" customWidth="1"/>
    <col min="5389" max="5389" width="26.85546875" customWidth="1"/>
    <col min="5630" max="5630" width="10.7109375" customWidth="1"/>
    <col min="5631" max="5632" width="27.42578125" customWidth="1"/>
    <col min="5633" max="5633" width="29.5703125" customWidth="1"/>
    <col min="5634" max="5634" width="5.7109375" bestFit="1" customWidth="1"/>
    <col min="5635" max="5635" width="7" bestFit="1" customWidth="1"/>
    <col min="5636" max="5636" width="7.140625" customWidth="1"/>
    <col min="5637" max="5637" width="9.140625" customWidth="1"/>
    <col min="5638" max="5639" width="20.140625" customWidth="1"/>
    <col min="5640" max="5640" width="17.85546875" customWidth="1"/>
    <col min="5641" max="5641" width="17.28515625" customWidth="1"/>
    <col min="5642" max="5642" width="21.85546875" customWidth="1"/>
    <col min="5643" max="5643" width="27.140625" customWidth="1"/>
    <col min="5644" max="5644" width="26.5703125" customWidth="1"/>
    <col min="5645" max="5645" width="26.85546875" customWidth="1"/>
    <col min="5886" max="5886" width="10.7109375" customWidth="1"/>
    <col min="5887" max="5888" width="27.42578125" customWidth="1"/>
    <col min="5889" max="5889" width="29.5703125" customWidth="1"/>
    <col min="5890" max="5890" width="5.7109375" bestFit="1" customWidth="1"/>
    <col min="5891" max="5891" width="7" bestFit="1" customWidth="1"/>
    <col min="5892" max="5892" width="7.140625" customWidth="1"/>
    <col min="5893" max="5893" width="9.140625" customWidth="1"/>
    <col min="5894" max="5895" width="20.140625" customWidth="1"/>
    <col min="5896" max="5896" width="17.85546875" customWidth="1"/>
    <col min="5897" max="5897" width="17.28515625" customWidth="1"/>
    <col min="5898" max="5898" width="21.85546875" customWidth="1"/>
    <col min="5899" max="5899" width="27.140625" customWidth="1"/>
    <col min="5900" max="5900" width="26.5703125" customWidth="1"/>
    <col min="5901" max="5901" width="26.85546875" customWidth="1"/>
    <col min="6142" max="6142" width="10.7109375" customWidth="1"/>
    <col min="6143" max="6144" width="27.42578125" customWidth="1"/>
    <col min="6145" max="6145" width="29.5703125" customWidth="1"/>
    <col min="6146" max="6146" width="5.7109375" bestFit="1" customWidth="1"/>
    <col min="6147" max="6147" width="7" bestFit="1" customWidth="1"/>
    <col min="6148" max="6148" width="7.140625" customWidth="1"/>
    <col min="6149" max="6149" width="9.140625" customWidth="1"/>
    <col min="6150" max="6151" width="20.140625" customWidth="1"/>
    <col min="6152" max="6152" width="17.85546875" customWidth="1"/>
    <col min="6153" max="6153" width="17.28515625" customWidth="1"/>
    <col min="6154" max="6154" width="21.85546875" customWidth="1"/>
    <col min="6155" max="6155" width="27.140625" customWidth="1"/>
    <col min="6156" max="6156" width="26.5703125" customWidth="1"/>
    <col min="6157" max="6157" width="26.85546875" customWidth="1"/>
    <col min="6398" max="6398" width="10.7109375" customWidth="1"/>
    <col min="6399" max="6400" width="27.42578125" customWidth="1"/>
    <col min="6401" max="6401" width="29.5703125" customWidth="1"/>
    <col min="6402" max="6402" width="5.7109375" bestFit="1" customWidth="1"/>
    <col min="6403" max="6403" width="7" bestFit="1" customWidth="1"/>
    <col min="6404" max="6404" width="7.140625" customWidth="1"/>
    <col min="6405" max="6405" width="9.140625" customWidth="1"/>
    <col min="6406" max="6407" width="20.140625" customWidth="1"/>
    <col min="6408" max="6408" width="17.85546875" customWidth="1"/>
    <col min="6409" max="6409" width="17.28515625" customWidth="1"/>
    <col min="6410" max="6410" width="21.85546875" customWidth="1"/>
    <col min="6411" max="6411" width="27.140625" customWidth="1"/>
    <col min="6412" max="6412" width="26.5703125" customWidth="1"/>
    <col min="6413" max="6413" width="26.85546875" customWidth="1"/>
    <col min="6654" max="6654" width="10.7109375" customWidth="1"/>
    <col min="6655" max="6656" width="27.42578125" customWidth="1"/>
    <col min="6657" max="6657" width="29.5703125" customWidth="1"/>
    <col min="6658" max="6658" width="5.7109375" bestFit="1" customWidth="1"/>
    <col min="6659" max="6659" width="7" bestFit="1" customWidth="1"/>
    <col min="6660" max="6660" width="7.140625" customWidth="1"/>
    <col min="6661" max="6661" width="9.140625" customWidth="1"/>
    <col min="6662" max="6663" width="20.140625" customWidth="1"/>
    <col min="6664" max="6664" width="17.85546875" customWidth="1"/>
    <col min="6665" max="6665" width="17.28515625" customWidth="1"/>
    <col min="6666" max="6666" width="21.85546875" customWidth="1"/>
    <col min="6667" max="6667" width="27.140625" customWidth="1"/>
    <col min="6668" max="6668" width="26.5703125" customWidth="1"/>
    <col min="6669" max="6669" width="26.85546875" customWidth="1"/>
    <col min="6910" max="6910" width="10.7109375" customWidth="1"/>
    <col min="6911" max="6912" width="27.42578125" customWidth="1"/>
    <col min="6913" max="6913" width="29.5703125" customWidth="1"/>
    <col min="6914" max="6914" width="5.7109375" bestFit="1" customWidth="1"/>
    <col min="6915" max="6915" width="7" bestFit="1" customWidth="1"/>
    <col min="6916" max="6916" width="7.140625" customWidth="1"/>
    <col min="6917" max="6917" width="9.140625" customWidth="1"/>
    <col min="6918" max="6919" width="20.140625" customWidth="1"/>
    <col min="6920" max="6920" width="17.85546875" customWidth="1"/>
    <col min="6921" max="6921" width="17.28515625" customWidth="1"/>
    <col min="6922" max="6922" width="21.85546875" customWidth="1"/>
    <col min="6923" max="6923" width="27.140625" customWidth="1"/>
    <col min="6924" max="6924" width="26.5703125" customWidth="1"/>
    <col min="6925" max="6925" width="26.85546875" customWidth="1"/>
    <col min="7166" max="7166" width="10.7109375" customWidth="1"/>
    <col min="7167" max="7168" width="27.42578125" customWidth="1"/>
    <col min="7169" max="7169" width="29.5703125" customWidth="1"/>
    <col min="7170" max="7170" width="5.7109375" bestFit="1" customWidth="1"/>
    <col min="7171" max="7171" width="7" bestFit="1" customWidth="1"/>
    <col min="7172" max="7172" width="7.140625" customWidth="1"/>
    <col min="7173" max="7173" width="9.140625" customWidth="1"/>
    <col min="7174" max="7175" width="20.140625" customWidth="1"/>
    <col min="7176" max="7176" width="17.85546875" customWidth="1"/>
    <col min="7177" max="7177" width="17.28515625" customWidth="1"/>
    <col min="7178" max="7178" width="21.85546875" customWidth="1"/>
    <col min="7179" max="7179" width="27.140625" customWidth="1"/>
    <col min="7180" max="7180" width="26.5703125" customWidth="1"/>
    <col min="7181" max="7181" width="26.85546875" customWidth="1"/>
    <col min="7422" max="7422" width="10.7109375" customWidth="1"/>
    <col min="7423" max="7424" width="27.42578125" customWidth="1"/>
    <col min="7425" max="7425" width="29.5703125" customWidth="1"/>
    <col min="7426" max="7426" width="5.7109375" bestFit="1" customWidth="1"/>
    <col min="7427" max="7427" width="7" bestFit="1" customWidth="1"/>
    <col min="7428" max="7428" width="7.140625" customWidth="1"/>
    <col min="7429" max="7429" width="9.140625" customWidth="1"/>
    <col min="7430" max="7431" width="20.140625" customWidth="1"/>
    <col min="7432" max="7432" width="17.85546875" customWidth="1"/>
    <col min="7433" max="7433" width="17.28515625" customWidth="1"/>
    <col min="7434" max="7434" width="21.85546875" customWidth="1"/>
    <col min="7435" max="7435" width="27.140625" customWidth="1"/>
    <col min="7436" max="7436" width="26.5703125" customWidth="1"/>
    <col min="7437" max="7437" width="26.85546875" customWidth="1"/>
    <col min="7678" max="7678" width="10.7109375" customWidth="1"/>
    <col min="7679" max="7680" width="27.42578125" customWidth="1"/>
    <col min="7681" max="7681" width="29.5703125" customWidth="1"/>
    <col min="7682" max="7682" width="5.7109375" bestFit="1" customWidth="1"/>
    <col min="7683" max="7683" width="7" bestFit="1" customWidth="1"/>
    <col min="7684" max="7684" width="7.140625" customWidth="1"/>
    <col min="7685" max="7685" width="9.140625" customWidth="1"/>
    <col min="7686" max="7687" width="20.140625" customWidth="1"/>
    <col min="7688" max="7688" width="17.85546875" customWidth="1"/>
    <col min="7689" max="7689" width="17.28515625" customWidth="1"/>
    <col min="7690" max="7690" width="21.85546875" customWidth="1"/>
    <col min="7691" max="7691" width="27.140625" customWidth="1"/>
    <col min="7692" max="7692" width="26.5703125" customWidth="1"/>
    <col min="7693" max="7693" width="26.85546875" customWidth="1"/>
    <col min="7934" max="7934" width="10.7109375" customWidth="1"/>
    <col min="7935" max="7936" width="27.42578125" customWidth="1"/>
    <col min="7937" max="7937" width="29.5703125" customWidth="1"/>
    <col min="7938" max="7938" width="5.7109375" bestFit="1" customWidth="1"/>
    <col min="7939" max="7939" width="7" bestFit="1" customWidth="1"/>
    <col min="7940" max="7940" width="7.140625" customWidth="1"/>
    <col min="7941" max="7941" width="9.140625" customWidth="1"/>
    <col min="7942" max="7943" width="20.140625" customWidth="1"/>
    <col min="7944" max="7944" width="17.85546875" customWidth="1"/>
    <col min="7945" max="7945" width="17.28515625" customWidth="1"/>
    <col min="7946" max="7946" width="21.85546875" customWidth="1"/>
    <col min="7947" max="7947" width="27.140625" customWidth="1"/>
    <col min="7948" max="7948" width="26.5703125" customWidth="1"/>
    <col min="7949" max="7949" width="26.85546875" customWidth="1"/>
    <col min="8190" max="8190" width="10.7109375" customWidth="1"/>
    <col min="8191" max="8192" width="27.42578125" customWidth="1"/>
    <col min="8193" max="8193" width="29.5703125" customWidth="1"/>
    <col min="8194" max="8194" width="5.7109375" bestFit="1" customWidth="1"/>
    <col min="8195" max="8195" width="7" bestFit="1" customWidth="1"/>
    <col min="8196" max="8196" width="7.140625" customWidth="1"/>
    <col min="8197" max="8197" width="9.140625" customWidth="1"/>
    <col min="8198" max="8199" width="20.140625" customWidth="1"/>
    <col min="8200" max="8200" width="17.85546875" customWidth="1"/>
    <col min="8201" max="8201" width="17.28515625" customWidth="1"/>
    <col min="8202" max="8202" width="21.85546875" customWidth="1"/>
    <col min="8203" max="8203" width="27.140625" customWidth="1"/>
    <col min="8204" max="8204" width="26.5703125" customWidth="1"/>
    <col min="8205" max="8205" width="26.85546875" customWidth="1"/>
    <col min="8446" max="8446" width="10.7109375" customWidth="1"/>
    <col min="8447" max="8448" width="27.42578125" customWidth="1"/>
    <col min="8449" max="8449" width="29.5703125" customWidth="1"/>
    <col min="8450" max="8450" width="5.7109375" bestFit="1" customWidth="1"/>
    <col min="8451" max="8451" width="7" bestFit="1" customWidth="1"/>
    <col min="8452" max="8452" width="7.140625" customWidth="1"/>
    <col min="8453" max="8453" width="9.140625" customWidth="1"/>
    <col min="8454" max="8455" width="20.140625" customWidth="1"/>
    <col min="8456" max="8456" width="17.85546875" customWidth="1"/>
    <col min="8457" max="8457" width="17.28515625" customWidth="1"/>
    <col min="8458" max="8458" width="21.85546875" customWidth="1"/>
    <col min="8459" max="8459" width="27.140625" customWidth="1"/>
    <col min="8460" max="8460" width="26.5703125" customWidth="1"/>
    <col min="8461" max="8461" width="26.85546875" customWidth="1"/>
    <col min="8702" max="8702" width="10.7109375" customWidth="1"/>
    <col min="8703" max="8704" width="27.42578125" customWidth="1"/>
    <col min="8705" max="8705" width="29.5703125" customWidth="1"/>
    <col min="8706" max="8706" width="5.7109375" bestFit="1" customWidth="1"/>
    <col min="8707" max="8707" width="7" bestFit="1" customWidth="1"/>
    <col min="8708" max="8708" width="7.140625" customWidth="1"/>
    <col min="8709" max="8709" width="9.140625" customWidth="1"/>
    <col min="8710" max="8711" width="20.140625" customWidth="1"/>
    <col min="8712" max="8712" width="17.85546875" customWidth="1"/>
    <col min="8713" max="8713" width="17.28515625" customWidth="1"/>
    <col min="8714" max="8714" width="21.85546875" customWidth="1"/>
    <col min="8715" max="8715" width="27.140625" customWidth="1"/>
    <col min="8716" max="8716" width="26.5703125" customWidth="1"/>
    <col min="8717" max="8717" width="26.85546875" customWidth="1"/>
    <col min="8958" max="8958" width="10.7109375" customWidth="1"/>
    <col min="8959" max="8960" width="27.42578125" customWidth="1"/>
    <col min="8961" max="8961" width="29.5703125" customWidth="1"/>
    <col min="8962" max="8962" width="5.7109375" bestFit="1" customWidth="1"/>
    <col min="8963" max="8963" width="7" bestFit="1" customWidth="1"/>
    <col min="8964" max="8964" width="7.140625" customWidth="1"/>
    <col min="8965" max="8965" width="9.140625" customWidth="1"/>
    <col min="8966" max="8967" width="20.140625" customWidth="1"/>
    <col min="8968" max="8968" width="17.85546875" customWidth="1"/>
    <col min="8969" max="8969" width="17.28515625" customWidth="1"/>
    <col min="8970" max="8970" width="21.85546875" customWidth="1"/>
    <col min="8971" max="8971" width="27.140625" customWidth="1"/>
    <col min="8972" max="8972" width="26.5703125" customWidth="1"/>
    <col min="8973" max="8973" width="26.85546875" customWidth="1"/>
    <col min="9214" max="9214" width="10.7109375" customWidth="1"/>
    <col min="9215" max="9216" width="27.42578125" customWidth="1"/>
    <col min="9217" max="9217" width="29.5703125" customWidth="1"/>
    <col min="9218" max="9218" width="5.7109375" bestFit="1" customWidth="1"/>
    <col min="9219" max="9219" width="7" bestFit="1" customWidth="1"/>
    <col min="9220" max="9220" width="7.140625" customWidth="1"/>
    <col min="9221" max="9221" width="9.140625" customWidth="1"/>
    <col min="9222" max="9223" width="20.140625" customWidth="1"/>
    <col min="9224" max="9224" width="17.85546875" customWidth="1"/>
    <col min="9225" max="9225" width="17.28515625" customWidth="1"/>
    <col min="9226" max="9226" width="21.85546875" customWidth="1"/>
    <col min="9227" max="9227" width="27.140625" customWidth="1"/>
    <col min="9228" max="9228" width="26.5703125" customWidth="1"/>
    <col min="9229" max="9229" width="26.85546875" customWidth="1"/>
    <col min="9470" max="9470" width="10.7109375" customWidth="1"/>
    <col min="9471" max="9472" width="27.42578125" customWidth="1"/>
    <col min="9473" max="9473" width="29.5703125" customWidth="1"/>
    <col min="9474" max="9474" width="5.7109375" bestFit="1" customWidth="1"/>
    <col min="9475" max="9475" width="7" bestFit="1" customWidth="1"/>
    <col min="9476" max="9476" width="7.140625" customWidth="1"/>
    <col min="9477" max="9477" width="9.140625" customWidth="1"/>
    <col min="9478" max="9479" width="20.140625" customWidth="1"/>
    <col min="9480" max="9480" width="17.85546875" customWidth="1"/>
    <col min="9481" max="9481" width="17.28515625" customWidth="1"/>
    <col min="9482" max="9482" width="21.85546875" customWidth="1"/>
    <col min="9483" max="9483" width="27.140625" customWidth="1"/>
    <col min="9484" max="9484" width="26.5703125" customWidth="1"/>
    <col min="9485" max="9485" width="26.85546875" customWidth="1"/>
    <col min="9726" max="9726" width="10.7109375" customWidth="1"/>
    <col min="9727" max="9728" width="27.42578125" customWidth="1"/>
    <col min="9729" max="9729" width="29.5703125" customWidth="1"/>
    <col min="9730" max="9730" width="5.7109375" bestFit="1" customWidth="1"/>
    <col min="9731" max="9731" width="7" bestFit="1" customWidth="1"/>
    <col min="9732" max="9732" width="7.140625" customWidth="1"/>
    <col min="9733" max="9733" width="9.140625" customWidth="1"/>
    <col min="9734" max="9735" width="20.140625" customWidth="1"/>
    <col min="9736" max="9736" width="17.85546875" customWidth="1"/>
    <col min="9737" max="9737" width="17.28515625" customWidth="1"/>
    <col min="9738" max="9738" width="21.85546875" customWidth="1"/>
    <col min="9739" max="9739" width="27.140625" customWidth="1"/>
    <col min="9740" max="9740" width="26.5703125" customWidth="1"/>
    <col min="9741" max="9741" width="26.85546875" customWidth="1"/>
    <col min="9982" max="9982" width="10.7109375" customWidth="1"/>
    <col min="9983" max="9984" width="27.42578125" customWidth="1"/>
    <col min="9985" max="9985" width="29.5703125" customWidth="1"/>
    <col min="9986" max="9986" width="5.7109375" bestFit="1" customWidth="1"/>
    <col min="9987" max="9987" width="7" bestFit="1" customWidth="1"/>
    <col min="9988" max="9988" width="7.140625" customWidth="1"/>
    <col min="9989" max="9989" width="9.140625" customWidth="1"/>
    <col min="9990" max="9991" width="20.140625" customWidth="1"/>
    <col min="9992" max="9992" width="17.85546875" customWidth="1"/>
    <col min="9993" max="9993" width="17.28515625" customWidth="1"/>
    <col min="9994" max="9994" width="21.85546875" customWidth="1"/>
    <col min="9995" max="9995" width="27.140625" customWidth="1"/>
    <col min="9996" max="9996" width="26.5703125" customWidth="1"/>
    <col min="9997" max="9997" width="26.85546875" customWidth="1"/>
    <col min="10238" max="10238" width="10.7109375" customWidth="1"/>
    <col min="10239" max="10240" width="27.42578125" customWidth="1"/>
    <col min="10241" max="10241" width="29.5703125" customWidth="1"/>
    <col min="10242" max="10242" width="5.7109375" bestFit="1" customWidth="1"/>
    <col min="10243" max="10243" width="7" bestFit="1" customWidth="1"/>
    <col min="10244" max="10244" width="7.140625" customWidth="1"/>
    <col min="10245" max="10245" width="9.140625" customWidth="1"/>
    <col min="10246" max="10247" width="20.140625" customWidth="1"/>
    <col min="10248" max="10248" width="17.85546875" customWidth="1"/>
    <col min="10249" max="10249" width="17.28515625" customWidth="1"/>
    <col min="10250" max="10250" width="21.85546875" customWidth="1"/>
    <col min="10251" max="10251" width="27.140625" customWidth="1"/>
    <col min="10252" max="10252" width="26.5703125" customWidth="1"/>
    <col min="10253" max="10253" width="26.85546875" customWidth="1"/>
    <col min="10494" max="10494" width="10.7109375" customWidth="1"/>
    <col min="10495" max="10496" width="27.42578125" customWidth="1"/>
    <col min="10497" max="10497" width="29.5703125" customWidth="1"/>
    <col min="10498" max="10498" width="5.7109375" bestFit="1" customWidth="1"/>
    <col min="10499" max="10499" width="7" bestFit="1" customWidth="1"/>
    <col min="10500" max="10500" width="7.140625" customWidth="1"/>
    <col min="10501" max="10501" width="9.140625" customWidth="1"/>
    <col min="10502" max="10503" width="20.140625" customWidth="1"/>
    <col min="10504" max="10504" width="17.85546875" customWidth="1"/>
    <col min="10505" max="10505" width="17.28515625" customWidth="1"/>
    <col min="10506" max="10506" width="21.85546875" customWidth="1"/>
    <col min="10507" max="10507" width="27.140625" customWidth="1"/>
    <col min="10508" max="10508" width="26.5703125" customWidth="1"/>
    <col min="10509" max="10509" width="26.85546875" customWidth="1"/>
    <col min="10750" max="10750" width="10.7109375" customWidth="1"/>
    <col min="10751" max="10752" width="27.42578125" customWidth="1"/>
    <col min="10753" max="10753" width="29.5703125" customWidth="1"/>
    <col min="10754" max="10754" width="5.7109375" bestFit="1" customWidth="1"/>
    <col min="10755" max="10755" width="7" bestFit="1" customWidth="1"/>
    <col min="10756" max="10756" width="7.140625" customWidth="1"/>
    <col min="10757" max="10757" width="9.140625" customWidth="1"/>
    <col min="10758" max="10759" width="20.140625" customWidth="1"/>
    <col min="10760" max="10760" width="17.85546875" customWidth="1"/>
    <col min="10761" max="10761" width="17.28515625" customWidth="1"/>
    <col min="10762" max="10762" width="21.85546875" customWidth="1"/>
    <col min="10763" max="10763" width="27.140625" customWidth="1"/>
    <col min="10764" max="10764" width="26.5703125" customWidth="1"/>
    <col min="10765" max="10765" width="26.85546875" customWidth="1"/>
    <col min="11006" max="11006" width="10.7109375" customWidth="1"/>
    <col min="11007" max="11008" width="27.42578125" customWidth="1"/>
    <col min="11009" max="11009" width="29.5703125" customWidth="1"/>
    <col min="11010" max="11010" width="5.7109375" bestFit="1" customWidth="1"/>
    <col min="11011" max="11011" width="7" bestFit="1" customWidth="1"/>
    <col min="11012" max="11012" width="7.140625" customWidth="1"/>
    <col min="11013" max="11013" width="9.140625" customWidth="1"/>
    <col min="11014" max="11015" width="20.140625" customWidth="1"/>
    <col min="11016" max="11016" width="17.85546875" customWidth="1"/>
    <col min="11017" max="11017" width="17.28515625" customWidth="1"/>
    <col min="11018" max="11018" width="21.85546875" customWidth="1"/>
    <col min="11019" max="11019" width="27.140625" customWidth="1"/>
    <col min="11020" max="11020" width="26.5703125" customWidth="1"/>
    <col min="11021" max="11021" width="26.85546875" customWidth="1"/>
    <col min="11262" max="11262" width="10.7109375" customWidth="1"/>
    <col min="11263" max="11264" width="27.42578125" customWidth="1"/>
    <col min="11265" max="11265" width="29.5703125" customWidth="1"/>
    <col min="11266" max="11266" width="5.7109375" bestFit="1" customWidth="1"/>
    <col min="11267" max="11267" width="7" bestFit="1" customWidth="1"/>
    <col min="11268" max="11268" width="7.140625" customWidth="1"/>
    <col min="11269" max="11269" width="9.140625" customWidth="1"/>
    <col min="11270" max="11271" width="20.140625" customWidth="1"/>
    <col min="11272" max="11272" width="17.85546875" customWidth="1"/>
    <col min="11273" max="11273" width="17.28515625" customWidth="1"/>
    <col min="11274" max="11274" width="21.85546875" customWidth="1"/>
    <col min="11275" max="11275" width="27.140625" customWidth="1"/>
    <col min="11276" max="11276" width="26.5703125" customWidth="1"/>
    <col min="11277" max="11277" width="26.85546875" customWidth="1"/>
    <col min="11518" max="11518" width="10.7109375" customWidth="1"/>
    <col min="11519" max="11520" width="27.42578125" customWidth="1"/>
    <col min="11521" max="11521" width="29.5703125" customWidth="1"/>
    <col min="11522" max="11522" width="5.7109375" bestFit="1" customWidth="1"/>
    <col min="11523" max="11523" width="7" bestFit="1" customWidth="1"/>
    <col min="11524" max="11524" width="7.140625" customWidth="1"/>
    <col min="11525" max="11525" width="9.140625" customWidth="1"/>
    <col min="11526" max="11527" width="20.140625" customWidth="1"/>
    <col min="11528" max="11528" width="17.85546875" customWidth="1"/>
    <col min="11529" max="11529" width="17.28515625" customWidth="1"/>
    <col min="11530" max="11530" width="21.85546875" customWidth="1"/>
    <col min="11531" max="11531" width="27.140625" customWidth="1"/>
    <col min="11532" max="11532" width="26.5703125" customWidth="1"/>
    <col min="11533" max="11533" width="26.85546875" customWidth="1"/>
    <col min="11774" max="11774" width="10.7109375" customWidth="1"/>
    <col min="11775" max="11776" width="27.42578125" customWidth="1"/>
    <col min="11777" max="11777" width="29.5703125" customWidth="1"/>
    <col min="11778" max="11778" width="5.7109375" bestFit="1" customWidth="1"/>
    <col min="11779" max="11779" width="7" bestFit="1" customWidth="1"/>
    <col min="11780" max="11780" width="7.140625" customWidth="1"/>
    <col min="11781" max="11781" width="9.140625" customWidth="1"/>
    <col min="11782" max="11783" width="20.140625" customWidth="1"/>
    <col min="11784" max="11784" width="17.85546875" customWidth="1"/>
    <col min="11785" max="11785" width="17.28515625" customWidth="1"/>
    <col min="11786" max="11786" width="21.85546875" customWidth="1"/>
    <col min="11787" max="11787" width="27.140625" customWidth="1"/>
    <col min="11788" max="11788" width="26.5703125" customWidth="1"/>
    <col min="11789" max="11789" width="26.85546875" customWidth="1"/>
    <col min="12030" max="12030" width="10.7109375" customWidth="1"/>
    <col min="12031" max="12032" width="27.42578125" customWidth="1"/>
    <col min="12033" max="12033" width="29.5703125" customWidth="1"/>
    <col min="12034" max="12034" width="5.7109375" bestFit="1" customWidth="1"/>
    <col min="12035" max="12035" width="7" bestFit="1" customWidth="1"/>
    <col min="12036" max="12036" width="7.140625" customWidth="1"/>
    <col min="12037" max="12037" width="9.140625" customWidth="1"/>
    <col min="12038" max="12039" width="20.140625" customWidth="1"/>
    <col min="12040" max="12040" width="17.85546875" customWidth="1"/>
    <col min="12041" max="12041" width="17.28515625" customWidth="1"/>
    <col min="12042" max="12042" width="21.85546875" customWidth="1"/>
    <col min="12043" max="12043" width="27.140625" customWidth="1"/>
    <col min="12044" max="12044" width="26.5703125" customWidth="1"/>
    <col min="12045" max="12045" width="26.85546875" customWidth="1"/>
    <col min="12286" max="12286" width="10.7109375" customWidth="1"/>
    <col min="12287" max="12288" width="27.42578125" customWidth="1"/>
    <col min="12289" max="12289" width="29.5703125" customWidth="1"/>
    <col min="12290" max="12290" width="5.7109375" bestFit="1" customWidth="1"/>
    <col min="12291" max="12291" width="7" bestFit="1" customWidth="1"/>
    <col min="12292" max="12292" width="7.140625" customWidth="1"/>
    <col min="12293" max="12293" width="9.140625" customWidth="1"/>
    <col min="12294" max="12295" width="20.140625" customWidth="1"/>
    <col min="12296" max="12296" width="17.85546875" customWidth="1"/>
    <col min="12297" max="12297" width="17.28515625" customWidth="1"/>
    <col min="12298" max="12298" width="21.85546875" customWidth="1"/>
    <col min="12299" max="12299" width="27.140625" customWidth="1"/>
    <col min="12300" max="12300" width="26.5703125" customWidth="1"/>
    <col min="12301" max="12301" width="26.85546875" customWidth="1"/>
    <col min="12542" max="12542" width="10.7109375" customWidth="1"/>
    <col min="12543" max="12544" width="27.42578125" customWidth="1"/>
    <col min="12545" max="12545" width="29.5703125" customWidth="1"/>
    <col min="12546" max="12546" width="5.7109375" bestFit="1" customWidth="1"/>
    <col min="12547" max="12547" width="7" bestFit="1" customWidth="1"/>
    <col min="12548" max="12548" width="7.140625" customWidth="1"/>
    <col min="12549" max="12549" width="9.140625" customWidth="1"/>
    <col min="12550" max="12551" width="20.140625" customWidth="1"/>
    <col min="12552" max="12552" width="17.85546875" customWidth="1"/>
    <col min="12553" max="12553" width="17.28515625" customWidth="1"/>
    <col min="12554" max="12554" width="21.85546875" customWidth="1"/>
    <col min="12555" max="12555" width="27.140625" customWidth="1"/>
    <col min="12556" max="12556" width="26.5703125" customWidth="1"/>
    <col min="12557" max="12557" width="26.85546875" customWidth="1"/>
    <col min="12798" max="12798" width="10.7109375" customWidth="1"/>
    <col min="12799" max="12800" width="27.42578125" customWidth="1"/>
    <col min="12801" max="12801" width="29.5703125" customWidth="1"/>
    <col min="12802" max="12802" width="5.7109375" bestFit="1" customWidth="1"/>
    <col min="12803" max="12803" width="7" bestFit="1" customWidth="1"/>
    <col min="12804" max="12804" width="7.140625" customWidth="1"/>
    <col min="12805" max="12805" width="9.140625" customWidth="1"/>
    <col min="12806" max="12807" width="20.140625" customWidth="1"/>
    <col min="12808" max="12808" width="17.85546875" customWidth="1"/>
    <col min="12809" max="12809" width="17.28515625" customWidth="1"/>
    <col min="12810" max="12810" width="21.85546875" customWidth="1"/>
    <col min="12811" max="12811" width="27.140625" customWidth="1"/>
    <col min="12812" max="12812" width="26.5703125" customWidth="1"/>
    <col min="12813" max="12813" width="26.85546875" customWidth="1"/>
    <col min="13054" max="13054" width="10.7109375" customWidth="1"/>
    <col min="13055" max="13056" width="27.42578125" customWidth="1"/>
    <col min="13057" max="13057" width="29.5703125" customWidth="1"/>
    <col min="13058" max="13058" width="5.7109375" bestFit="1" customWidth="1"/>
    <col min="13059" max="13059" width="7" bestFit="1" customWidth="1"/>
    <col min="13060" max="13060" width="7.140625" customWidth="1"/>
    <col min="13061" max="13061" width="9.140625" customWidth="1"/>
    <col min="13062" max="13063" width="20.140625" customWidth="1"/>
    <col min="13064" max="13064" width="17.85546875" customWidth="1"/>
    <col min="13065" max="13065" width="17.28515625" customWidth="1"/>
    <col min="13066" max="13066" width="21.85546875" customWidth="1"/>
    <col min="13067" max="13067" width="27.140625" customWidth="1"/>
    <col min="13068" max="13068" width="26.5703125" customWidth="1"/>
    <col min="13069" max="13069" width="26.85546875" customWidth="1"/>
    <col min="13310" max="13310" width="10.7109375" customWidth="1"/>
    <col min="13311" max="13312" width="27.42578125" customWidth="1"/>
    <col min="13313" max="13313" width="29.5703125" customWidth="1"/>
    <col min="13314" max="13314" width="5.7109375" bestFit="1" customWidth="1"/>
    <col min="13315" max="13315" width="7" bestFit="1" customWidth="1"/>
    <col min="13316" max="13316" width="7.140625" customWidth="1"/>
    <col min="13317" max="13317" width="9.140625" customWidth="1"/>
    <col min="13318" max="13319" width="20.140625" customWidth="1"/>
    <col min="13320" max="13320" width="17.85546875" customWidth="1"/>
    <col min="13321" max="13321" width="17.28515625" customWidth="1"/>
    <col min="13322" max="13322" width="21.85546875" customWidth="1"/>
    <col min="13323" max="13323" width="27.140625" customWidth="1"/>
    <col min="13324" max="13324" width="26.5703125" customWidth="1"/>
    <col min="13325" max="13325" width="26.85546875" customWidth="1"/>
    <col min="13566" max="13566" width="10.7109375" customWidth="1"/>
    <col min="13567" max="13568" width="27.42578125" customWidth="1"/>
    <col min="13569" max="13569" width="29.5703125" customWidth="1"/>
    <col min="13570" max="13570" width="5.7109375" bestFit="1" customWidth="1"/>
    <col min="13571" max="13571" width="7" bestFit="1" customWidth="1"/>
    <col min="13572" max="13572" width="7.140625" customWidth="1"/>
    <col min="13573" max="13573" width="9.140625" customWidth="1"/>
    <col min="13574" max="13575" width="20.140625" customWidth="1"/>
    <col min="13576" max="13576" width="17.85546875" customWidth="1"/>
    <col min="13577" max="13577" width="17.28515625" customWidth="1"/>
    <col min="13578" max="13578" width="21.85546875" customWidth="1"/>
    <col min="13579" max="13579" width="27.140625" customWidth="1"/>
    <col min="13580" max="13580" width="26.5703125" customWidth="1"/>
    <col min="13581" max="13581" width="26.85546875" customWidth="1"/>
    <col min="13822" max="13822" width="10.7109375" customWidth="1"/>
    <col min="13823" max="13824" width="27.42578125" customWidth="1"/>
    <col min="13825" max="13825" width="29.5703125" customWidth="1"/>
    <col min="13826" max="13826" width="5.7109375" bestFit="1" customWidth="1"/>
    <col min="13827" max="13827" width="7" bestFit="1" customWidth="1"/>
    <col min="13828" max="13828" width="7.140625" customWidth="1"/>
    <col min="13829" max="13829" width="9.140625" customWidth="1"/>
    <col min="13830" max="13831" width="20.140625" customWidth="1"/>
    <col min="13832" max="13832" width="17.85546875" customWidth="1"/>
    <col min="13833" max="13833" width="17.28515625" customWidth="1"/>
    <col min="13834" max="13834" width="21.85546875" customWidth="1"/>
    <col min="13835" max="13835" width="27.140625" customWidth="1"/>
    <col min="13836" max="13836" width="26.5703125" customWidth="1"/>
    <col min="13837" max="13837" width="26.85546875" customWidth="1"/>
    <col min="14078" max="14078" width="10.7109375" customWidth="1"/>
    <col min="14079" max="14080" width="27.42578125" customWidth="1"/>
    <col min="14081" max="14081" width="29.5703125" customWidth="1"/>
    <col min="14082" max="14082" width="5.7109375" bestFit="1" customWidth="1"/>
    <col min="14083" max="14083" width="7" bestFit="1" customWidth="1"/>
    <col min="14084" max="14084" width="7.140625" customWidth="1"/>
    <col min="14085" max="14085" width="9.140625" customWidth="1"/>
    <col min="14086" max="14087" width="20.140625" customWidth="1"/>
    <col min="14088" max="14088" width="17.85546875" customWidth="1"/>
    <col min="14089" max="14089" width="17.28515625" customWidth="1"/>
    <col min="14090" max="14090" width="21.85546875" customWidth="1"/>
    <col min="14091" max="14091" width="27.140625" customWidth="1"/>
    <col min="14092" max="14092" width="26.5703125" customWidth="1"/>
    <col min="14093" max="14093" width="26.85546875" customWidth="1"/>
    <col min="14334" max="14334" width="10.7109375" customWidth="1"/>
    <col min="14335" max="14336" width="27.42578125" customWidth="1"/>
    <col min="14337" max="14337" width="29.5703125" customWidth="1"/>
    <col min="14338" max="14338" width="5.7109375" bestFit="1" customWidth="1"/>
    <col min="14339" max="14339" width="7" bestFit="1" customWidth="1"/>
    <col min="14340" max="14340" width="7.140625" customWidth="1"/>
    <col min="14341" max="14341" width="9.140625" customWidth="1"/>
    <col min="14342" max="14343" width="20.140625" customWidth="1"/>
    <col min="14344" max="14344" width="17.85546875" customWidth="1"/>
    <col min="14345" max="14345" width="17.28515625" customWidth="1"/>
    <col min="14346" max="14346" width="21.85546875" customWidth="1"/>
    <col min="14347" max="14347" width="27.140625" customWidth="1"/>
    <col min="14348" max="14348" width="26.5703125" customWidth="1"/>
    <col min="14349" max="14349" width="26.85546875" customWidth="1"/>
    <col min="14590" max="14590" width="10.7109375" customWidth="1"/>
    <col min="14591" max="14592" width="27.42578125" customWidth="1"/>
    <col min="14593" max="14593" width="29.5703125" customWidth="1"/>
    <col min="14594" max="14594" width="5.7109375" bestFit="1" customWidth="1"/>
    <col min="14595" max="14595" width="7" bestFit="1" customWidth="1"/>
    <col min="14596" max="14596" width="7.140625" customWidth="1"/>
    <col min="14597" max="14597" width="9.140625" customWidth="1"/>
    <col min="14598" max="14599" width="20.140625" customWidth="1"/>
    <col min="14600" max="14600" width="17.85546875" customWidth="1"/>
    <col min="14601" max="14601" width="17.28515625" customWidth="1"/>
    <col min="14602" max="14602" width="21.85546875" customWidth="1"/>
    <col min="14603" max="14603" width="27.140625" customWidth="1"/>
    <col min="14604" max="14604" width="26.5703125" customWidth="1"/>
    <col min="14605" max="14605" width="26.85546875" customWidth="1"/>
    <col min="14846" max="14846" width="10.7109375" customWidth="1"/>
    <col min="14847" max="14848" width="27.42578125" customWidth="1"/>
    <col min="14849" max="14849" width="29.5703125" customWidth="1"/>
    <col min="14850" max="14850" width="5.7109375" bestFit="1" customWidth="1"/>
    <col min="14851" max="14851" width="7" bestFit="1" customWidth="1"/>
    <col min="14852" max="14852" width="7.140625" customWidth="1"/>
    <col min="14853" max="14853" width="9.140625" customWidth="1"/>
    <col min="14854" max="14855" width="20.140625" customWidth="1"/>
    <col min="14856" max="14856" width="17.85546875" customWidth="1"/>
    <col min="14857" max="14857" width="17.28515625" customWidth="1"/>
    <col min="14858" max="14858" width="21.85546875" customWidth="1"/>
    <col min="14859" max="14859" width="27.140625" customWidth="1"/>
    <col min="14860" max="14860" width="26.5703125" customWidth="1"/>
    <col min="14861" max="14861" width="26.85546875" customWidth="1"/>
    <col min="15102" max="15102" width="10.7109375" customWidth="1"/>
    <col min="15103" max="15104" width="27.42578125" customWidth="1"/>
    <col min="15105" max="15105" width="29.5703125" customWidth="1"/>
    <col min="15106" max="15106" width="5.7109375" bestFit="1" customWidth="1"/>
    <col min="15107" max="15107" width="7" bestFit="1" customWidth="1"/>
    <col min="15108" max="15108" width="7.140625" customWidth="1"/>
    <col min="15109" max="15109" width="9.140625" customWidth="1"/>
    <col min="15110" max="15111" width="20.140625" customWidth="1"/>
    <col min="15112" max="15112" width="17.85546875" customWidth="1"/>
    <col min="15113" max="15113" width="17.28515625" customWidth="1"/>
    <col min="15114" max="15114" width="21.85546875" customWidth="1"/>
    <col min="15115" max="15115" width="27.140625" customWidth="1"/>
    <col min="15116" max="15116" width="26.5703125" customWidth="1"/>
    <col min="15117" max="15117" width="26.85546875" customWidth="1"/>
    <col min="15358" max="15358" width="10.7109375" customWidth="1"/>
    <col min="15359" max="15360" width="27.42578125" customWidth="1"/>
    <col min="15361" max="15361" width="29.5703125" customWidth="1"/>
    <col min="15362" max="15362" width="5.7109375" bestFit="1" customWidth="1"/>
    <col min="15363" max="15363" width="7" bestFit="1" customWidth="1"/>
    <col min="15364" max="15364" width="7.140625" customWidth="1"/>
    <col min="15365" max="15365" width="9.140625" customWidth="1"/>
    <col min="15366" max="15367" width="20.140625" customWidth="1"/>
    <col min="15368" max="15368" width="17.85546875" customWidth="1"/>
    <col min="15369" max="15369" width="17.28515625" customWidth="1"/>
    <col min="15370" max="15370" width="21.85546875" customWidth="1"/>
    <col min="15371" max="15371" width="27.140625" customWidth="1"/>
    <col min="15372" max="15372" width="26.5703125" customWidth="1"/>
    <col min="15373" max="15373" width="26.85546875" customWidth="1"/>
    <col min="15614" max="15614" width="10.7109375" customWidth="1"/>
    <col min="15615" max="15616" width="27.42578125" customWidth="1"/>
    <col min="15617" max="15617" width="29.5703125" customWidth="1"/>
    <col min="15618" max="15618" width="5.7109375" bestFit="1" customWidth="1"/>
    <col min="15619" max="15619" width="7" bestFit="1" customWidth="1"/>
    <col min="15620" max="15620" width="7.140625" customWidth="1"/>
    <col min="15621" max="15621" width="9.140625" customWidth="1"/>
    <col min="15622" max="15623" width="20.140625" customWidth="1"/>
    <col min="15624" max="15624" width="17.85546875" customWidth="1"/>
    <col min="15625" max="15625" width="17.28515625" customWidth="1"/>
    <col min="15626" max="15626" width="21.85546875" customWidth="1"/>
    <col min="15627" max="15627" width="27.140625" customWidth="1"/>
    <col min="15628" max="15628" width="26.5703125" customWidth="1"/>
    <col min="15629" max="15629" width="26.85546875" customWidth="1"/>
    <col min="15870" max="15870" width="10.7109375" customWidth="1"/>
    <col min="15871" max="15872" width="27.42578125" customWidth="1"/>
    <col min="15873" max="15873" width="29.5703125" customWidth="1"/>
    <col min="15874" max="15874" width="5.7109375" bestFit="1" customWidth="1"/>
    <col min="15875" max="15875" width="7" bestFit="1" customWidth="1"/>
    <col min="15876" max="15876" width="7.140625" customWidth="1"/>
    <col min="15877" max="15877" width="9.140625" customWidth="1"/>
    <col min="15878" max="15879" width="20.140625" customWidth="1"/>
    <col min="15880" max="15880" width="17.85546875" customWidth="1"/>
    <col min="15881" max="15881" width="17.28515625" customWidth="1"/>
    <col min="15882" max="15882" width="21.85546875" customWidth="1"/>
    <col min="15883" max="15883" width="27.140625" customWidth="1"/>
    <col min="15884" max="15884" width="26.5703125" customWidth="1"/>
    <col min="15885" max="15885" width="26.85546875" customWidth="1"/>
    <col min="16126" max="16126" width="10.7109375" customWidth="1"/>
    <col min="16127" max="16128" width="27.42578125" customWidth="1"/>
    <col min="16129" max="16129" width="29.5703125" customWidth="1"/>
    <col min="16130" max="16130" width="5.7109375" bestFit="1" customWidth="1"/>
    <col min="16131" max="16131" width="7" bestFit="1" customWidth="1"/>
    <col min="16132" max="16132" width="7.140625" customWidth="1"/>
    <col min="16133" max="16133" width="9.140625" customWidth="1"/>
    <col min="16134" max="16135" width="20.140625" customWidth="1"/>
    <col min="16136" max="16136" width="17.85546875" customWidth="1"/>
    <col min="16137" max="16137" width="17.28515625" customWidth="1"/>
    <col min="16138" max="16138" width="21.85546875" customWidth="1"/>
    <col min="16139" max="16139" width="27.140625" customWidth="1"/>
    <col min="16140" max="16140" width="26.5703125" customWidth="1"/>
    <col min="16141" max="16141" width="26.85546875" customWidth="1"/>
  </cols>
  <sheetData>
    <row r="1" spans="1:20" ht="13.15" customHeight="1">
      <c r="A1" s="1"/>
      <c r="B1" s="1"/>
      <c r="C1" s="1"/>
      <c r="D1" s="1"/>
      <c r="L1" s="3"/>
      <c r="N1" s="4"/>
      <c r="O1" s="3"/>
    </row>
    <row r="2" spans="1:20">
      <c r="L2" s="3"/>
      <c r="N2" s="4"/>
      <c r="O2" s="3"/>
    </row>
    <row r="3" spans="1:20">
      <c r="L3" s="5"/>
      <c r="N3" s="6"/>
    </row>
    <row r="4" spans="1:20" ht="28.9" customHeight="1">
      <c r="A4" s="7"/>
      <c r="B4" s="7"/>
      <c r="C4" s="70" t="s">
        <v>0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20" ht="18">
      <c r="A5" s="7"/>
      <c r="B5" s="7"/>
      <c r="C5" s="8"/>
      <c r="D5" s="8"/>
      <c r="E5" s="9"/>
      <c r="F5" s="9"/>
      <c r="G5" s="9"/>
      <c r="H5" s="9"/>
      <c r="I5" s="8"/>
      <c r="J5" s="8"/>
      <c r="K5" s="8"/>
      <c r="L5" s="8"/>
      <c r="M5" s="8"/>
      <c r="N5" s="10"/>
    </row>
    <row r="6" spans="1:20" ht="20.25">
      <c r="A6" s="11"/>
      <c r="B6" s="11"/>
      <c r="C6" s="11"/>
      <c r="D6" s="11"/>
      <c r="E6" s="12"/>
      <c r="F6" s="12"/>
      <c r="G6" s="12"/>
      <c r="H6" s="12"/>
      <c r="I6" s="11"/>
      <c r="J6" s="11"/>
      <c r="K6" s="11"/>
      <c r="L6" s="11"/>
      <c r="M6" s="13"/>
      <c r="N6" s="14"/>
    </row>
    <row r="7" spans="1:20" ht="15.75">
      <c r="A7" s="14"/>
      <c r="B7" s="15"/>
      <c r="C7" s="15"/>
      <c r="D7" s="15"/>
      <c r="E7" s="15"/>
      <c r="F7" s="16"/>
      <c r="G7" s="16"/>
      <c r="H7" s="16"/>
      <c r="I7" s="17"/>
      <c r="J7" s="17"/>
      <c r="K7" s="17"/>
      <c r="L7" s="17"/>
      <c r="M7" s="18"/>
      <c r="N7" s="14"/>
    </row>
    <row r="8" spans="1:20" s="20" customFormat="1" ht="15.75">
      <c r="A8" s="14"/>
      <c r="B8" s="15"/>
      <c r="C8" s="15"/>
      <c r="D8" s="15"/>
      <c r="E8" s="15"/>
      <c r="F8" s="16"/>
      <c r="G8" s="16"/>
      <c r="H8" s="16"/>
      <c r="I8" s="17"/>
      <c r="J8" s="17"/>
      <c r="K8" s="17"/>
      <c r="L8" s="17"/>
      <c r="M8" s="19"/>
      <c r="N8" s="14"/>
    </row>
    <row r="9" spans="1:20" ht="15.75">
      <c r="A9" s="21" t="s">
        <v>1</v>
      </c>
      <c r="B9" s="15"/>
      <c r="C9" s="15"/>
      <c r="D9" s="15"/>
      <c r="E9" s="15"/>
      <c r="F9" s="16"/>
      <c r="G9" s="16"/>
      <c r="H9" s="16"/>
      <c r="I9" s="22"/>
      <c r="J9" s="22"/>
      <c r="K9" s="22"/>
      <c r="L9" s="22"/>
      <c r="M9" s="23"/>
      <c r="N9" s="14"/>
    </row>
    <row r="10" spans="1:20" ht="65.45" customHeight="1">
      <c r="A10" s="68" t="s">
        <v>2</v>
      </c>
      <c r="B10" s="68" t="s">
        <v>3</v>
      </c>
      <c r="C10" s="68" t="s">
        <v>4</v>
      </c>
      <c r="D10" s="69" t="s">
        <v>5</v>
      </c>
      <c r="E10" s="69" t="s">
        <v>6</v>
      </c>
      <c r="F10" s="69"/>
      <c r="G10" s="69"/>
      <c r="H10" s="69"/>
      <c r="I10" s="69" t="s">
        <v>7</v>
      </c>
      <c r="J10" s="69" t="s">
        <v>8</v>
      </c>
      <c r="K10" s="73" t="s">
        <v>9</v>
      </c>
      <c r="L10" s="69" t="s">
        <v>10</v>
      </c>
      <c r="M10" s="69"/>
      <c r="N10" s="68" t="s">
        <v>11</v>
      </c>
      <c r="O10" s="68" t="s">
        <v>12</v>
      </c>
      <c r="P10" s="68" t="s">
        <v>13</v>
      </c>
      <c r="Q10" s="68" t="s">
        <v>14</v>
      </c>
      <c r="R10" s="24"/>
    </row>
    <row r="11" spans="1:20" ht="80.25" customHeight="1">
      <c r="A11" s="68"/>
      <c r="B11" s="68"/>
      <c r="C11" s="68"/>
      <c r="D11" s="69"/>
      <c r="E11" s="25" t="s">
        <v>15</v>
      </c>
      <c r="F11" s="25" t="s">
        <v>16</v>
      </c>
      <c r="G11" s="25" t="s">
        <v>17</v>
      </c>
      <c r="H11" s="25" t="s">
        <v>18</v>
      </c>
      <c r="I11" s="69"/>
      <c r="J11" s="69"/>
      <c r="K11" s="74"/>
      <c r="L11" s="26" t="s">
        <v>19</v>
      </c>
      <c r="M11" s="26" t="s">
        <v>20</v>
      </c>
      <c r="N11" s="68"/>
      <c r="O11" s="68"/>
      <c r="P11" s="68"/>
      <c r="Q11" s="68"/>
      <c r="R11" s="24"/>
      <c r="T11" s="27"/>
    </row>
    <row r="12" spans="1:20" s="31" customFormat="1">
      <c r="A12" s="28">
        <v>1</v>
      </c>
      <c r="B12" s="28">
        <v>2</v>
      </c>
      <c r="C12" s="28">
        <v>3</v>
      </c>
      <c r="D12" s="28">
        <v>4</v>
      </c>
      <c r="E12" s="29">
        <v>5</v>
      </c>
      <c r="F12" s="29">
        <v>6</v>
      </c>
      <c r="G12" s="29">
        <v>7</v>
      </c>
      <c r="H12" s="29">
        <v>8</v>
      </c>
      <c r="I12" s="28">
        <v>9</v>
      </c>
      <c r="J12" s="28">
        <v>10</v>
      </c>
      <c r="K12" s="28">
        <v>11</v>
      </c>
      <c r="L12" s="28">
        <v>12</v>
      </c>
      <c r="M12" s="28">
        <v>13</v>
      </c>
      <c r="N12" s="28" t="s">
        <v>21</v>
      </c>
      <c r="O12" s="28">
        <v>15</v>
      </c>
      <c r="P12" s="28" t="s">
        <v>22</v>
      </c>
      <c r="Q12" s="28">
        <v>17</v>
      </c>
      <c r="R12" s="30"/>
    </row>
    <row r="13" spans="1:20" ht="30" hidden="1">
      <c r="A13" s="32">
        <v>1</v>
      </c>
      <c r="B13" s="32" t="s">
        <v>23</v>
      </c>
      <c r="C13" s="32" t="s">
        <v>24</v>
      </c>
      <c r="D13" s="32" t="s">
        <v>25</v>
      </c>
      <c r="E13" s="33" t="s">
        <v>26</v>
      </c>
      <c r="F13" s="33">
        <v>25</v>
      </c>
      <c r="G13" s="34" t="s">
        <v>27</v>
      </c>
      <c r="H13" s="33">
        <v>3</v>
      </c>
      <c r="I13" s="35" t="s">
        <v>28</v>
      </c>
      <c r="J13" s="32" t="s">
        <v>29</v>
      </c>
      <c r="K13" s="36">
        <v>99</v>
      </c>
      <c r="L13" s="37">
        <v>0</v>
      </c>
      <c r="M13" s="37">
        <v>300000</v>
      </c>
      <c r="N13" s="37">
        <f>L13+M13</f>
        <v>300000</v>
      </c>
      <c r="O13" s="38">
        <v>28000</v>
      </c>
      <c r="P13" s="39">
        <f>ROUND(O13/N13,2)</f>
        <v>0.09</v>
      </c>
      <c r="Q13" s="40">
        <f>M13</f>
        <v>300000</v>
      </c>
      <c r="R13" s="67"/>
    </row>
    <row r="14" spans="1:20" ht="30" hidden="1">
      <c r="A14" s="32">
        <v>2</v>
      </c>
      <c r="B14" s="32" t="s">
        <v>30</v>
      </c>
      <c r="C14" s="32" t="s">
        <v>31</v>
      </c>
      <c r="D14" s="32" t="s">
        <v>32</v>
      </c>
      <c r="E14" s="33" t="s">
        <v>26</v>
      </c>
      <c r="F14" s="33" t="s">
        <v>33</v>
      </c>
      <c r="G14" s="33" t="s">
        <v>34</v>
      </c>
      <c r="H14" s="33" t="s">
        <v>35</v>
      </c>
      <c r="I14" s="35" t="s">
        <v>36</v>
      </c>
      <c r="J14" s="32" t="s">
        <v>29</v>
      </c>
      <c r="K14" s="36">
        <v>25</v>
      </c>
      <c r="L14" s="37">
        <v>0</v>
      </c>
      <c r="M14" s="37">
        <v>300000</v>
      </c>
      <c r="N14" s="37">
        <f t="shared" ref="N14:N23" si="0">L14+M14</f>
        <v>300000</v>
      </c>
      <c r="O14" s="38">
        <v>30000</v>
      </c>
      <c r="P14" s="39">
        <f t="shared" ref="P14:P77" si="1">ROUND(O14/N14,2)</f>
        <v>0.1</v>
      </c>
      <c r="Q14" s="40">
        <f t="shared" ref="Q14:Q77" si="2">M14</f>
        <v>300000</v>
      </c>
      <c r="R14" s="67"/>
    </row>
    <row r="15" spans="1:20" ht="30" hidden="1">
      <c r="A15" s="32">
        <v>3</v>
      </c>
      <c r="B15" s="32" t="s">
        <v>37</v>
      </c>
      <c r="C15" s="32" t="s">
        <v>38</v>
      </c>
      <c r="D15" s="32" t="s">
        <v>39</v>
      </c>
      <c r="E15" s="33" t="s">
        <v>26</v>
      </c>
      <c r="F15" s="33" t="s">
        <v>40</v>
      </c>
      <c r="G15" s="33" t="s">
        <v>34</v>
      </c>
      <c r="H15" s="33" t="s">
        <v>41</v>
      </c>
      <c r="I15" s="35" t="s">
        <v>42</v>
      </c>
      <c r="J15" s="32" t="s">
        <v>29</v>
      </c>
      <c r="K15" s="36">
        <v>54</v>
      </c>
      <c r="L15" s="37">
        <v>0</v>
      </c>
      <c r="M15" s="37">
        <v>300000</v>
      </c>
      <c r="N15" s="37">
        <f t="shared" si="0"/>
        <v>300000</v>
      </c>
      <c r="O15" s="38">
        <v>10000</v>
      </c>
      <c r="P15" s="39">
        <f t="shared" si="1"/>
        <v>0.03</v>
      </c>
      <c r="Q15" s="40">
        <f t="shared" si="2"/>
        <v>300000</v>
      </c>
      <c r="R15" s="67"/>
    </row>
    <row r="16" spans="1:20" ht="30" hidden="1">
      <c r="A16" s="32">
        <v>4</v>
      </c>
      <c r="B16" s="32" t="s">
        <v>43</v>
      </c>
      <c r="C16" s="32" t="s">
        <v>44</v>
      </c>
      <c r="D16" s="32" t="s">
        <v>45</v>
      </c>
      <c r="E16" s="33" t="s">
        <v>26</v>
      </c>
      <c r="F16" s="33" t="s">
        <v>46</v>
      </c>
      <c r="G16" s="33" t="s">
        <v>34</v>
      </c>
      <c r="H16" s="33" t="s">
        <v>41</v>
      </c>
      <c r="I16" s="35" t="s">
        <v>47</v>
      </c>
      <c r="J16" s="32" t="s">
        <v>29</v>
      </c>
      <c r="K16" s="36">
        <v>16</v>
      </c>
      <c r="L16" s="37">
        <v>0</v>
      </c>
      <c r="M16" s="37">
        <v>300000</v>
      </c>
      <c r="N16" s="37">
        <f t="shared" si="0"/>
        <v>300000</v>
      </c>
      <c r="O16" s="38">
        <v>30000</v>
      </c>
      <c r="P16" s="39">
        <f t="shared" si="1"/>
        <v>0.1</v>
      </c>
      <c r="Q16" s="40">
        <f t="shared" si="2"/>
        <v>300000</v>
      </c>
      <c r="R16" s="67"/>
    </row>
    <row r="17" spans="1:21" ht="30" hidden="1">
      <c r="A17" s="32">
        <v>5</v>
      </c>
      <c r="B17" s="32" t="s">
        <v>48</v>
      </c>
      <c r="C17" s="32" t="s">
        <v>49</v>
      </c>
      <c r="D17" s="32" t="s">
        <v>50</v>
      </c>
      <c r="E17" s="33" t="s">
        <v>26</v>
      </c>
      <c r="F17" s="33" t="s">
        <v>51</v>
      </c>
      <c r="G17" s="33" t="s">
        <v>34</v>
      </c>
      <c r="H17" s="33" t="s">
        <v>35</v>
      </c>
      <c r="I17" s="35" t="s">
        <v>52</v>
      </c>
      <c r="J17" s="32" t="s">
        <v>29</v>
      </c>
      <c r="K17" s="36">
        <v>66</v>
      </c>
      <c r="L17" s="37">
        <v>63877.919999999998</v>
      </c>
      <c r="M17" s="41">
        <v>300000</v>
      </c>
      <c r="N17" s="37">
        <f t="shared" si="0"/>
        <v>363877.92</v>
      </c>
      <c r="O17" s="38">
        <v>10582.43</v>
      </c>
      <c r="P17" s="39">
        <f t="shared" si="1"/>
        <v>0.03</v>
      </c>
      <c r="Q17" s="40">
        <f t="shared" si="2"/>
        <v>300000</v>
      </c>
      <c r="R17" s="67"/>
    </row>
    <row r="18" spans="1:21" ht="30" hidden="1">
      <c r="A18" s="32">
        <v>6</v>
      </c>
      <c r="B18" s="32" t="s">
        <v>53</v>
      </c>
      <c r="C18" s="32" t="s">
        <v>54</v>
      </c>
      <c r="D18" s="32" t="s">
        <v>55</v>
      </c>
      <c r="E18" s="33" t="s">
        <v>26</v>
      </c>
      <c r="F18" s="33" t="s">
        <v>46</v>
      </c>
      <c r="G18" s="33" t="s">
        <v>56</v>
      </c>
      <c r="H18" s="33" t="s">
        <v>57</v>
      </c>
      <c r="I18" s="35" t="s">
        <v>58</v>
      </c>
      <c r="J18" s="32" t="s">
        <v>29</v>
      </c>
      <c r="K18" s="36">
        <v>27</v>
      </c>
      <c r="L18" s="37">
        <v>0</v>
      </c>
      <c r="M18" s="41">
        <v>300000</v>
      </c>
      <c r="N18" s="37">
        <f t="shared" si="0"/>
        <v>300000</v>
      </c>
      <c r="O18" s="38">
        <v>30000</v>
      </c>
      <c r="P18" s="39">
        <f t="shared" si="1"/>
        <v>0.1</v>
      </c>
      <c r="Q18" s="40">
        <f t="shared" si="2"/>
        <v>300000</v>
      </c>
      <c r="R18" s="67"/>
    </row>
    <row r="19" spans="1:21" ht="30" hidden="1">
      <c r="A19" s="32">
        <v>7</v>
      </c>
      <c r="B19" s="32" t="s">
        <v>59</v>
      </c>
      <c r="C19" s="32" t="s">
        <v>60</v>
      </c>
      <c r="D19" s="32" t="s">
        <v>61</v>
      </c>
      <c r="E19" s="33" t="s">
        <v>26</v>
      </c>
      <c r="F19" s="33" t="s">
        <v>62</v>
      </c>
      <c r="G19" s="33" t="s">
        <v>34</v>
      </c>
      <c r="H19" s="33" t="s">
        <v>41</v>
      </c>
      <c r="I19" s="35" t="s">
        <v>63</v>
      </c>
      <c r="J19" s="32" t="s">
        <v>29</v>
      </c>
      <c r="K19" s="36">
        <v>116</v>
      </c>
      <c r="L19" s="37">
        <v>0</v>
      </c>
      <c r="M19" s="41">
        <v>300000</v>
      </c>
      <c r="N19" s="37">
        <f t="shared" si="0"/>
        <v>300000</v>
      </c>
      <c r="O19" s="38">
        <v>20800</v>
      </c>
      <c r="P19" s="39">
        <f t="shared" si="1"/>
        <v>7.0000000000000007E-2</v>
      </c>
      <c r="Q19" s="40">
        <f t="shared" si="2"/>
        <v>300000</v>
      </c>
      <c r="R19" s="67"/>
    </row>
    <row r="20" spans="1:21" ht="21" hidden="1" customHeight="1">
      <c r="A20" s="32">
        <v>8</v>
      </c>
      <c r="B20" s="32" t="s">
        <v>64</v>
      </c>
      <c r="C20" s="32" t="s">
        <v>65</v>
      </c>
      <c r="D20" s="32" t="s">
        <v>61</v>
      </c>
      <c r="E20" s="33" t="s">
        <v>26</v>
      </c>
      <c r="F20" s="33" t="s">
        <v>62</v>
      </c>
      <c r="G20" s="33" t="s">
        <v>34</v>
      </c>
      <c r="H20" s="33" t="s">
        <v>41</v>
      </c>
      <c r="I20" s="35" t="s">
        <v>66</v>
      </c>
      <c r="J20" s="32" t="s">
        <v>29</v>
      </c>
      <c r="K20" s="36">
        <v>90</v>
      </c>
      <c r="L20" s="37">
        <v>0</v>
      </c>
      <c r="M20" s="41">
        <v>300000</v>
      </c>
      <c r="N20" s="37">
        <f t="shared" si="0"/>
        <v>300000</v>
      </c>
      <c r="O20" s="38">
        <v>30000</v>
      </c>
      <c r="P20" s="39">
        <f t="shared" si="1"/>
        <v>0.1</v>
      </c>
      <c r="Q20" s="40">
        <f t="shared" si="2"/>
        <v>300000</v>
      </c>
      <c r="R20" s="67"/>
    </row>
    <row r="21" spans="1:21" ht="30" hidden="1">
      <c r="A21" s="32">
        <v>9</v>
      </c>
      <c r="B21" s="32" t="s">
        <v>67</v>
      </c>
      <c r="C21" s="32" t="s">
        <v>68</v>
      </c>
      <c r="D21" s="32" t="s">
        <v>69</v>
      </c>
      <c r="E21" s="33" t="s">
        <v>26</v>
      </c>
      <c r="F21" s="33" t="s">
        <v>70</v>
      </c>
      <c r="G21" s="33" t="s">
        <v>27</v>
      </c>
      <c r="H21" s="33" t="s">
        <v>57</v>
      </c>
      <c r="I21" s="35" t="s">
        <v>71</v>
      </c>
      <c r="J21" s="32" t="s">
        <v>29</v>
      </c>
      <c r="K21" s="36">
        <v>30</v>
      </c>
      <c r="L21" s="37">
        <v>0</v>
      </c>
      <c r="M21" s="41">
        <v>300000</v>
      </c>
      <c r="N21" s="37">
        <f t="shared" si="0"/>
        <v>300000</v>
      </c>
      <c r="O21" s="38">
        <v>30000</v>
      </c>
      <c r="P21" s="39">
        <f t="shared" si="1"/>
        <v>0.1</v>
      </c>
      <c r="Q21" s="40">
        <f t="shared" si="2"/>
        <v>300000</v>
      </c>
      <c r="R21" s="67"/>
    </row>
    <row r="22" spans="1:21" ht="30" hidden="1">
      <c r="A22" s="32">
        <v>10</v>
      </c>
      <c r="B22" s="32" t="s">
        <v>72</v>
      </c>
      <c r="C22" s="32" t="s">
        <v>73</v>
      </c>
      <c r="D22" s="32" t="s">
        <v>74</v>
      </c>
      <c r="E22" s="33" t="s">
        <v>26</v>
      </c>
      <c r="F22" s="33" t="s">
        <v>75</v>
      </c>
      <c r="G22" s="33" t="s">
        <v>27</v>
      </c>
      <c r="H22" s="33" t="s">
        <v>35</v>
      </c>
      <c r="I22" s="35" t="s">
        <v>76</v>
      </c>
      <c r="J22" s="32" t="s">
        <v>29</v>
      </c>
      <c r="K22" s="36">
        <v>48</v>
      </c>
      <c r="L22" s="37">
        <v>0</v>
      </c>
      <c r="M22" s="41">
        <v>300000</v>
      </c>
      <c r="N22" s="37">
        <f t="shared" si="0"/>
        <v>300000</v>
      </c>
      <c r="O22" s="38">
        <v>4467</v>
      </c>
      <c r="P22" s="39">
        <f t="shared" si="1"/>
        <v>0.01</v>
      </c>
      <c r="Q22" s="40">
        <f t="shared" si="2"/>
        <v>300000</v>
      </c>
      <c r="R22" s="67"/>
    </row>
    <row r="23" spans="1:21" ht="30" hidden="1">
      <c r="A23" s="32">
        <v>11</v>
      </c>
      <c r="B23" s="32" t="s">
        <v>77</v>
      </c>
      <c r="C23" s="32" t="s">
        <v>78</v>
      </c>
      <c r="D23" s="32" t="s">
        <v>79</v>
      </c>
      <c r="E23" s="33" t="s">
        <v>26</v>
      </c>
      <c r="F23" s="33" t="s">
        <v>80</v>
      </c>
      <c r="G23" s="33" t="s">
        <v>51</v>
      </c>
      <c r="H23" s="33" t="s">
        <v>35</v>
      </c>
      <c r="I23" s="35" t="s">
        <v>81</v>
      </c>
      <c r="J23" s="32" t="s">
        <v>29</v>
      </c>
      <c r="K23" s="36">
        <v>40</v>
      </c>
      <c r="L23" s="37">
        <v>0</v>
      </c>
      <c r="M23" s="41">
        <v>300000</v>
      </c>
      <c r="N23" s="37">
        <f t="shared" si="0"/>
        <v>300000</v>
      </c>
      <c r="O23" s="38">
        <v>30000</v>
      </c>
      <c r="P23" s="39">
        <f t="shared" si="1"/>
        <v>0.1</v>
      </c>
      <c r="Q23" s="40">
        <f t="shared" si="2"/>
        <v>300000</v>
      </c>
      <c r="R23" s="67"/>
    </row>
    <row r="24" spans="1:21" ht="30" hidden="1">
      <c r="A24" s="32">
        <v>12</v>
      </c>
      <c r="B24" s="32" t="s">
        <v>82</v>
      </c>
      <c r="C24" s="32" t="s">
        <v>83</v>
      </c>
      <c r="D24" s="32" t="s">
        <v>84</v>
      </c>
      <c r="E24" s="33" t="s">
        <v>26</v>
      </c>
      <c r="F24" s="33" t="s">
        <v>26</v>
      </c>
      <c r="G24" s="33" t="s">
        <v>51</v>
      </c>
      <c r="H24" s="33" t="s">
        <v>41</v>
      </c>
      <c r="I24" s="35" t="s">
        <v>85</v>
      </c>
      <c r="J24" s="32" t="s">
        <v>29</v>
      </c>
      <c r="K24" s="36">
        <v>45</v>
      </c>
      <c r="L24" s="37">
        <v>0</v>
      </c>
      <c r="M24" s="41">
        <v>300000</v>
      </c>
      <c r="N24" s="37">
        <f>L24+M24</f>
        <v>300000</v>
      </c>
      <c r="O24" s="38">
        <v>20349</v>
      </c>
      <c r="P24" s="39">
        <f t="shared" si="1"/>
        <v>7.0000000000000007E-2</v>
      </c>
      <c r="Q24" s="40">
        <f t="shared" si="2"/>
        <v>300000</v>
      </c>
      <c r="R24" s="67"/>
      <c r="T24" s="20"/>
    </row>
    <row r="25" spans="1:21" s="20" customFormat="1" ht="30" hidden="1">
      <c r="A25" s="32">
        <v>13</v>
      </c>
      <c r="B25" s="32" t="s">
        <v>86</v>
      </c>
      <c r="C25" s="42" t="s">
        <v>87</v>
      </c>
      <c r="D25" s="42" t="s">
        <v>88</v>
      </c>
      <c r="E25" s="33" t="s">
        <v>26</v>
      </c>
      <c r="F25" s="33" t="s">
        <v>89</v>
      </c>
      <c r="G25" s="33" t="s">
        <v>27</v>
      </c>
      <c r="H25" s="33" t="s">
        <v>35</v>
      </c>
      <c r="I25" s="43" t="s">
        <v>90</v>
      </c>
      <c r="J25" s="32" t="s">
        <v>29</v>
      </c>
      <c r="K25" s="44">
        <v>24</v>
      </c>
      <c r="L25" s="37">
        <v>0</v>
      </c>
      <c r="M25" s="37">
        <v>109200</v>
      </c>
      <c r="N25" s="45">
        <f>L25+M25</f>
        <v>109200</v>
      </c>
      <c r="O25" s="46">
        <v>2200</v>
      </c>
      <c r="P25" s="39">
        <f t="shared" si="1"/>
        <v>0.02</v>
      </c>
      <c r="Q25" s="40">
        <f t="shared" si="2"/>
        <v>109200</v>
      </c>
      <c r="R25" s="67"/>
      <c r="S25"/>
      <c r="U25"/>
    </row>
    <row r="26" spans="1:21" s="20" customFormat="1" ht="30" hidden="1">
      <c r="A26" s="32">
        <v>14</v>
      </c>
      <c r="B26" s="42" t="s">
        <v>91</v>
      </c>
      <c r="C26" s="42" t="s">
        <v>92</v>
      </c>
      <c r="D26" s="42" t="s">
        <v>93</v>
      </c>
      <c r="E26" s="33" t="s">
        <v>26</v>
      </c>
      <c r="F26" s="33" t="s">
        <v>94</v>
      </c>
      <c r="G26" s="33" t="s">
        <v>51</v>
      </c>
      <c r="H26" s="33" t="s">
        <v>35</v>
      </c>
      <c r="I26" s="43" t="s">
        <v>95</v>
      </c>
      <c r="J26" s="32" t="s">
        <v>29</v>
      </c>
      <c r="K26" s="44">
        <v>70</v>
      </c>
      <c r="L26" s="45">
        <v>79824.100000000006</v>
      </c>
      <c r="M26" s="37">
        <v>300000</v>
      </c>
      <c r="N26" s="45">
        <f>L26+M26</f>
        <v>379824.1</v>
      </c>
      <c r="O26" s="46">
        <v>0</v>
      </c>
      <c r="P26" s="39">
        <f t="shared" si="1"/>
        <v>0</v>
      </c>
      <c r="Q26" s="40">
        <f t="shared" si="2"/>
        <v>300000</v>
      </c>
      <c r="R26" s="67"/>
      <c r="S26"/>
      <c r="T26"/>
      <c r="U26"/>
    </row>
    <row r="27" spans="1:21" ht="30" hidden="1">
      <c r="A27" s="32">
        <v>15</v>
      </c>
      <c r="B27" s="32" t="s">
        <v>96</v>
      </c>
      <c r="C27" s="42" t="s">
        <v>97</v>
      </c>
      <c r="D27" s="32" t="s">
        <v>98</v>
      </c>
      <c r="E27" s="33" t="s">
        <v>26</v>
      </c>
      <c r="F27" s="33" t="s">
        <v>46</v>
      </c>
      <c r="G27" s="33" t="s">
        <v>99</v>
      </c>
      <c r="H27" s="33" t="s">
        <v>35</v>
      </c>
      <c r="I27" s="35" t="s">
        <v>100</v>
      </c>
      <c r="J27" s="32" t="s">
        <v>29</v>
      </c>
      <c r="K27" s="36">
        <v>23</v>
      </c>
      <c r="L27" s="37">
        <v>0</v>
      </c>
      <c r="M27" s="37">
        <v>300000</v>
      </c>
      <c r="N27" s="37">
        <f>L27+M27</f>
        <v>300000</v>
      </c>
      <c r="O27" s="38">
        <v>10000</v>
      </c>
      <c r="P27" s="39">
        <f t="shared" si="1"/>
        <v>0.03</v>
      </c>
      <c r="Q27" s="40">
        <f t="shared" si="2"/>
        <v>300000</v>
      </c>
      <c r="R27" s="67"/>
    </row>
    <row r="28" spans="1:21" ht="45" hidden="1">
      <c r="A28" s="32">
        <v>16</v>
      </c>
      <c r="B28" s="32" t="s">
        <v>101</v>
      </c>
      <c r="C28" s="42" t="s">
        <v>102</v>
      </c>
      <c r="D28" s="32" t="s">
        <v>103</v>
      </c>
      <c r="E28" s="33" t="s">
        <v>26</v>
      </c>
      <c r="F28" s="33" t="s">
        <v>104</v>
      </c>
      <c r="G28" s="33" t="s">
        <v>27</v>
      </c>
      <c r="H28" s="33" t="s">
        <v>35</v>
      </c>
      <c r="I28" s="35" t="s">
        <v>105</v>
      </c>
      <c r="J28" s="32" t="s">
        <v>29</v>
      </c>
      <c r="K28" s="36">
        <v>129</v>
      </c>
      <c r="L28" s="37">
        <v>0</v>
      </c>
      <c r="M28" s="41">
        <v>299797.09999999998</v>
      </c>
      <c r="N28" s="37">
        <f>L28+M28</f>
        <v>299797.09999999998</v>
      </c>
      <c r="O28" s="38"/>
      <c r="P28" s="39">
        <f t="shared" si="1"/>
        <v>0</v>
      </c>
      <c r="Q28" s="40">
        <f t="shared" si="2"/>
        <v>299797.09999999998</v>
      </c>
      <c r="R28" s="67"/>
    </row>
    <row r="29" spans="1:21" ht="30" hidden="1">
      <c r="A29" s="32">
        <v>17</v>
      </c>
      <c r="B29" s="32" t="s">
        <v>106</v>
      </c>
      <c r="C29" s="42" t="s">
        <v>107</v>
      </c>
      <c r="D29" s="32" t="s">
        <v>108</v>
      </c>
      <c r="E29" s="33" t="s">
        <v>26</v>
      </c>
      <c r="F29" s="33" t="s">
        <v>70</v>
      </c>
      <c r="G29" s="33" t="s">
        <v>109</v>
      </c>
      <c r="H29" s="33" t="s">
        <v>57</v>
      </c>
      <c r="I29" s="35" t="s">
        <v>110</v>
      </c>
      <c r="J29" s="32" t="s">
        <v>29</v>
      </c>
      <c r="K29" s="36">
        <v>24</v>
      </c>
      <c r="L29" s="37">
        <v>0</v>
      </c>
      <c r="M29" s="41">
        <v>276000</v>
      </c>
      <c r="N29" s="47">
        <v>276000</v>
      </c>
      <c r="O29" s="38">
        <v>3000</v>
      </c>
      <c r="P29" s="39">
        <f t="shared" si="1"/>
        <v>0.01</v>
      </c>
      <c r="Q29" s="40">
        <f t="shared" si="2"/>
        <v>276000</v>
      </c>
      <c r="R29" s="67"/>
    </row>
    <row r="30" spans="1:21" ht="30" hidden="1">
      <c r="A30" s="32">
        <v>18</v>
      </c>
      <c r="B30" s="32" t="s">
        <v>111</v>
      </c>
      <c r="C30" s="42" t="s">
        <v>112</v>
      </c>
      <c r="D30" s="32" t="s">
        <v>113</v>
      </c>
      <c r="E30" s="33" t="s">
        <v>26</v>
      </c>
      <c r="F30" s="33" t="s">
        <v>114</v>
      </c>
      <c r="G30" s="33" t="s">
        <v>34</v>
      </c>
      <c r="H30" s="33" t="s">
        <v>41</v>
      </c>
      <c r="I30" s="35" t="s">
        <v>115</v>
      </c>
      <c r="J30" s="32" t="s">
        <v>29</v>
      </c>
      <c r="K30" s="36">
        <v>266</v>
      </c>
      <c r="L30" s="37">
        <v>0</v>
      </c>
      <c r="M30" s="37">
        <v>300000</v>
      </c>
      <c r="N30" s="45">
        <v>300000</v>
      </c>
      <c r="O30" s="38">
        <v>5000</v>
      </c>
      <c r="P30" s="39">
        <f t="shared" si="1"/>
        <v>0.02</v>
      </c>
      <c r="Q30" s="40">
        <f t="shared" si="2"/>
        <v>300000</v>
      </c>
      <c r="R30" s="67"/>
    </row>
    <row r="31" spans="1:21" ht="30" hidden="1">
      <c r="A31" s="32">
        <v>19</v>
      </c>
      <c r="B31" s="48" t="s">
        <v>116</v>
      </c>
      <c r="C31" s="48" t="s">
        <v>117</v>
      </c>
      <c r="D31" s="32" t="s">
        <v>118</v>
      </c>
      <c r="E31" s="33" t="s">
        <v>51</v>
      </c>
      <c r="F31" s="33">
        <v>18</v>
      </c>
      <c r="G31" s="33" t="s">
        <v>51</v>
      </c>
      <c r="H31" s="33">
        <v>3</v>
      </c>
      <c r="I31" s="48" t="s">
        <v>119</v>
      </c>
      <c r="J31" s="48" t="s">
        <v>120</v>
      </c>
      <c r="K31" s="49">
        <v>40</v>
      </c>
      <c r="L31" s="50">
        <v>0</v>
      </c>
      <c r="M31" s="51">
        <v>300000</v>
      </c>
      <c r="N31" s="37">
        <f>L31+M31</f>
        <v>300000</v>
      </c>
      <c r="O31" s="52">
        <v>3000</v>
      </c>
      <c r="P31" s="39">
        <f t="shared" si="1"/>
        <v>0.01</v>
      </c>
      <c r="Q31" s="40">
        <f t="shared" si="2"/>
        <v>300000</v>
      </c>
      <c r="R31" s="67"/>
    </row>
    <row r="32" spans="1:21" ht="30" hidden="1">
      <c r="A32" s="32">
        <v>20</v>
      </c>
      <c r="B32" s="32" t="s">
        <v>121</v>
      </c>
      <c r="C32" s="32" t="s">
        <v>122</v>
      </c>
      <c r="D32" s="32" t="s">
        <v>123</v>
      </c>
      <c r="E32" s="33" t="s">
        <v>51</v>
      </c>
      <c r="F32" s="33" t="s">
        <v>27</v>
      </c>
      <c r="G32" s="33" t="s">
        <v>51</v>
      </c>
      <c r="H32" s="33" t="s">
        <v>35</v>
      </c>
      <c r="I32" s="35" t="s">
        <v>124</v>
      </c>
      <c r="J32" s="48" t="s">
        <v>120</v>
      </c>
      <c r="K32" s="36">
        <v>36</v>
      </c>
      <c r="L32" s="37">
        <v>0</v>
      </c>
      <c r="M32" s="51">
        <v>300000</v>
      </c>
      <c r="N32" s="37">
        <f t="shared" ref="N32:N37" si="3">L32+M32</f>
        <v>300000</v>
      </c>
      <c r="O32" s="38">
        <v>3000</v>
      </c>
      <c r="P32" s="39">
        <f t="shared" si="1"/>
        <v>0.01</v>
      </c>
      <c r="Q32" s="40">
        <f t="shared" si="2"/>
        <v>300000</v>
      </c>
      <c r="R32" s="67"/>
    </row>
    <row r="33" spans="1:18" ht="45" hidden="1">
      <c r="A33" s="32">
        <v>21</v>
      </c>
      <c r="B33" s="32" t="s">
        <v>125</v>
      </c>
      <c r="C33" s="32" t="s">
        <v>126</v>
      </c>
      <c r="D33" s="32" t="s">
        <v>127</v>
      </c>
      <c r="E33" s="33" t="s">
        <v>51</v>
      </c>
      <c r="F33" s="33" t="s">
        <v>89</v>
      </c>
      <c r="G33" s="33" t="s">
        <v>62</v>
      </c>
      <c r="H33" s="33" t="s">
        <v>35</v>
      </c>
      <c r="I33" s="35" t="s">
        <v>128</v>
      </c>
      <c r="J33" s="48" t="s">
        <v>120</v>
      </c>
      <c r="K33" s="36">
        <v>41</v>
      </c>
      <c r="L33" s="37">
        <v>0</v>
      </c>
      <c r="M33" s="37">
        <v>280000.2</v>
      </c>
      <c r="N33" s="37">
        <f t="shared" si="3"/>
        <v>280000.2</v>
      </c>
      <c r="O33" s="38">
        <v>7860.6</v>
      </c>
      <c r="P33" s="39">
        <f t="shared" si="1"/>
        <v>0.03</v>
      </c>
      <c r="Q33" s="40">
        <f t="shared" si="2"/>
        <v>280000.2</v>
      </c>
      <c r="R33" s="67"/>
    </row>
    <row r="34" spans="1:18" ht="45" hidden="1">
      <c r="A34" s="32">
        <v>22</v>
      </c>
      <c r="B34" s="32" t="s">
        <v>129</v>
      </c>
      <c r="C34" s="32" t="s">
        <v>130</v>
      </c>
      <c r="D34" s="32" t="s">
        <v>131</v>
      </c>
      <c r="E34" s="33" t="s">
        <v>51</v>
      </c>
      <c r="F34" s="33" t="s">
        <v>27</v>
      </c>
      <c r="G34" s="33" t="s">
        <v>34</v>
      </c>
      <c r="H34" s="33" t="s">
        <v>57</v>
      </c>
      <c r="I34" s="35" t="s">
        <v>132</v>
      </c>
      <c r="J34" s="48" t="s">
        <v>120</v>
      </c>
      <c r="K34" s="36">
        <v>82</v>
      </c>
      <c r="L34" s="37">
        <v>0</v>
      </c>
      <c r="M34" s="37">
        <v>266727.23</v>
      </c>
      <c r="N34" s="37">
        <f t="shared" si="3"/>
        <v>266727.23</v>
      </c>
      <c r="O34" s="38">
        <v>0</v>
      </c>
      <c r="P34" s="39">
        <f t="shared" si="1"/>
        <v>0</v>
      </c>
      <c r="Q34" s="40">
        <f t="shared" si="2"/>
        <v>266727.23</v>
      </c>
      <c r="R34" s="67"/>
    </row>
    <row r="35" spans="1:18" ht="45" hidden="1">
      <c r="A35" s="32">
        <v>23</v>
      </c>
      <c r="B35" s="32" t="s">
        <v>133</v>
      </c>
      <c r="C35" s="32" t="s">
        <v>134</v>
      </c>
      <c r="D35" s="32" t="s">
        <v>135</v>
      </c>
      <c r="E35" s="33" t="s">
        <v>51</v>
      </c>
      <c r="F35" s="33" t="s">
        <v>75</v>
      </c>
      <c r="G35" s="33" t="s">
        <v>26</v>
      </c>
      <c r="H35" s="33" t="s">
        <v>35</v>
      </c>
      <c r="I35" s="35" t="s">
        <v>136</v>
      </c>
      <c r="J35" s="48" t="s">
        <v>120</v>
      </c>
      <c r="K35" s="36">
        <v>120</v>
      </c>
      <c r="L35" s="37">
        <v>0</v>
      </c>
      <c r="M35" s="37">
        <v>300000</v>
      </c>
      <c r="N35" s="37">
        <f t="shared" si="3"/>
        <v>300000</v>
      </c>
      <c r="O35" s="38">
        <v>30000</v>
      </c>
      <c r="P35" s="39">
        <f t="shared" si="1"/>
        <v>0.1</v>
      </c>
      <c r="Q35" s="40">
        <f t="shared" si="2"/>
        <v>300000</v>
      </c>
      <c r="R35" s="67"/>
    </row>
    <row r="36" spans="1:18" ht="60" hidden="1">
      <c r="A36" s="32">
        <v>24</v>
      </c>
      <c r="B36" s="32" t="s">
        <v>137</v>
      </c>
      <c r="C36" s="32" t="s">
        <v>138</v>
      </c>
      <c r="D36" s="32" t="s">
        <v>139</v>
      </c>
      <c r="E36" s="33" t="s">
        <v>51</v>
      </c>
      <c r="F36" s="33" t="s">
        <v>114</v>
      </c>
      <c r="G36" s="33" t="s">
        <v>34</v>
      </c>
      <c r="H36" s="33" t="s">
        <v>41</v>
      </c>
      <c r="I36" s="35" t="s">
        <v>140</v>
      </c>
      <c r="J36" s="48" t="s">
        <v>120</v>
      </c>
      <c r="K36" s="36">
        <v>63</v>
      </c>
      <c r="L36" s="37">
        <v>16974</v>
      </c>
      <c r="M36" s="37">
        <v>277500</v>
      </c>
      <c r="N36" s="37">
        <f t="shared" si="3"/>
        <v>294474</v>
      </c>
      <c r="O36" s="38">
        <v>3160</v>
      </c>
      <c r="P36" s="39">
        <f t="shared" si="1"/>
        <v>0.01</v>
      </c>
      <c r="Q36" s="40">
        <f t="shared" si="2"/>
        <v>277500</v>
      </c>
      <c r="R36" s="67"/>
    </row>
    <row r="37" spans="1:18" ht="14.25" hidden="1" customHeight="1">
      <c r="A37" s="32">
        <v>25</v>
      </c>
      <c r="B37" s="32" t="s">
        <v>141</v>
      </c>
      <c r="C37" s="32" t="s">
        <v>142</v>
      </c>
      <c r="D37" s="32" t="s">
        <v>143</v>
      </c>
      <c r="E37" s="33" t="s">
        <v>51</v>
      </c>
      <c r="F37" s="33" t="s">
        <v>89</v>
      </c>
      <c r="G37" s="33" t="s">
        <v>26</v>
      </c>
      <c r="H37" s="33" t="s">
        <v>57</v>
      </c>
      <c r="I37" s="35" t="s">
        <v>144</v>
      </c>
      <c r="J37" s="32" t="s">
        <v>145</v>
      </c>
      <c r="K37" s="36">
        <v>16</v>
      </c>
      <c r="L37" s="37">
        <v>0</v>
      </c>
      <c r="M37" s="37">
        <v>290000</v>
      </c>
      <c r="N37" s="37">
        <f t="shared" si="3"/>
        <v>290000</v>
      </c>
      <c r="O37" s="38">
        <v>20000</v>
      </c>
      <c r="P37" s="39">
        <f t="shared" si="1"/>
        <v>7.0000000000000007E-2</v>
      </c>
      <c r="Q37" s="40">
        <f t="shared" si="2"/>
        <v>290000</v>
      </c>
      <c r="R37" s="67"/>
    </row>
    <row r="38" spans="1:18" ht="30" hidden="1">
      <c r="A38" s="32">
        <v>26</v>
      </c>
      <c r="B38" s="53" t="s">
        <v>146</v>
      </c>
      <c r="C38" s="53" t="s">
        <v>147</v>
      </c>
      <c r="D38" s="54" t="s">
        <v>148</v>
      </c>
      <c r="E38" s="55" t="s">
        <v>109</v>
      </c>
      <c r="F38" s="55" t="s">
        <v>40</v>
      </c>
      <c r="G38" s="55" t="s">
        <v>34</v>
      </c>
      <c r="H38" s="55">
        <v>3</v>
      </c>
      <c r="I38" s="56" t="s">
        <v>149</v>
      </c>
      <c r="J38" s="54" t="s">
        <v>120</v>
      </c>
      <c r="K38" s="54">
        <v>70</v>
      </c>
      <c r="L38" s="38">
        <v>0</v>
      </c>
      <c r="M38" s="38">
        <v>300000</v>
      </c>
      <c r="N38" s="38">
        <v>300000</v>
      </c>
      <c r="O38" s="38">
        <v>20593.05</v>
      </c>
      <c r="P38" s="39">
        <f t="shared" si="1"/>
        <v>7.0000000000000007E-2</v>
      </c>
      <c r="Q38" s="40">
        <f t="shared" si="2"/>
        <v>300000</v>
      </c>
      <c r="R38" s="67"/>
    </row>
    <row r="39" spans="1:18" ht="45" hidden="1">
      <c r="A39" s="32">
        <v>27</v>
      </c>
      <c r="B39" s="53" t="s">
        <v>150</v>
      </c>
      <c r="C39" s="53" t="s">
        <v>151</v>
      </c>
      <c r="D39" s="54" t="s">
        <v>152</v>
      </c>
      <c r="E39" s="55" t="s">
        <v>109</v>
      </c>
      <c r="F39" s="55" t="s">
        <v>34</v>
      </c>
      <c r="G39" s="55" t="s">
        <v>34</v>
      </c>
      <c r="H39" s="55" t="s">
        <v>41</v>
      </c>
      <c r="I39" s="56" t="s">
        <v>153</v>
      </c>
      <c r="J39" s="54" t="s">
        <v>120</v>
      </c>
      <c r="K39" s="54">
        <v>36</v>
      </c>
      <c r="L39" s="38">
        <v>0</v>
      </c>
      <c r="M39" s="38">
        <v>275932.86</v>
      </c>
      <c r="N39" s="38">
        <v>275932.86</v>
      </c>
      <c r="O39" s="38">
        <v>23689.8</v>
      </c>
      <c r="P39" s="39">
        <f t="shared" si="1"/>
        <v>0.09</v>
      </c>
      <c r="Q39" s="40">
        <f t="shared" si="2"/>
        <v>275932.86</v>
      </c>
      <c r="R39" s="67"/>
    </row>
    <row r="40" spans="1:18" ht="30" hidden="1">
      <c r="A40" s="32">
        <v>28</v>
      </c>
      <c r="B40" s="53" t="s">
        <v>154</v>
      </c>
      <c r="C40" s="53" t="s">
        <v>155</v>
      </c>
      <c r="D40" s="54" t="s">
        <v>156</v>
      </c>
      <c r="E40" s="55" t="s">
        <v>109</v>
      </c>
      <c r="F40" s="55" t="s">
        <v>75</v>
      </c>
      <c r="G40" s="55" t="s">
        <v>27</v>
      </c>
      <c r="H40" s="55" t="s">
        <v>57</v>
      </c>
      <c r="I40" s="56" t="s">
        <v>157</v>
      </c>
      <c r="J40" s="54" t="s">
        <v>145</v>
      </c>
      <c r="K40" s="54">
        <v>14</v>
      </c>
      <c r="L40" s="38">
        <v>0</v>
      </c>
      <c r="M40" s="38">
        <v>300000</v>
      </c>
      <c r="N40" s="38">
        <v>300000</v>
      </c>
      <c r="O40" s="38">
        <v>20000</v>
      </c>
      <c r="P40" s="39">
        <f t="shared" si="1"/>
        <v>7.0000000000000007E-2</v>
      </c>
      <c r="Q40" s="40">
        <f t="shared" si="2"/>
        <v>300000</v>
      </c>
      <c r="R40" s="67"/>
    </row>
    <row r="41" spans="1:18" ht="45" hidden="1">
      <c r="A41" s="32">
        <v>29</v>
      </c>
      <c r="B41" s="53" t="s">
        <v>158</v>
      </c>
      <c r="C41" s="53" t="s">
        <v>159</v>
      </c>
      <c r="D41" s="54" t="s">
        <v>160</v>
      </c>
      <c r="E41" s="55" t="s">
        <v>109</v>
      </c>
      <c r="F41" s="55" t="s">
        <v>161</v>
      </c>
      <c r="G41" s="55" t="s">
        <v>70</v>
      </c>
      <c r="H41" s="55" t="s">
        <v>57</v>
      </c>
      <c r="I41" s="56" t="s">
        <v>162</v>
      </c>
      <c r="J41" s="54" t="s">
        <v>120</v>
      </c>
      <c r="K41" s="54">
        <v>20</v>
      </c>
      <c r="L41" s="38">
        <v>0</v>
      </c>
      <c r="M41" s="38">
        <v>118500</v>
      </c>
      <c r="N41" s="38">
        <v>118500</v>
      </c>
      <c r="O41" s="38">
        <v>11500</v>
      </c>
      <c r="P41" s="39">
        <f t="shared" si="1"/>
        <v>0.1</v>
      </c>
      <c r="Q41" s="40">
        <f t="shared" si="2"/>
        <v>118500</v>
      </c>
      <c r="R41" s="67"/>
    </row>
    <row r="42" spans="1:18" ht="30" hidden="1">
      <c r="A42" s="32">
        <v>30</v>
      </c>
      <c r="B42" s="53" t="s">
        <v>163</v>
      </c>
      <c r="C42" s="53" t="s">
        <v>164</v>
      </c>
      <c r="D42" s="54" t="s">
        <v>165</v>
      </c>
      <c r="E42" s="55" t="s">
        <v>109</v>
      </c>
      <c r="F42" s="55" t="s">
        <v>89</v>
      </c>
      <c r="G42" s="55" t="s">
        <v>56</v>
      </c>
      <c r="H42" s="55" t="s">
        <v>57</v>
      </c>
      <c r="I42" s="56" t="s">
        <v>166</v>
      </c>
      <c r="J42" s="54" t="s">
        <v>145</v>
      </c>
      <c r="K42" s="54">
        <v>10</v>
      </c>
      <c r="L42" s="38">
        <v>0</v>
      </c>
      <c r="M42" s="38">
        <v>220756</v>
      </c>
      <c r="N42" s="38">
        <v>220756</v>
      </c>
      <c r="O42" s="38">
        <v>5000</v>
      </c>
      <c r="P42" s="39">
        <f t="shared" si="1"/>
        <v>0.02</v>
      </c>
      <c r="Q42" s="40">
        <f t="shared" si="2"/>
        <v>220756</v>
      </c>
      <c r="R42" s="67"/>
    </row>
    <row r="43" spans="1:18" ht="30" hidden="1">
      <c r="A43" s="32">
        <v>31</v>
      </c>
      <c r="B43" s="53" t="s">
        <v>167</v>
      </c>
      <c r="C43" s="53" t="s">
        <v>168</v>
      </c>
      <c r="D43" s="54" t="s">
        <v>169</v>
      </c>
      <c r="E43" s="55" t="s">
        <v>109</v>
      </c>
      <c r="F43" s="55" t="s">
        <v>26</v>
      </c>
      <c r="G43" s="55" t="s">
        <v>99</v>
      </c>
      <c r="H43" s="55" t="s">
        <v>35</v>
      </c>
      <c r="I43" s="56" t="s">
        <v>170</v>
      </c>
      <c r="J43" s="54" t="s">
        <v>120</v>
      </c>
      <c r="K43" s="54">
        <v>21</v>
      </c>
      <c r="L43" s="38">
        <v>0</v>
      </c>
      <c r="M43" s="38">
        <v>250000</v>
      </c>
      <c r="N43" s="38">
        <v>250000</v>
      </c>
      <c r="O43" s="38">
        <v>20000</v>
      </c>
      <c r="P43" s="39">
        <f t="shared" si="1"/>
        <v>0.08</v>
      </c>
      <c r="Q43" s="40">
        <f t="shared" si="2"/>
        <v>250000</v>
      </c>
      <c r="R43" s="67"/>
    </row>
    <row r="44" spans="1:18" ht="45" hidden="1">
      <c r="A44" s="32">
        <v>32</v>
      </c>
      <c r="B44" s="53" t="s">
        <v>171</v>
      </c>
      <c r="C44" s="53" t="s">
        <v>172</v>
      </c>
      <c r="D44" s="54" t="s">
        <v>173</v>
      </c>
      <c r="E44" s="55" t="s">
        <v>109</v>
      </c>
      <c r="F44" s="55" t="s">
        <v>62</v>
      </c>
      <c r="G44" s="55" t="s">
        <v>161</v>
      </c>
      <c r="H44" s="55" t="s">
        <v>57</v>
      </c>
      <c r="I44" s="56" t="s">
        <v>174</v>
      </c>
      <c r="J44" s="54" t="s">
        <v>120</v>
      </c>
      <c r="K44" s="54">
        <v>60</v>
      </c>
      <c r="L44" s="38">
        <v>0</v>
      </c>
      <c r="M44" s="38">
        <v>300000</v>
      </c>
      <c r="N44" s="38">
        <v>300000</v>
      </c>
      <c r="O44" s="38">
        <v>25000</v>
      </c>
      <c r="P44" s="39">
        <f t="shared" si="1"/>
        <v>0.08</v>
      </c>
      <c r="Q44" s="40">
        <f t="shared" si="2"/>
        <v>300000</v>
      </c>
      <c r="R44" s="67"/>
    </row>
    <row r="45" spans="1:18" ht="30" hidden="1">
      <c r="A45" s="32">
        <v>33</v>
      </c>
      <c r="B45" s="53" t="s">
        <v>175</v>
      </c>
      <c r="C45" s="53" t="s">
        <v>176</v>
      </c>
      <c r="D45" s="54" t="s">
        <v>177</v>
      </c>
      <c r="E45" s="55" t="s">
        <v>109</v>
      </c>
      <c r="F45" s="55" t="s">
        <v>56</v>
      </c>
      <c r="G45" s="55" t="s">
        <v>161</v>
      </c>
      <c r="H45" s="55" t="s">
        <v>57</v>
      </c>
      <c r="I45" s="56" t="s">
        <v>178</v>
      </c>
      <c r="J45" s="54" t="s">
        <v>145</v>
      </c>
      <c r="K45" s="54">
        <v>22</v>
      </c>
      <c r="L45" s="38">
        <v>0</v>
      </c>
      <c r="M45" s="38">
        <v>299593.56</v>
      </c>
      <c r="N45" s="38">
        <v>299593.56</v>
      </c>
      <c r="O45" s="38">
        <v>0</v>
      </c>
      <c r="P45" s="39">
        <f t="shared" si="1"/>
        <v>0</v>
      </c>
      <c r="Q45" s="40">
        <f t="shared" si="2"/>
        <v>299593.56</v>
      </c>
      <c r="R45" s="67"/>
    </row>
    <row r="46" spans="1:18" ht="30" hidden="1">
      <c r="A46" s="32">
        <v>34</v>
      </c>
      <c r="B46" s="53" t="s">
        <v>179</v>
      </c>
      <c r="C46" s="53" t="s">
        <v>180</v>
      </c>
      <c r="D46" s="54" t="s">
        <v>181</v>
      </c>
      <c r="E46" s="55" t="s">
        <v>46</v>
      </c>
      <c r="F46" s="55" t="s">
        <v>34</v>
      </c>
      <c r="G46" s="55" t="s">
        <v>34</v>
      </c>
      <c r="H46" s="55">
        <v>1</v>
      </c>
      <c r="I46" s="56" t="s">
        <v>182</v>
      </c>
      <c r="J46" s="54" t="s">
        <v>120</v>
      </c>
      <c r="K46" s="54">
        <v>69</v>
      </c>
      <c r="L46" s="38">
        <v>0</v>
      </c>
      <c r="M46" s="38">
        <v>300000</v>
      </c>
      <c r="N46" s="38">
        <v>300000</v>
      </c>
      <c r="O46" s="38">
        <v>30000</v>
      </c>
      <c r="P46" s="39">
        <f t="shared" si="1"/>
        <v>0.1</v>
      </c>
      <c r="Q46" s="40">
        <f t="shared" si="2"/>
        <v>300000</v>
      </c>
      <c r="R46" s="67"/>
    </row>
    <row r="47" spans="1:18" ht="45" hidden="1">
      <c r="A47" s="32">
        <v>35</v>
      </c>
      <c r="B47" s="53" t="s">
        <v>183</v>
      </c>
      <c r="C47" s="53" t="s">
        <v>184</v>
      </c>
      <c r="D47" s="54" t="s">
        <v>185</v>
      </c>
      <c r="E47" s="55" t="s">
        <v>46</v>
      </c>
      <c r="F47" s="55" t="s">
        <v>56</v>
      </c>
      <c r="G47" s="55" t="s">
        <v>51</v>
      </c>
      <c r="H47" s="55" t="s">
        <v>35</v>
      </c>
      <c r="I47" s="56" t="s">
        <v>186</v>
      </c>
      <c r="J47" s="54" t="s">
        <v>120</v>
      </c>
      <c r="K47" s="54">
        <v>21</v>
      </c>
      <c r="L47" s="38">
        <v>0</v>
      </c>
      <c r="M47" s="38">
        <v>298100</v>
      </c>
      <c r="N47" s="38">
        <v>298100</v>
      </c>
      <c r="O47" s="38">
        <v>3500</v>
      </c>
      <c r="P47" s="39">
        <f t="shared" si="1"/>
        <v>0.01</v>
      </c>
      <c r="Q47" s="40">
        <f t="shared" si="2"/>
        <v>298100</v>
      </c>
      <c r="R47" s="67"/>
    </row>
    <row r="48" spans="1:18" ht="30" hidden="1">
      <c r="A48" s="32">
        <v>36</v>
      </c>
      <c r="B48" s="53" t="s">
        <v>187</v>
      </c>
      <c r="C48" s="53" t="s">
        <v>188</v>
      </c>
      <c r="D48" s="54" t="s">
        <v>189</v>
      </c>
      <c r="E48" s="55" t="s">
        <v>46</v>
      </c>
      <c r="F48" s="55" t="s">
        <v>62</v>
      </c>
      <c r="G48" s="55" t="s">
        <v>26</v>
      </c>
      <c r="H48" s="55" t="s">
        <v>41</v>
      </c>
      <c r="I48" s="56" t="s">
        <v>190</v>
      </c>
      <c r="J48" s="54" t="s">
        <v>120</v>
      </c>
      <c r="K48" s="54">
        <v>83</v>
      </c>
      <c r="L48" s="38">
        <v>1600</v>
      </c>
      <c r="M48" s="38">
        <v>113833</v>
      </c>
      <c r="N48" s="38">
        <v>115433</v>
      </c>
      <c r="O48" s="38">
        <v>10281</v>
      </c>
      <c r="P48" s="39">
        <f t="shared" si="1"/>
        <v>0.09</v>
      </c>
      <c r="Q48" s="40">
        <f t="shared" si="2"/>
        <v>113833</v>
      </c>
      <c r="R48" s="67"/>
    </row>
    <row r="49" spans="1:18" ht="30" hidden="1">
      <c r="A49" s="32">
        <v>37</v>
      </c>
      <c r="B49" s="53" t="s">
        <v>191</v>
      </c>
      <c r="C49" s="53" t="s">
        <v>192</v>
      </c>
      <c r="D49" s="54" t="s">
        <v>189</v>
      </c>
      <c r="E49" s="55" t="s">
        <v>46</v>
      </c>
      <c r="F49" s="55" t="s">
        <v>62</v>
      </c>
      <c r="G49" s="55" t="s">
        <v>26</v>
      </c>
      <c r="H49" s="55" t="s">
        <v>41</v>
      </c>
      <c r="I49" s="56" t="s">
        <v>193</v>
      </c>
      <c r="J49" s="54" t="s">
        <v>120</v>
      </c>
      <c r="K49" s="54">
        <v>86</v>
      </c>
      <c r="L49" s="38">
        <v>1600</v>
      </c>
      <c r="M49" s="38">
        <v>300000</v>
      </c>
      <c r="N49" s="38">
        <v>301600</v>
      </c>
      <c r="O49" s="38">
        <v>19469</v>
      </c>
      <c r="P49" s="39">
        <f t="shared" si="1"/>
        <v>0.06</v>
      </c>
      <c r="Q49" s="40">
        <f t="shared" si="2"/>
        <v>300000</v>
      </c>
      <c r="R49" s="67"/>
    </row>
    <row r="50" spans="1:18" ht="30" hidden="1">
      <c r="A50" s="32">
        <v>38</v>
      </c>
      <c r="B50" s="53" t="s">
        <v>194</v>
      </c>
      <c r="C50" s="53" t="s">
        <v>195</v>
      </c>
      <c r="D50" s="54" t="s">
        <v>196</v>
      </c>
      <c r="E50" s="55" t="s">
        <v>46</v>
      </c>
      <c r="F50" s="55" t="s">
        <v>51</v>
      </c>
      <c r="G50" s="55" t="s">
        <v>26</v>
      </c>
      <c r="H50" s="55" t="s">
        <v>35</v>
      </c>
      <c r="I50" s="56" t="s">
        <v>197</v>
      </c>
      <c r="J50" s="54" t="s">
        <v>120</v>
      </c>
      <c r="K50" s="54">
        <v>40</v>
      </c>
      <c r="L50" s="38">
        <v>0</v>
      </c>
      <c r="M50" s="38">
        <v>300000</v>
      </c>
      <c r="N50" s="38">
        <v>300000</v>
      </c>
      <c r="O50" s="38">
        <v>30000</v>
      </c>
      <c r="P50" s="39">
        <f t="shared" si="1"/>
        <v>0.1</v>
      </c>
      <c r="Q50" s="40">
        <f t="shared" si="2"/>
        <v>300000</v>
      </c>
      <c r="R50" s="67"/>
    </row>
    <row r="51" spans="1:18" ht="45" hidden="1">
      <c r="A51" s="32">
        <v>39</v>
      </c>
      <c r="B51" s="53" t="s">
        <v>198</v>
      </c>
      <c r="C51" s="53" t="s">
        <v>199</v>
      </c>
      <c r="D51" s="54" t="s">
        <v>200</v>
      </c>
      <c r="E51" s="55" t="s">
        <v>46</v>
      </c>
      <c r="F51" s="55" t="s">
        <v>51</v>
      </c>
      <c r="G51" s="55" t="s">
        <v>34</v>
      </c>
      <c r="H51" s="55" t="s">
        <v>41</v>
      </c>
      <c r="I51" s="56" t="s">
        <v>201</v>
      </c>
      <c r="J51" s="54" t="s">
        <v>120</v>
      </c>
      <c r="K51" s="54">
        <v>115</v>
      </c>
      <c r="L51" s="38">
        <v>0</v>
      </c>
      <c r="M51" s="38">
        <v>300000</v>
      </c>
      <c r="N51" s="38">
        <v>300000</v>
      </c>
      <c r="O51" s="38">
        <v>11669</v>
      </c>
      <c r="P51" s="39">
        <f t="shared" si="1"/>
        <v>0.04</v>
      </c>
      <c r="Q51" s="40">
        <f t="shared" si="2"/>
        <v>300000</v>
      </c>
      <c r="R51" s="67"/>
    </row>
    <row r="52" spans="1:18" ht="30" hidden="1">
      <c r="A52" s="32">
        <v>40</v>
      </c>
      <c r="B52" s="53" t="s">
        <v>202</v>
      </c>
      <c r="C52" s="53" t="s">
        <v>203</v>
      </c>
      <c r="D52" s="54" t="s">
        <v>204</v>
      </c>
      <c r="E52" s="55" t="s">
        <v>46</v>
      </c>
      <c r="F52" s="55" t="s">
        <v>205</v>
      </c>
      <c r="G52" s="55" t="s">
        <v>34</v>
      </c>
      <c r="H52" s="55" t="s">
        <v>41</v>
      </c>
      <c r="I52" s="56" t="s">
        <v>206</v>
      </c>
      <c r="J52" s="54" t="s">
        <v>120</v>
      </c>
      <c r="K52" s="54">
        <v>115</v>
      </c>
      <c r="L52" s="38">
        <v>0</v>
      </c>
      <c r="M52" s="38">
        <v>300000</v>
      </c>
      <c r="N52" s="38">
        <v>300000</v>
      </c>
      <c r="O52" s="38">
        <v>15000</v>
      </c>
      <c r="P52" s="39">
        <f t="shared" si="1"/>
        <v>0.05</v>
      </c>
      <c r="Q52" s="40">
        <f t="shared" si="2"/>
        <v>300000</v>
      </c>
      <c r="R52" s="67"/>
    </row>
    <row r="53" spans="1:18" ht="30" hidden="1">
      <c r="A53" s="32">
        <v>41</v>
      </c>
      <c r="B53" s="53" t="s">
        <v>207</v>
      </c>
      <c r="C53" s="53" t="s">
        <v>208</v>
      </c>
      <c r="D53" s="54" t="s">
        <v>209</v>
      </c>
      <c r="E53" s="55" t="s">
        <v>46</v>
      </c>
      <c r="F53" s="55" t="s">
        <v>70</v>
      </c>
      <c r="G53" s="55" t="s">
        <v>51</v>
      </c>
      <c r="H53" s="55" t="s">
        <v>35</v>
      </c>
      <c r="I53" s="56" t="s">
        <v>210</v>
      </c>
      <c r="J53" s="54" t="s">
        <v>120</v>
      </c>
      <c r="K53" s="54">
        <v>60</v>
      </c>
      <c r="L53" s="38">
        <v>0</v>
      </c>
      <c r="M53" s="38">
        <v>144073</v>
      </c>
      <c r="N53" s="38">
        <v>144073</v>
      </c>
      <c r="O53" s="38">
        <v>0</v>
      </c>
      <c r="P53" s="39">
        <f t="shared" si="1"/>
        <v>0</v>
      </c>
      <c r="Q53" s="40">
        <f t="shared" si="2"/>
        <v>144073</v>
      </c>
      <c r="R53" s="67"/>
    </row>
    <row r="54" spans="1:18" ht="45" hidden="1">
      <c r="A54" s="32">
        <v>42</v>
      </c>
      <c r="B54" s="53" t="s">
        <v>211</v>
      </c>
      <c r="C54" s="53" t="s">
        <v>212</v>
      </c>
      <c r="D54" s="54" t="s">
        <v>213</v>
      </c>
      <c r="E54" s="55" t="s">
        <v>46</v>
      </c>
      <c r="F54" s="55" t="s">
        <v>161</v>
      </c>
      <c r="G54" s="55" t="s">
        <v>34</v>
      </c>
      <c r="H54" s="55" t="s">
        <v>41</v>
      </c>
      <c r="I54" s="56" t="s">
        <v>214</v>
      </c>
      <c r="J54" s="54" t="s">
        <v>145</v>
      </c>
      <c r="K54" s="54">
        <v>16</v>
      </c>
      <c r="L54" s="38">
        <v>0</v>
      </c>
      <c r="M54" s="38">
        <v>300000</v>
      </c>
      <c r="N54" s="38">
        <v>300000</v>
      </c>
      <c r="O54" s="38">
        <v>8647</v>
      </c>
      <c r="P54" s="39">
        <f t="shared" si="1"/>
        <v>0.03</v>
      </c>
      <c r="Q54" s="40">
        <f t="shared" si="2"/>
        <v>300000</v>
      </c>
      <c r="R54" s="67"/>
    </row>
    <row r="55" spans="1:18" ht="30" hidden="1">
      <c r="A55" s="32">
        <v>43</v>
      </c>
      <c r="B55" s="53" t="s">
        <v>215</v>
      </c>
      <c r="C55" s="53" t="s">
        <v>216</v>
      </c>
      <c r="D55" s="54" t="s">
        <v>217</v>
      </c>
      <c r="E55" s="55">
        <v>10</v>
      </c>
      <c r="F55" s="55">
        <v>10</v>
      </c>
      <c r="G55" s="55" t="s">
        <v>27</v>
      </c>
      <c r="H55" s="55" t="s">
        <v>57</v>
      </c>
      <c r="I55" s="56" t="s">
        <v>218</v>
      </c>
      <c r="J55" s="54" t="s">
        <v>145</v>
      </c>
      <c r="K55" s="54">
        <v>30</v>
      </c>
      <c r="L55" s="38">
        <v>0</v>
      </c>
      <c r="M55" s="38">
        <v>300000</v>
      </c>
      <c r="N55" s="38">
        <v>300000</v>
      </c>
      <c r="O55" s="38">
        <v>0</v>
      </c>
      <c r="P55" s="39">
        <f t="shared" si="1"/>
        <v>0</v>
      </c>
      <c r="Q55" s="40">
        <f t="shared" si="2"/>
        <v>300000</v>
      </c>
      <c r="R55" s="67"/>
    </row>
    <row r="56" spans="1:18" ht="30" hidden="1">
      <c r="A56" s="32">
        <v>44</v>
      </c>
      <c r="B56" s="53" t="s">
        <v>219</v>
      </c>
      <c r="C56" s="53" t="s">
        <v>220</v>
      </c>
      <c r="D56" s="54" t="s">
        <v>221</v>
      </c>
      <c r="E56" s="55" t="s">
        <v>161</v>
      </c>
      <c r="F56" s="55" t="s">
        <v>89</v>
      </c>
      <c r="G56" s="55" t="s">
        <v>56</v>
      </c>
      <c r="H56" s="55" t="s">
        <v>35</v>
      </c>
      <c r="I56" s="56" t="s">
        <v>222</v>
      </c>
      <c r="J56" s="54" t="s">
        <v>145</v>
      </c>
      <c r="K56" s="54">
        <v>16</v>
      </c>
      <c r="L56" s="38">
        <v>0</v>
      </c>
      <c r="M56" s="38">
        <v>299500</v>
      </c>
      <c r="N56" s="38">
        <v>299500</v>
      </c>
      <c r="O56" s="38">
        <v>0</v>
      </c>
      <c r="P56" s="39">
        <f t="shared" si="1"/>
        <v>0</v>
      </c>
      <c r="Q56" s="40">
        <f t="shared" si="2"/>
        <v>299500</v>
      </c>
      <c r="R56" s="67"/>
    </row>
    <row r="57" spans="1:18" ht="30" hidden="1">
      <c r="A57" s="32">
        <v>45</v>
      </c>
      <c r="B57" s="53" t="s">
        <v>223</v>
      </c>
      <c r="C57" s="53" t="s">
        <v>224</v>
      </c>
      <c r="D57" s="54" t="s">
        <v>225</v>
      </c>
      <c r="E57" s="55" t="s">
        <v>161</v>
      </c>
      <c r="F57" s="55" t="s">
        <v>34</v>
      </c>
      <c r="G57" s="55" t="s">
        <v>70</v>
      </c>
      <c r="H57" s="55" t="s">
        <v>57</v>
      </c>
      <c r="I57" s="56" t="s">
        <v>226</v>
      </c>
      <c r="J57" s="54" t="s">
        <v>120</v>
      </c>
      <c r="K57" s="54">
        <v>25</v>
      </c>
      <c r="L57" s="38">
        <v>0</v>
      </c>
      <c r="M57" s="38">
        <v>300000</v>
      </c>
      <c r="N57" s="38">
        <v>300000</v>
      </c>
      <c r="O57" s="38">
        <v>20000</v>
      </c>
      <c r="P57" s="39">
        <f t="shared" si="1"/>
        <v>7.0000000000000007E-2</v>
      </c>
      <c r="Q57" s="40">
        <f t="shared" si="2"/>
        <v>300000</v>
      </c>
      <c r="R57" s="67"/>
    </row>
    <row r="58" spans="1:18" ht="30" hidden="1">
      <c r="A58" s="32">
        <v>46</v>
      </c>
      <c r="B58" s="53" t="s">
        <v>227</v>
      </c>
      <c r="C58" s="53" t="s">
        <v>228</v>
      </c>
      <c r="D58" s="54" t="s">
        <v>229</v>
      </c>
      <c r="E58" s="55" t="s">
        <v>161</v>
      </c>
      <c r="F58" s="55" t="s">
        <v>34</v>
      </c>
      <c r="G58" s="55" t="s">
        <v>27</v>
      </c>
      <c r="H58" s="55" t="s">
        <v>57</v>
      </c>
      <c r="I58" s="56" t="s">
        <v>230</v>
      </c>
      <c r="J58" s="54" t="s">
        <v>120</v>
      </c>
      <c r="K58" s="54">
        <v>24</v>
      </c>
      <c r="L58" s="38">
        <v>0</v>
      </c>
      <c r="M58" s="38">
        <v>300000</v>
      </c>
      <c r="N58" s="38">
        <v>300000</v>
      </c>
      <c r="O58" s="38">
        <v>30000</v>
      </c>
      <c r="P58" s="39">
        <f t="shared" si="1"/>
        <v>0.1</v>
      </c>
      <c r="Q58" s="40">
        <f t="shared" si="2"/>
        <v>300000</v>
      </c>
      <c r="R58" s="67"/>
    </row>
    <row r="59" spans="1:18" ht="30" hidden="1">
      <c r="A59" s="32">
        <v>47</v>
      </c>
      <c r="B59" s="53" t="s">
        <v>231</v>
      </c>
      <c r="C59" s="53" t="s">
        <v>232</v>
      </c>
      <c r="D59" s="54" t="s">
        <v>233</v>
      </c>
      <c r="E59" s="55" t="s">
        <v>161</v>
      </c>
      <c r="F59" s="55" t="s">
        <v>94</v>
      </c>
      <c r="G59" s="55" t="s">
        <v>46</v>
      </c>
      <c r="H59" s="55" t="s">
        <v>57</v>
      </c>
      <c r="I59" s="56" t="s">
        <v>234</v>
      </c>
      <c r="J59" s="54" t="s">
        <v>120</v>
      </c>
      <c r="K59" s="54">
        <v>16</v>
      </c>
      <c r="L59" s="38">
        <v>0</v>
      </c>
      <c r="M59" s="38">
        <v>300000</v>
      </c>
      <c r="N59" s="38">
        <v>300000</v>
      </c>
      <c r="O59" s="38">
        <v>10000</v>
      </c>
      <c r="P59" s="39">
        <f t="shared" si="1"/>
        <v>0.03</v>
      </c>
      <c r="Q59" s="40">
        <f t="shared" si="2"/>
        <v>300000</v>
      </c>
      <c r="R59" s="67"/>
    </row>
    <row r="60" spans="1:18" ht="45" hidden="1">
      <c r="A60" s="32">
        <v>48</v>
      </c>
      <c r="B60" s="53" t="s">
        <v>235</v>
      </c>
      <c r="C60" s="53" t="s">
        <v>236</v>
      </c>
      <c r="D60" s="54" t="s">
        <v>237</v>
      </c>
      <c r="E60" s="55" t="s">
        <v>161</v>
      </c>
      <c r="F60" s="55" t="s">
        <v>75</v>
      </c>
      <c r="G60" s="55" t="s">
        <v>26</v>
      </c>
      <c r="H60" s="55" t="s">
        <v>35</v>
      </c>
      <c r="I60" s="56" t="s">
        <v>238</v>
      </c>
      <c r="J60" s="54" t="s">
        <v>120</v>
      </c>
      <c r="K60" s="54">
        <v>24</v>
      </c>
      <c r="L60" s="38">
        <v>0</v>
      </c>
      <c r="M60" s="38">
        <v>300000</v>
      </c>
      <c r="N60" s="38">
        <v>300000</v>
      </c>
      <c r="O60" s="38">
        <v>30000</v>
      </c>
      <c r="P60" s="39">
        <f t="shared" si="1"/>
        <v>0.1</v>
      </c>
      <c r="Q60" s="40">
        <f t="shared" si="2"/>
        <v>300000</v>
      </c>
      <c r="R60" s="67"/>
    </row>
    <row r="61" spans="1:18" ht="30" hidden="1">
      <c r="A61" s="32">
        <v>49</v>
      </c>
      <c r="B61" s="53" t="s">
        <v>239</v>
      </c>
      <c r="C61" s="53" t="s">
        <v>240</v>
      </c>
      <c r="D61" s="54" t="s">
        <v>241</v>
      </c>
      <c r="E61" s="55" t="s">
        <v>161</v>
      </c>
      <c r="F61" s="55" t="s">
        <v>109</v>
      </c>
      <c r="G61" s="55" t="s">
        <v>161</v>
      </c>
      <c r="H61" s="55" t="s">
        <v>57</v>
      </c>
      <c r="I61" s="56" t="s">
        <v>242</v>
      </c>
      <c r="J61" s="54" t="s">
        <v>120</v>
      </c>
      <c r="K61" s="54">
        <v>19</v>
      </c>
      <c r="L61" s="38">
        <v>0</v>
      </c>
      <c r="M61" s="38">
        <v>200000</v>
      </c>
      <c r="N61" s="38">
        <v>200000</v>
      </c>
      <c r="O61" s="38">
        <v>20000</v>
      </c>
      <c r="P61" s="39">
        <f t="shared" si="1"/>
        <v>0.1</v>
      </c>
      <c r="Q61" s="40">
        <f t="shared" si="2"/>
        <v>200000</v>
      </c>
      <c r="R61" s="67"/>
    </row>
    <row r="62" spans="1:18" ht="30" hidden="1">
      <c r="A62" s="32">
        <v>50</v>
      </c>
      <c r="B62" s="53" t="s">
        <v>243</v>
      </c>
      <c r="C62" s="53" t="s">
        <v>244</v>
      </c>
      <c r="D62" s="54" t="s">
        <v>241</v>
      </c>
      <c r="E62" s="55" t="s">
        <v>161</v>
      </c>
      <c r="F62" s="55" t="s">
        <v>109</v>
      </c>
      <c r="G62" s="55" t="s">
        <v>161</v>
      </c>
      <c r="H62" s="55" t="s">
        <v>57</v>
      </c>
      <c r="I62" s="56" t="s">
        <v>245</v>
      </c>
      <c r="J62" s="54" t="s">
        <v>120</v>
      </c>
      <c r="K62" s="54">
        <v>19</v>
      </c>
      <c r="L62" s="38">
        <v>0</v>
      </c>
      <c r="M62" s="38">
        <v>200000</v>
      </c>
      <c r="N62" s="38">
        <v>200000</v>
      </c>
      <c r="O62" s="38">
        <v>20000</v>
      </c>
      <c r="P62" s="39">
        <f t="shared" si="1"/>
        <v>0.1</v>
      </c>
      <c r="Q62" s="40">
        <f t="shared" si="2"/>
        <v>200000</v>
      </c>
      <c r="R62" s="67"/>
    </row>
    <row r="63" spans="1:18" ht="30" hidden="1">
      <c r="A63" s="32">
        <v>51</v>
      </c>
      <c r="B63" s="53" t="s">
        <v>246</v>
      </c>
      <c r="C63" s="53" t="s">
        <v>247</v>
      </c>
      <c r="D63" s="54" t="s">
        <v>248</v>
      </c>
      <c r="E63" s="55" t="s">
        <v>161</v>
      </c>
      <c r="F63" s="55" t="s">
        <v>94</v>
      </c>
      <c r="G63" s="55" t="s">
        <v>56</v>
      </c>
      <c r="H63" s="55" t="s">
        <v>57</v>
      </c>
      <c r="I63" s="56" t="s">
        <v>249</v>
      </c>
      <c r="J63" s="54" t="s">
        <v>120</v>
      </c>
      <c r="K63" s="54">
        <v>30</v>
      </c>
      <c r="L63" s="38">
        <v>0</v>
      </c>
      <c r="M63" s="38">
        <v>300000</v>
      </c>
      <c r="N63" s="38">
        <v>300000</v>
      </c>
      <c r="O63" s="38">
        <v>30000</v>
      </c>
      <c r="P63" s="39">
        <f t="shared" si="1"/>
        <v>0.1</v>
      </c>
      <c r="Q63" s="40">
        <f t="shared" si="2"/>
        <v>300000</v>
      </c>
      <c r="R63" s="67"/>
    </row>
    <row r="64" spans="1:18" ht="30" hidden="1">
      <c r="A64" s="32">
        <v>52</v>
      </c>
      <c r="B64" s="53" t="s">
        <v>250</v>
      </c>
      <c r="C64" s="53" t="s">
        <v>251</v>
      </c>
      <c r="D64" s="54" t="s">
        <v>252</v>
      </c>
      <c r="E64" s="55" t="s">
        <v>161</v>
      </c>
      <c r="F64" s="55" t="s">
        <v>70</v>
      </c>
      <c r="G64" s="55" t="s">
        <v>161</v>
      </c>
      <c r="H64" s="55" t="s">
        <v>57</v>
      </c>
      <c r="I64" s="56" t="s">
        <v>253</v>
      </c>
      <c r="J64" s="54" t="s">
        <v>120</v>
      </c>
      <c r="K64" s="54">
        <v>16</v>
      </c>
      <c r="L64" s="38">
        <v>0</v>
      </c>
      <c r="M64" s="38">
        <v>300000</v>
      </c>
      <c r="N64" s="38">
        <v>300000</v>
      </c>
      <c r="O64" s="38">
        <v>22509</v>
      </c>
      <c r="P64" s="39">
        <f t="shared" si="1"/>
        <v>0.08</v>
      </c>
      <c r="Q64" s="40">
        <f t="shared" si="2"/>
        <v>300000</v>
      </c>
      <c r="R64" s="67"/>
    </row>
    <row r="65" spans="1:18" ht="30" hidden="1">
      <c r="A65" s="32">
        <v>53</v>
      </c>
      <c r="B65" s="53" t="s">
        <v>254</v>
      </c>
      <c r="C65" s="53" t="s">
        <v>255</v>
      </c>
      <c r="D65" s="54" t="s">
        <v>256</v>
      </c>
      <c r="E65" s="55" t="s">
        <v>161</v>
      </c>
      <c r="F65" s="55" t="s">
        <v>27</v>
      </c>
      <c r="G65" s="55" t="s">
        <v>26</v>
      </c>
      <c r="H65" s="55" t="s">
        <v>35</v>
      </c>
      <c r="I65" s="56" t="s">
        <v>257</v>
      </c>
      <c r="J65" s="54" t="s">
        <v>120</v>
      </c>
      <c r="K65" s="54">
        <v>86</v>
      </c>
      <c r="L65" s="38">
        <v>0</v>
      </c>
      <c r="M65" s="38">
        <v>158800</v>
      </c>
      <c r="N65" s="38">
        <v>158800</v>
      </c>
      <c r="O65" s="38">
        <v>15800</v>
      </c>
      <c r="P65" s="39">
        <f t="shared" si="1"/>
        <v>0.1</v>
      </c>
      <c r="Q65" s="40">
        <f t="shared" si="2"/>
        <v>158800</v>
      </c>
      <c r="R65" s="67"/>
    </row>
    <row r="66" spans="1:18" ht="30" hidden="1">
      <c r="A66" s="32">
        <v>54</v>
      </c>
      <c r="B66" s="53" t="s">
        <v>258</v>
      </c>
      <c r="C66" s="53" t="s">
        <v>259</v>
      </c>
      <c r="D66" s="54" t="s">
        <v>260</v>
      </c>
      <c r="E66" s="55" t="s">
        <v>161</v>
      </c>
      <c r="F66" s="55" t="s">
        <v>70</v>
      </c>
      <c r="G66" s="55" t="s">
        <v>26</v>
      </c>
      <c r="H66" s="55" t="s">
        <v>57</v>
      </c>
      <c r="I66" s="56" t="s">
        <v>261</v>
      </c>
      <c r="J66" s="54" t="s">
        <v>120</v>
      </c>
      <c r="K66" s="54">
        <v>20</v>
      </c>
      <c r="L66" s="38">
        <v>0</v>
      </c>
      <c r="M66" s="38">
        <v>200000</v>
      </c>
      <c r="N66" s="38">
        <v>200000</v>
      </c>
      <c r="O66" s="38">
        <v>7000</v>
      </c>
      <c r="P66" s="39">
        <f t="shared" si="1"/>
        <v>0.04</v>
      </c>
      <c r="Q66" s="40">
        <f t="shared" si="2"/>
        <v>200000</v>
      </c>
      <c r="R66" s="67"/>
    </row>
    <row r="67" spans="1:18" ht="30" hidden="1">
      <c r="A67" s="32">
        <v>55</v>
      </c>
      <c r="B67" s="53" t="s">
        <v>262</v>
      </c>
      <c r="C67" s="53" t="s">
        <v>263</v>
      </c>
      <c r="D67" s="54" t="s">
        <v>264</v>
      </c>
      <c r="E67" s="55" t="s">
        <v>161</v>
      </c>
      <c r="F67" s="55" t="s">
        <v>99</v>
      </c>
      <c r="G67" s="55" t="s">
        <v>56</v>
      </c>
      <c r="H67" s="55" t="s">
        <v>57</v>
      </c>
      <c r="I67" s="56" t="s">
        <v>265</v>
      </c>
      <c r="J67" s="54" t="s">
        <v>145</v>
      </c>
      <c r="K67" s="54">
        <v>12</v>
      </c>
      <c r="L67" s="38">
        <v>12500</v>
      </c>
      <c r="M67" s="38">
        <v>298831.90999999997</v>
      </c>
      <c r="N67" s="38">
        <v>311331.90999999997</v>
      </c>
      <c r="O67" s="38">
        <v>8217.4699999999993</v>
      </c>
      <c r="P67" s="39">
        <f t="shared" si="1"/>
        <v>0.03</v>
      </c>
      <c r="Q67" s="40">
        <f t="shared" si="2"/>
        <v>298831.90999999997</v>
      </c>
      <c r="R67" s="67"/>
    </row>
    <row r="68" spans="1:18" ht="30" hidden="1">
      <c r="A68" s="32">
        <v>56</v>
      </c>
      <c r="B68" s="53" t="s">
        <v>266</v>
      </c>
      <c r="C68" s="53" t="s">
        <v>267</v>
      </c>
      <c r="D68" s="54" t="s">
        <v>268</v>
      </c>
      <c r="E68" s="55" t="s">
        <v>161</v>
      </c>
      <c r="F68" s="55" t="s">
        <v>27</v>
      </c>
      <c r="G68" s="55" t="s">
        <v>34</v>
      </c>
      <c r="H68" s="55" t="s">
        <v>57</v>
      </c>
      <c r="I68" s="56" t="s">
        <v>269</v>
      </c>
      <c r="J68" s="54" t="s">
        <v>120</v>
      </c>
      <c r="K68" s="54">
        <v>36</v>
      </c>
      <c r="L68" s="38">
        <v>0</v>
      </c>
      <c r="M68" s="38">
        <v>300000</v>
      </c>
      <c r="N68" s="38">
        <v>300000</v>
      </c>
      <c r="O68" s="38">
        <v>10000</v>
      </c>
      <c r="P68" s="39">
        <f t="shared" si="1"/>
        <v>0.03</v>
      </c>
      <c r="Q68" s="40">
        <f t="shared" si="2"/>
        <v>300000</v>
      </c>
      <c r="R68" s="67"/>
    </row>
    <row r="69" spans="1:18" ht="30" hidden="1">
      <c r="A69" s="32">
        <v>57</v>
      </c>
      <c r="B69" s="53" t="s">
        <v>270</v>
      </c>
      <c r="C69" s="53" t="s">
        <v>271</v>
      </c>
      <c r="D69" s="54" t="s">
        <v>272</v>
      </c>
      <c r="E69" s="55">
        <v>12</v>
      </c>
      <c r="F69" s="55" t="s">
        <v>56</v>
      </c>
      <c r="G69" s="55" t="s">
        <v>51</v>
      </c>
      <c r="H69" s="55">
        <v>2</v>
      </c>
      <c r="I69" s="56" t="s">
        <v>273</v>
      </c>
      <c r="J69" s="54" t="s">
        <v>274</v>
      </c>
      <c r="K69" s="54">
        <v>56</v>
      </c>
      <c r="L69" s="38">
        <v>47380</v>
      </c>
      <c r="M69" s="38">
        <v>300000</v>
      </c>
      <c r="N69" s="38">
        <v>347380</v>
      </c>
      <c r="O69" s="38">
        <v>0</v>
      </c>
      <c r="P69" s="39">
        <f t="shared" si="1"/>
        <v>0</v>
      </c>
      <c r="Q69" s="40">
        <f t="shared" si="2"/>
        <v>300000</v>
      </c>
      <c r="R69" s="67"/>
    </row>
    <row r="70" spans="1:18" ht="30" hidden="1">
      <c r="A70" s="32">
        <v>58</v>
      </c>
      <c r="B70" s="53" t="s">
        <v>275</v>
      </c>
      <c r="C70" s="53" t="s">
        <v>276</v>
      </c>
      <c r="D70" s="54" t="s">
        <v>277</v>
      </c>
      <c r="E70" s="55" t="s">
        <v>278</v>
      </c>
      <c r="F70" s="55" t="s">
        <v>34</v>
      </c>
      <c r="G70" s="55" t="s">
        <v>109</v>
      </c>
      <c r="H70" s="55" t="s">
        <v>35</v>
      </c>
      <c r="I70" s="56" t="s">
        <v>279</v>
      </c>
      <c r="J70" s="54" t="s">
        <v>145</v>
      </c>
      <c r="K70" s="54">
        <v>30</v>
      </c>
      <c r="L70" s="38">
        <v>0</v>
      </c>
      <c r="M70" s="38">
        <v>300000</v>
      </c>
      <c r="N70" s="38">
        <v>300000</v>
      </c>
      <c r="O70" s="38">
        <v>30000</v>
      </c>
      <c r="P70" s="39">
        <f t="shared" si="1"/>
        <v>0.1</v>
      </c>
      <c r="Q70" s="40">
        <f t="shared" si="2"/>
        <v>300000</v>
      </c>
      <c r="R70" s="67"/>
    </row>
    <row r="71" spans="1:18" ht="30" hidden="1">
      <c r="A71" s="32">
        <v>59</v>
      </c>
      <c r="B71" s="53" t="s">
        <v>280</v>
      </c>
      <c r="C71" s="53" t="s">
        <v>281</v>
      </c>
      <c r="D71" s="54" t="s">
        <v>282</v>
      </c>
      <c r="E71" s="55" t="s">
        <v>278</v>
      </c>
      <c r="F71" s="55" t="s">
        <v>205</v>
      </c>
      <c r="G71" s="55" t="s">
        <v>34</v>
      </c>
      <c r="H71" s="55" t="s">
        <v>41</v>
      </c>
      <c r="I71" s="56" t="s">
        <v>283</v>
      </c>
      <c r="J71" s="54" t="s">
        <v>120</v>
      </c>
      <c r="K71" s="54">
        <v>90</v>
      </c>
      <c r="L71" s="38">
        <v>0</v>
      </c>
      <c r="M71" s="38">
        <v>165000</v>
      </c>
      <c r="N71" s="38">
        <v>165000</v>
      </c>
      <c r="O71" s="38">
        <v>0</v>
      </c>
      <c r="P71" s="39">
        <f t="shared" si="1"/>
        <v>0</v>
      </c>
      <c r="Q71" s="40">
        <f t="shared" si="2"/>
        <v>165000</v>
      </c>
      <c r="R71" s="67"/>
    </row>
    <row r="72" spans="1:18" ht="30" hidden="1">
      <c r="A72" s="32">
        <v>60</v>
      </c>
      <c r="B72" s="53" t="s">
        <v>284</v>
      </c>
      <c r="C72" s="53" t="s">
        <v>285</v>
      </c>
      <c r="D72" s="54" t="s">
        <v>282</v>
      </c>
      <c r="E72" s="55" t="s">
        <v>278</v>
      </c>
      <c r="F72" s="55" t="s">
        <v>205</v>
      </c>
      <c r="G72" s="55" t="s">
        <v>34</v>
      </c>
      <c r="H72" s="55" t="s">
        <v>41</v>
      </c>
      <c r="I72" s="56" t="s">
        <v>286</v>
      </c>
      <c r="J72" s="54" t="s">
        <v>120</v>
      </c>
      <c r="K72" s="54">
        <v>140</v>
      </c>
      <c r="L72" s="38">
        <v>0</v>
      </c>
      <c r="M72" s="38">
        <v>200000</v>
      </c>
      <c r="N72" s="38">
        <v>200000</v>
      </c>
      <c r="O72" s="38">
        <v>0</v>
      </c>
      <c r="P72" s="39">
        <f t="shared" si="1"/>
        <v>0</v>
      </c>
      <c r="Q72" s="40">
        <f t="shared" si="2"/>
        <v>200000</v>
      </c>
      <c r="R72" s="67"/>
    </row>
    <row r="73" spans="1:18" ht="45" hidden="1">
      <c r="A73" s="32">
        <v>61</v>
      </c>
      <c r="B73" s="53" t="s">
        <v>287</v>
      </c>
      <c r="C73" s="53" t="s">
        <v>288</v>
      </c>
      <c r="D73" s="54" t="s">
        <v>282</v>
      </c>
      <c r="E73" s="55" t="s">
        <v>278</v>
      </c>
      <c r="F73" s="55" t="s">
        <v>205</v>
      </c>
      <c r="G73" s="55" t="s">
        <v>34</v>
      </c>
      <c r="H73" s="55" t="s">
        <v>41</v>
      </c>
      <c r="I73" s="56" t="s">
        <v>289</v>
      </c>
      <c r="J73" s="54" t="s">
        <v>120</v>
      </c>
      <c r="K73" s="54">
        <v>140</v>
      </c>
      <c r="L73" s="38">
        <v>0</v>
      </c>
      <c r="M73" s="38">
        <v>300000</v>
      </c>
      <c r="N73" s="38">
        <v>300000</v>
      </c>
      <c r="O73" s="38">
        <v>0</v>
      </c>
      <c r="P73" s="39">
        <f t="shared" si="1"/>
        <v>0</v>
      </c>
      <c r="Q73" s="40">
        <f t="shared" si="2"/>
        <v>300000</v>
      </c>
      <c r="R73" s="67"/>
    </row>
    <row r="74" spans="1:18" ht="30" hidden="1">
      <c r="A74" s="32">
        <v>62</v>
      </c>
      <c r="B74" s="53" t="s">
        <v>290</v>
      </c>
      <c r="C74" s="53" t="s">
        <v>291</v>
      </c>
      <c r="D74" s="54" t="s">
        <v>282</v>
      </c>
      <c r="E74" s="55" t="s">
        <v>278</v>
      </c>
      <c r="F74" s="55" t="s">
        <v>205</v>
      </c>
      <c r="G74" s="55" t="s">
        <v>34</v>
      </c>
      <c r="H74" s="55" t="s">
        <v>41</v>
      </c>
      <c r="I74" s="56" t="s">
        <v>292</v>
      </c>
      <c r="J74" s="54" t="s">
        <v>120</v>
      </c>
      <c r="K74" s="54">
        <v>140</v>
      </c>
      <c r="L74" s="38">
        <v>0</v>
      </c>
      <c r="M74" s="38">
        <v>208000</v>
      </c>
      <c r="N74" s="38">
        <v>208000</v>
      </c>
      <c r="O74" s="38">
        <v>0</v>
      </c>
      <c r="P74" s="39">
        <f t="shared" si="1"/>
        <v>0</v>
      </c>
      <c r="Q74" s="40">
        <f t="shared" si="2"/>
        <v>208000</v>
      </c>
      <c r="R74" s="67"/>
    </row>
    <row r="75" spans="1:18" ht="30" hidden="1">
      <c r="A75" s="32">
        <v>63</v>
      </c>
      <c r="B75" s="53" t="s">
        <v>293</v>
      </c>
      <c r="C75" s="53" t="s">
        <v>294</v>
      </c>
      <c r="D75" s="54" t="s">
        <v>282</v>
      </c>
      <c r="E75" s="55" t="s">
        <v>278</v>
      </c>
      <c r="F75" s="55" t="s">
        <v>205</v>
      </c>
      <c r="G75" s="55" t="s">
        <v>34</v>
      </c>
      <c r="H75" s="55" t="s">
        <v>41</v>
      </c>
      <c r="I75" s="56" t="s">
        <v>295</v>
      </c>
      <c r="J75" s="54" t="s">
        <v>120</v>
      </c>
      <c r="K75" s="54">
        <v>115</v>
      </c>
      <c r="L75" s="38">
        <v>0</v>
      </c>
      <c r="M75" s="38">
        <v>300000</v>
      </c>
      <c r="N75" s="38">
        <v>300000</v>
      </c>
      <c r="O75" s="38">
        <v>9000</v>
      </c>
      <c r="P75" s="39">
        <f t="shared" si="1"/>
        <v>0.03</v>
      </c>
      <c r="Q75" s="40">
        <f t="shared" si="2"/>
        <v>300000</v>
      </c>
      <c r="R75" s="67"/>
    </row>
    <row r="76" spans="1:18" ht="30" hidden="1">
      <c r="A76" s="32">
        <v>64</v>
      </c>
      <c r="B76" s="53" t="s">
        <v>296</v>
      </c>
      <c r="C76" s="53" t="s">
        <v>297</v>
      </c>
      <c r="D76" s="54" t="s">
        <v>282</v>
      </c>
      <c r="E76" s="55" t="s">
        <v>278</v>
      </c>
      <c r="F76" s="55" t="s">
        <v>205</v>
      </c>
      <c r="G76" s="55" t="s">
        <v>34</v>
      </c>
      <c r="H76" s="55" t="s">
        <v>41</v>
      </c>
      <c r="I76" s="56" t="s">
        <v>298</v>
      </c>
      <c r="J76" s="54" t="s">
        <v>120</v>
      </c>
      <c r="K76" s="54">
        <v>116</v>
      </c>
      <c r="L76" s="38">
        <v>0</v>
      </c>
      <c r="M76" s="38">
        <v>84000</v>
      </c>
      <c r="N76" s="38">
        <v>84000</v>
      </c>
      <c r="O76" s="38">
        <v>4000</v>
      </c>
      <c r="P76" s="39">
        <f t="shared" si="1"/>
        <v>0.05</v>
      </c>
      <c r="Q76" s="40">
        <f t="shared" si="2"/>
        <v>84000</v>
      </c>
      <c r="R76" s="67"/>
    </row>
    <row r="77" spans="1:18" ht="30" hidden="1">
      <c r="A77" s="32">
        <v>65</v>
      </c>
      <c r="B77" s="53" t="s">
        <v>299</v>
      </c>
      <c r="C77" s="53" t="s">
        <v>300</v>
      </c>
      <c r="D77" s="54" t="s">
        <v>301</v>
      </c>
      <c r="E77" s="55" t="s">
        <v>278</v>
      </c>
      <c r="F77" s="55" t="s">
        <v>34</v>
      </c>
      <c r="G77" s="55" t="s">
        <v>27</v>
      </c>
      <c r="H77" s="55" t="s">
        <v>57</v>
      </c>
      <c r="I77" s="56" t="s">
        <v>302</v>
      </c>
      <c r="J77" s="54" t="s">
        <v>120</v>
      </c>
      <c r="K77" s="54">
        <v>50</v>
      </c>
      <c r="L77" s="38">
        <v>0</v>
      </c>
      <c r="M77" s="38">
        <v>300000</v>
      </c>
      <c r="N77" s="38">
        <v>300000</v>
      </c>
      <c r="O77" s="38">
        <v>2371</v>
      </c>
      <c r="P77" s="39">
        <f t="shared" si="1"/>
        <v>0.01</v>
      </c>
      <c r="Q77" s="40">
        <f t="shared" si="2"/>
        <v>300000</v>
      </c>
      <c r="R77" s="67"/>
    </row>
    <row r="78" spans="1:18" ht="30" hidden="1">
      <c r="A78" s="32">
        <v>66</v>
      </c>
      <c r="B78" s="53" t="s">
        <v>303</v>
      </c>
      <c r="C78" s="53" t="s">
        <v>304</v>
      </c>
      <c r="D78" s="54" t="s">
        <v>305</v>
      </c>
      <c r="E78" s="55" t="s">
        <v>278</v>
      </c>
      <c r="F78" s="55" t="s">
        <v>306</v>
      </c>
      <c r="G78" s="55" t="s">
        <v>51</v>
      </c>
      <c r="H78" s="55" t="s">
        <v>35</v>
      </c>
      <c r="I78" s="56" t="s">
        <v>307</v>
      </c>
      <c r="J78" s="54" t="s">
        <v>145</v>
      </c>
      <c r="K78" s="54">
        <v>25</v>
      </c>
      <c r="L78" s="38">
        <v>0</v>
      </c>
      <c r="M78" s="38">
        <v>300000</v>
      </c>
      <c r="N78" s="38">
        <v>300000</v>
      </c>
      <c r="O78" s="38">
        <v>20000</v>
      </c>
      <c r="P78" s="39">
        <f t="shared" ref="P78:P141" si="4">ROUND(O78/N78,2)</f>
        <v>7.0000000000000007E-2</v>
      </c>
      <c r="Q78" s="40">
        <f t="shared" ref="Q78:Q141" si="5">M78</f>
        <v>300000</v>
      </c>
      <c r="R78" s="67"/>
    </row>
    <row r="79" spans="1:18" ht="30" hidden="1">
      <c r="A79" s="32">
        <v>67</v>
      </c>
      <c r="B79" s="53" t="s">
        <v>308</v>
      </c>
      <c r="C79" s="53" t="s">
        <v>304</v>
      </c>
      <c r="D79" s="54" t="s">
        <v>305</v>
      </c>
      <c r="E79" s="55" t="s">
        <v>278</v>
      </c>
      <c r="F79" s="55" t="s">
        <v>306</v>
      </c>
      <c r="G79" s="55" t="s">
        <v>51</v>
      </c>
      <c r="H79" s="55" t="s">
        <v>35</v>
      </c>
      <c r="I79" s="56" t="s">
        <v>309</v>
      </c>
      <c r="J79" s="54" t="s">
        <v>145</v>
      </c>
      <c r="K79" s="54">
        <v>18</v>
      </c>
      <c r="L79" s="38">
        <v>0</v>
      </c>
      <c r="M79" s="38">
        <v>300000</v>
      </c>
      <c r="N79" s="38">
        <v>300000</v>
      </c>
      <c r="O79" s="38">
        <v>20000</v>
      </c>
      <c r="P79" s="39">
        <f t="shared" si="4"/>
        <v>7.0000000000000007E-2</v>
      </c>
      <c r="Q79" s="40">
        <f t="shared" si="5"/>
        <v>300000</v>
      </c>
      <c r="R79" s="67"/>
    </row>
    <row r="80" spans="1:18" ht="45" hidden="1">
      <c r="A80" s="32">
        <v>68</v>
      </c>
      <c r="B80" s="53" t="s">
        <v>310</v>
      </c>
      <c r="C80" s="53" t="s">
        <v>311</v>
      </c>
      <c r="D80" s="54" t="s">
        <v>312</v>
      </c>
      <c r="E80" s="55" t="s">
        <v>278</v>
      </c>
      <c r="F80" s="55" t="s">
        <v>89</v>
      </c>
      <c r="G80" s="55" t="s">
        <v>26</v>
      </c>
      <c r="H80" s="55" t="s">
        <v>57</v>
      </c>
      <c r="I80" s="56" t="s">
        <v>313</v>
      </c>
      <c r="J80" s="54" t="s">
        <v>120</v>
      </c>
      <c r="K80" s="54">
        <v>57</v>
      </c>
      <c r="L80" s="38">
        <v>0</v>
      </c>
      <c r="M80" s="38">
        <v>290000</v>
      </c>
      <c r="N80" s="38">
        <v>290000</v>
      </c>
      <c r="O80" s="38">
        <v>12520</v>
      </c>
      <c r="P80" s="39">
        <f t="shared" si="4"/>
        <v>0.04</v>
      </c>
      <c r="Q80" s="40">
        <f t="shared" si="5"/>
        <v>290000</v>
      </c>
      <c r="R80" s="67"/>
    </row>
    <row r="81" spans="1:18" ht="30" hidden="1">
      <c r="A81" s="32">
        <v>69</v>
      </c>
      <c r="B81" s="53" t="s">
        <v>314</v>
      </c>
      <c r="C81" s="53" t="s">
        <v>315</v>
      </c>
      <c r="D81" s="54" t="s">
        <v>316</v>
      </c>
      <c r="E81" s="55">
        <v>12</v>
      </c>
      <c r="F81" s="55">
        <v>16</v>
      </c>
      <c r="G81" s="55">
        <v>16</v>
      </c>
      <c r="H81" s="55">
        <v>2</v>
      </c>
      <c r="I81" s="56" t="s">
        <v>317</v>
      </c>
      <c r="J81" s="54" t="s">
        <v>120</v>
      </c>
      <c r="K81" s="54">
        <v>29</v>
      </c>
      <c r="L81" s="38">
        <v>0</v>
      </c>
      <c r="M81" s="38">
        <v>300000</v>
      </c>
      <c r="N81" s="38">
        <v>300000</v>
      </c>
      <c r="O81" s="38">
        <v>30000</v>
      </c>
      <c r="P81" s="39">
        <f t="shared" si="4"/>
        <v>0.1</v>
      </c>
      <c r="Q81" s="40">
        <f t="shared" si="5"/>
        <v>300000</v>
      </c>
      <c r="R81" s="67"/>
    </row>
    <row r="82" spans="1:18" ht="30" hidden="1">
      <c r="A82" s="32">
        <v>70</v>
      </c>
      <c r="B82" s="53" t="s">
        <v>318</v>
      </c>
      <c r="C82" s="53" t="s">
        <v>319</v>
      </c>
      <c r="D82" s="54" t="s">
        <v>320</v>
      </c>
      <c r="E82" s="55" t="s">
        <v>278</v>
      </c>
      <c r="F82" s="55" t="s">
        <v>321</v>
      </c>
      <c r="G82" s="55" t="s">
        <v>75</v>
      </c>
      <c r="H82" s="55" t="s">
        <v>35</v>
      </c>
      <c r="I82" s="56" t="s">
        <v>322</v>
      </c>
      <c r="J82" s="54" t="s">
        <v>120</v>
      </c>
      <c r="K82" s="54">
        <v>32</v>
      </c>
      <c r="L82" s="38">
        <v>0</v>
      </c>
      <c r="M82" s="38">
        <v>227500</v>
      </c>
      <c r="N82" s="38">
        <v>227500</v>
      </c>
      <c r="O82" s="38">
        <v>22500</v>
      </c>
      <c r="P82" s="39">
        <f t="shared" si="4"/>
        <v>0.1</v>
      </c>
      <c r="Q82" s="40">
        <f t="shared" si="5"/>
        <v>227500</v>
      </c>
      <c r="R82" s="67"/>
    </row>
    <row r="83" spans="1:18" ht="30" hidden="1">
      <c r="A83" s="32">
        <v>71</v>
      </c>
      <c r="B83" s="53" t="s">
        <v>323</v>
      </c>
      <c r="C83" s="53" t="s">
        <v>324</v>
      </c>
      <c r="D83" s="54" t="s">
        <v>325</v>
      </c>
      <c r="E83" s="55" t="s">
        <v>278</v>
      </c>
      <c r="F83" s="55" t="s">
        <v>70</v>
      </c>
      <c r="G83" s="55" t="s">
        <v>26</v>
      </c>
      <c r="H83" s="55" t="s">
        <v>35</v>
      </c>
      <c r="I83" s="56" t="s">
        <v>326</v>
      </c>
      <c r="J83" s="54" t="s">
        <v>120</v>
      </c>
      <c r="K83" s="54">
        <v>49</v>
      </c>
      <c r="L83" s="38">
        <v>20000</v>
      </c>
      <c r="M83" s="38">
        <v>299899</v>
      </c>
      <c r="N83" s="38">
        <v>319899</v>
      </c>
      <c r="O83" s="38">
        <v>7000</v>
      </c>
      <c r="P83" s="39">
        <f t="shared" si="4"/>
        <v>0.02</v>
      </c>
      <c r="Q83" s="40">
        <f t="shared" si="5"/>
        <v>299899</v>
      </c>
      <c r="R83" s="67"/>
    </row>
    <row r="84" spans="1:18" ht="30" hidden="1">
      <c r="A84" s="32">
        <v>72</v>
      </c>
      <c r="B84" s="53" t="s">
        <v>327</v>
      </c>
      <c r="C84" s="53" t="s">
        <v>328</v>
      </c>
      <c r="D84" s="54" t="s">
        <v>329</v>
      </c>
      <c r="E84" s="55" t="s">
        <v>278</v>
      </c>
      <c r="F84" s="55" t="s">
        <v>70</v>
      </c>
      <c r="G84" s="55" t="s">
        <v>27</v>
      </c>
      <c r="H84" s="55" t="s">
        <v>35</v>
      </c>
      <c r="I84" s="56" t="s">
        <v>330</v>
      </c>
      <c r="J84" s="54" t="s">
        <v>120</v>
      </c>
      <c r="K84" s="54">
        <v>34</v>
      </c>
      <c r="L84" s="38">
        <v>131790.95000000001</v>
      </c>
      <c r="M84" s="38">
        <v>300000</v>
      </c>
      <c r="N84" s="38">
        <v>431790.95</v>
      </c>
      <c r="O84" s="38">
        <v>25100</v>
      </c>
      <c r="P84" s="39">
        <f t="shared" si="4"/>
        <v>0.06</v>
      </c>
      <c r="Q84" s="40">
        <f t="shared" si="5"/>
        <v>300000</v>
      </c>
      <c r="R84" s="67"/>
    </row>
    <row r="85" spans="1:18" ht="30" hidden="1">
      <c r="A85" s="32">
        <v>73</v>
      </c>
      <c r="B85" s="53" t="s">
        <v>331</v>
      </c>
      <c r="C85" s="53" t="s">
        <v>332</v>
      </c>
      <c r="D85" s="54" t="s">
        <v>333</v>
      </c>
      <c r="E85" s="55" t="s">
        <v>278</v>
      </c>
      <c r="F85" s="55" t="s">
        <v>70</v>
      </c>
      <c r="G85" s="55" t="s">
        <v>109</v>
      </c>
      <c r="H85" s="55" t="s">
        <v>57</v>
      </c>
      <c r="I85" s="56" t="s">
        <v>334</v>
      </c>
      <c r="J85" s="54" t="s">
        <v>120</v>
      </c>
      <c r="K85" s="54">
        <v>34</v>
      </c>
      <c r="L85" s="38">
        <v>0</v>
      </c>
      <c r="M85" s="38">
        <v>299538</v>
      </c>
      <c r="N85" s="38">
        <v>299538</v>
      </c>
      <c r="O85" s="38">
        <v>27138</v>
      </c>
      <c r="P85" s="39">
        <f t="shared" si="4"/>
        <v>0.09</v>
      </c>
      <c r="Q85" s="40">
        <f t="shared" si="5"/>
        <v>299538</v>
      </c>
      <c r="R85" s="67"/>
    </row>
    <row r="86" spans="1:18" ht="30" hidden="1">
      <c r="A86" s="32">
        <v>74</v>
      </c>
      <c r="B86" s="53" t="s">
        <v>335</v>
      </c>
      <c r="C86" s="53" t="s">
        <v>336</v>
      </c>
      <c r="D86" s="54" t="s">
        <v>337</v>
      </c>
      <c r="E86" s="55">
        <v>14</v>
      </c>
      <c r="F86" s="55" t="s">
        <v>338</v>
      </c>
      <c r="G86" s="55" t="s">
        <v>161</v>
      </c>
      <c r="H86" s="55" t="s">
        <v>57</v>
      </c>
      <c r="I86" s="56" t="s">
        <v>339</v>
      </c>
      <c r="J86" s="54" t="s">
        <v>340</v>
      </c>
      <c r="K86" s="54">
        <v>15</v>
      </c>
      <c r="L86" s="38">
        <v>0</v>
      </c>
      <c r="M86" s="38">
        <v>300000</v>
      </c>
      <c r="N86" s="38">
        <v>300000</v>
      </c>
      <c r="O86" s="38">
        <v>21900</v>
      </c>
      <c r="P86" s="39">
        <f t="shared" si="4"/>
        <v>7.0000000000000007E-2</v>
      </c>
      <c r="Q86" s="40">
        <f t="shared" si="5"/>
        <v>300000</v>
      </c>
      <c r="R86" s="67"/>
    </row>
    <row r="87" spans="1:18" ht="45" hidden="1">
      <c r="A87" s="32">
        <v>75</v>
      </c>
      <c r="B87" s="53" t="s">
        <v>341</v>
      </c>
      <c r="C87" s="53" t="s">
        <v>342</v>
      </c>
      <c r="D87" s="54" t="s">
        <v>343</v>
      </c>
      <c r="E87" s="55" t="s">
        <v>99</v>
      </c>
      <c r="F87" s="55" t="s">
        <v>338</v>
      </c>
      <c r="G87" s="55" t="s">
        <v>278</v>
      </c>
      <c r="H87" s="55" t="s">
        <v>57</v>
      </c>
      <c r="I87" s="56" t="s">
        <v>344</v>
      </c>
      <c r="J87" s="54" t="s">
        <v>29</v>
      </c>
      <c r="K87" s="54">
        <v>19</v>
      </c>
      <c r="L87" s="38">
        <v>0</v>
      </c>
      <c r="M87" s="38">
        <v>300000</v>
      </c>
      <c r="N87" s="38">
        <v>300000</v>
      </c>
      <c r="O87" s="38">
        <v>10000</v>
      </c>
      <c r="P87" s="39">
        <f t="shared" si="4"/>
        <v>0.03</v>
      </c>
      <c r="Q87" s="40">
        <f t="shared" si="5"/>
        <v>300000</v>
      </c>
      <c r="R87" s="67"/>
    </row>
    <row r="88" spans="1:18" ht="30" hidden="1">
      <c r="A88" s="32">
        <v>76</v>
      </c>
      <c r="B88" s="53" t="s">
        <v>345</v>
      </c>
      <c r="C88" s="53" t="s">
        <v>346</v>
      </c>
      <c r="D88" s="54" t="s">
        <v>347</v>
      </c>
      <c r="E88" s="55" t="s">
        <v>99</v>
      </c>
      <c r="F88" s="55" t="s">
        <v>348</v>
      </c>
      <c r="G88" s="55" t="s">
        <v>51</v>
      </c>
      <c r="H88" s="55" t="s">
        <v>57</v>
      </c>
      <c r="I88" s="56" t="s">
        <v>349</v>
      </c>
      <c r="J88" s="54" t="s">
        <v>29</v>
      </c>
      <c r="K88" s="54">
        <v>20</v>
      </c>
      <c r="L88" s="38">
        <v>0</v>
      </c>
      <c r="M88" s="38">
        <v>300000</v>
      </c>
      <c r="N88" s="38">
        <v>300000</v>
      </c>
      <c r="O88" s="38">
        <v>20000</v>
      </c>
      <c r="P88" s="39">
        <f t="shared" si="4"/>
        <v>7.0000000000000007E-2</v>
      </c>
      <c r="Q88" s="40">
        <f t="shared" si="5"/>
        <v>300000</v>
      </c>
      <c r="R88" s="67"/>
    </row>
    <row r="89" spans="1:18" ht="30" hidden="1">
      <c r="A89" s="32">
        <v>77</v>
      </c>
      <c r="B89" s="53" t="s">
        <v>350</v>
      </c>
      <c r="C89" s="53" t="s">
        <v>351</v>
      </c>
      <c r="D89" s="54" t="s">
        <v>352</v>
      </c>
      <c r="E89" s="55" t="s">
        <v>99</v>
      </c>
      <c r="F89" s="55" t="s">
        <v>353</v>
      </c>
      <c r="G89" s="55" t="s">
        <v>26</v>
      </c>
      <c r="H89" s="55" t="s">
        <v>57</v>
      </c>
      <c r="I89" s="56" t="s">
        <v>354</v>
      </c>
      <c r="J89" s="54" t="s">
        <v>340</v>
      </c>
      <c r="K89" s="54">
        <v>24</v>
      </c>
      <c r="L89" s="38">
        <v>0</v>
      </c>
      <c r="M89" s="38">
        <v>300000</v>
      </c>
      <c r="N89" s="38">
        <v>300000</v>
      </c>
      <c r="O89" s="38">
        <v>0</v>
      </c>
      <c r="P89" s="39">
        <f t="shared" si="4"/>
        <v>0</v>
      </c>
      <c r="Q89" s="40">
        <f t="shared" si="5"/>
        <v>300000</v>
      </c>
      <c r="R89" s="67"/>
    </row>
    <row r="90" spans="1:18" ht="30" hidden="1">
      <c r="A90" s="32">
        <v>78</v>
      </c>
      <c r="B90" s="53" t="s">
        <v>355</v>
      </c>
      <c r="C90" s="53" t="s">
        <v>356</v>
      </c>
      <c r="D90" s="54" t="s">
        <v>357</v>
      </c>
      <c r="E90" s="55">
        <v>14</v>
      </c>
      <c r="F90" s="55" t="s">
        <v>278</v>
      </c>
      <c r="G90" s="55" t="s">
        <v>75</v>
      </c>
      <c r="H90" s="55" t="s">
        <v>35</v>
      </c>
      <c r="I90" s="56" t="s">
        <v>358</v>
      </c>
      <c r="J90" s="54" t="s">
        <v>340</v>
      </c>
      <c r="K90" s="54">
        <v>16</v>
      </c>
      <c r="L90" s="38">
        <v>0</v>
      </c>
      <c r="M90" s="38">
        <v>300000</v>
      </c>
      <c r="N90" s="38">
        <v>300000</v>
      </c>
      <c r="O90" s="38">
        <v>8739.44</v>
      </c>
      <c r="P90" s="39">
        <f t="shared" si="4"/>
        <v>0.03</v>
      </c>
      <c r="Q90" s="40">
        <f t="shared" si="5"/>
        <v>300000</v>
      </c>
      <c r="R90" s="67"/>
    </row>
    <row r="91" spans="1:18" ht="30" hidden="1">
      <c r="A91" s="32">
        <v>79</v>
      </c>
      <c r="B91" s="53" t="s">
        <v>359</v>
      </c>
      <c r="C91" s="53" t="s">
        <v>360</v>
      </c>
      <c r="D91" s="54" t="s">
        <v>361</v>
      </c>
      <c r="E91" s="55" t="s">
        <v>99</v>
      </c>
      <c r="F91" s="55" t="s">
        <v>56</v>
      </c>
      <c r="G91" s="55" t="s">
        <v>109</v>
      </c>
      <c r="H91" s="55" t="s">
        <v>35</v>
      </c>
      <c r="I91" s="56" t="s">
        <v>362</v>
      </c>
      <c r="J91" s="54" t="s">
        <v>29</v>
      </c>
      <c r="K91" s="54">
        <v>32</v>
      </c>
      <c r="L91" s="38">
        <v>10000</v>
      </c>
      <c r="M91" s="38">
        <v>300000</v>
      </c>
      <c r="N91" s="38">
        <v>310000</v>
      </c>
      <c r="O91" s="38">
        <v>11000</v>
      </c>
      <c r="P91" s="39">
        <f t="shared" si="4"/>
        <v>0.04</v>
      </c>
      <c r="Q91" s="40">
        <f t="shared" si="5"/>
        <v>300000</v>
      </c>
      <c r="R91" s="67"/>
    </row>
    <row r="92" spans="1:18" ht="30" hidden="1">
      <c r="A92" s="32">
        <v>80</v>
      </c>
      <c r="B92" s="53" t="s">
        <v>363</v>
      </c>
      <c r="C92" s="53" t="s">
        <v>364</v>
      </c>
      <c r="D92" s="54" t="s">
        <v>365</v>
      </c>
      <c r="E92" s="55">
        <v>14</v>
      </c>
      <c r="F92" s="55">
        <v>65</v>
      </c>
      <c r="G92" s="55" t="s">
        <v>34</v>
      </c>
      <c r="H92" s="55">
        <v>1</v>
      </c>
      <c r="I92" s="56" t="s">
        <v>366</v>
      </c>
      <c r="J92" s="54" t="s">
        <v>29</v>
      </c>
      <c r="K92" s="54">
        <v>216</v>
      </c>
      <c r="L92" s="38">
        <v>145094.39000000001</v>
      </c>
      <c r="M92" s="38">
        <v>300000</v>
      </c>
      <c r="N92" s="38">
        <v>445094.39</v>
      </c>
      <c r="O92" s="38">
        <v>39413</v>
      </c>
      <c r="P92" s="39">
        <f t="shared" si="4"/>
        <v>0.09</v>
      </c>
      <c r="Q92" s="40">
        <f t="shared" si="5"/>
        <v>300000</v>
      </c>
      <c r="R92" s="67"/>
    </row>
    <row r="93" spans="1:18" ht="30" hidden="1">
      <c r="A93" s="32">
        <v>81</v>
      </c>
      <c r="B93" s="53" t="s">
        <v>367</v>
      </c>
      <c r="C93" s="53" t="s">
        <v>368</v>
      </c>
      <c r="D93" s="54" t="s">
        <v>365</v>
      </c>
      <c r="E93" s="55">
        <v>14</v>
      </c>
      <c r="F93" s="55">
        <v>65</v>
      </c>
      <c r="G93" s="55" t="s">
        <v>34</v>
      </c>
      <c r="H93" s="55">
        <v>1</v>
      </c>
      <c r="I93" s="56" t="s">
        <v>369</v>
      </c>
      <c r="J93" s="54" t="s">
        <v>29</v>
      </c>
      <c r="K93" s="54">
        <v>94</v>
      </c>
      <c r="L93" s="38">
        <v>203298.29</v>
      </c>
      <c r="M93" s="38">
        <v>300000</v>
      </c>
      <c r="N93" s="38">
        <v>503298.29000000004</v>
      </c>
      <c r="O93" s="38">
        <v>49376</v>
      </c>
      <c r="P93" s="39">
        <f t="shared" si="4"/>
        <v>0.1</v>
      </c>
      <c r="Q93" s="40">
        <f t="shared" si="5"/>
        <v>300000</v>
      </c>
      <c r="R93" s="67"/>
    </row>
    <row r="94" spans="1:18" ht="30" hidden="1">
      <c r="A94" s="32">
        <v>82</v>
      </c>
      <c r="B94" s="53" t="s">
        <v>370</v>
      </c>
      <c r="C94" s="53" t="s">
        <v>371</v>
      </c>
      <c r="D94" s="54" t="s">
        <v>365</v>
      </c>
      <c r="E94" s="55">
        <v>14</v>
      </c>
      <c r="F94" s="55">
        <v>65</v>
      </c>
      <c r="G94" s="55" t="s">
        <v>34</v>
      </c>
      <c r="H94" s="55">
        <v>1</v>
      </c>
      <c r="I94" s="56" t="s">
        <v>372</v>
      </c>
      <c r="J94" s="54" t="s">
        <v>29</v>
      </c>
      <c r="K94" s="54">
        <v>135</v>
      </c>
      <c r="L94" s="38">
        <v>59361</v>
      </c>
      <c r="M94" s="38">
        <v>300000</v>
      </c>
      <c r="N94" s="38">
        <v>359361</v>
      </c>
      <c r="O94" s="38">
        <v>3958.8</v>
      </c>
      <c r="P94" s="39">
        <f t="shared" si="4"/>
        <v>0.01</v>
      </c>
      <c r="Q94" s="40">
        <f t="shared" si="5"/>
        <v>300000</v>
      </c>
      <c r="R94" s="67"/>
    </row>
    <row r="95" spans="1:18" ht="30" hidden="1">
      <c r="A95" s="32">
        <v>83</v>
      </c>
      <c r="B95" s="53" t="s">
        <v>373</v>
      </c>
      <c r="C95" s="53" t="s">
        <v>374</v>
      </c>
      <c r="D95" s="54" t="s">
        <v>365</v>
      </c>
      <c r="E95" s="55">
        <v>14</v>
      </c>
      <c r="F95" s="55">
        <v>65</v>
      </c>
      <c r="G95" s="55" t="s">
        <v>34</v>
      </c>
      <c r="H95" s="55">
        <v>1</v>
      </c>
      <c r="I95" s="56" t="s">
        <v>375</v>
      </c>
      <c r="J95" s="54" t="s">
        <v>29</v>
      </c>
      <c r="K95" s="54">
        <v>250</v>
      </c>
      <c r="L95" s="38">
        <v>148851.62</v>
      </c>
      <c r="M95" s="38">
        <v>300000</v>
      </c>
      <c r="N95" s="38">
        <v>448851.62</v>
      </c>
      <c r="O95" s="38">
        <v>34665</v>
      </c>
      <c r="P95" s="39">
        <f t="shared" si="4"/>
        <v>0.08</v>
      </c>
      <c r="Q95" s="40">
        <f t="shared" si="5"/>
        <v>300000</v>
      </c>
      <c r="R95" s="67"/>
    </row>
    <row r="96" spans="1:18" ht="30" hidden="1">
      <c r="A96" s="32">
        <v>84</v>
      </c>
      <c r="B96" s="53" t="s">
        <v>376</v>
      </c>
      <c r="C96" s="53" t="s">
        <v>377</v>
      </c>
      <c r="D96" s="54" t="s">
        <v>365</v>
      </c>
      <c r="E96" s="55">
        <v>14</v>
      </c>
      <c r="F96" s="55">
        <v>65</v>
      </c>
      <c r="G96" s="55" t="s">
        <v>34</v>
      </c>
      <c r="H96" s="55">
        <v>1</v>
      </c>
      <c r="I96" s="56" t="s">
        <v>378</v>
      </c>
      <c r="J96" s="54" t="s">
        <v>29</v>
      </c>
      <c r="K96" s="54">
        <v>144</v>
      </c>
      <c r="L96" s="38">
        <v>78961.64</v>
      </c>
      <c r="M96" s="38">
        <v>300000.00000000006</v>
      </c>
      <c r="N96" s="38">
        <v>378961.64000000007</v>
      </c>
      <c r="O96" s="38">
        <v>26446.9</v>
      </c>
      <c r="P96" s="39">
        <f t="shared" si="4"/>
        <v>7.0000000000000007E-2</v>
      </c>
      <c r="Q96" s="40">
        <f t="shared" si="5"/>
        <v>300000.00000000006</v>
      </c>
      <c r="R96" s="67"/>
    </row>
    <row r="97" spans="1:18" ht="30" hidden="1">
      <c r="A97" s="32">
        <v>85</v>
      </c>
      <c r="B97" s="53" t="s">
        <v>379</v>
      </c>
      <c r="C97" s="53" t="s">
        <v>380</v>
      </c>
      <c r="D97" s="54" t="s">
        <v>365</v>
      </c>
      <c r="E97" s="55">
        <v>14</v>
      </c>
      <c r="F97" s="55">
        <v>65</v>
      </c>
      <c r="G97" s="55" t="s">
        <v>34</v>
      </c>
      <c r="H97" s="55">
        <v>1</v>
      </c>
      <c r="I97" s="56" t="s">
        <v>381</v>
      </c>
      <c r="J97" s="54" t="s">
        <v>29</v>
      </c>
      <c r="K97" s="54">
        <v>150</v>
      </c>
      <c r="L97" s="38">
        <v>129768.47</v>
      </c>
      <c r="M97" s="38">
        <v>300000.00000000006</v>
      </c>
      <c r="N97" s="38">
        <v>429768.47000000009</v>
      </c>
      <c r="O97" s="38">
        <v>42419</v>
      </c>
      <c r="P97" s="39">
        <f t="shared" si="4"/>
        <v>0.1</v>
      </c>
      <c r="Q97" s="40">
        <f t="shared" si="5"/>
        <v>300000.00000000006</v>
      </c>
      <c r="R97" s="67"/>
    </row>
    <row r="98" spans="1:18" ht="30" hidden="1">
      <c r="A98" s="32">
        <v>86</v>
      </c>
      <c r="B98" s="53" t="s">
        <v>382</v>
      </c>
      <c r="C98" s="53" t="s">
        <v>383</v>
      </c>
      <c r="D98" s="54" t="s">
        <v>365</v>
      </c>
      <c r="E98" s="55">
        <v>14</v>
      </c>
      <c r="F98" s="55">
        <v>65</v>
      </c>
      <c r="G98" s="55" t="s">
        <v>34</v>
      </c>
      <c r="H98" s="55">
        <v>1</v>
      </c>
      <c r="I98" s="56" t="s">
        <v>384</v>
      </c>
      <c r="J98" s="54" t="s">
        <v>29</v>
      </c>
      <c r="K98" s="54">
        <v>150</v>
      </c>
      <c r="L98" s="38">
        <v>223859.44999999998</v>
      </c>
      <c r="M98" s="38">
        <v>299999.99999999994</v>
      </c>
      <c r="N98" s="38">
        <v>523859.44999999995</v>
      </c>
      <c r="O98" s="38">
        <v>50937</v>
      </c>
      <c r="P98" s="39">
        <f t="shared" si="4"/>
        <v>0.1</v>
      </c>
      <c r="Q98" s="40">
        <f t="shared" si="5"/>
        <v>299999.99999999994</v>
      </c>
      <c r="R98" s="67"/>
    </row>
    <row r="99" spans="1:18" ht="30" hidden="1">
      <c r="A99" s="32">
        <v>87</v>
      </c>
      <c r="B99" s="53" t="s">
        <v>385</v>
      </c>
      <c r="C99" s="53" t="s">
        <v>386</v>
      </c>
      <c r="D99" s="54" t="s">
        <v>365</v>
      </c>
      <c r="E99" s="55">
        <v>14</v>
      </c>
      <c r="F99" s="55">
        <v>65</v>
      </c>
      <c r="G99" s="55" t="s">
        <v>34</v>
      </c>
      <c r="H99" s="55">
        <v>1</v>
      </c>
      <c r="I99" s="56" t="s">
        <v>387</v>
      </c>
      <c r="J99" s="54" t="s">
        <v>29</v>
      </c>
      <c r="K99" s="54">
        <v>150</v>
      </c>
      <c r="L99" s="38">
        <v>75173.739999999991</v>
      </c>
      <c r="M99" s="38">
        <v>300000</v>
      </c>
      <c r="N99" s="38">
        <v>375173.74</v>
      </c>
      <c r="O99" s="38">
        <v>11854.8</v>
      </c>
      <c r="P99" s="39">
        <f t="shared" si="4"/>
        <v>0.03</v>
      </c>
      <c r="Q99" s="40">
        <f t="shared" si="5"/>
        <v>300000</v>
      </c>
      <c r="R99" s="67"/>
    </row>
    <row r="100" spans="1:18" ht="30" hidden="1">
      <c r="A100" s="32">
        <v>88</v>
      </c>
      <c r="B100" s="53" t="s">
        <v>388</v>
      </c>
      <c r="C100" s="53" t="s">
        <v>389</v>
      </c>
      <c r="D100" s="54" t="s">
        <v>365</v>
      </c>
      <c r="E100" s="55">
        <v>14</v>
      </c>
      <c r="F100" s="55">
        <v>65</v>
      </c>
      <c r="G100" s="55" t="s">
        <v>34</v>
      </c>
      <c r="H100" s="55">
        <v>1</v>
      </c>
      <c r="I100" s="56" t="s">
        <v>390</v>
      </c>
      <c r="J100" s="54" t="s">
        <v>29</v>
      </c>
      <c r="K100" s="54">
        <v>175</v>
      </c>
      <c r="L100" s="38">
        <v>223646.95</v>
      </c>
      <c r="M100" s="38">
        <v>300000</v>
      </c>
      <c r="N100" s="38">
        <v>523646.95</v>
      </c>
      <c r="O100" s="38">
        <v>26944.5</v>
      </c>
      <c r="P100" s="39">
        <f t="shared" si="4"/>
        <v>0.05</v>
      </c>
      <c r="Q100" s="40">
        <f t="shared" si="5"/>
        <v>300000</v>
      </c>
      <c r="R100" s="67"/>
    </row>
    <row r="101" spans="1:18" ht="30" hidden="1">
      <c r="A101" s="32">
        <v>89</v>
      </c>
      <c r="B101" s="53" t="s">
        <v>391</v>
      </c>
      <c r="C101" s="53" t="s">
        <v>392</v>
      </c>
      <c r="D101" s="54" t="s">
        <v>365</v>
      </c>
      <c r="E101" s="55">
        <v>14</v>
      </c>
      <c r="F101" s="55">
        <v>65</v>
      </c>
      <c r="G101" s="55" t="s">
        <v>34</v>
      </c>
      <c r="H101" s="55">
        <v>1</v>
      </c>
      <c r="I101" s="56" t="s">
        <v>393</v>
      </c>
      <c r="J101" s="54" t="s">
        <v>29</v>
      </c>
      <c r="K101" s="54">
        <v>152</v>
      </c>
      <c r="L101" s="38">
        <v>197174.13</v>
      </c>
      <c r="M101" s="38">
        <v>300000</v>
      </c>
      <c r="N101" s="38">
        <v>497174.13</v>
      </c>
      <c r="O101" s="38">
        <v>43220</v>
      </c>
      <c r="P101" s="39">
        <f t="shared" si="4"/>
        <v>0.09</v>
      </c>
      <c r="Q101" s="40">
        <f t="shared" si="5"/>
        <v>300000</v>
      </c>
      <c r="R101" s="67"/>
    </row>
    <row r="102" spans="1:18" ht="30" hidden="1">
      <c r="A102" s="32">
        <v>90</v>
      </c>
      <c r="B102" s="53" t="s">
        <v>394</v>
      </c>
      <c r="C102" s="53" t="s">
        <v>395</v>
      </c>
      <c r="D102" s="54" t="s">
        <v>365</v>
      </c>
      <c r="E102" s="55">
        <v>14</v>
      </c>
      <c r="F102" s="55">
        <v>65</v>
      </c>
      <c r="G102" s="55" t="s">
        <v>34</v>
      </c>
      <c r="H102" s="55">
        <v>1</v>
      </c>
      <c r="I102" s="56" t="s">
        <v>396</v>
      </c>
      <c r="J102" s="54" t="s">
        <v>29</v>
      </c>
      <c r="K102" s="54">
        <v>98</v>
      </c>
      <c r="L102" s="38">
        <v>66614.820000000007</v>
      </c>
      <c r="M102" s="38">
        <v>300000</v>
      </c>
      <c r="N102" s="38">
        <v>366614.82</v>
      </c>
      <c r="O102" s="38">
        <v>12343.8</v>
      </c>
      <c r="P102" s="39">
        <f t="shared" si="4"/>
        <v>0.03</v>
      </c>
      <c r="Q102" s="40">
        <f t="shared" si="5"/>
        <v>300000</v>
      </c>
      <c r="R102" s="67"/>
    </row>
    <row r="103" spans="1:18" ht="30" hidden="1">
      <c r="A103" s="32">
        <v>91</v>
      </c>
      <c r="B103" s="53" t="s">
        <v>397</v>
      </c>
      <c r="C103" s="53" t="s">
        <v>398</v>
      </c>
      <c r="D103" s="54" t="s">
        <v>365</v>
      </c>
      <c r="E103" s="55">
        <v>14</v>
      </c>
      <c r="F103" s="55">
        <v>65</v>
      </c>
      <c r="G103" s="55" t="s">
        <v>34</v>
      </c>
      <c r="H103" s="55">
        <v>1</v>
      </c>
      <c r="I103" s="56" t="s">
        <v>399</v>
      </c>
      <c r="J103" s="54" t="s">
        <v>29</v>
      </c>
      <c r="K103" s="54">
        <v>132</v>
      </c>
      <c r="L103" s="38">
        <v>81400</v>
      </c>
      <c r="M103" s="38">
        <v>300000</v>
      </c>
      <c r="N103" s="38">
        <v>381400</v>
      </c>
      <c r="O103" s="38">
        <v>28333.45</v>
      </c>
      <c r="P103" s="39">
        <f t="shared" si="4"/>
        <v>7.0000000000000007E-2</v>
      </c>
      <c r="Q103" s="40">
        <f t="shared" si="5"/>
        <v>300000</v>
      </c>
      <c r="R103" s="67"/>
    </row>
    <row r="104" spans="1:18" ht="30" hidden="1">
      <c r="A104" s="32">
        <v>92</v>
      </c>
      <c r="B104" s="53" t="s">
        <v>400</v>
      </c>
      <c r="C104" s="53" t="s">
        <v>401</v>
      </c>
      <c r="D104" s="54" t="s">
        <v>402</v>
      </c>
      <c r="E104" s="55" t="s">
        <v>99</v>
      </c>
      <c r="F104" s="55" t="s">
        <v>403</v>
      </c>
      <c r="G104" s="55" t="s">
        <v>51</v>
      </c>
      <c r="H104" s="55" t="s">
        <v>57</v>
      </c>
      <c r="I104" s="56" t="s">
        <v>404</v>
      </c>
      <c r="J104" s="54" t="s">
        <v>29</v>
      </c>
      <c r="K104" s="54">
        <v>40</v>
      </c>
      <c r="L104" s="38">
        <v>0</v>
      </c>
      <c r="M104" s="38">
        <v>299348.2</v>
      </c>
      <c r="N104" s="38">
        <v>299348.2</v>
      </c>
      <c r="O104" s="38">
        <v>11800</v>
      </c>
      <c r="P104" s="39">
        <f t="shared" si="4"/>
        <v>0.04</v>
      </c>
      <c r="Q104" s="40">
        <f t="shared" si="5"/>
        <v>299348.2</v>
      </c>
      <c r="R104" s="67"/>
    </row>
    <row r="105" spans="1:18" ht="30" hidden="1">
      <c r="A105" s="32">
        <v>93</v>
      </c>
      <c r="B105" s="53" t="s">
        <v>405</v>
      </c>
      <c r="C105" s="53" t="s">
        <v>406</v>
      </c>
      <c r="D105" s="54" t="s">
        <v>407</v>
      </c>
      <c r="E105" s="55" t="s">
        <v>99</v>
      </c>
      <c r="F105" s="55" t="s">
        <v>408</v>
      </c>
      <c r="G105" s="55" t="s">
        <v>26</v>
      </c>
      <c r="H105" s="55" t="s">
        <v>35</v>
      </c>
      <c r="I105" s="56" t="s">
        <v>409</v>
      </c>
      <c r="J105" s="54" t="s">
        <v>29</v>
      </c>
      <c r="K105" s="54">
        <v>25</v>
      </c>
      <c r="L105" s="38">
        <v>0</v>
      </c>
      <c r="M105" s="38">
        <v>257661.59</v>
      </c>
      <c r="N105" s="38">
        <v>257661.59</v>
      </c>
      <c r="O105" s="38">
        <v>20530</v>
      </c>
      <c r="P105" s="39">
        <f t="shared" si="4"/>
        <v>0.08</v>
      </c>
      <c r="Q105" s="40">
        <f t="shared" si="5"/>
        <v>257661.59</v>
      </c>
      <c r="R105" s="67"/>
    </row>
    <row r="106" spans="1:18" ht="30" hidden="1">
      <c r="A106" s="32">
        <v>94</v>
      </c>
      <c r="B106" s="53" t="s">
        <v>410</v>
      </c>
      <c r="C106" s="53" t="s">
        <v>411</v>
      </c>
      <c r="D106" s="54" t="s">
        <v>412</v>
      </c>
      <c r="E106" s="55" t="s">
        <v>99</v>
      </c>
      <c r="F106" s="55" t="s">
        <v>413</v>
      </c>
      <c r="G106" s="55" t="s">
        <v>109</v>
      </c>
      <c r="H106" s="55" t="s">
        <v>57</v>
      </c>
      <c r="I106" s="56" t="s">
        <v>414</v>
      </c>
      <c r="J106" s="54" t="s">
        <v>29</v>
      </c>
      <c r="K106" s="54">
        <v>18</v>
      </c>
      <c r="L106" s="38">
        <v>0</v>
      </c>
      <c r="M106" s="38">
        <v>300000</v>
      </c>
      <c r="N106" s="38">
        <v>300000</v>
      </c>
      <c r="O106" s="38">
        <v>4000</v>
      </c>
      <c r="P106" s="39">
        <f t="shared" si="4"/>
        <v>0.01</v>
      </c>
      <c r="Q106" s="40">
        <f t="shared" si="5"/>
        <v>300000</v>
      </c>
      <c r="R106" s="67"/>
    </row>
    <row r="107" spans="1:18" ht="45" hidden="1">
      <c r="A107" s="32">
        <v>95</v>
      </c>
      <c r="B107" s="53" t="s">
        <v>415</v>
      </c>
      <c r="C107" s="53" t="s">
        <v>416</v>
      </c>
      <c r="D107" s="54" t="s">
        <v>417</v>
      </c>
      <c r="E107" s="55" t="s">
        <v>99</v>
      </c>
      <c r="F107" s="55" t="s">
        <v>109</v>
      </c>
      <c r="G107" s="55" t="s">
        <v>109</v>
      </c>
      <c r="H107" s="55" t="s">
        <v>57</v>
      </c>
      <c r="I107" s="56" t="s">
        <v>418</v>
      </c>
      <c r="J107" s="54" t="s">
        <v>340</v>
      </c>
      <c r="K107" s="54">
        <v>30</v>
      </c>
      <c r="L107" s="38">
        <v>0</v>
      </c>
      <c r="M107" s="38">
        <v>300000</v>
      </c>
      <c r="N107" s="38">
        <v>300000</v>
      </c>
      <c r="O107" s="38">
        <v>21900</v>
      </c>
      <c r="P107" s="39">
        <f t="shared" si="4"/>
        <v>7.0000000000000007E-2</v>
      </c>
      <c r="Q107" s="40">
        <f t="shared" si="5"/>
        <v>300000</v>
      </c>
      <c r="R107" s="67"/>
    </row>
    <row r="108" spans="1:18" ht="30" hidden="1">
      <c r="A108" s="32">
        <v>96</v>
      </c>
      <c r="B108" s="53" t="s">
        <v>419</v>
      </c>
      <c r="C108" s="53" t="s">
        <v>420</v>
      </c>
      <c r="D108" s="54" t="s">
        <v>421</v>
      </c>
      <c r="E108" s="55" t="s">
        <v>99</v>
      </c>
      <c r="F108" s="55" t="s">
        <v>422</v>
      </c>
      <c r="G108" s="55" t="s">
        <v>51</v>
      </c>
      <c r="H108" s="55" t="s">
        <v>35</v>
      </c>
      <c r="I108" s="56" t="s">
        <v>423</v>
      </c>
      <c r="J108" s="54" t="s">
        <v>29</v>
      </c>
      <c r="K108" s="54">
        <v>108</v>
      </c>
      <c r="L108" s="38">
        <v>0</v>
      </c>
      <c r="M108" s="38">
        <v>300000</v>
      </c>
      <c r="N108" s="38">
        <v>300000</v>
      </c>
      <c r="O108" s="38">
        <v>8026.84</v>
      </c>
      <c r="P108" s="39">
        <f t="shared" si="4"/>
        <v>0.03</v>
      </c>
      <c r="Q108" s="40">
        <f t="shared" si="5"/>
        <v>300000</v>
      </c>
      <c r="R108" s="67"/>
    </row>
    <row r="109" spans="1:18" ht="30" hidden="1">
      <c r="A109" s="32">
        <v>97</v>
      </c>
      <c r="B109" s="53" t="s">
        <v>424</v>
      </c>
      <c r="C109" s="53" t="s">
        <v>425</v>
      </c>
      <c r="D109" s="54" t="s">
        <v>426</v>
      </c>
      <c r="E109" s="55" t="s">
        <v>99</v>
      </c>
      <c r="F109" s="55" t="s">
        <v>109</v>
      </c>
      <c r="G109" s="55" t="s">
        <v>40</v>
      </c>
      <c r="H109" s="55" t="s">
        <v>57</v>
      </c>
      <c r="I109" s="56" t="s">
        <v>427</v>
      </c>
      <c r="J109" s="54" t="s">
        <v>29</v>
      </c>
      <c r="K109" s="54">
        <v>15</v>
      </c>
      <c r="L109" s="38">
        <v>84500.3</v>
      </c>
      <c r="M109" s="38">
        <v>300000</v>
      </c>
      <c r="N109" s="38">
        <v>384500.3</v>
      </c>
      <c r="O109" s="38">
        <v>32444.98</v>
      </c>
      <c r="P109" s="39">
        <f t="shared" si="4"/>
        <v>0.08</v>
      </c>
      <c r="Q109" s="40">
        <f t="shared" si="5"/>
        <v>300000</v>
      </c>
      <c r="R109" s="67"/>
    </row>
    <row r="110" spans="1:18" ht="30" hidden="1">
      <c r="A110" s="32">
        <v>98</v>
      </c>
      <c r="B110" s="53" t="s">
        <v>428</v>
      </c>
      <c r="C110" s="53" t="s">
        <v>429</v>
      </c>
      <c r="D110" s="54" t="s">
        <v>430</v>
      </c>
      <c r="E110" s="55" t="s">
        <v>99</v>
      </c>
      <c r="F110" s="55" t="s">
        <v>27</v>
      </c>
      <c r="G110" s="55" t="s">
        <v>161</v>
      </c>
      <c r="H110" s="55" t="s">
        <v>35</v>
      </c>
      <c r="I110" s="56" t="s">
        <v>431</v>
      </c>
      <c r="J110" s="54" t="s">
        <v>29</v>
      </c>
      <c r="K110" s="54">
        <v>60</v>
      </c>
      <c r="L110" s="38">
        <v>26500</v>
      </c>
      <c r="M110" s="38">
        <v>295000</v>
      </c>
      <c r="N110" s="38">
        <v>321500</v>
      </c>
      <c r="O110" s="38">
        <v>10000</v>
      </c>
      <c r="P110" s="39">
        <f t="shared" si="4"/>
        <v>0.03</v>
      </c>
      <c r="Q110" s="40">
        <f t="shared" si="5"/>
        <v>295000</v>
      </c>
      <c r="R110" s="67"/>
    </row>
    <row r="111" spans="1:18" ht="30" hidden="1">
      <c r="A111" s="32">
        <v>99</v>
      </c>
      <c r="B111" s="53" t="s">
        <v>432</v>
      </c>
      <c r="C111" s="53" t="s">
        <v>433</v>
      </c>
      <c r="D111" s="54" t="s">
        <v>434</v>
      </c>
      <c r="E111" s="55" t="s">
        <v>99</v>
      </c>
      <c r="F111" s="55" t="s">
        <v>403</v>
      </c>
      <c r="G111" s="55" t="s">
        <v>27</v>
      </c>
      <c r="H111" s="55" t="s">
        <v>57</v>
      </c>
      <c r="I111" s="56" t="s">
        <v>435</v>
      </c>
      <c r="J111" s="54" t="s">
        <v>29</v>
      </c>
      <c r="K111" s="54">
        <v>30</v>
      </c>
      <c r="L111" s="38">
        <v>49863.54</v>
      </c>
      <c r="M111" s="38">
        <v>300000</v>
      </c>
      <c r="N111" s="38">
        <v>349863.54</v>
      </c>
      <c r="O111" s="38">
        <v>12995</v>
      </c>
      <c r="P111" s="39">
        <f t="shared" si="4"/>
        <v>0.04</v>
      </c>
      <c r="Q111" s="40">
        <f t="shared" si="5"/>
        <v>300000</v>
      </c>
      <c r="R111" s="67"/>
    </row>
    <row r="112" spans="1:18" ht="45" hidden="1">
      <c r="A112" s="32">
        <v>100</v>
      </c>
      <c r="B112" s="53" t="s">
        <v>436</v>
      </c>
      <c r="C112" s="53" t="s">
        <v>437</v>
      </c>
      <c r="D112" s="54" t="s">
        <v>438</v>
      </c>
      <c r="E112" s="55" t="s">
        <v>99</v>
      </c>
      <c r="F112" s="55" t="s">
        <v>403</v>
      </c>
      <c r="G112" s="55" t="s">
        <v>26</v>
      </c>
      <c r="H112" s="55" t="s">
        <v>57</v>
      </c>
      <c r="I112" s="56" t="s">
        <v>439</v>
      </c>
      <c r="J112" s="54" t="s">
        <v>29</v>
      </c>
      <c r="K112" s="54">
        <v>15</v>
      </c>
      <c r="L112" s="38">
        <v>0</v>
      </c>
      <c r="M112" s="38">
        <v>300000</v>
      </c>
      <c r="N112" s="38">
        <v>300000</v>
      </c>
      <c r="O112" s="38">
        <v>30000</v>
      </c>
      <c r="P112" s="39">
        <f t="shared" si="4"/>
        <v>0.1</v>
      </c>
      <c r="Q112" s="40">
        <f t="shared" si="5"/>
        <v>300000</v>
      </c>
      <c r="R112" s="67"/>
    </row>
    <row r="113" spans="1:18" ht="30" hidden="1">
      <c r="A113" s="32">
        <v>101</v>
      </c>
      <c r="B113" s="53" t="s">
        <v>440</v>
      </c>
      <c r="C113" s="53" t="s">
        <v>441</v>
      </c>
      <c r="D113" s="54" t="s">
        <v>442</v>
      </c>
      <c r="E113" s="55" t="s">
        <v>99</v>
      </c>
      <c r="F113" s="55" t="s">
        <v>443</v>
      </c>
      <c r="G113" s="55" t="s">
        <v>26</v>
      </c>
      <c r="H113" s="55" t="s">
        <v>41</v>
      </c>
      <c r="I113" s="56" t="s">
        <v>444</v>
      </c>
      <c r="J113" s="54" t="s">
        <v>29</v>
      </c>
      <c r="K113" s="54">
        <v>90</v>
      </c>
      <c r="L113" s="38">
        <v>0</v>
      </c>
      <c r="M113" s="38">
        <v>265960.38</v>
      </c>
      <c r="N113" s="38">
        <v>265960.38</v>
      </c>
      <c r="O113" s="38">
        <v>12601.2</v>
      </c>
      <c r="P113" s="39">
        <f t="shared" si="4"/>
        <v>0.05</v>
      </c>
      <c r="Q113" s="40">
        <f t="shared" si="5"/>
        <v>265960.38</v>
      </c>
      <c r="R113" s="67"/>
    </row>
    <row r="114" spans="1:18" ht="30" hidden="1">
      <c r="A114" s="32">
        <v>102</v>
      </c>
      <c r="B114" s="53" t="s">
        <v>445</v>
      </c>
      <c r="C114" s="53" t="s">
        <v>446</v>
      </c>
      <c r="D114" s="54" t="s">
        <v>447</v>
      </c>
      <c r="E114" s="55" t="s">
        <v>99</v>
      </c>
      <c r="F114" s="55" t="s">
        <v>70</v>
      </c>
      <c r="G114" s="55" t="s">
        <v>109</v>
      </c>
      <c r="H114" s="55" t="s">
        <v>57</v>
      </c>
      <c r="I114" s="56" t="s">
        <v>448</v>
      </c>
      <c r="J114" s="54" t="s">
        <v>29</v>
      </c>
      <c r="K114" s="54">
        <v>60</v>
      </c>
      <c r="L114" s="38">
        <v>0</v>
      </c>
      <c r="M114" s="38">
        <v>300000</v>
      </c>
      <c r="N114" s="38">
        <v>300000</v>
      </c>
      <c r="O114" s="38">
        <v>15000</v>
      </c>
      <c r="P114" s="39">
        <f t="shared" si="4"/>
        <v>0.05</v>
      </c>
      <c r="Q114" s="40">
        <f t="shared" si="5"/>
        <v>300000</v>
      </c>
      <c r="R114" s="67"/>
    </row>
    <row r="115" spans="1:18" ht="30" hidden="1">
      <c r="A115" s="32">
        <v>103</v>
      </c>
      <c r="B115" s="53" t="s">
        <v>449</v>
      </c>
      <c r="C115" s="53" t="s">
        <v>450</v>
      </c>
      <c r="D115" s="54" t="s">
        <v>451</v>
      </c>
      <c r="E115" s="55">
        <v>16</v>
      </c>
      <c r="F115" s="55" t="s">
        <v>56</v>
      </c>
      <c r="G115" s="55" t="s">
        <v>109</v>
      </c>
      <c r="H115" s="55">
        <v>3</v>
      </c>
      <c r="I115" s="56" t="s">
        <v>452</v>
      </c>
      <c r="J115" s="54" t="s">
        <v>29</v>
      </c>
      <c r="K115" s="54">
        <v>40</v>
      </c>
      <c r="L115" s="38">
        <v>0</v>
      </c>
      <c r="M115" s="38">
        <v>299600</v>
      </c>
      <c r="N115" s="38">
        <v>299600</v>
      </c>
      <c r="O115" s="38">
        <v>15000</v>
      </c>
      <c r="P115" s="39">
        <f t="shared" si="4"/>
        <v>0.05</v>
      </c>
      <c r="Q115" s="40">
        <f t="shared" si="5"/>
        <v>299600</v>
      </c>
      <c r="R115" s="67"/>
    </row>
    <row r="116" spans="1:18" ht="30" hidden="1">
      <c r="A116" s="32">
        <v>104</v>
      </c>
      <c r="B116" s="53" t="s">
        <v>453</v>
      </c>
      <c r="C116" s="53" t="s">
        <v>454</v>
      </c>
      <c r="D116" s="54" t="s">
        <v>455</v>
      </c>
      <c r="E116" s="55">
        <v>16</v>
      </c>
      <c r="F116" s="55" t="s">
        <v>27</v>
      </c>
      <c r="G116" s="55" t="s">
        <v>34</v>
      </c>
      <c r="H116" s="55">
        <v>1</v>
      </c>
      <c r="I116" s="56" t="s">
        <v>456</v>
      </c>
      <c r="J116" s="54" t="s">
        <v>29</v>
      </c>
      <c r="K116" s="54">
        <v>32</v>
      </c>
      <c r="L116" s="38">
        <v>0</v>
      </c>
      <c r="M116" s="38">
        <v>300000</v>
      </c>
      <c r="N116" s="38">
        <v>300000</v>
      </c>
      <c r="O116" s="38">
        <v>0</v>
      </c>
      <c r="P116" s="39">
        <f t="shared" si="4"/>
        <v>0</v>
      </c>
      <c r="Q116" s="40">
        <f t="shared" si="5"/>
        <v>300000</v>
      </c>
      <c r="R116" s="67"/>
    </row>
    <row r="117" spans="1:18" ht="30" hidden="1">
      <c r="A117" s="32">
        <v>105</v>
      </c>
      <c r="B117" s="53" t="s">
        <v>457</v>
      </c>
      <c r="C117" s="53" t="s">
        <v>458</v>
      </c>
      <c r="D117" s="54" t="s">
        <v>459</v>
      </c>
      <c r="E117" s="55">
        <v>16</v>
      </c>
      <c r="F117" s="57" t="s">
        <v>34</v>
      </c>
      <c r="G117" s="55">
        <v>33</v>
      </c>
      <c r="H117" s="55">
        <v>3</v>
      </c>
      <c r="I117" s="56" t="s">
        <v>460</v>
      </c>
      <c r="J117" s="54" t="s">
        <v>29</v>
      </c>
      <c r="K117" s="54">
        <v>50</v>
      </c>
      <c r="L117" s="38">
        <v>0</v>
      </c>
      <c r="M117" s="38">
        <v>285854.49</v>
      </c>
      <c r="N117" s="38">
        <v>285854.49</v>
      </c>
      <c r="O117" s="38">
        <v>26467.26</v>
      </c>
      <c r="P117" s="39">
        <f t="shared" si="4"/>
        <v>0.09</v>
      </c>
      <c r="Q117" s="40">
        <f t="shared" si="5"/>
        <v>285854.49</v>
      </c>
      <c r="R117" s="67"/>
    </row>
    <row r="118" spans="1:18" ht="30" hidden="1">
      <c r="A118" s="32">
        <v>106</v>
      </c>
      <c r="B118" s="53" t="s">
        <v>461</v>
      </c>
      <c r="C118" s="53" t="s">
        <v>462</v>
      </c>
      <c r="D118" s="54" t="s">
        <v>463</v>
      </c>
      <c r="E118" s="55">
        <v>16</v>
      </c>
      <c r="F118" s="55" t="s">
        <v>34</v>
      </c>
      <c r="G118" s="55" t="s">
        <v>70</v>
      </c>
      <c r="H118" s="55">
        <v>2</v>
      </c>
      <c r="I118" s="56" t="s">
        <v>464</v>
      </c>
      <c r="J118" s="54" t="s">
        <v>340</v>
      </c>
      <c r="K118" s="54">
        <v>16</v>
      </c>
      <c r="L118" s="38">
        <v>0</v>
      </c>
      <c r="M118" s="38">
        <v>300000</v>
      </c>
      <c r="N118" s="38">
        <v>300000</v>
      </c>
      <c r="O118" s="38">
        <v>2500</v>
      </c>
      <c r="P118" s="39">
        <f t="shared" si="4"/>
        <v>0.01</v>
      </c>
      <c r="Q118" s="40">
        <f t="shared" si="5"/>
        <v>300000</v>
      </c>
      <c r="R118" s="67"/>
    </row>
    <row r="119" spans="1:18" ht="45" hidden="1">
      <c r="A119" s="32">
        <v>107</v>
      </c>
      <c r="B119" s="53" t="s">
        <v>465</v>
      </c>
      <c r="C119" s="53" t="s">
        <v>466</v>
      </c>
      <c r="D119" s="54" t="s">
        <v>467</v>
      </c>
      <c r="E119" s="55">
        <v>16</v>
      </c>
      <c r="F119" s="55" t="s">
        <v>40</v>
      </c>
      <c r="G119" s="55" t="s">
        <v>46</v>
      </c>
      <c r="H119" s="55">
        <v>3</v>
      </c>
      <c r="I119" s="56" t="s">
        <v>468</v>
      </c>
      <c r="J119" s="54" t="s">
        <v>29</v>
      </c>
      <c r="K119" s="54">
        <v>50</v>
      </c>
      <c r="L119" s="38">
        <v>0</v>
      </c>
      <c r="M119" s="38">
        <v>285000</v>
      </c>
      <c r="N119" s="38">
        <v>285000</v>
      </c>
      <c r="O119" s="38">
        <v>15000</v>
      </c>
      <c r="P119" s="39">
        <f t="shared" si="4"/>
        <v>0.05</v>
      </c>
      <c r="Q119" s="40">
        <f t="shared" si="5"/>
        <v>285000</v>
      </c>
      <c r="R119" s="67"/>
    </row>
    <row r="120" spans="1:18" ht="30" hidden="1">
      <c r="A120" s="32">
        <v>108</v>
      </c>
      <c r="B120" s="53" t="s">
        <v>469</v>
      </c>
      <c r="C120" s="53" t="s">
        <v>470</v>
      </c>
      <c r="D120" s="54" t="s">
        <v>471</v>
      </c>
      <c r="E120" s="55">
        <v>16</v>
      </c>
      <c r="F120" s="55" t="s">
        <v>26</v>
      </c>
      <c r="G120" s="55" t="s">
        <v>27</v>
      </c>
      <c r="H120" s="55">
        <v>3</v>
      </c>
      <c r="I120" s="56" t="s">
        <v>472</v>
      </c>
      <c r="J120" s="54" t="s">
        <v>29</v>
      </c>
      <c r="K120" s="54">
        <v>120</v>
      </c>
      <c r="L120" s="38">
        <v>0</v>
      </c>
      <c r="M120" s="38">
        <v>264190</v>
      </c>
      <c r="N120" s="38">
        <v>264190</v>
      </c>
      <c r="O120" s="38">
        <v>12497</v>
      </c>
      <c r="P120" s="39">
        <f t="shared" si="4"/>
        <v>0.05</v>
      </c>
      <c r="Q120" s="40">
        <f t="shared" si="5"/>
        <v>264190</v>
      </c>
      <c r="R120" s="67"/>
    </row>
    <row r="121" spans="1:18" ht="30" hidden="1">
      <c r="A121" s="32">
        <v>109</v>
      </c>
      <c r="B121" s="53" t="s">
        <v>473</v>
      </c>
      <c r="C121" s="53" t="s">
        <v>474</v>
      </c>
      <c r="D121" s="54" t="s">
        <v>475</v>
      </c>
      <c r="E121" s="55" t="s">
        <v>89</v>
      </c>
      <c r="F121" s="55" t="s">
        <v>476</v>
      </c>
      <c r="G121" s="55" t="s">
        <v>34</v>
      </c>
      <c r="H121" s="55" t="s">
        <v>41</v>
      </c>
      <c r="I121" s="56" t="s">
        <v>477</v>
      </c>
      <c r="J121" s="54" t="s">
        <v>120</v>
      </c>
      <c r="K121" s="54">
        <v>153</v>
      </c>
      <c r="L121" s="38">
        <v>0</v>
      </c>
      <c r="M121" s="38">
        <v>298857.68</v>
      </c>
      <c r="N121" s="38">
        <v>298857.68</v>
      </c>
      <c r="O121" s="38">
        <v>27168.880000000001</v>
      </c>
      <c r="P121" s="39">
        <f t="shared" si="4"/>
        <v>0.09</v>
      </c>
      <c r="Q121" s="40">
        <f t="shared" si="5"/>
        <v>298857.68</v>
      </c>
      <c r="R121" s="67"/>
    </row>
    <row r="122" spans="1:18" ht="30" hidden="1">
      <c r="A122" s="32">
        <v>110</v>
      </c>
      <c r="B122" s="53" t="s">
        <v>478</v>
      </c>
      <c r="C122" s="53" t="s">
        <v>479</v>
      </c>
      <c r="D122" s="54" t="s">
        <v>475</v>
      </c>
      <c r="E122" s="55" t="s">
        <v>89</v>
      </c>
      <c r="F122" s="55" t="s">
        <v>476</v>
      </c>
      <c r="G122" s="55" t="s">
        <v>34</v>
      </c>
      <c r="H122" s="55" t="s">
        <v>41</v>
      </c>
      <c r="I122" s="56" t="s">
        <v>480</v>
      </c>
      <c r="J122" s="54" t="s">
        <v>120</v>
      </c>
      <c r="K122" s="54">
        <v>153</v>
      </c>
      <c r="L122" s="38">
        <v>0</v>
      </c>
      <c r="M122" s="38">
        <v>219490.7</v>
      </c>
      <c r="N122" s="38">
        <v>219490.7</v>
      </c>
      <c r="O122" s="38">
        <v>19953.7</v>
      </c>
      <c r="P122" s="39">
        <f t="shared" si="4"/>
        <v>0.09</v>
      </c>
      <c r="Q122" s="40">
        <f t="shared" si="5"/>
        <v>219490.7</v>
      </c>
      <c r="R122" s="67"/>
    </row>
    <row r="123" spans="1:18" ht="30" hidden="1">
      <c r="A123" s="32">
        <v>111</v>
      </c>
      <c r="B123" s="53" t="s">
        <v>481</v>
      </c>
      <c r="C123" s="53" t="s">
        <v>482</v>
      </c>
      <c r="D123" s="54" t="s">
        <v>475</v>
      </c>
      <c r="E123" s="55" t="s">
        <v>89</v>
      </c>
      <c r="F123" s="55" t="s">
        <v>476</v>
      </c>
      <c r="G123" s="55" t="s">
        <v>34</v>
      </c>
      <c r="H123" s="55" t="s">
        <v>41</v>
      </c>
      <c r="I123" s="56" t="s">
        <v>483</v>
      </c>
      <c r="J123" s="54" t="s">
        <v>120</v>
      </c>
      <c r="K123" s="54">
        <v>166</v>
      </c>
      <c r="L123" s="38">
        <v>0</v>
      </c>
      <c r="M123" s="38">
        <v>298756.15000000002</v>
      </c>
      <c r="N123" s="38">
        <v>298756.15000000002</v>
      </c>
      <c r="O123" s="38">
        <v>27159.65</v>
      </c>
      <c r="P123" s="39">
        <f t="shared" si="4"/>
        <v>0.09</v>
      </c>
      <c r="Q123" s="40">
        <f t="shared" si="5"/>
        <v>298756.15000000002</v>
      </c>
      <c r="R123" s="67"/>
    </row>
    <row r="124" spans="1:18" ht="30" hidden="1">
      <c r="A124" s="32">
        <v>112</v>
      </c>
      <c r="B124" s="53" t="s">
        <v>484</v>
      </c>
      <c r="C124" s="53" t="s">
        <v>485</v>
      </c>
      <c r="D124" s="54" t="s">
        <v>475</v>
      </c>
      <c r="E124" s="55" t="s">
        <v>89</v>
      </c>
      <c r="F124" s="55" t="s">
        <v>476</v>
      </c>
      <c r="G124" s="55" t="s">
        <v>34</v>
      </c>
      <c r="H124" s="55" t="s">
        <v>41</v>
      </c>
      <c r="I124" s="56" t="s">
        <v>486</v>
      </c>
      <c r="J124" s="54" t="s">
        <v>120</v>
      </c>
      <c r="K124" s="54">
        <v>204</v>
      </c>
      <c r="L124" s="38">
        <v>0</v>
      </c>
      <c r="M124" s="38">
        <v>56064.800000000003</v>
      </c>
      <c r="N124" s="38">
        <v>56064.800000000003</v>
      </c>
      <c r="O124" s="38">
        <v>5096.8</v>
      </c>
      <c r="P124" s="39">
        <f t="shared" si="4"/>
        <v>0.09</v>
      </c>
      <c r="Q124" s="40">
        <f t="shared" si="5"/>
        <v>56064.800000000003</v>
      </c>
      <c r="R124" s="67"/>
    </row>
    <row r="125" spans="1:18" ht="30" hidden="1">
      <c r="A125" s="32">
        <v>113</v>
      </c>
      <c r="B125" s="53" t="s">
        <v>487</v>
      </c>
      <c r="C125" s="53" t="s">
        <v>488</v>
      </c>
      <c r="D125" s="54" t="s">
        <v>475</v>
      </c>
      <c r="E125" s="55" t="s">
        <v>89</v>
      </c>
      <c r="F125" s="55" t="s">
        <v>476</v>
      </c>
      <c r="G125" s="55" t="s">
        <v>34</v>
      </c>
      <c r="H125" s="55" t="s">
        <v>41</v>
      </c>
      <c r="I125" s="56" t="s">
        <v>489</v>
      </c>
      <c r="J125" s="54" t="s">
        <v>120</v>
      </c>
      <c r="K125" s="54">
        <v>167</v>
      </c>
      <c r="L125" s="38">
        <v>0</v>
      </c>
      <c r="M125" s="38">
        <v>287415.3</v>
      </c>
      <c r="N125" s="38">
        <v>287415.3</v>
      </c>
      <c r="O125" s="38">
        <v>26128.66</v>
      </c>
      <c r="P125" s="39">
        <f t="shared" si="4"/>
        <v>0.09</v>
      </c>
      <c r="Q125" s="40">
        <f t="shared" si="5"/>
        <v>287415.3</v>
      </c>
      <c r="R125" s="67"/>
    </row>
    <row r="126" spans="1:18" ht="30" hidden="1">
      <c r="A126" s="32">
        <v>114</v>
      </c>
      <c r="B126" s="53" t="s">
        <v>490</v>
      </c>
      <c r="C126" s="53" t="s">
        <v>491</v>
      </c>
      <c r="D126" s="54" t="s">
        <v>475</v>
      </c>
      <c r="E126" s="55" t="s">
        <v>89</v>
      </c>
      <c r="F126" s="55" t="s">
        <v>476</v>
      </c>
      <c r="G126" s="55" t="s">
        <v>34</v>
      </c>
      <c r="H126" s="55" t="s">
        <v>41</v>
      </c>
      <c r="I126" s="56" t="s">
        <v>492</v>
      </c>
      <c r="J126" s="54" t="s">
        <v>120</v>
      </c>
      <c r="K126" s="54">
        <v>132</v>
      </c>
      <c r="L126" s="38">
        <v>0</v>
      </c>
      <c r="M126" s="38">
        <v>295326.34999999998</v>
      </c>
      <c r="N126" s="38">
        <v>295326.34999999998</v>
      </c>
      <c r="O126" s="38">
        <v>26847.85</v>
      </c>
      <c r="P126" s="39">
        <f t="shared" si="4"/>
        <v>0.09</v>
      </c>
      <c r="Q126" s="40">
        <f t="shared" si="5"/>
        <v>295326.34999999998</v>
      </c>
      <c r="R126" s="67"/>
    </row>
    <row r="127" spans="1:18" ht="30" hidden="1">
      <c r="A127" s="32">
        <v>115</v>
      </c>
      <c r="B127" s="53" t="s">
        <v>493</v>
      </c>
      <c r="C127" s="53" t="s">
        <v>494</v>
      </c>
      <c r="D127" s="54" t="s">
        <v>475</v>
      </c>
      <c r="E127" s="55" t="s">
        <v>89</v>
      </c>
      <c r="F127" s="55" t="s">
        <v>476</v>
      </c>
      <c r="G127" s="55" t="s">
        <v>34</v>
      </c>
      <c r="H127" s="55" t="s">
        <v>41</v>
      </c>
      <c r="I127" s="56" t="s">
        <v>495</v>
      </c>
      <c r="J127" s="54" t="s">
        <v>120</v>
      </c>
      <c r="K127" s="54">
        <v>153</v>
      </c>
      <c r="L127" s="38">
        <v>0</v>
      </c>
      <c r="M127" s="38">
        <v>224307.38</v>
      </c>
      <c r="N127" s="38">
        <v>224307.38</v>
      </c>
      <c r="O127" s="38">
        <v>20391.580000000002</v>
      </c>
      <c r="P127" s="39">
        <f t="shared" si="4"/>
        <v>0.09</v>
      </c>
      <c r="Q127" s="40">
        <f t="shared" si="5"/>
        <v>224307.38</v>
      </c>
      <c r="R127" s="67"/>
    </row>
    <row r="128" spans="1:18" ht="30" hidden="1">
      <c r="A128" s="32">
        <v>116</v>
      </c>
      <c r="B128" s="53" t="s">
        <v>496</v>
      </c>
      <c r="C128" s="53" t="s">
        <v>497</v>
      </c>
      <c r="D128" s="54" t="s">
        <v>475</v>
      </c>
      <c r="E128" s="55" t="s">
        <v>89</v>
      </c>
      <c r="F128" s="55" t="s">
        <v>476</v>
      </c>
      <c r="G128" s="55" t="s">
        <v>34</v>
      </c>
      <c r="H128" s="55" t="s">
        <v>41</v>
      </c>
      <c r="I128" s="56" t="s">
        <v>498</v>
      </c>
      <c r="J128" s="54" t="s">
        <v>120</v>
      </c>
      <c r="K128" s="54">
        <v>153</v>
      </c>
      <c r="L128" s="38">
        <v>0</v>
      </c>
      <c r="M128" s="38">
        <v>288681.77</v>
      </c>
      <c r="N128" s="38">
        <v>288681.77</v>
      </c>
      <c r="O128" s="38">
        <v>26243.8</v>
      </c>
      <c r="P128" s="39">
        <f t="shared" si="4"/>
        <v>0.09</v>
      </c>
      <c r="Q128" s="40">
        <f t="shared" si="5"/>
        <v>288681.77</v>
      </c>
      <c r="R128" s="67"/>
    </row>
    <row r="129" spans="1:18" ht="30" hidden="1">
      <c r="A129" s="32">
        <v>117</v>
      </c>
      <c r="B129" s="53" t="s">
        <v>499</v>
      </c>
      <c r="C129" s="53" t="s">
        <v>500</v>
      </c>
      <c r="D129" s="54" t="s">
        <v>475</v>
      </c>
      <c r="E129" s="55" t="s">
        <v>89</v>
      </c>
      <c r="F129" s="55" t="s">
        <v>476</v>
      </c>
      <c r="G129" s="55" t="s">
        <v>34</v>
      </c>
      <c r="H129" s="55" t="s">
        <v>41</v>
      </c>
      <c r="I129" s="56" t="s">
        <v>501</v>
      </c>
      <c r="J129" s="54" t="s">
        <v>120</v>
      </c>
      <c r="K129" s="54">
        <v>153</v>
      </c>
      <c r="L129" s="38">
        <v>0</v>
      </c>
      <c r="M129" s="38">
        <v>279604.49</v>
      </c>
      <c r="N129" s="38">
        <v>279604.49</v>
      </c>
      <c r="O129" s="38">
        <v>25418.59</v>
      </c>
      <c r="P129" s="39">
        <f t="shared" si="4"/>
        <v>0.09</v>
      </c>
      <c r="Q129" s="40">
        <f t="shared" si="5"/>
        <v>279604.49</v>
      </c>
      <c r="R129" s="67"/>
    </row>
    <row r="130" spans="1:18" ht="30" hidden="1">
      <c r="A130" s="32">
        <v>118</v>
      </c>
      <c r="B130" s="53" t="s">
        <v>502</v>
      </c>
      <c r="C130" s="53" t="s">
        <v>503</v>
      </c>
      <c r="D130" s="54" t="s">
        <v>475</v>
      </c>
      <c r="E130" s="55" t="s">
        <v>89</v>
      </c>
      <c r="F130" s="55" t="s">
        <v>476</v>
      </c>
      <c r="G130" s="55" t="s">
        <v>34</v>
      </c>
      <c r="H130" s="55" t="s">
        <v>41</v>
      </c>
      <c r="I130" s="56" t="s">
        <v>504</v>
      </c>
      <c r="J130" s="54" t="s">
        <v>120</v>
      </c>
      <c r="K130" s="54">
        <v>90</v>
      </c>
      <c r="L130" s="38">
        <v>0</v>
      </c>
      <c r="M130" s="38">
        <v>294893.39</v>
      </c>
      <c r="N130" s="38">
        <v>294893.39</v>
      </c>
      <c r="O130" s="38">
        <v>26808.49</v>
      </c>
      <c r="P130" s="39">
        <f t="shared" si="4"/>
        <v>0.09</v>
      </c>
      <c r="Q130" s="40">
        <f t="shared" si="5"/>
        <v>294893.39</v>
      </c>
      <c r="R130" s="67"/>
    </row>
    <row r="131" spans="1:18" ht="30" hidden="1">
      <c r="A131" s="32">
        <v>119</v>
      </c>
      <c r="B131" s="53" t="s">
        <v>505</v>
      </c>
      <c r="C131" s="53" t="s">
        <v>506</v>
      </c>
      <c r="D131" s="54" t="s">
        <v>507</v>
      </c>
      <c r="E131" s="55" t="s">
        <v>89</v>
      </c>
      <c r="F131" s="55" t="s">
        <v>321</v>
      </c>
      <c r="G131" s="55" t="s">
        <v>278</v>
      </c>
      <c r="H131" s="55" t="s">
        <v>57</v>
      </c>
      <c r="I131" s="56" t="s">
        <v>508</v>
      </c>
      <c r="J131" s="54" t="s">
        <v>120</v>
      </c>
      <c r="K131" s="54">
        <v>55</v>
      </c>
      <c r="L131" s="38">
        <v>0</v>
      </c>
      <c r="M131" s="38">
        <v>71069.820000000007</v>
      </c>
      <c r="N131" s="38">
        <v>71069.820000000007</v>
      </c>
      <c r="O131" s="38">
        <v>1317.1</v>
      </c>
      <c r="P131" s="39">
        <f t="shared" si="4"/>
        <v>0.02</v>
      </c>
      <c r="Q131" s="40">
        <f t="shared" si="5"/>
        <v>71069.820000000007</v>
      </c>
      <c r="R131" s="67"/>
    </row>
    <row r="132" spans="1:18" ht="30" hidden="1">
      <c r="A132" s="32">
        <v>120</v>
      </c>
      <c r="B132" s="53" t="s">
        <v>469</v>
      </c>
      <c r="C132" s="53" t="s">
        <v>509</v>
      </c>
      <c r="D132" s="54" t="s">
        <v>510</v>
      </c>
      <c r="E132" s="55" t="s">
        <v>89</v>
      </c>
      <c r="F132" s="55" t="s">
        <v>27</v>
      </c>
      <c r="G132" s="55" t="s">
        <v>34</v>
      </c>
      <c r="H132" s="55" t="s">
        <v>41</v>
      </c>
      <c r="I132" s="56" t="s">
        <v>511</v>
      </c>
      <c r="J132" s="54" t="s">
        <v>120</v>
      </c>
      <c r="K132" s="54">
        <v>97</v>
      </c>
      <c r="L132" s="38">
        <v>0</v>
      </c>
      <c r="M132" s="38">
        <v>174118.15</v>
      </c>
      <c r="N132" s="38">
        <v>174118.15</v>
      </c>
      <c r="O132" s="38">
        <v>7533.76</v>
      </c>
      <c r="P132" s="39">
        <f t="shared" si="4"/>
        <v>0.04</v>
      </c>
      <c r="Q132" s="40">
        <f t="shared" si="5"/>
        <v>174118.15</v>
      </c>
      <c r="R132" s="67"/>
    </row>
    <row r="133" spans="1:18" ht="30" hidden="1">
      <c r="A133" s="32">
        <v>121</v>
      </c>
      <c r="B133" s="53" t="s">
        <v>202</v>
      </c>
      <c r="C133" s="53" t="s">
        <v>512</v>
      </c>
      <c r="D133" s="54" t="s">
        <v>513</v>
      </c>
      <c r="E133" s="55" t="s">
        <v>89</v>
      </c>
      <c r="F133" s="55" t="s">
        <v>62</v>
      </c>
      <c r="G133" s="55" t="s">
        <v>34</v>
      </c>
      <c r="H133" s="55" t="s">
        <v>41</v>
      </c>
      <c r="I133" s="56" t="s">
        <v>514</v>
      </c>
      <c r="J133" s="54" t="s">
        <v>120</v>
      </c>
      <c r="K133" s="54">
        <v>107</v>
      </c>
      <c r="L133" s="38">
        <v>0</v>
      </c>
      <c r="M133" s="38">
        <v>294965</v>
      </c>
      <c r="N133" s="38">
        <v>294965</v>
      </c>
      <c r="O133" s="38">
        <v>4500</v>
      </c>
      <c r="P133" s="39">
        <f t="shared" si="4"/>
        <v>0.02</v>
      </c>
      <c r="Q133" s="40">
        <f t="shared" si="5"/>
        <v>294965</v>
      </c>
      <c r="R133" s="67"/>
    </row>
    <row r="134" spans="1:18" ht="30" hidden="1">
      <c r="A134" s="32">
        <v>122</v>
      </c>
      <c r="B134" s="53" t="s">
        <v>515</v>
      </c>
      <c r="C134" s="53" t="s">
        <v>516</v>
      </c>
      <c r="D134" s="54" t="s">
        <v>517</v>
      </c>
      <c r="E134" s="55" t="s">
        <v>89</v>
      </c>
      <c r="F134" s="55" t="s">
        <v>321</v>
      </c>
      <c r="G134" s="55" t="s">
        <v>40</v>
      </c>
      <c r="H134" s="55" t="s">
        <v>57</v>
      </c>
      <c r="I134" s="56" t="s">
        <v>518</v>
      </c>
      <c r="J134" s="54" t="s">
        <v>120</v>
      </c>
      <c r="K134" s="54">
        <v>50</v>
      </c>
      <c r="L134" s="38">
        <v>0</v>
      </c>
      <c r="M134" s="38">
        <v>299989.62</v>
      </c>
      <c r="N134" s="38">
        <v>299989.62</v>
      </c>
      <c r="O134" s="38">
        <v>0</v>
      </c>
      <c r="P134" s="39">
        <f t="shared" si="4"/>
        <v>0</v>
      </c>
      <c r="Q134" s="40">
        <f t="shared" si="5"/>
        <v>299989.62</v>
      </c>
      <c r="R134" s="67"/>
    </row>
    <row r="135" spans="1:18" ht="30" hidden="1">
      <c r="A135" s="32">
        <v>123</v>
      </c>
      <c r="B135" s="53" t="s">
        <v>519</v>
      </c>
      <c r="C135" s="53" t="s">
        <v>520</v>
      </c>
      <c r="D135" s="54" t="s">
        <v>521</v>
      </c>
      <c r="E135" s="55" t="s">
        <v>89</v>
      </c>
      <c r="F135" s="55" t="s">
        <v>56</v>
      </c>
      <c r="G135" s="55" t="s">
        <v>26</v>
      </c>
      <c r="H135" s="55" t="s">
        <v>35</v>
      </c>
      <c r="I135" s="56" t="s">
        <v>522</v>
      </c>
      <c r="J135" s="54" t="s">
        <v>120</v>
      </c>
      <c r="K135" s="54">
        <v>55</v>
      </c>
      <c r="L135" s="38">
        <v>0</v>
      </c>
      <c r="M135" s="38">
        <v>300000</v>
      </c>
      <c r="N135" s="38">
        <v>300000</v>
      </c>
      <c r="O135" s="38">
        <v>12855.27</v>
      </c>
      <c r="P135" s="39">
        <f t="shared" si="4"/>
        <v>0.04</v>
      </c>
      <c r="Q135" s="40">
        <f t="shared" si="5"/>
        <v>300000</v>
      </c>
      <c r="R135" s="67"/>
    </row>
    <row r="136" spans="1:18" ht="30" hidden="1">
      <c r="A136" s="32">
        <v>124</v>
      </c>
      <c r="B136" s="53" t="s">
        <v>523</v>
      </c>
      <c r="C136" s="53" t="s">
        <v>524</v>
      </c>
      <c r="D136" s="54" t="s">
        <v>525</v>
      </c>
      <c r="E136" s="55" t="s">
        <v>89</v>
      </c>
      <c r="F136" s="55" t="s">
        <v>321</v>
      </c>
      <c r="G136" s="55" t="s">
        <v>109</v>
      </c>
      <c r="H136" s="55" t="s">
        <v>35</v>
      </c>
      <c r="I136" s="56" t="s">
        <v>526</v>
      </c>
      <c r="J136" s="54" t="s">
        <v>120</v>
      </c>
      <c r="K136" s="54">
        <v>65</v>
      </c>
      <c r="L136" s="38">
        <v>8000</v>
      </c>
      <c r="M136" s="38">
        <v>292000</v>
      </c>
      <c r="N136" s="38">
        <v>300000</v>
      </c>
      <c r="O136" s="38">
        <v>0</v>
      </c>
      <c r="P136" s="39">
        <f t="shared" si="4"/>
        <v>0</v>
      </c>
      <c r="Q136" s="40">
        <f t="shared" si="5"/>
        <v>292000</v>
      </c>
      <c r="R136" s="67"/>
    </row>
    <row r="137" spans="1:18" ht="45" hidden="1">
      <c r="A137" s="32">
        <v>125</v>
      </c>
      <c r="B137" s="53" t="s">
        <v>527</v>
      </c>
      <c r="C137" s="53" t="s">
        <v>528</v>
      </c>
      <c r="D137" s="54" t="s">
        <v>529</v>
      </c>
      <c r="E137" s="55" t="s">
        <v>89</v>
      </c>
      <c r="F137" s="55" t="s">
        <v>403</v>
      </c>
      <c r="G137" s="55" t="s">
        <v>51</v>
      </c>
      <c r="H137" s="55" t="s">
        <v>35</v>
      </c>
      <c r="I137" s="56" t="s">
        <v>530</v>
      </c>
      <c r="J137" s="54" t="s">
        <v>120</v>
      </c>
      <c r="K137" s="54">
        <v>104</v>
      </c>
      <c r="L137" s="38">
        <v>0</v>
      </c>
      <c r="M137" s="38">
        <v>299847.27</v>
      </c>
      <c r="N137" s="38">
        <v>299847.27</v>
      </c>
      <c r="O137" s="38">
        <v>27060</v>
      </c>
      <c r="P137" s="39">
        <f t="shared" si="4"/>
        <v>0.09</v>
      </c>
      <c r="Q137" s="40">
        <f t="shared" si="5"/>
        <v>299847.27</v>
      </c>
      <c r="R137" s="67"/>
    </row>
    <row r="138" spans="1:18" ht="30" hidden="1">
      <c r="A138" s="32">
        <v>126</v>
      </c>
      <c r="B138" s="53" t="s">
        <v>531</v>
      </c>
      <c r="C138" s="53" t="s">
        <v>532</v>
      </c>
      <c r="D138" s="54" t="s">
        <v>533</v>
      </c>
      <c r="E138" s="55" t="s">
        <v>89</v>
      </c>
      <c r="F138" s="55" t="s">
        <v>104</v>
      </c>
      <c r="G138" s="55" t="s">
        <v>27</v>
      </c>
      <c r="H138" s="55" t="s">
        <v>57</v>
      </c>
      <c r="I138" s="56" t="s">
        <v>534</v>
      </c>
      <c r="J138" s="54" t="s">
        <v>120</v>
      </c>
      <c r="K138" s="54">
        <v>25</v>
      </c>
      <c r="L138" s="38">
        <v>0</v>
      </c>
      <c r="M138" s="38">
        <v>300000</v>
      </c>
      <c r="N138" s="38">
        <v>300000</v>
      </c>
      <c r="O138" s="38">
        <v>16367.68</v>
      </c>
      <c r="P138" s="39">
        <f t="shared" si="4"/>
        <v>0.05</v>
      </c>
      <c r="Q138" s="40">
        <f t="shared" si="5"/>
        <v>300000</v>
      </c>
      <c r="R138" s="67"/>
    </row>
    <row r="139" spans="1:18" ht="30" hidden="1">
      <c r="A139" s="32">
        <v>127</v>
      </c>
      <c r="B139" s="53" t="s">
        <v>535</v>
      </c>
      <c r="C139" s="53" t="s">
        <v>536</v>
      </c>
      <c r="D139" s="54" t="s">
        <v>537</v>
      </c>
      <c r="E139" s="55" t="s">
        <v>89</v>
      </c>
      <c r="F139" s="55" t="s">
        <v>51</v>
      </c>
      <c r="G139" s="55" t="s">
        <v>26</v>
      </c>
      <c r="H139" s="55" t="s">
        <v>41</v>
      </c>
      <c r="I139" s="56" t="s">
        <v>538</v>
      </c>
      <c r="J139" s="54" t="s">
        <v>120</v>
      </c>
      <c r="K139" s="54">
        <v>44</v>
      </c>
      <c r="L139" s="38">
        <v>0</v>
      </c>
      <c r="M139" s="38">
        <v>300000</v>
      </c>
      <c r="N139" s="38">
        <v>300000</v>
      </c>
      <c r="O139" s="38">
        <v>1774.19</v>
      </c>
      <c r="P139" s="39">
        <f t="shared" si="4"/>
        <v>0.01</v>
      </c>
      <c r="Q139" s="40">
        <f t="shared" si="5"/>
        <v>300000</v>
      </c>
      <c r="R139" s="67"/>
    </row>
    <row r="140" spans="1:18" ht="45" hidden="1">
      <c r="A140" s="32">
        <v>128</v>
      </c>
      <c r="B140" s="53" t="s">
        <v>539</v>
      </c>
      <c r="C140" s="53" t="s">
        <v>540</v>
      </c>
      <c r="D140" s="54" t="s">
        <v>541</v>
      </c>
      <c r="E140" s="55" t="s">
        <v>89</v>
      </c>
      <c r="F140" s="55" t="s">
        <v>56</v>
      </c>
      <c r="G140" s="55" t="s">
        <v>46</v>
      </c>
      <c r="H140" s="55" t="s">
        <v>35</v>
      </c>
      <c r="I140" s="56" t="s">
        <v>542</v>
      </c>
      <c r="J140" s="54" t="s">
        <v>120</v>
      </c>
      <c r="K140" s="54">
        <v>20</v>
      </c>
      <c r="L140" s="38">
        <v>0</v>
      </c>
      <c r="M140" s="38">
        <v>150000</v>
      </c>
      <c r="N140" s="38">
        <v>150000</v>
      </c>
      <c r="O140" s="38">
        <v>6500</v>
      </c>
      <c r="P140" s="39">
        <f t="shared" si="4"/>
        <v>0.04</v>
      </c>
      <c r="Q140" s="40">
        <f t="shared" si="5"/>
        <v>150000</v>
      </c>
      <c r="R140" s="67"/>
    </row>
    <row r="141" spans="1:18" ht="30" hidden="1">
      <c r="A141" s="32">
        <v>129</v>
      </c>
      <c r="B141" s="53" t="s">
        <v>543</v>
      </c>
      <c r="C141" s="53" t="s">
        <v>544</v>
      </c>
      <c r="D141" s="54" t="s">
        <v>541</v>
      </c>
      <c r="E141" s="55" t="s">
        <v>89</v>
      </c>
      <c r="F141" s="55" t="s">
        <v>56</v>
      </c>
      <c r="G141" s="55" t="s">
        <v>46</v>
      </c>
      <c r="H141" s="55" t="s">
        <v>35</v>
      </c>
      <c r="I141" s="56" t="s">
        <v>545</v>
      </c>
      <c r="J141" s="54" t="s">
        <v>120</v>
      </c>
      <c r="K141" s="54">
        <v>40</v>
      </c>
      <c r="L141" s="38">
        <v>0</v>
      </c>
      <c r="M141" s="38">
        <v>114000</v>
      </c>
      <c r="N141" s="38">
        <v>114000</v>
      </c>
      <c r="O141" s="38">
        <v>11000</v>
      </c>
      <c r="P141" s="39">
        <f t="shared" si="4"/>
        <v>0.1</v>
      </c>
      <c r="Q141" s="40">
        <f t="shared" si="5"/>
        <v>114000</v>
      </c>
      <c r="R141" s="67"/>
    </row>
    <row r="142" spans="1:18" ht="45" hidden="1">
      <c r="A142" s="32">
        <v>130</v>
      </c>
      <c r="B142" s="53" t="s">
        <v>546</v>
      </c>
      <c r="C142" s="53" t="s">
        <v>547</v>
      </c>
      <c r="D142" s="54" t="s">
        <v>548</v>
      </c>
      <c r="E142" s="55" t="s">
        <v>89</v>
      </c>
      <c r="F142" s="55" t="s">
        <v>89</v>
      </c>
      <c r="G142" s="57" t="s">
        <v>34</v>
      </c>
      <c r="H142" s="55" t="s">
        <v>41</v>
      </c>
      <c r="I142" s="56" t="s">
        <v>549</v>
      </c>
      <c r="J142" s="54" t="s">
        <v>120</v>
      </c>
      <c r="K142" s="54">
        <v>95</v>
      </c>
      <c r="L142" s="38">
        <v>127640.12</v>
      </c>
      <c r="M142" s="38">
        <v>298573.39</v>
      </c>
      <c r="N142" s="38">
        <v>426213.51</v>
      </c>
      <c r="O142" s="38">
        <v>30926.18</v>
      </c>
      <c r="P142" s="39">
        <f t="shared" ref="P142:P205" si="6">ROUND(O142/N142,2)</f>
        <v>7.0000000000000007E-2</v>
      </c>
      <c r="Q142" s="40">
        <f t="shared" ref="Q142:Q205" si="7">M142</f>
        <v>298573.39</v>
      </c>
      <c r="R142" s="67"/>
    </row>
    <row r="143" spans="1:18" ht="45" hidden="1">
      <c r="A143" s="32">
        <v>131</v>
      </c>
      <c r="B143" s="53" t="s">
        <v>546</v>
      </c>
      <c r="C143" s="53" t="s">
        <v>550</v>
      </c>
      <c r="D143" s="54" t="s">
        <v>548</v>
      </c>
      <c r="E143" s="55" t="s">
        <v>89</v>
      </c>
      <c r="F143" s="55" t="s">
        <v>89</v>
      </c>
      <c r="G143" s="57" t="s">
        <v>34</v>
      </c>
      <c r="H143" s="55" t="s">
        <v>41</v>
      </c>
      <c r="I143" s="56" t="s">
        <v>551</v>
      </c>
      <c r="J143" s="54" t="s">
        <v>120</v>
      </c>
      <c r="K143" s="54">
        <v>90</v>
      </c>
      <c r="L143" s="38">
        <v>171349.11</v>
      </c>
      <c r="M143" s="38">
        <v>298759.61</v>
      </c>
      <c r="N143" s="38">
        <v>470108.72</v>
      </c>
      <c r="O143" s="38">
        <v>21882.560000000001</v>
      </c>
      <c r="P143" s="39">
        <f t="shared" si="6"/>
        <v>0.05</v>
      </c>
      <c r="Q143" s="40">
        <f t="shared" si="7"/>
        <v>298759.61</v>
      </c>
      <c r="R143" s="67"/>
    </row>
    <row r="144" spans="1:18" ht="30" hidden="1">
      <c r="A144" s="32">
        <v>132</v>
      </c>
      <c r="B144" s="53" t="s">
        <v>552</v>
      </c>
      <c r="C144" s="53" t="s">
        <v>553</v>
      </c>
      <c r="D144" s="54" t="s">
        <v>554</v>
      </c>
      <c r="E144" s="55">
        <v>20</v>
      </c>
      <c r="F144" s="55" t="s">
        <v>34</v>
      </c>
      <c r="G144" s="55" t="s">
        <v>56</v>
      </c>
      <c r="H144" s="55">
        <v>2</v>
      </c>
      <c r="I144" s="56" t="s">
        <v>555</v>
      </c>
      <c r="J144" s="54" t="s">
        <v>556</v>
      </c>
      <c r="K144" s="54">
        <v>10</v>
      </c>
      <c r="L144" s="38">
        <v>0</v>
      </c>
      <c r="M144" s="38">
        <v>212490</v>
      </c>
      <c r="N144" s="38">
        <v>212490</v>
      </c>
      <c r="O144" s="38">
        <v>14520</v>
      </c>
      <c r="P144" s="39">
        <f t="shared" si="6"/>
        <v>7.0000000000000007E-2</v>
      </c>
      <c r="Q144" s="40">
        <f t="shared" si="7"/>
        <v>212490</v>
      </c>
      <c r="R144" s="67"/>
    </row>
    <row r="145" spans="1:18" ht="30" hidden="1">
      <c r="A145" s="32">
        <v>133</v>
      </c>
      <c r="B145" s="53" t="s">
        <v>557</v>
      </c>
      <c r="C145" s="53" t="s">
        <v>558</v>
      </c>
      <c r="D145" s="54" t="s">
        <v>559</v>
      </c>
      <c r="E145" s="55">
        <v>20</v>
      </c>
      <c r="F145" s="55">
        <v>11</v>
      </c>
      <c r="G145" s="55" t="s">
        <v>34</v>
      </c>
      <c r="H145" s="55">
        <v>3</v>
      </c>
      <c r="I145" s="56" t="s">
        <v>560</v>
      </c>
      <c r="J145" s="54" t="s">
        <v>274</v>
      </c>
      <c r="K145" s="54">
        <v>55</v>
      </c>
      <c r="L145" s="38">
        <v>0</v>
      </c>
      <c r="M145" s="38">
        <v>271000</v>
      </c>
      <c r="N145" s="38">
        <v>271000</v>
      </c>
      <c r="O145" s="38">
        <v>12000</v>
      </c>
      <c r="P145" s="39">
        <f t="shared" si="6"/>
        <v>0.04</v>
      </c>
      <c r="Q145" s="40">
        <f t="shared" si="7"/>
        <v>271000</v>
      </c>
      <c r="R145" s="67"/>
    </row>
    <row r="146" spans="1:18" ht="45" hidden="1">
      <c r="A146" s="32">
        <v>134</v>
      </c>
      <c r="B146" s="53" t="s">
        <v>561</v>
      </c>
      <c r="C146" s="53" t="s">
        <v>562</v>
      </c>
      <c r="D146" s="54" t="s">
        <v>563</v>
      </c>
      <c r="E146" s="55">
        <v>20</v>
      </c>
      <c r="F146" s="55" t="s">
        <v>26</v>
      </c>
      <c r="G146" s="55" t="s">
        <v>34</v>
      </c>
      <c r="H146" s="55">
        <v>3</v>
      </c>
      <c r="I146" s="56" t="s">
        <v>564</v>
      </c>
      <c r="J146" s="54" t="s">
        <v>274</v>
      </c>
      <c r="K146" s="54">
        <v>68</v>
      </c>
      <c r="L146" s="38">
        <v>79630</v>
      </c>
      <c r="M146" s="38">
        <v>296998</v>
      </c>
      <c r="N146" s="38">
        <v>376628</v>
      </c>
      <c r="O146" s="38">
        <v>15867</v>
      </c>
      <c r="P146" s="39">
        <f t="shared" si="6"/>
        <v>0.04</v>
      </c>
      <c r="Q146" s="40">
        <f t="shared" si="7"/>
        <v>296998</v>
      </c>
      <c r="R146" s="67"/>
    </row>
    <row r="147" spans="1:18" ht="30" hidden="1">
      <c r="A147" s="32">
        <v>135</v>
      </c>
      <c r="B147" s="53" t="s">
        <v>565</v>
      </c>
      <c r="C147" s="53" t="s">
        <v>566</v>
      </c>
      <c r="D147" s="54" t="s">
        <v>567</v>
      </c>
      <c r="E147" s="55">
        <v>20</v>
      </c>
      <c r="F147" s="55" t="s">
        <v>26</v>
      </c>
      <c r="G147" s="55" t="s">
        <v>40</v>
      </c>
      <c r="H147" s="55">
        <v>3</v>
      </c>
      <c r="I147" s="56" t="s">
        <v>568</v>
      </c>
      <c r="J147" s="54" t="s">
        <v>274</v>
      </c>
      <c r="K147" s="54">
        <v>33</v>
      </c>
      <c r="L147" s="38">
        <v>0</v>
      </c>
      <c r="M147" s="38">
        <v>300000</v>
      </c>
      <c r="N147" s="38">
        <v>300000</v>
      </c>
      <c r="O147" s="38">
        <v>30000</v>
      </c>
      <c r="P147" s="39">
        <f t="shared" si="6"/>
        <v>0.1</v>
      </c>
      <c r="Q147" s="40">
        <f t="shared" si="7"/>
        <v>300000</v>
      </c>
      <c r="R147" s="67"/>
    </row>
    <row r="148" spans="1:18" ht="30" hidden="1">
      <c r="A148" s="32">
        <v>136</v>
      </c>
      <c r="B148" s="53" t="s">
        <v>569</v>
      </c>
      <c r="C148" s="53" t="s">
        <v>570</v>
      </c>
      <c r="D148" s="54" t="s">
        <v>571</v>
      </c>
      <c r="E148" s="55">
        <v>20</v>
      </c>
      <c r="F148" s="55" t="s">
        <v>51</v>
      </c>
      <c r="G148" s="55" t="s">
        <v>70</v>
      </c>
      <c r="H148" s="55">
        <v>3</v>
      </c>
      <c r="I148" s="56" t="s">
        <v>572</v>
      </c>
      <c r="J148" s="54" t="s">
        <v>274</v>
      </c>
      <c r="K148" s="54">
        <v>18</v>
      </c>
      <c r="L148" s="38">
        <v>0</v>
      </c>
      <c r="M148" s="38">
        <v>300000</v>
      </c>
      <c r="N148" s="38">
        <v>300000</v>
      </c>
      <c r="O148" s="38">
        <v>10000</v>
      </c>
      <c r="P148" s="39">
        <f t="shared" si="6"/>
        <v>0.03</v>
      </c>
      <c r="Q148" s="40">
        <f t="shared" si="7"/>
        <v>300000</v>
      </c>
      <c r="R148" s="67"/>
    </row>
    <row r="149" spans="1:18" ht="30" hidden="1">
      <c r="A149" s="32">
        <v>137</v>
      </c>
      <c r="B149" s="53" t="s">
        <v>573</v>
      </c>
      <c r="C149" s="53" t="s">
        <v>574</v>
      </c>
      <c r="D149" s="54" t="s">
        <v>575</v>
      </c>
      <c r="E149" s="55">
        <v>20</v>
      </c>
      <c r="F149" s="55">
        <v>61</v>
      </c>
      <c r="G149" s="55" t="s">
        <v>34</v>
      </c>
      <c r="H149" s="55">
        <v>1</v>
      </c>
      <c r="I149" s="56" t="s">
        <v>576</v>
      </c>
      <c r="J149" s="54" t="s">
        <v>274</v>
      </c>
      <c r="K149" s="54">
        <v>132</v>
      </c>
      <c r="L149" s="38">
        <v>24790</v>
      </c>
      <c r="M149" s="38">
        <v>300000</v>
      </c>
      <c r="N149" s="38">
        <v>324790</v>
      </c>
      <c r="O149" s="38">
        <v>32000</v>
      </c>
      <c r="P149" s="39">
        <f t="shared" si="6"/>
        <v>0.1</v>
      </c>
      <c r="Q149" s="40">
        <f t="shared" si="7"/>
        <v>300000</v>
      </c>
      <c r="R149" s="67"/>
    </row>
    <row r="150" spans="1:18" ht="30">
      <c r="A150" s="32">
        <v>138</v>
      </c>
      <c r="B150" s="53" t="s">
        <v>577</v>
      </c>
      <c r="C150" s="53" t="s">
        <v>578</v>
      </c>
      <c r="D150" s="54" t="s">
        <v>579</v>
      </c>
      <c r="E150" s="55" t="s">
        <v>33</v>
      </c>
      <c r="F150" s="55" t="s">
        <v>321</v>
      </c>
      <c r="G150" s="55" t="s">
        <v>34</v>
      </c>
      <c r="H150" s="55" t="s">
        <v>35</v>
      </c>
      <c r="I150" s="56" t="s">
        <v>580</v>
      </c>
      <c r="J150" s="54" t="s">
        <v>145</v>
      </c>
      <c r="K150" s="54">
        <v>20</v>
      </c>
      <c r="L150" s="38">
        <v>33835.74</v>
      </c>
      <c r="M150" s="38">
        <v>300000</v>
      </c>
      <c r="N150" s="38">
        <v>333835.74</v>
      </c>
      <c r="O150" s="38">
        <v>0</v>
      </c>
      <c r="P150" s="39">
        <f t="shared" si="6"/>
        <v>0</v>
      </c>
      <c r="Q150" s="40">
        <f t="shared" si="7"/>
        <v>300000</v>
      </c>
      <c r="R150" s="67"/>
    </row>
    <row r="151" spans="1:18" ht="30">
      <c r="A151" s="32">
        <v>139</v>
      </c>
      <c r="B151" s="53" t="s">
        <v>581</v>
      </c>
      <c r="C151" s="53" t="s">
        <v>582</v>
      </c>
      <c r="D151" s="54" t="s">
        <v>583</v>
      </c>
      <c r="E151" s="55" t="s">
        <v>33</v>
      </c>
      <c r="F151" s="55" t="s">
        <v>403</v>
      </c>
      <c r="G151" s="55" t="s">
        <v>51</v>
      </c>
      <c r="H151" s="55" t="s">
        <v>57</v>
      </c>
      <c r="I151" s="56" t="s">
        <v>584</v>
      </c>
      <c r="J151" s="54" t="s">
        <v>145</v>
      </c>
      <c r="K151" s="54">
        <v>16</v>
      </c>
      <c r="L151" s="38">
        <v>0</v>
      </c>
      <c r="M151" s="38">
        <v>110155</v>
      </c>
      <c r="N151" s="38">
        <v>110155</v>
      </c>
      <c r="O151" s="38">
        <v>6500</v>
      </c>
      <c r="P151" s="39">
        <f t="shared" si="6"/>
        <v>0.06</v>
      </c>
      <c r="Q151" s="40">
        <f t="shared" si="7"/>
        <v>110155</v>
      </c>
      <c r="R151" s="67"/>
    </row>
    <row r="152" spans="1:18" ht="45">
      <c r="A152" s="32">
        <v>140</v>
      </c>
      <c r="B152" s="53" t="s">
        <v>585</v>
      </c>
      <c r="C152" s="53" t="s">
        <v>586</v>
      </c>
      <c r="D152" s="54" t="s">
        <v>587</v>
      </c>
      <c r="E152" s="55" t="s">
        <v>33</v>
      </c>
      <c r="F152" s="55" t="s">
        <v>51</v>
      </c>
      <c r="G152" s="55" t="s">
        <v>34</v>
      </c>
      <c r="H152" s="55" t="s">
        <v>41</v>
      </c>
      <c r="I152" s="56" t="s">
        <v>588</v>
      </c>
      <c r="J152" s="54" t="s">
        <v>120</v>
      </c>
      <c r="K152" s="54">
        <v>180</v>
      </c>
      <c r="L152" s="38">
        <v>0</v>
      </c>
      <c r="M152" s="38">
        <v>300000</v>
      </c>
      <c r="N152" s="38">
        <v>300000</v>
      </c>
      <c r="O152" s="38">
        <v>20000</v>
      </c>
      <c r="P152" s="39">
        <f t="shared" si="6"/>
        <v>7.0000000000000007E-2</v>
      </c>
      <c r="Q152" s="40">
        <f t="shared" si="7"/>
        <v>300000</v>
      </c>
      <c r="R152" s="67"/>
    </row>
    <row r="153" spans="1:18" ht="45">
      <c r="A153" s="32">
        <v>141</v>
      </c>
      <c r="B153" s="53" t="s">
        <v>589</v>
      </c>
      <c r="C153" s="53" t="s">
        <v>590</v>
      </c>
      <c r="D153" s="54" t="s">
        <v>591</v>
      </c>
      <c r="E153" s="55" t="s">
        <v>33</v>
      </c>
      <c r="F153" s="55" t="s">
        <v>62</v>
      </c>
      <c r="G153" s="55" t="s">
        <v>51</v>
      </c>
      <c r="H153" s="55" t="s">
        <v>35</v>
      </c>
      <c r="I153" s="56" t="s">
        <v>592</v>
      </c>
      <c r="J153" s="54" t="s">
        <v>120</v>
      </c>
      <c r="K153" s="54">
        <v>42</v>
      </c>
      <c r="L153" s="38">
        <v>0</v>
      </c>
      <c r="M153" s="38">
        <v>300000</v>
      </c>
      <c r="N153" s="38">
        <v>300000</v>
      </c>
      <c r="O153" s="38">
        <v>25000</v>
      </c>
      <c r="P153" s="39">
        <f t="shared" si="6"/>
        <v>0.08</v>
      </c>
      <c r="Q153" s="40">
        <f t="shared" si="7"/>
        <v>300000</v>
      </c>
      <c r="R153" s="67"/>
    </row>
    <row r="154" spans="1:18" ht="30">
      <c r="A154" s="32">
        <v>142</v>
      </c>
      <c r="B154" s="53" t="s">
        <v>593</v>
      </c>
      <c r="C154" s="53" t="s">
        <v>594</v>
      </c>
      <c r="D154" s="54" t="s">
        <v>595</v>
      </c>
      <c r="E154" s="55" t="s">
        <v>33</v>
      </c>
      <c r="F154" s="55" t="s">
        <v>62</v>
      </c>
      <c r="G154" s="55" t="s">
        <v>109</v>
      </c>
      <c r="H154" s="55" t="s">
        <v>57</v>
      </c>
      <c r="I154" s="56" t="s">
        <v>596</v>
      </c>
      <c r="J154" s="54" t="s">
        <v>120</v>
      </c>
      <c r="K154" s="54">
        <v>20</v>
      </c>
      <c r="L154" s="38">
        <v>0</v>
      </c>
      <c r="M154" s="38">
        <v>300000</v>
      </c>
      <c r="N154" s="38">
        <v>300000</v>
      </c>
      <c r="O154" s="38">
        <v>27596.2</v>
      </c>
      <c r="P154" s="39">
        <f t="shared" si="6"/>
        <v>0.09</v>
      </c>
      <c r="Q154" s="40">
        <f t="shared" si="7"/>
        <v>300000</v>
      </c>
      <c r="R154" s="67"/>
    </row>
    <row r="155" spans="1:18" ht="30">
      <c r="A155" s="32">
        <v>143</v>
      </c>
      <c r="B155" s="53" t="s">
        <v>597</v>
      </c>
      <c r="C155" s="53" t="s">
        <v>598</v>
      </c>
      <c r="D155" s="54" t="s">
        <v>599</v>
      </c>
      <c r="E155" s="55" t="s">
        <v>33</v>
      </c>
      <c r="F155" s="55" t="s">
        <v>40</v>
      </c>
      <c r="G155" s="55" t="s">
        <v>34</v>
      </c>
      <c r="H155" s="55" t="s">
        <v>41</v>
      </c>
      <c r="I155" s="56" t="s">
        <v>600</v>
      </c>
      <c r="J155" s="54" t="s">
        <v>120</v>
      </c>
      <c r="K155" s="54">
        <v>100</v>
      </c>
      <c r="L155" s="38">
        <v>53629.72</v>
      </c>
      <c r="M155" s="38">
        <v>300000</v>
      </c>
      <c r="N155" s="38">
        <v>353629.72</v>
      </c>
      <c r="O155" s="38">
        <v>0</v>
      </c>
      <c r="P155" s="39">
        <f t="shared" si="6"/>
        <v>0</v>
      </c>
      <c r="Q155" s="40">
        <f t="shared" si="7"/>
        <v>300000</v>
      </c>
      <c r="R155" s="67"/>
    </row>
    <row r="156" spans="1:18" ht="45">
      <c r="A156" s="32">
        <v>144</v>
      </c>
      <c r="B156" s="53" t="s">
        <v>601</v>
      </c>
      <c r="C156" s="53" t="s">
        <v>602</v>
      </c>
      <c r="D156" s="54" t="s">
        <v>603</v>
      </c>
      <c r="E156" s="55" t="s">
        <v>33</v>
      </c>
      <c r="F156" s="55" t="s">
        <v>40</v>
      </c>
      <c r="G156" s="55" t="s">
        <v>46</v>
      </c>
      <c r="H156" s="55" t="s">
        <v>57</v>
      </c>
      <c r="I156" s="56" t="s">
        <v>604</v>
      </c>
      <c r="J156" s="54" t="s">
        <v>120</v>
      </c>
      <c r="K156" s="54">
        <v>31</v>
      </c>
      <c r="L156" s="38">
        <v>0</v>
      </c>
      <c r="M156" s="38">
        <v>263100</v>
      </c>
      <c r="N156" s="38">
        <v>263100</v>
      </c>
      <c r="O156" s="38">
        <v>11000</v>
      </c>
      <c r="P156" s="39">
        <f t="shared" si="6"/>
        <v>0.04</v>
      </c>
      <c r="Q156" s="40">
        <f t="shared" si="7"/>
        <v>263100</v>
      </c>
      <c r="R156" s="67"/>
    </row>
    <row r="157" spans="1:18" ht="30" hidden="1">
      <c r="A157" s="32">
        <v>145</v>
      </c>
      <c r="B157" s="53" t="s">
        <v>605</v>
      </c>
      <c r="C157" s="53" t="s">
        <v>606</v>
      </c>
      <c r="D157" s="54" t="s">
        <v>607</v>
      </c>
      <c r="E157" s="55">
        <v>24</v>
      </c>
      <c r="F157" s="55">
        <v>11</v>
      </c>
      <c r="G157" s="55" t="s">
        <v>51</v>
      </c>
      <c r="H157" s="55">
        <v>2</v>
      </c>
      <c r="I157" s="56" t="s">
        <v>608</v>
      </c>
      <c r="J157" s="54" t="s">
        <v>120</v>
      </c>
      <c r="K157" s="54">
        <v>20</v>
      </c>
      <c r="L157" s="38">
        <v>0</v>
      </c>
      <c r="M157" s="38">
        <v>208000</v>
      </c>
      <c r="N157" s="38">
        <v>208000</v>
      </c>
      <c r="O157" s="38">
        <v>2000</v>
      </c>
      <c r="P157" s="39">
        <f t="shared" si="6"/>
        <v>0.01</v>
      </c>
      <c r="Q157" s="40">
        <f t="shared" si="7"/>
        <v>208000</v>
      </c>
      <c r="R157" s="67"/>
    </row>
    <row r="158" spans="1:18" ht="30" hidden="1">
      <c r="A158" s="32">
        <v>146</v>
      </c>
      <c r="B158" s="53" t="s">
        <v>609</v>
      </c>
      <c r="C158" s="53" t="s">
        <v>610</v>
      </c>
      <c r="D158" s="54" t="s">
        <v>611</v>
      </c>
      <c r="E158" s="55">
        <v>24</v>
      </c>
      <c r="F158" s="55" t="s">
        <v>34</v>
      </c>
      <c r="G158" s="55" t="s">
        <v>27</v>
      </c>
      <c r="H158" s="55">
        <v>1</v>
      </c>
      <c r="I158" s="56" t="s">
        <v>612</v>
      </c>
      <c r="J158" s="54" t="s">
        <v>120</v>
      </c>
      <c r="K158" s="54">
        <v>42</v>
      </c>
      <c r="L158" s="38">
        <v>0</v>
      </c>
      <c r="M158" s="38">
        <v>300000</v>
      </c>
      <c r="N158" s="38">
        <v>300000</v>
      </c>
      <c r="O158" s="38">
        <v>2000</v>
      </c>
      <c r="P158" s="39">
        <f t="shared" si="6"/>
        <v>0.01</v>
      </c>
      <c r="Q158" s="40">
        <f t="shared" si="7"/>
        <v>300000</v>
      </c>
      <c r="R158" s="67"/>
    </row>
    <row r="159" spans="1:18" ht="30" hidden="1">
      <c r="A159" s="32">
        <v>147</v>
      </c>
      <c r="B159" s="53" t="s">
        <v>613</v>
      </c>
      <c r="C159" s="53" t="s">
        <v>614</v>
      </c>
      <c r="D159" s="54" t="s">
        <v>615</v>
      </c>
      <c r="E159" s="55">
        <v>24</v>
      </c>
      <c r="F159" s="55">
        <v>14</v>
      </c>
      <c r="G159" s="55" t="s">
        <v>70</v>
      </c>
      <c r="H159" s="55">
        <v>2</v>
      </c>
      <c r="I159" s="56" t="s">
        <v>616</v>
      </c>
      <c r="J159" s="54" t="s">
        <v>120</v>
      </c>
      <c r="K159" s="54">
        <v>54</v>
      </c>
      <c r="L159" s="38">
        <v>0</v>
      </c>
      <c r="M159" s="38">
        <v>300000</v>
      </c>
      <c r="N159" s="38">
        <v>300000</v>
      </c>
      <c r="O159" s="38">
        <v>30000</v>
      </c>
      <c r="P159" s="39">
        <f t="shared" si="6"/>
        <v>0.1</v>
      </c>
      <c r="Q159" s="40">
        <f t="shared" si="7"/>
        <v>300000</v>
      </c>
      <c r="R159" s="67"/>
    </row>
    <row r="160" spans="1:18" ht="30" hidden="1">
      <c r="A160" s="32">
        <v>148</v>
      </c>
      <c r="B160" s="53" t="s">
        <v>617</v>
      </c>
      <c r="C160" s="53" t="s">
        <v>618</v>
      </c>
      <c r="D160" s="54" t="s">
        <v>619</v>
      </c>
      <c r="E160" s="55">
        <v>24</v>
      </c>
      <c r="F160" s="55" t="s">
        <v>109</v>
      </c>
      <c r="G160" s="55" t="s">
        <v>46</v>
      </c>
      <c r="H160" s="55">
        <v>2</v>
      </c>
      <c r="I160" s="56" t="s">
        <v>620</v>
      </c>
      <c r="J160" s="54" t="s">
        <v>120</v>
      </c>
      <c r="K160" s="54">
        <v>16</v>
      </c>
      <c r="L160" s="38">
        <v>0</v>
      </c>
      <c r="M160" s="38">
        <v>200000</v>
      </c>
      <c r="N160" s="38">
        <v>200000</v>
      </c>
      <c r="O160" s="38">
        <v>20000</v>
      </c>
      <c r="P160" s="39">
        <f t="shared" si="6"/>
        <v>0.1</v>
      </c>
      <c r="Q160" s="40">
        <f t="shared" si="7"/>
        <v>200000</v>
      </c>
      <c r="R160" s="67"/>
    </row>
    <row r="161" spans="1:18" ht="45" hidden="1">
      <c r="A161" s="32">
        <v>149</v>
      </c>
      <c r="B161" s="53" t="s">
        <v>621</v>
      </c>
      <c r="C161" s="53" t="s">
        <v>622</v>
      </c>
      <c r="D161" s="54" t="s">
        <v>623</v>
      </c>
      <c r="E161" s="55" t="s">
        <v>422</v>
      </c>
      <c r="F161" s="55" t="s">
        <v>46</v>
      </c>
      <c r="G161" s="55" t="s">
        <v>26</v>
      </c>
      <c r="H161" s="55" t="s">
        <v>41</v>
      </c>
      <c r="I161" s="56" t="s">
        <v>624</v>
      </c>
      <c r="J161" s="54" t="s">
        <v>120</v>
      </c>
      <c r="K161" s="54">
        <v>144</v>
      </c>
      <c r="L161" s="38">
        <v>0</v>
      </c>
      <c r="M161" s="38">
        <v>300000</v>
      </c>
      <c r="N161" s="38">
        <v>300000</v>
      </c>
      <c r="O161" s="38">
        <v>13385</v>
      </c>
      <c r="P161" s="39">
        <f t="shared" si="6"/>
        <v>0.04</v>
      </c>
      <c r="Q161" s="40">
        <f t="shared" si="7"/>
        <v>300000</v>
      </c>
      <c r="R161" s="67"/>
    </row>
    <row r="162" spans="1:18" ht="30" hidden="1">
      <c r="A162" s="32">
        <v>150</v>
      </c>
      <c r="B162" s="53" t="s">
        <v>625</v>
      </c>
      <c r="C162" s="53" t="s">
        <v>626</v>
      </c>
      <c r="D162" s="54" t="s">
        <v>627</v>
      </c>
      <c r="E162" s="55" t="s">
        <v>422</v>
      </c>
      <c r="F162" s="55" t="s">
        <v>34</v>
      </c>
      <c r="G162" s="55" t="s">
        <v>26</v>
      </c>
      <c r="H162" s="55" t="s">
        <v>41</v>
      </c>
      <c r="I162" s="56" t="s">
        <v>628</v>
      </c>
      <c r="J162" s="54" t="s">
        <v>120</v>
      </c>
      <c r="K162" s="54">
        <v>101</v>
      </c>
      <c r="L162" s="38">
        <v>0</v>
      </c>
      <c r="M162" s="38">
        <v>300000</v>
      </c>
      <c r="N162" s="38">
        <v>300000</v>
      </c>
      <c r="O162" s="38">
        <v>14000</v>
      </c>
      <c r="P162" s="39">
        <f t="shared" si="6"/>
        <v>0.05</v>
      </c>
      <c r="Q162" s="40">
        <f t="shared" si="7"/>
        <v>300000</v>
      </c>
      <c r="R162" s="67"/>
    </row>
    <row r="163" spans="1:18" ht="30" hidden="1">
      <c r="A163" s="32">
        <v>151</v>
      </c>
      <c r="B163" s="53" t="s">
        <v>629</v>
      </c>
      <c r="C163" s="53" t="s">
        <v>630</v>
      </c>
      <c r="D163" s="54" t="s">
        <v>631</v>
      </c>
      <c r="E163" s="55">
        <v>24</v>
      </c>
      <c r="F163" s="55" t="s">
        <v>51</v>
      </c>
      <c r="G163" s="55">
        <v>11</v>
      </c>
      <c r="H163" s="55">
        <v>2</v>
      </c>
      <c r="I163" s="56" t="s">
        <v>632</v>
      </c>
      <c r="J163" s="54" t="s">
        <v>120</v>
      </c>
      <c r="K163" s="54">
        <v>15</v>
      </c>
      <c r="L163" s="38">
        <v>0</v>
      </c>
      <c r="M163" s="38">
        <v>251048.44</v>
      </c>
      <c r="N163" s="38">
        <v>251048.44</v>
      </c>
      <c r="O163" s="38">
        <v>11110.91</v>
      </c>
      <c r="P163" s="39">
        <f t="shared" si="6"/>
        <v>0.04</v>
      </c>
      <c r="Q163" s="40">
        <f t="shared" si="7"/>
        <v>251048.44</v>
      </c>
      <c r="R163" s="67"/>
    </row>
    <row r="164" spans="1:18" ht="45" hidden="1">
      <c r="A164" s="32">
        <v>152</v>
      </c>
      <c r="B164" s="53" t="s">
        <v>633</v>
      </c>
      <c r="C164" s="53" t="s">
        <v>634</v>
      </c>
      <c r="D164" s="54" t="s">
        <v>635</v>
      </c>
      <c r="E164" s="55" t="s">
        <v>422</v>
      </c>
      <c r="F164" s="55" t="s">
        <v>56</v>
      </c>
      <c r="G164" s="55" t="s">
        <v>51</v>
      </c>
      <c r="H164" s="55">
        <v>2</v>
      </c>
      <c r="I164" s="56" t="s">
        <v>636</v>
      </c>
      <c r="J164" s="54" t="s">
        <v>120</v>
      </c>
      <c r="K164" s="54">
        <v>20</v>
      </c>
      <c r="L164" s="38">
        <v>0</v>
      </c>
      <c r="M164" s="38">
        <v>265000</v>
      </c>
      <c r="N164" s="38">
        <v>265000</v>
      </c>
      <c r="O164" s="38">
        <v>25000</v>
      </c>
      <c r="P164" s="39">
        <f t="shared" si="6"/>
        <v>0.09</v>
      </c>
      <c r="Q164" s="40">
        <f t="shared" si="7"/>
        <v>265000</v>
      </c>
      <c r="R164" s="67"/>
    </row>
    <row r="165" spans="1:18" ht="30" hidden="1">
      <c r="A165" s="32">
        <v>153</v>
      </c>
      <c r="B165" s="53" t="s">
        <v>637</v>
      </c>
      <c r="C165" s="53" t="s">
        <v>638</v>
      </c>
      <c r="D165" s="54" t="s">
        <v>639</v>
      </c>
      <c r="E165" s="55">
        <v>24</v>
      </c>
      <c r="F165" s="55">
        <v>72</v>
      </c>
      <c r="G165" s="55" t="s">
        <v>34</v>
      </c>
      <c r="H165" s="55">
        <v>1</v>
      </c>
      <c r="I165" s="56" t="s">
        <v>640</v>
      </c>
      <c r="J165" s="54" t="s">
        <v>120</v>
      </c>
      <c r="K165" s="54">
        <v>45</v>
      </c>
      <c r="L165" s="38">
        <v>0</v>
      </c>
      <c r="M165" s="38">
        <v>300000</v>
      </c>
      <c r="N165" s="38">
        <v>300000</v>
      </c>
      <c r="O165" s="38">
        <v>0</v>
      </c>
      <c r="P165" s="39">
        <f t="shared" si="6"/>
        <v>0</v>
      </c>
      <c r="Q165" s="40">
        <f t="shared" si="7"/>
        <v>300000</v>
      </c>
      <c r="R165" s="67"/>
    </row>
    <row r="166" spans="1:18" ht="30" hidden="1">
      <c r="A166" s="32">
        <v>154</v>
      </c>
      <c r="B166" s="53" t="s">
        <v>641</v>
      </c>
      <c r="C166" s="53" t="s">
        <v>642</v>
      </c>
      <c r="D166" s="54" t="s">
        <v>643</v>
      </c>
      <c r="E166" s="55" t="s">
        <v>422</v>
      </c>
      <c r="F166" s="55" t="s">
        <v>34</v>
      </c>
      <c r="G166" s="55" t="s">
        <v>34</v>
      </c>
      <c r="H166" s="55" t="s">
        <v>41</v>
      </c>
      <c r="I166" s="56" t="s">
        <v>644</v>
      </c>
      <c r="J166" s="54" t="s">
        <v>120</v>
      </c>
      <c r="K166" s="54">
        <v>20</v>
      </c>
      <c r="L166" s="38">
        <v>0</v>
      </c>
      <c r="M166" s="38">
        <v>300000</v>
      </c>
      <c r="N166" s="38">
        <v>300000</v>
      </c>
      <c r="O166" s="38">
        <v>12500</v>
      </c>
      <c r="P166" s="39">
        <f t="shared" si="6"/>
        <v>0.04</v>
      </c>
      <c r="Q166" s="40">
        <f t="shared" si="7"/>
        <v>300000</v>
      </c>
      <c r="R166" s="67"/>
    </row>
    <row r="167" spans="1:18" ht="45" hidden="1">
      <c r="A167" s="32">
        <v>155</v>
      </c>
      <c r="B167" s="53" t="s">
        <v>645</v>
      </c>
      <c r="C167" s="53" t="s">
        <v>646</v>
      </c>
      <c r="D167" s="54" t="s">
        <v>647</v>
      </c>
      <c r="E167" s="55">
        <v>24</v>
      </c>
      <c r="F167" s="55">
        <v>16</v>
      </c>
      <c r="G167" s="55" t="s">
        <v>40</v>
      </c>
      <c r="H167" s="55">
        <v>3</v>
      </c>
      <c r="I167" s="56" t="s">
        <v>648</v>
      </c>
      <c r="J167" s="54" t="s">
        <v>120</v>
      </c>
      <c r="K167" s="54">
        <v>15</v>
      </c>
      <c r="L167" s="38">
        <v>0</v>
      </c>
      <c r="M167" s="38">
        <v>299704</v>
      </c>
      <c r="N167" s="38">
        <v>299704</v>
      </c>
      <c r="O167" s="38">
        <v>29950</v>
      </c>
      <c r="P167" s="39">
        <f t="shared" si="6"/>
        <v>0.1</v>
      </c>
      <c r="Q167" s="40">
        <f t="shared" si="7"/>
        <v>299704</v>
      </c>
      <c r="R167" s="67"/>
    </row>
    <row r="168" spans="1:18" ht="30" hidden="1">
      <c r="A168" s="32">
        <v>156</v>
      </c>
      <c r="B168" s="53" t="s">
        <v>649</v>
      </c>
      <c r="C168" s="53" t="s">
        <v>650</v>
      </c>
      <c r="D168" s="54" t="s">
        <v>651</v>
      </c>
      <c r="E168" s="55">
        <v>24</v>
      </c>
      <c r="F168" s="55" t="s">
        <v>46</v>
      </c>
      <c r="G168" s="55" t="s">
        <v>34</v>
      </c>
      <c r="H168" s="55">
        <v>1</v>
      </c>
      <c r="I168" s="56" t="s">
        <v>652</v>
      </c>
      <c r="J168" s="54" t="s">
        <v>120</v>
      </c>
      <c r="K168" s="54">
        <v>30</v>
      </c>
      <c r="L168" s="38">
        <v>0</v>
      </c>
      <c r="M168" s="38">
        <v>300000</v>
      </c>
      <c r="N168" s="38">
        <v>300000</v>
      </c>
      <c r="O168" s="38">
        <v>7474.71</v>
      </c>
      <c r="P168" s="39">
        <f t="shared" si="6"/>
        <v>0.02</v>
      </c>
      <c r="Q168" s="40">
        <f t="shared" si="7"/>
        <v>300000</v>
      </c>
      <c r="R168" s="67"/>
    </row>
    <row r="169" spans="1:18" ht="30" hidden="1">
      <c r="A169" s="32">
        <v>157</v>
      </c>
      <c r="B169" s="53" t="s">
        <v>653</v>
      </c>
      <c r="C169" s="53" t="s">
        <v>654</v>
      </c>
      <c r="D169" s="54" t="s">
        <v>655</v>
      </c>
      <c r="E169" s="55">
        <v>24</v>
      </c>
      <c r="F169" s="55">
        <v>14</v>
      </c>
      <c r="G169" s="55" t="s">
        <v>27</v>
      </c>
      <c r="H169" s="55">
        <v>1</v>
      </c>
      <c r="I169" s="56" t="s">
        <v>656</v>
      </c>
      <c r="J169" s="54" t="s">
        <v>120</v>
      </c>
      <c r="K169" s="54">
        <v>64</v>
      </c>
      <c r="L169" s="38">
        <v>0</v>
      </c>
      <c r="M169" s="38">
        <v>300000</v>
      </c>
      <c r="N169" s="38">
        <v>300000</v>
      </c>
      <c r="O169" s="38">
        <v>0</v>
      </c>
      <c r="P169" s="39">
        <f t="shared" si="6"/>
        <v>0</v>
      </c>
      <c r="Q169" s="40">
        <f t="shared" si="7"/>
        <v>300000</v>
      </c>
      <c r="R169" s="67"/>
    </row>
    <row r="170" spans="1:18" ht="45" hidden="1">
      <c r="A170" s="32">
        <v>158</v>
      </c>
      <c r="B170" s="53" t="s">
        <v>657</v>
      </c>
      <c r="C170" s="53" t="s">
        <v>658</v>
      </c>
      <c r="D170" s="54" t="s">
        <v>659</v>
      </c>
      <c r="E170" s="55">
        <v>24</v>
      </c>
      <c r="F170" s="55">
        <v>75</v>
      </c>
      <c r="G170" s="55" t="s">
        <v>34</v>
      </c>
      <c r="H170" s="55">
        <v>1</v>
      </c>
      <c r="I170" s="56" t="s">
        <v>660</v>
      </c>
      <c r="J170" s="54" t="s">
        <v>120</v>
      </c>
      <c r="K170" s="54">
        <v>40</v>
      </c>
      <c r="L170" s="38">
        <v>0</v>
      </c>
      <c r="M170" s="38">
        <v>204652.5</v>
      </c>
      <c r="N170" s="38">
        <v>204652.5</v>
      </c>
      <c r="O170" s="38">
        <v>18964.2</v>
      </c>
      <c r="P170" s="39">
        <f t="shared" si="6"/>
        <v>0.09</v>
      </c>
      <c r="Q170" s="40">
        <f t="shared" si="7"/>
        <v>204652.5</v>
      </c>
      <c r="R170" s="67"/>
    </row>
    <row r="171" spans="1:18" ht="45" hidden="1">
      <c r="A171" s="32">
        <v>159</v>
      </c>
      <c r="B171" s="53" t="s">
        <v>661</v>
      </c>
      <c r="C171" s="53" t="s">
        <v>662</v>
      </c>
      <c r="D171" s="54" t="s">
        <v>659</v>
      </c>
      <c r="E171" s="55">
        <v>24</v>
      </c>
      <c r="F171" s="55">
        <v>75</v>
      </c>
      <c r="G171" s="55" t="s">
        <v>34</v>
      </c>
      <c r="H171" s="55">
        <v>1</v>
      </c>
      <c r="I171" s="56" t="s">
        <v>663</v>
      </c>
      <c r="J171" s="54" t="s">
        <v>120</v>
      </c>
      <c r="K171" s="54">
        <v>120</v>
      </c>
      <c r="L171" s="38">
        <v>0</v>
      </c>
      <c r="M171" s="38">
        <v>286778.5</v>
      </c>
      <c r="N171" s="38">
        <v>286778.5</v>
      </c>
      <c r="O171" s="38">
        <v>20996.2</v>
      </c>
      <c r="P171" s="39">
        <f t="shared" si="6"/>
        <v>7.0000000000000007E-2</v>
      </c>
      <c r="Q171" s="40">
        <f t="shared" si="7"/>
        <v>286778.5</v>
      </c>
      <c r="R171" s="67"/>
    </row>
    <row r="172" spans="1:18" ht="45" hidden="1">
      <c r="A172" s="32">
        <v>160</v>
      </c>
      <c r="B172" s="53" t="s">
        <v>664</v>
      </c>
      <c r="C172" s="53" t="s">
        <v>665</v>
      </c>
      <c r="D172" s="54" t="s">
        <v>659</v>
      </c>
      <c r="E172" s="55">
        <v>24</v>
      </c>
      <c r="F172" s="55">
        <v>75</v>
      </c>
      <c r="G172" s="55" t="s">
        <v>34</v>
      </c>
      <c r="H172" s="55">
        <v>1</v>
      </c>
      <c r="I172" s="56" t="s">
        <v>666</v>
      </c>
      <c r="J172" s="54" t="s">
        <v>120</v>
      </c>
      <c r="K172" s="54">
        <v>60</v>
      </c>
      <c r="L172" s="38">
        <v>0</v>
      </c>
      <c r="M172" s="38">
        <v>101498.1</v>
      </c>
      <c r="N172" s="38">
        <v>101498.1</v>
      </c>
      <c r="O172" s="38">
        <v>9076.2000000000007</v>
      </c>
      <c r="P172" s="39">
        <f t="shared" si="6"/>
        <v>0.09</v>
      </c>
      <c r="Q172" s="40">
        <f t="shared" si="7"/>
        <v>101498.1</v>
      </c>
      <c r="R172" s="67"/>
    </row>
    <row r="173" spans="1:18" ht="45" hidden="1">
      <c r="A173" s="32">
        <v>161</v>
      </c>
      <c r="B173" s="53" t="s">
        <v>667</v>
      </c>
      <c r="C173" s="53" t="s">
        <v>668</v>
      </c>
      <c r="D173" s="54" t="s">
        <v>659</v>
      </c>
      <c r="E173" s="55">
        <v>24</v>
      </c>
      <c r="F173" s="55">
        <v>75</v>
      </c>
      <c r="G173" s="55" t="s">
        <v>34</v>
      </c>
      <c r="H173" s="55">
        <v>1</v>
      </c>
      <c r="I173" s="56" t="s">
        <v>669</v>
      </c>
      <c r="J173" s="54" t="s">
        <v>120</v>
      </c>
      <c r="K173" s="54">
        <v>25</v>
      </c>
      <c r="L173" s="38">
        <v>0</v>
      </c>
      <c r="M173" s="38">
        <v>151485.45000000001</v>
      </c>
      <c r="N173" s="38">
        <v>151485.45000000001</v>
      </c>
      <c r="O173" s="38">
        <v>9001.2000000000007</v>
      </c>
      <c r="P173" s="39">
        <f t="shared" si="6"/>
        <v>0.06</v>
      </c>
      <c r="Q173" s="40">
        <f t="shared" si="7"/>
        <v>151485.45000000001</v>
      </c>
      <c r="R173" s="67"/>
    </row>
    <row r="174" spans="1:18" ht="60" hidden="1">
      <c r="A174" s="32">
        <v>162</v>
      </c>
      <c r="B174" s="53" t="s">
        <v>670</v>
      </c>
      <c r="C174" s="53" t="s">
        <v>671</v>
      </c>
      <c r="D174" s="54" t="s">
        <v>672</v>
      </c>
      <c r="E174" s="55">
        <v>24</v>
      </c>
      <c r="F174" s="55" t="s">
        <v>51</v>
      </c>
      <c r="G174" s="55" t="s">
        <v>26</v>
      </c>
      <c r="H174" s="55">
        <v>2</v>
      </c>
      <c r="I174" s="56" t="s">
        <v>673</v>
      </c>
      <c r="J174" s="54" t="s">
        <v>120</v>
      </c>
      <c r="K174" s="54">
        <v>20</v>
      </c>
      <c r="L174" s="38">
        <v>0</v>
      </c>
      <c r="M174" s="38">
        <v>300000</v>
      </c>
      <c r="N174" s="38">
        <v>300000</v>
      </c>
      <c r="O174" s="38">
        <v>10000</v>
      </c>
      <c r="P174" s="39">
        <f t="shared" si="6"/>
        <v>0.03</v>
      </c>
      <c r="Q174" s="40">
        <f t="shared" si="7"/>
        <v>300000</v>
      </c>
      <c r="R174" s="67"/>
    </row>
    <row r="175" spans="1:18" ht="45" hidden="1">
      <c r="A175" s="32">
        <v>163</v>
      </c>
      <c r="B175" s="53" t="s">
        <v>674</v>
      </c>
      <c r="C175" s="53" t="s">
        <v>675</v>
      </c>
      <c r="D175" s="54" t="s">
        <v>676</v>
      </c>
      <c r="E175" s="55">
        <v>24</v>
      </c>
      <c r="F175" s="55">
        <v>65</v>
      </c>
      <c r="G175" s="55" t="s">
        <v>34</v>
      </c>
      <c r="H175" s="55">
        <v>1</v>
      </c>
      <c r="I175" s="56" t="s">
        <v>677</v>
      </c>
      <c r="J175" s="54" t="s">
        <v>120</v>
      </c>
      <c r="K175" s="54">
        <v>28</v>
      </c>
      <c r="L175" s="38">
        <v>0</v>
      </c>
      <c r="M175" s="38">
        <v>300000</v>
      </c>
      <c r="N175" s="38">
        <v>300000</v>
      </c>
      <c r="O175" s="38">
        <v>30000</v>
      </c>
      <c r="P175" s="39">
        <f t="shared" si="6"/>
        <v>0.1</v>
      </c>
      <c r="Q175" s="40">
        <f t="shared" si="7"/>
        <v>300000</v>
      </c>
      <c r="R175" s="67"/>
    </row>
    <row r="176" spans="1:18" ht="30" hidden="1">
      <c r="A176" s="32">
        <v>164</v>
      </c>
      <c r="B176" s="53" t="s">
        <v>678</v>
      </c>
      <c r="C176" s="53" t="s">
        <v>679</v>
      </c>
      <c r="D176" s="54" t="s">
        <v>680</v>
      </c>
      <c r="E176" s="55">
        <v>24</v>
      </c>
      <c r="F176" s="55" t="s">
        <v>681</v>
      </c>
      <c r="G176" s="55" t="s">
        <v>34</v>
      </c>
      <c r="H176" s="55">
        <v>1</v>
      </c>
      <c r="I176" s="56" t="s">
        <v>682</v>
      </c>
      <c r="J176" s="54" t="s">
        <v>120</v>
      </c>
      <c r="K176" s="54">
        <v>130</v>
      </c>
      <c r="L176" s="38">
        <v>0</v>
      </c>
      <c r="M176" s="38">
        <v>300000</v>
      </c>
      <c r="N176" s="38">
        <v>300000</v>
      </c>
      <c r="O176" s="38">
        <v>2000</v>
      </c>
      <c r="P176" s="39">
        <f t="shared" si="6"/>
        <v>0.01</v>
      </c>
      <c r="Q176" s="40">
        <f t="shared" si="7"/>
        <v>300000</v>
      </c>
      <c r="R176" s="67"/>
    </row>
    <row r="177" spans="1:18" ht="30" hidden="1">
      <c r="A177" s="32">
        <v>165</v>
      </c>
      <c r="B177" s="53" t="s">
        <v>683</v>
      </c>
      <c r="C177" s="53" t="s">
        <v>684</v>
      </c>
      <c r="D177" s="54" t="s">
        <v>685</v>
      </c>
      <c r="E177" s="55">
        <v>24</v>
      </c>
      <c r="F177" s="55" t="s">
        <v>51</v>
      </c>
      <c r="G177" s="55" t="s">
        <v>27</v>
      </c>
      <c r="H177" s="55">
        <v>2</v>
      </c>
      <c r="I177" s="56" t="s">
        <v>686</v>
      </c>
      <c r="J177" s="54" t="s">
        <v>120</v>
      </c>
      <c r="K177" s="54">
        <v>20</v>
      </c>
      <c r="L177" s="38">
        <v>0</v>
      </c>
      <c r="M177" s="38">
        <v>300000</v>
      </c>
      <c r="N177" s="38">
        <v>300000</v>
      </c>
      <c r="O177" s="38">
        <v>28000</v>
      </c>
      <c r="P177" s="39">
        <f t="shared" si="6"/>
        <v>0.09</v>
      </c>
      <c r="Q177" s="40">
        <f t="shared" si="7"/>
        <v>300000</v>
      </c>
      <c r="R177" s="67"/>
    </row>
    <row r="178" spans="1:18" ht="30" hidden="1">
      <c r="A178" s="32">
        <v>166</v>
      </c>
      <c r="B178" s="53" t="s">
        <v>687</v>
      </c>
      <c r="C178" s="53" t="s">
        <v>688</v>
      </c>
      <c r="D178" s="54" t="s">
        <v>689</v>
      </c>
      <c r="E178" s="55">
        <v>24</v>
      </c>
      <c r="F178" s="55" t="s">
        <v>56</v>
      </c>
      <c r="G178" s="55" t="s">
        <v>46</v>
      </c>
      <c r="H178" s="55">
        <v>3</v>
      </c>
      <c r="I178" s="56" t="s">
        <v>690</v>
      </c>
      <c r="J178" s="54" t="s">
        <v>120</v>
      </c>
      <c r="K178" s="54">
        <v>32</v>
      </c>
      <c r="L178" s="38">
        <v>0</v>
      </c>
      <c r="M178" s="38">
        <v>300000</v>
      </c>
      <c r="N178" s="38">
        <v>300000</v>
      </c>
      <c r="O178" s="38">
        <v>30000</v>
      </c>
      <c r="P178" s="39">
        <f t="shared" si="6"/>
        <v>0.1</v>
      </c>
      <c r="Q178" s="40">
        <f t="shared" si="7"/>
        <v>300000</v>
      </c>
      <c r="R178" s="67"/>
    </row>
    <row r="179" spans="1:18" ht="30" hidden="1">
      <c r="A179" s="32">
        <v>167</v>
      </c>
      <c r="B179" s="53" t="s">
        <v>691</v>
      </c>
      <c r="C179" s="53" t="s">
        <v>692</v>
      </c>
      <c r="D179" s="54" t="s">
        <v>693</v>
      </c>
      <c r="E179" s="55" t="s">
        <v>422</v>
      </c>
      <c r="F179" s="55">
        <v>13</v>
      </c>
      <c r="G179" s="55" t="s">
        <v>51</v>
      </c>
      <c r="H179" s="55" t="s">
        <v>41</v>
      </c>
      <c r="I179" s="56" t="s">
        <v>694</v>
      </c>
      <c r="J179" s="54" t="s">
        <v>120</v>
      </c>
      <c r="K179" s="54">
        <v>37</v>
      </c>
      <c r="L179" s="38">
        <v>0</v>
      </c>
      <c r="M179" s="38">
        <v>300000</v>
      </c>
      <c r="N179" s="38">
        <v>300000</v>
      </c>
      <c r="O179" s="38">
        <v>0</v>
      </c>
      <c r="P179" s="39">
        <f t="shared" si="6"/>
        <v>0</v>
      </c>
      <c r="Q179" s="40">
        <f t="shared" si="7"/>
        <v>300000</v>
      </c>
      <c r="R179" s="67"/>
    </row>
    <row r="180" spans="1:18" ht="30" hidden="1">
      <c r="A180" s="32">
        <v>168</v>
      </c>
      <c r="B180" s="53" t="s">
        <v>695</v>
      </c>
      <c r="C180" s="53" t="s">
        <v>696</v>
      </c>
      <c r="D180" s="54" t="s">
        <v>697</v>
      </c>
      <c r="E180" s="55">
        <v>26</v>
      </c>
      <c r="F180" s="55">
        <v>13</v>
      </c>
      <c r="G180" s="55" t="s">
        <v>26</v>
      </c>
      <c r="H180" s="55">
        <v>2</v>
      </c>
      <c r="I180" s="56" t="s">
        <v>698</v>
      </c>
      <c r="J180" s="54" t="s">
        <v>120</v>
      </c>
      <c r="K180" s="54">
        <v>42</v>
      </c>
      <c r="L180" s="38">
        <v>60983.19</v>
      </c>
      <c r="M180" s="38">
        <v>300000</v>
      </c>
      <c r="N180" s="38">
        <v>360983.19</v>
      </c>
      <c r="O180" s="38">
        <v>10122</v>
      </c>
      <c r="P180" s="39">
        <f t="shared" si="6"/>
        <v>0.03</v>
      </c>
      <c r="Q180" s="40">
        <f t="shared" si="7"/>
        <v>300000</v>
      </c>
      <c r="R180" s="67"/>
    </row>
    <row r="181" spans="1:18" ht="30" hidden="1">
      <c r="A181" s="32">
        <v>169</v>
      </c>
      <c r="B181" s="53" t="s">
        <v>699</v>
      </c>
      <c r="C181" s="53" t="s">
        <v>700</v>
      </c>
      <c r="D181" s="54" t="s">
        <v>701</v>
      </c>
      <c r="E181" s="55">
        <v>26</v>
      </c>
      <c r="F181" s="55" t="s">
        <v>40</v>
      </c>
      <c r="G181" s="55" t="s">
        <v>40</v>
      </c>
      <c r="H181" s="55">
        <v>3</v>
      </c>
      <c r="I181" s="56" t="s">
        <v>702</v>
      </c>
      <c r="J181" s="54" t="s">
        <v>145</v>
      </c>
      <c r="K181" s="54">
        <v>8</v>
      </c>
      <c r="L181" s="38">
        <v>0</v>
      </c>
      <c r="M181" s="38">
        <v>253656.19</v>
      </c>
      <c r="N181" s="38">
        <v>253656.19</v>
      </c>
      <c r="O181" s="38">
        <v>15024.61</v>
      </c>
      <c r="P181" s="39">
        <f t="shared" si="6"/>
        <v>0.06</v>
      </c>
      <c r="Q181" s="40">
        <f t="shared" si="7"/>
        <v>253656.19</v>
      </c>
      <c r="R181" s="67"/>
    </row>
    <row r="182" spans="1:18" ht="30" hidden="1">
      <c r="A182" s="32">
        <v>170</v>
      </c>
      <c r="B182" s="53" t="s">
        <v>703</v>
      </c>
      <c r="C182" s="53" t="s">
        <v>704</v>
      </c>
      <c r="D182" s="54" t="s">
        <v>705</v>
      </c>
      <c r="E182" s="55">
        <v>26</v>
      </c>
      <c r="F182" s="55" t="s">
        <v>26</v>
      </c>
      <c r="G182" s="55" t="s">
        <v>46</v>
      </c>
      <c r="H182" s="55">
        <v>3</v>
      </c>
      <c r="I182" s="56" t="s">
        <v>706</v>
      </c>
      <c r="J182" s="54" t="s">
        <v>120</v>
      </c>
      <c r="K182" s="54">
        <v>18</v>
      </c>
      <c r="L182" s="38">
        <v>0</v>
      </c>
      <c r="M182" s="38">
        <v>300000</v>
      </c>
      <c r="N182" s="38">
        <v>300000</v>
      </c>
      <c r="O182" s="38">
        <v>7478.4</v>
      </c>
      <c r="P182" s="39">
        <f t="shared" si="6"/>
        <v>0.02</v>
      </c>
      <c r="Q182" s="40">
        <f t="shared" si="7"/>
        <v>300000</v>
      </c>
      <c r="R182" s="67"/>
    </row>
    <row r="183" spans="1:18" ht="30" hidden="1">
      <c r="A183" s="32">
        <v>171</v>
      </c>
      <c r="B183" s="53" t="s">
        <v>707</v>
      </c>
      <c r="C183" s="53" t="s">
        <v>708</v>
      </c>
      <c r="D183" s="54" t="s">
        <v>709</v>
      </c>
      <c r="E183" s="55">
        <v>26</v>
      </c>
      <c r="F183" s="55">
        <v>12</v>
      </c>
      <c r="G183" s="55" t="s">
        <v>34</v>
      </c>
      <c r="H183" s="55">
        <v>3</v>
      </c>
      <c r="I183" s="56" t="s">
        <v>710</v>
      </c>
      <c r="J183" s="54" t="s">
        <v>120</v>
      </c>
      <c r="K183" s="54">
        <v>30</v>
      </c>
      <c r="L183" s="38">
        <v>0</v>
      </c>
      <c r="M183" s="38">
        <v>300000</v>
      </c>
      <c r="N183" s="38">
        <v>300000</v>
      </c>
      <c r="O183" s="38">
        <v>27921</v>
      </c>
      <c r="P183" s="39">
        <f t="shared" si="6"/>
        <v>0.09</v>
      </c>
      <c r="Q183" s="40">
        <f t="shared" si="7"/>
        <v>300000</v>
      </c>
      <c r="R183" s="67"/>
    </row>
    <row r="184" spans="1:18" ht="30" hidden="1">
      <c r="A184" s="32">
        <v>172</v>
      </c>
      <c r="B184" s="53" t="s">
        <v>711</v>
      </c>
      <c r="C184" s="53" t="s">
        <v>712</v>
      </c>
      <c r="D184" s="54" t="s">
        <v>713</v>
      </c>
      <c r="E184" s="55">
        <v>26</v>
      </c>
      <c r="F184" s="55" t="s">
        <v>51</v>
      </c>
      <c r="G184" s="55" t="s">
        <v>56</v>
      </c>
      <c r="H184" s="55">
        <v>3</v>
      </c>
      <c r="I184" s="56" t="s">
        <v>714</v>
      </c>
      <c r="J184" s="54" t="s">
        <v>120</v>
      </c>
      <c r="K184" s="54">
        <v>16</v>
      </c>
      <c r="L184" s="38">
        <v>0</v>
      </c>
      <c r="M184" s="38">
        <v>264273.86</v>
      </c>
      <c r="N184" s="38">
        <v>264273.86</v>
      </c>
      <c r="O184" s="38">
        <v>26282.98</v>
      </c>
      <c r="P184" s="39">
        <f t="shared" si="6"/>
        <v>0.1</v>
      </c>
      <c r="Q184" s="40">
        <f t="shared" si="7"/>
        <v>264273.86</v>
      </c>
      <c r="R184" s="67"/>
    </row>
    <row r="185" spans="1:18" ht="30" hidden="1">
      <c r="A185" s="32">
        <v>173</v>
      </c>
      <c r="B185" s="53" t="s">
        <v>715</v>
      </c>
      <c r="C185" s="53" t="s">
        <v>716</v>
      </c>
      <c r="D185" s="54" t="s">
        <v>717</v>
      </c>
      <c r="E185" s="55">
        <v>26</v>
      </c>
      <c r="F185" s="55" t="s">
        <v>51</v>
      </c>
      <c r="G185" s="55" t="s">
        <v>27</v>
      </c>
      <c r="H185" s="55">
        <v>3</v>
      </c>
      <c r="I185" s="56" t="s">
        <v>718</v>
      </c>
      <c r="J185" s="54" t="s">
        <v>120</v>
      </c>
      <c r="K185" s="54">
        <v>70</v>
      </c>
      <c r="L185" s="38">
        <v>0</v>
      </c>
      <c r="M185" s="38">
        <v>299458.56</v>
      </c>
      <c r="N185" s="38">
        <v>299458.56</v>
      </c>
      <c r="O185" s="38">
        <v>4590</v>
      </c>
      <c r="P185" s="39">
        <f t="shared" si="6"/>
        <v>0.02</v>
      </c>
      <c r="Q185" s="40">
        <f t="shared" si="7"/>
        <v>299458.56</v>
      </c>
      <c r="R185" s="67"/>
    </row>
    <row r="186" spans="1:18" ht="30" hidden="1">
      <c r="A186" s="32">
        <v>174</v>
      </c>
      <c r="B186" s="53" t="s">
        <v>719</v>
      </c>
      <c r="C186" s="53" t="s">
        <v>720</v>
      </c>
      <c r="D186" s="54" t="s">
        <v>721</v>
      </c>
      <c r="E186" s="55">
        <v>26</v>
      </c>
      <c r="F186" s="55" t="s">
        <v>46</v>
      </c>
      <c r="G186" s="55" t="s">
        <v>34</v>
      </c>
      <c r="H186" s="55">
        <v>3</v>
      </c>
      <c r="I186" s="56" t="s">
        <v>722</v>
      </c>
      <c r="J186" s="54" t="s">
        <v>120</v>
      </c>
      <c r="K186" s="54">
        <v>21</v>
      </c>
      <c r="L186" s="38">
        <v>0</v>
      </c>
      <c r="M186" s="38">
        <v>254546.01</v>
      </c>
      <c r="N186" s="38">
        <v>254546.01</v>
      </c>
      <c r="O186" s="38">
        <v>24477</v>
      </c>
      <c r="P186" s="39">
        <f t="shared" si="6"/>
        <v>0.1</v>
      </c>
      <c r="Q186" s="40">
        <f t="shared" si="7"/>
        <v>254546.01</v>
      </c>
      <c r="R186" s="67"/>
    </row>
    <row r="187" spans="1:18" ht="30" hidden="1">
      <c r="A187" s="32">
        <v>175</v>
      </c>
      <c r="B187" s="53" t="s">
        <v>723</v>
      </c>
      <c r="C187" s="53" t="s">
        <v>724</v>
      </c>
      <c r="D187" s="54" t="s">
        <v>725</v>
      </c>
      <c r="E187" s="55">
        <v>26</v>
      </c>
      <c r="F187" s="55">
        <v>11</v>
      </c>
      <c r="G187" s="55" t="s">
        <v>27</v>
      </c>
      <c r="H187" s="55">
        <v>2</v>
      </c>
      <c r="I187" s="56" t="s">
        <v>726</v>
      </c>
      <c r="J187" s="54" t="s">
        <v>145</v>
      </c>
      <c r="K187" s="54">
        <v>12</v>
      </c>
      <c r="L187" s="38">
        <v>0</v>
      </c>
      <c r="M187" s="38">
        <v>134253.79999999999</v>
      </c>
      <c r="N187" s="38">
        <v>134253.79999999999</v>
      </c>
      <c r="O187" s="38">
        <v>11352.49</v>
      </c>
      <c r="P187" s="39">
        <f t="shared" si="6"/>
        <v>0.08</v>
      </c>
      <c r="Q187" s="40">
        <f t="shared" si="7"/>
        <v>134253.79999999999</v>
      </c>
      <c r="R187" s="67"/>
    </row>
    <row r="188" spans="1:18" ht="30" hidden="1">
      <c r="A188" s="32">
        <v>176</v>
      </c>
      <c r="B188" s="53" t="s">
        <v>727</v>
      </c>
      <c r="C188" s="53" t="s">
        <v>728</v>
      </c>
      <c r="D188" s="54" t="s">
        <v>729</v>
      </c>
      <c r="E188" s="55">
        <v>26</v>
      </c>
      <c r="F188" s="55" t="s">
        <v>51</v>
      </c>
      <c r="G188" s="55">
        <v>18</v>
      </c>
      <c r="H188" s="55">
        <v>2</v>
      </c>
      <c r="I188" s="56" t="s">
        <v>730</v>
      </c>
      <c r="J188" s="54" t="s">
        <v>120</v>
      </c>
      <c r="K188" s="54">
        <v>20</v>
      </c>
      <c r="L188" s="38">
        <v>5000</v>
      </c>
      <c r="M188" s="38">
        <v>300000</v>
      </c>
      <c r="N188" s="38">
        <v>305000</v>
      </c>
      <c r="O188" s="38">
        <v>17548</v>
      </c>
      <c r="P188" s="39">
        <f t="shared" si="6"/>
        <v>0.06</v>
      </c>
      <c r="Q188" s="40">
        <f t="shared" si="7"/>
        <v>300000</v>
      </c>
      <c r="R188" s="67"/>
    </row>
    <row r="189" spans="1:18" ht="30" hidden="1">
      <c r="A189" s="32">
        <v>177</v>
      </c>
      <c r="B189" s="53" t="s">
        <v>731</v>
      </c>
      <c r="C189" s="53" t="s">
        <v>732</v>
      </c>
      <c r="D189" s="54" t="s">
        <v>733</v>
      </c>
      <c r="E189" s="55">
        <v>28</v>
      </c>
      <c r="F189" s="57" t="s">
        <v>34</v>
      </c>
      <c r="G189" s="57" t="s">
        <v>51</v>
      </c>
      <c r="H189" s="55">
        <v>3</v>
      </c>
      <c r="I189" s="56" t="s">
        <v>734</v>
      </c>
      <c r="J189" s="54" t="s">
        <v>120</v>
      </c>
      <c r="K189" s="54">
        <v>20</v>
      </c>
      <c r="L189" s="38">
        <v>0</v>
      </c>
      <c r="M189" s="38">
        <v>300000</v>
      </c>
      <c r="N189" s="38">
        <v>300000</v>
      </c>
      <c r="O189" s="38">
        <v>28000</v>
      </c>
      <c r="P189" s="39">
        <f t="shared" si="6"/>
        <v>0.09</v>
      </c>
      <c r="Q189" s="40">
        <f t="shared" si="7"/>
        <v>300000</v>
      </c>
      <c r="R189" s="67"/>
    </row>
    <row r="190" spans="1:18" ht="30" hidden="1">
      <c r="A190" s="32">
        <v>178</v>
      </c>
      <c r="B190" s="53" t="s">
        <v>735</v>
      </c>
      <c r="C190" s="53" t="s">
        <v>736</v>
      </c>
      <c r="D190" s="54" t="s">
        <v>737</v>
      </c>
      <c r="E190" s="55">
        <v>28</v>
      </c>
      <c r="F190" s="57" t="s">
        <v>26</v>
      </c>
      <c r="G190" s="57" t="s">
        <v>51</v>
      </c>
      <c r="H190" s="55">
        <v>1</v>
      </c>
      <c r="I190" s="56" t="s">
        <v>738</v>
      </c>
      <c r="J190" s="54" t="s">
        <v>120</v>
      </c>
      <c r="K190" s="54">
        <v>48</v>
      </c>
      <c r="L190" s="38">
        <v>0</v>
      </c>
      <c r="M190" s="38">
        <v>300000</v>
      </c>
      <c r="N190" s="38">
        <v>300000</v>
      </c>
      <c r="O190" s="38">
        <v>30000</v>
      </c>
      <c r="P190" s="39">
        <f t="shared" si="6"/>
        <v>0.1</v>
      </c>
      <c r="Q190" s="40">
        <f t="shared" si="7"/>
        <v>300000</v>
      </c>
      <c r="R190" s="67"/>
    </row>
    <row r="191" spans="1:18" ht="30" hidden="1">
      <c r="A191" s="32">
        <v>179</v>
      </c>
      <c r="B191" s="53" t="s">
        <v>739</v>
      </c>
      <c r="C191" s="53" t="s">
        <v>740</v>
      </c>
      <c r="D191" s="54" t="s">
        <v>741</v>
      </c>
      <c r="E191" s="55">
        <v>28</v>
      </c>
      <c r="F191" s="55">
        <v>14</v>
      </c>
      <c r="G191" s="57" t="s">
        <v>27</v>
      </c>
      <c r="H191" s="55">
        <v>3</v>
      </c>
      <c r="I191" s="56" t="s">
        <v>742</v>
      </c>
      <c r="J191" s="54" t="s">
        <v>120</v>
      </c>
      <c r="K191" s="54">
        <v>43</v>
      </c>
      <c r="L191" s="38">
        <v>0</v>
      </c>
      <c r="M191" s="38">
        <v>300000</v>
      </c>
      <c r="N191" s="38">
        <v>300000</v>
      </c>
      <c r="O191" s="38">
        <v>28000</v>
      </c>
      <c r="P191" s="39">
        <f t="shared" si="6"/>
        <v>0.09</v>
      </c>
      <c r="Q191" s="40">
        <f t="shared" si="7"/>
        <v>300000</v>
      </c>
      <c r="R191" s="67"/>
    </row>
    <row r="192" spans="1:18" ht="30" hidden="1">
      <c r="A192" s="32">
        <v>180</v>
      </c>
      <c r="B192" s="53" t="s">
        <v>743</v>
      </c>
      <c r="C192" s="53" t="s">
        <v>744</v>
      </c>
      <c r="D192" s="54" t="s">
        <v>745</v>
      </c>
      <c r="E192" s="55">
        <v>28</v>
      </c>
      <c r="F192" s="57" t="s">
        <v>56</v>
      </c>
      <c r="G192" s="57" t="s">
        <v>51</v>
      </c>
      <c r="H192" s="55">
        <v>3</v>
      </c>
      <c r="I192" s="56" t="s">
        <v>746</v>
      </c>
      <c r="J192" s="54" t="s">
        <v>120</v>
      </c>
      <c r="K192" s="54">
        <v>20</v>
      </c>
      <c r="L192" s="38">
        <v>0</v>
      </c>
      <c r="M192" s="38">
        <v>299500</v>
      </c>
      <c r="N192" s="38">
        <v>299500</v>
      </c>
      <c r="O192" s="38">
        <v>29000</v>
      </c>
      <c r="P192" s="39">
        <f t="shared" si="6"/>
        <v>0.1</v>
      </c>
      <c r="Q192" s="40">
        <f t="shared" si="7"/>
        <v>299500</v>
      </c>
      <c r="R192" s="67"/>
    </row>
    <row r="193" spans="1:18" ht="30" hidden="1">
      <c r="A193" s="32">
        <v>181</v>
      </c>
      <c r="B193" s="53" t="s">
        <v>747</v>
      </c>
      <c r="C193" s="53" t="s">
        <v>748</v>
      </c>
      <c r="D193" s="54" t="s">
        <v>749</v>
      </c>
      <c r="E193" s="55">
        <v>28</v>
      </c>
      <c r="F193" s="55">
        <v>10</v>
      </c>
      <c r="G193" s="57" t="s">
        <v>26</v>
      </c>
      <c r="H193" s="55">
        <v>3</v>
      </c>
      <c r="I193" s="56" t="s">
        <v>750</v>
      </c>
      <c r="J193" s="54" t="s">
        <v>274</v>
      </c>
      <c r="K193" s="54">
        <v>25</v>
      </c>
      <c r="L193" s="38">
        <v>35651.440000000002</v>
      </c>
      <c r="M193" s="38">
        <v>300000</v>
      </c>
      <c r="N193" s="38">
        <v>335651.44</v>
      </c>
      <c r="O193" s="38">
        <v>7920</v>
      </c>
      <c r="P193" s="39">
        <f t="shared" si="6"/>
        <v>0.02</v>
      </c>
      <c r="Q193" s="40">
        <f t="shared" si="7"/>
        <v>300000</v>
      </c>
      <c r="R193" s="67"/>
    </row>
    <row r="194" spans="1:18" ht="30" hidden="1">
      <c r="A194" s="32">
        <v>182</v>
      </c>
      <c r="B194" s="53" t="s">
        <v>751</v>
      </c>
      <c r="C194" s="53" t="s">
        <v>752</v>
      </c>
      <c r="D194" s="54" t="s">
        <v>753</v>
      </c>
      <c r="E194" s="55">
        <v>28</v>
      </c>
      <c r="F194" s="55">
        <v>16</v>
      </c>
      <c r="G194" s="57" t="s">
        <v>26</v>
      </c>
      <c r="H194" s="55">
        <v>3</v>
      </c>
      <c r="I194" s="56" t="s">
        <v>754</v>
      </c>
      <c r="J194" s="54" t="s">
        <v>274</v>
      </c>
      <c r="K194" s="54">
        <v>32</v>
      </c>
      <c r="L194" s="38">
        <v>0</v>
      </c>
      <c r="M194" s="38">
        <v>300000</v>
      </c>
      <c r="N194" s="38">
        <v>300000</v>
      </c>
      <c r="O194" s="38">
        <v>15000</v>
      </c>
      <c r="P194" s="39">
        <f t="shared" si="6"/>
        <v>0.05</v>
      </c>
      <c r="Q194" s="40">
        <f t="shared" si="7"/>
        <v>300000</v>
      </c>
      <c r="R194" s="67"/>
    </row>
    <row r="195" spans="1:18" ht="30" hidden="1">
      <c r="A195" s="32">
        <v>183</v>
      </c>
      <c r="B195" s="53" t="s">
        <v>755</v>
      </c>
      <c r="C195" s="53" t="s">
        <v>756</v>
      </c>
      <c r="D195" s="54" t="s">
        <v>757</v>
      </c>
      <c r="E195" s="55">
        <v>28</v>
      </c>
      <c r="F195" s="57" t="s">
        <v>109</v>
      </c>
      <c r="G195" s="57" t="s">
        <v>51</v>
      </c>
      <c r="H195" s="55">
        <v>2</v>
      </c>
      <c r="I195" s="56" t="s">
        <v>758</v>
      </c>
      <c r="J195" s="54" t="s">
        <v>145</v>
      </c>
      <c r="K195" s="54">
        <v>16</v>
      </c>
      <c r="L195" s="38">
        <v>0</v>
      </c>
      <c r="M195" s="38">
        <v>300000</v>
      </c>
      <c r="N195" s="38">
        <v>300000</v>
      </c>
      <c r="O195" s="38">
        <v>20000</v>
      </c>
      <c r="P195" s="39">
        <f t="shared" si="6"/>
        <v>7.0000000000000007E-2</v>
      </c>
      <c r="Q195" s="40">
        <f t="shared" si="7"/>
        <v>300000</v>
      </c>
      <c r="R195" s="67"/>
    </row>
    <row r="196" spans="1:18" ht="30" hidden="1">
      <c r="A196" s="32">
        <v>184</v>
      </c>
      <c r="B196" s="53" t="s">
        <v>759</v>
      </c>
      <c r="C196" s="53" t="s">
        <v>760</v>
      </c>
      <c r="D196" s="54" t="s">
        <v>761</v>
      </c>
      <c r="E196" s="55">
        <v>28</v>
      </c>
      <c r="F196" s="55">
        <v>15</v>
      </c>
      <c r="G196" s="57" t="s">
        <v>27</v>
      </c>
      <c r="H196" s="55">
        <v>2</v>
      </c>
      <c r="I196" s="56" t="s">
        <v>762</v>
      </c>
      <c r="J196" s="54" t="s">
        <v>274</v>
      </c>
      <c r="K196" s="54">
        <v>17</v>
      </c>
      <c r="L196" s="38">
        <v>0</v>
      </c>
      <c r="M196" s="38">
        <v>300000</v>
      </c>
      <c r="N196" s="38">
        <v>300000</v>
      </c>
      <c r="O196" s="38">
        <v>9700</v>
      </c>
      <c r="P196" s="39">
        <f t="shared" si="6"/>
        <v>0.03</v>
      </c>
      <c r="Q196" s="40">
        <f t="shared" si="7"/>
        <v>300000</v>
      </c>
      <c r="R196" s="67"/>
    </row>
    <row r="197" spans="1:18" ht="30" hidden="1">
      <c r="A197" s="32">
        <v>185</v>
      </c>
      <c r="B197" s="53" t="s">
        <v>763</v>
      </c>
      <c r="C197" s="53" t="s">
        <v>764</v>
      </c>
      <c r="D197" s="54" t="s">
        <v>765</v>
      </c>
      <c r="E197" s="55">
        <v>28</v>
      </c>
      <c r="F197" s="57" t="s">
        <v>27</v>
      </c>
      <c r="G197" s="57" t="s">
        <v>109</v>
      </c>
      <c r="H197" s="55">
        <v>2</v>
      </c>
      <c r="I197" s="56" t="s">
        <v>766</v>
      </c>
      <c r="J197" s="54" t="s">
        <v>274</v>
      </c>
      <c r="K197" s="54">
        <v>50</v>
      </c>
      <c r="L197" s="38">
        <v>0</v>
      </c>
      <c r="M197" s="38">
        <v>298100</v>
      </c>
      <c r="N197" s="38">
        <v>298100</v>
      </c>
      <c r="O197" s="38">
        <v>9500</v>
      </c>
      <c r="P197" s="39">
        <f t="shared" si="6"/>
        <v>0.03</v>
      </c>
      <c r="Q197" s="40">
        <f t="shared" si="7"/>
        <v>298100</v>
      </c>
      <c r="R197" s="67"/>
    </row>
    <row r="198" spans="1:18" ht="30" hidden="1">
      <c r="A198" s="32">
        <v>186</v>
      </c>
      <c r="B198" s="53" t="s">
        <v>767</v>
      </c>
      <c r="C198" s="53" t="s">
        <v>768</v>
      </c>
      <c r="D198" s="54" t="s">
        <v>769</v>
      </c>
      <c r="E198" s="55">
        <v>28</v>
      </c>
      <c r="F198" s="55">
        <v>17</v>
      </c>
      <c r="G198" s="57" t="s">
        <v>56</v>
      </c>
      <c r="H198" s="55">
        <v>2</v>
      </c>
      <c r="I198" s="56" t="s">
        <v>770</v>
      </c>
      <c r="J198" s="54" t="s">
        <v>274</v>
      </c>
      <c r="K198" s="54">
        <v>14</v>
      </c>
      <c r="L198" s="38">
        <v>0</v>
      </c>
      <c r="M198" s="38">
        <v>300000</v>
      </c>
      <c r="N198" s="38">
        <v>300000</v>
      </c>
      <c r="O198" s="38">
        <v>12000</v>
      </c>
      <c r="P198" s="39">
        <f t="shared" si="6"/>
        <v>0.04</v>
      </c>
      <c r="Q198" s="40">
        <f t="shared" si="7"/>
        <v>300000</v>
      </c>
      <c r="R198" s="67"/>
    </row>
    <row r="199" spans="1:18" ht="30" hidden="1">
      <c r="A199" s="32">
        <v>187</v>
      </c>
      <c r="B199" s="53" t="s">
        <v>363</v>
      </c>
      <c r="C199" s="53" t="s">
        <v>771</v>
      </c>
      <c r="D199" s="54" t="s">
        <v>772</v>
      </c>
      <c r="E199" s="55">
        <v>30</v>
      </c>
      <c r="F199" s="55">
        <v>61</v>
      </c>
      <c r="G199" s="55" t="s">
        <v>34</v>
      </c>
      <c r="H199" s="55">
        <v>1</v>
      </c>
      <c r="I199" s="56" t="s">
        <v>773</v>
      </c>
      <c r="J199" s="54" t="s">
        <v>774</v>
      </c>
      <c r="K199" s="54">
        <v>171</v>
      </c>
      <c r="L199" s="38">
        <v>0</v>
      </c>
      <c r="M199" s="38">
        <v>300000</v>
      </c>
      <c r="N199" s="38">
        <v>300000</v>
      </c>
      <c r="O199" s="38">
        <v>5000</v>
      </c>
      <c r="P199" s="39">
        <f t="shared" si="6"/>
        <v>0.02</v>
      </c>
      <c r="Q199" s="40">
        <f t="shared" si="7"/>
        <v>300000</v>
      </c>
      <c r="R199" s="67"/>
    </row>
    <row r="200" spans="1:18" ht="30" hidden="1">
      <c r="A200" s="32">
        <v>188</v>
      </c>
      <c r="B200" s="53" t="s">
        <v>391</v>
      </c>
      <c r="C200" s="53" t="s">
        <v>775</v>
      </c>
      <c r="D200" s="54" t="s">
        <v>772</v>
      </c>
      <c r="E200" s="55">
        <v>30</v>
      </c>
      <c r="F200" s="55">
        <v>61</v>
      </c>
      <c r="G200" s="55" t="s">
        <v>34</v>
      </c>
      <c r="H200" s="55">
        <v>1</v>
      </c>
      <c r="I200" s="56" t="s">
        <v>776</v>
      </c>
      <c r="J200" s="54" t="s">
        <v>774</v>
      </c>
      <c r="K200" s="54">
        <v>100</v>
      </c>
      <c r="L200" s="38">
        <v>0</v>
      </c>
      <c r="M200" s="38">
        <v>300000</v>
      </c>
      <c r="N200" s="38">
        <v>300000</v>
      </c>
      <c r="O200" s="38">
        <v>16550</v>
      </c>
      <c r="P200" s="39">
        <f t="shared" si="6"/>
        <v>0.06</v>
      </c>
      <c r="Q200" s="40">
        <f t="shared" si="7"/>
        <v>300000</v>
      </c>
      <c r="R200" s="67"/>
    </row>
    <row r="201" spans="1:18" ht="45" hidden="1">
      <c r="A201" s="32">
        <v>189</v>
      </c>
      <c r="B201" s="53" t="s">
        <v>777</v>
      </c>
      <c r="C201" s="53" t="s">
        <v>778</v>
      </c>
      <c r="D201" s="54" t="s">
        <v>779</v>
      </c>
      <c r="E201" s="55">
        <v>30</v>
      </c>
      <c r="F201" s="55">
        <v>31</v>
      </c>
      <c r="G201" s="55" t="s">
        <v>56</v>
      </c>
      <c r="H201" s="55">
        <v>2</v>
      </c>
      <c r="I201" s="56" t="s">
        <v>780</v>
      </c>
      <c r="J201" s="54" t="s">
        <v>774</v>
      </c>
      <c r="K201" s="54">
        <v>52</v>
      </c>
      <c r="L201" s="38">
        <v>216991.14</v>
      </c>
      <c r="M201" s="38">
        <v>300000</v>
      </c>
      <c r="N201" s="38">
        <v>516991.14</v>
      </c>
      <c r="O201" s="38">
        <v>8880.9699999999993</v>
      </c>
      <c r="P201" s="39">
        <f t="shared" si="6"/>
        <v>0.02</v>
      </c>
      <c r="Q201" s="40">
        <f t="shared" si="7"/>
        <v>300000</v>
      </c>
      <c r="R201" s="67"/>
    </row>
    <row r="202" spans="1:18" ht="30" hidden="1">
      <c r="A202" s="32">
        <v>190</v>
      </c>
      <c r="B202" s="53" t="s">
        <v>781</v>
      </c>
      <c r="C202" s="53" t="s">
        <v>782</v>
      </c>
      <c r="D202" s="54" t="s">
        <v>783</v>
      </c>
      <c r="E202" s="55">
        <v>30</v>
      </c>
      <c r="F202" s="55" t="s">
        <v>34</v>
      </c>
      <c r="G202" s="55" t="s">
        <v>26</v>
      </c>
      <c r="H202" s="55">
        <v>3</v>
      </c>
      <c r="I202" s="56" t="s">
        <v>784</v>
      </c>
      <c r="J202" s="54" t="s">
        <v>785</v>
      </c>
      <c r="K202" s="54">
        <v>30</v>
      </c>
      <c r="L202" s="38">
        <v>790.57</v>
      </c>
      <c r="M202" s="38">
        <v>300000</v>
      </c>
      <c r="N202" s="38">
        <v>300790.57</v>
      </c>
      <c r="O202" s="38">
        <v>8489.7999999999993</v>
      </c>
      <c r="P202" s="39">
        <f t="shared" si="6"/>
        <v>0.03</v>
      </c>
      <c r="Q202" s="40">
        <f t="shared" si="7"/>
        <v>300000</v>
      </c>
      <c r="R202" s="67"/>
    </row>
    <row r="203" spans="1:18" ht="45" hidden="1">
      <c r="A203" s="32">
        <v>191</v>
      </c>
      <c r="B203" s="53" t="s">
        <v>786</v>
      </c>
      <c r="C203" s="53" t="s">
        <v>787</v>
      </c>
      <c r="D203" s="54" t="s">
        <v>788</v>
      </c>
      <c r="E203" s="55">
        <v>30</v>
      </c>
      <c r="F203" s="55">
        <v>31</v>
      </c>
      <c r="G203" s="55" t="s">
        <v>27</v>
      </c>
      <c r="H203" s="55">
        <v>3</v>
      </c>
      <c r="I203" s="56" t="s">
        <v>789</v>
      </c>
      <c r="J203" s="54" t="s">
        <v>774</v>
      </c>
      <c r="K203" s="54">
        <v>24</v>
      </c>
      <c r="L203" s="38">
        <v>0</v>
      </c>
      <c r="M203" s="38">
        <v>292906.53000000003</v>
      </c>
      <c r="N203" s="38">
        <v>292906.53000000003</v>
      </c>
      <c r="O203" s="38">
        <v>17610.89</v>
      </c>
      <c r="P203" s="39">
        <f t="shared" si="6"/>
        <v>0.06</v>
      </c>
      <c r="Q203" s="40">
        <f t="shared" si="7"/>
        <v>292906.53000000003</v>
      </c>
      <c r="R203" s="67"/>
    </row>
    <row r="204" spans="1:18" ht="45" hidden="1">
      <c r="A204" s="32">
        <v>192</v>
      </c>
      <c r="B204" s="53" t="s">
        <v>790</v>
      </c>
      <c r="C204" s="53" t="s">
        <v>791</v>
      </c>
      <c r="D204" s="54" t="s">
        <v>792</v>
      </c>
      <c r="E204" s="55">
        <v>30</v>
      </c>
      <c r="F204" s="55">
        <v>17</v>
      </c>
      <c r="G204" s="55" t="s">
        <v>70</v>
      </c>
      <c r="H204" s="55">
        <v>2</v>
      </c>
      <c r="I204" s="56" t="s">
        <v>793</v>
      </c>
      <c r="J204" s="54" t="s">
        <v>774</v>
      </c>
      <c r="K204" s="54">
        <v>48</v>
      </c>
      <c r="L204" s="38">
        <v>0</v>
      </c>
      <c r="M204" s="38">
        <v>235149.76</v>
      </c>
      <c r="N204" s="38">
        <v>235149.76</v>
      </c>
      <c r="O204" s="38">
        <v>18174</v>
      </c>
      <c r="P204" s="39">
        <f t="shared" si="6"/>
        <v>0.08</v>
      </c>
      <c r="Q204" s="40">
        <f t="shared" si="7"/>
        <v>235149.76</v>
      </c>
      <c r="R204" s="67"/>
    </row>
    <row r="205" spans="1:18" ht="45" hidden="1">
      <c r="A205" s="32">
        <v>193</v>
      </c>
      <c r="B205" s="53" t="s">
        <v>794</v>
      </c>
      <c r="C205" s="53" t="s">
        <v>795</v>
      </c>
      <c r="D205" s="54" t="s">
        <v>796</v>
      </c>
      <c r="E205" s="55">
        <v>30</v>
      </c>
      <c r="F205" s="55">
        <v>17</v>
      </c>
      <c r="G205" s="55" t="s">
        <v>51</v>
      </c>
      <c r="H205" s="55">
        <v>2</v>
      </c>
      <c r="I205" s="56" t="s">
        <v>797</v>
      </c>
      <c r="J205" s="54" t="s">
        <v>774</v>
      </c>
      <c r="K205" s="54">
        <v>80</v>
      </c>
      <c r="L205" s="38">
        <v>0</v>
      </c>
      <c r="M205" s="38">
        <v>300000</v>
      </c>
      <c r="N205" s="38">
        <v>300000</v>
      </c>
      <c r="O205" s="38">
        <v>5324</v>
      </c>
      <c r="P205" s="39">
        <f t="shared" si="6"/>
        <v>0.02</v>
      </c>
      <c r="Q205" s="40">
        <f t="shared" si="7"/>
        <v>300000</v>
      </c>
      <c r="R205" s="67"/>
    </row>
    <row r="206" spans="1:18" ht="30" hidden="1">
      <c r="A206" s="32">
        <v>194</v>
      </c>
      <c r="B206" s="53" t="s">
        <v>798</v>
      </c>
      <c r="C206" s="53" t="s">
        <v>799</v>
      </c>
      <c r="D206" s="54" t="s">
        <v>800</v>
      </c>
      <c r="E206" s="55">
        <v>30</v>
      </c>
      <c r="F206" s="55" t="s">
        <v>109</v>
      </c>
      <c r="G206" s="55" t="s">
        <v>34</v>
      </c>
      <c r="H206" s="55">
        <v>3</v>
      </c>
      <c r="I206" s="56" t="s">
        <v>801</v>
      </c>
      <c r="J206" s="54" t="s">
        <v>774</v>
      </c>
      <c r="K206" s="54">
        <v>32</v>
      </c>
      <c r="L206" s="38">
        <v>0</v>
      </c>
      <c r="M206" s="38">
        <v>227200</v>
      </c>
      <c r="N206" s="38">
        <v>227200</v>
      </c>
      <c r="O206" s="38">
        <v>10700</v>
      </c>
      <c r="P206" s="39">
        <f t="shared" ref="P206:P234" si="8">ROUND(O206/N206,2)</f>
        <v>0.05</v>
      </c>
      <c r="Q206" s="40">
        <f t="shared" ref="Q206:Q234" si="9">M206</f>
        <v>227200</v>
      </c>
      <c r="R206" s="67"/>
    </row>
    <row r="207" spans="1:18" ht="45" hidden="1">
      <c r="A207" s="32">
        <v>195</v>
      </c>
      <c r="B207" s="53" t="s">
        <v>802</v>
      </c>
      <c r="C207" s="53" t="s">
        <v>803</v>
      </c>
      <c r="D207" s="54" t="s">
        <v>804</v>
      </c>
      <c r="E207" s="55">
        <v>30</v>
      </c>
      <c r="F207" s="55">
        <v>23</v>
      </c>
      <c r="G207" s="55" t="s">
        <v>51</v>
      </c>
      <c r="H207" s="55">
        <v>2</v>
      </c>
      <c r="I207" s="56" t="s">
        <v>805</v>
      </c>
      <c r="J207" s="54" t="s">
        <v>806</v>
      </c>
      <c r="K207" s="54">
        <v>15</v>
      </c>
      <c r="L207" s="38">
        <v>0</v>
      </c>
      <c r="M207" s="38">
        <v>299645.87</v>
      </c>
      <c r="N207" s="38">
        <v>299645.87</v>
      </c>
      <c r="O207" s="38">
        <v>5599.7</v>
      </c>
      <c r="P207" s="39">
        <f t="shared" si="8"/>
        <v>0.02</v>
      </c>
      <c r="Q207" s="40">
        <f t="shared" si="9"/>
        <v>299645.87</v>
      </c>
      <c r="R207" s="67"/>
    </row>
    <row r="208" spans="1:18" ht="30" hidden="1">
      <c r="A208" s="32">
        <v>196</v>
      </c>
      <c r="B208" s="53" t="s">
        <v>807</v>
      </c>
      <c r="C208" s="53" t="s">
        <v>808</v>
      </c>
      <c r="D208" s="54" t="s">
        <v>809</v>
      </c>
      <c r="E208" s="55">
        <v>30</v>
      </c>
      <c r="F208" s="55">
        <v>19</v>
      </c>
      <c r="G208" s="55" t="s">
        <v>109</v>
      </c>
      <c r="H208" s="55">
        <v>2</v>
      </c>
      <c r="I208" s="56" t="s">
        <v>810</v>
      </c>
      <c r="J208" s="54" t="s">
        <v>806</v>
      </c>
      <c r="K208" s="54">
        <v>30</v>
      </c>
      <c r="L208" s="38">
        <v>0</v>
      </c>
      <c r="M208" s="38">
        <v>140457.5</v>
      </c>
      <c r="N208" s="38">
        <v>140457.5</v>
      </c>
      <c r="O208" s="38">
        <v>11728.2</v>
      </c>
      <c r="P208" s="39">
        <f t="shared" si="8"/>
        <v>0.08</v>
      </c>
      <c r="Q208" s="40">
        <f t="shared" si="9"/>
        <v>140457.5</v>
      </c>
      <c r="R208" s="67"/>
    </row>
    <row r="209" spans="1:18" ht="30" hidden="1">
      <c r="A209" s="32">
        <v>197</v>
      </c>
      <c r="B209" s="53" t="s">
        <v>811</v>
      </c>
      <c r="C209" s="53" t="s">
        <v>812</v>
      </c>
      <c r="D209" s="54" t="s">
        <v>813</v>
      </c>
      <c r="E209" s="55">
        <v>30</v>
      </c>
      <c r="F209" s="55">
        <v>15</v>
      </c>
      <c r="G209" s="55" t="s">
        <v>109</v>
      </c>
      <c r="H209" s="55">
        <v>5</v>
      </c>
      <c r="I209" s="56" t="s">
        <v>814</v>
      </c>
      <c r="J209" s="54" t="s">
        <v>774</v>
      </c>
      <c r="K209" s="54">
        <v>48</v>
      </c>
      <c r="L209" s="38">
        <v>0</v>
      </c>
      <c r="M209" s="38">
        <v>96537.48</v>
      </c>
      <c r="N209" s="38">
        <v>96537.48</v>
      </c>
      <c r="O209" s="38">
        <v>8434.51</v>
      </c>
      <c r="P209" s="39">
        <f t="shared" si="8"/>
        <v>0.09</v>
      </c>
      <c r="Q209" s="40">
        <f t="shared" si="9"/>
        <v>96537.48</v>
      </c>
      <c r="R209" s="67"/>
    </row>
    <row r="210" spans="1:18" ht="45" hidden="1">
      <c r="A210" s="32">
        <v>198</v>
      </c>
      <c r="B210" s="53" t="s">
        <v>815</v>
      </c>
      <c r="C210" s="53" t="s">
        <v>816</v>
      </c>
      <c r="D210" s="54" t="s">
        <v>817</v>
      </c>
      <c r="E210" s="55">
        <v>30</v>
      </c>
      <c r="F210" s="57" t="s">
        <v>40</v>
      </c>
      <c r="G210" s="57" t="s">
        <v>34</v>
      </c>
      <c r="H210" s="55">
        <v>1</v>
      </c>
      <c r="I210" s="56" t="s">
        <v>818</v>
      </c>
      <c r="J210" s="54" t="s">
        <v>774</v>
      </c>
      <c r="K210" s="54">
        <v>103</v>
      </c>
      <c r="L210" s="38">
        <v>0</v>
      </c>
      <c r="M210" s="38">
        <v>269930</v>
      </c>
      <c r="N210" s="38">
        <v>269930</v>
      </c>
      <c r="O210" s="38">
        <v>4500</v>
      </c>
      <c r="P210" s="39">
        <f t="shared" si="8"/>
        <v>0.02</v>
      </c>
      <c r="Q210" s="40">
        <f t="shared" si="9"/>
        <v>269930</v>
      </c>
      <c r="R210" s="67"/>
    </row>
    <row r="211" spans="1:18" ht="30" hidden="1">
      <c r="A211" s="32">
        <v>199</v>
      </c>
      <c r="B211" s="53" t="s">
        <v>819</v>
      </c>
      <c r="C211" s="53" t="s">
        <v>820</v>
      </c>
      <c r="D211" s="54" t="s">
        <v>821</v>
      </c>
      <c r="E211" s="55">
        <v>30</v>
      </c>
      <c r="F211" s="55">
        <v>10</v>
      </c>
      <c r="G211" s="55">
        <v>13</v>
      </c>
      <c r="H211" s="55">
        <v>2</v>
      </c>
      <c r="I211" s="56" t="s">
        <v>822</v>
      </c>
      <c r="J211" s="54" t="s">
        <v>774</v>
      </c>
      <c r="K211" s="54">
        <v>48</v>
      </c>
      <c r="L211" s="38">
        <v>0</v>
      </c>
      <c r="M211" s="38">
        <v>177100</v>
      </c>
      <c r="N211" s="38">
        <v>177100</v>
      </c>
      <c r="O211" s="38">
        <v>1000</v>
      </c>
      <c r="P211" s="39">
        <f t="shared" si="8"/>
        <v>0.01</v>
      </c>
      <c r="Q211" s="40">
        <f t="shared" si="9"/>
        <v>177100</v>
      </c>
      <c r="R211" s="67"/>
    </row>
    <row r="212" spans="1:18" ht="30" hidden="1">
      <c r="A212" s="32">
        <v>200</v>
      </c>
      <c r="B212" s="53" t="s">
        <v>823</v>
      </c>
      <c r="C212" s="53" t="s">
        <v>824</v>
      </c>
      <c r="D212" s="54" t="s">
        <v>825</v>
      </c>
      <c r="E212" s="55">
        <v>30</v>
      </c>
      <c r="F212" s="55">
        <v>21</v>
      </c>
      <c r="G212" s="57" t="s">
        <v>27</v>
      </c>
      <c r="H212" s="55">
        <v>3</v>
      </c>
      <c r="I212" s="56" t="s">
        <v>826</v>
      </c>
      <c r="J212" s="54" t="s">
        <v>774</v>
      </c>
      <c r="K212" s="54">
        <v>32</v>
      </c>
      <c r="L212" s="38">
        <v>0</v>
      </c>
      <c r="M212" s="38">
        <v>298102.92</v>
      </c>
      <c r="N212" s="38">
        <v>298102.92</v>
      </c>
      <c r="O212" s="38">
        <v>15961.72</v>
      </c>
      <c r="P212" s="39">
        <f t="shared" si="8"/>
        <v>0.05</v>
      </c>
      <c r="Q212" s="40">
        <f t="shared" si="9"/>
        <v>298102.92</v>
      </c>
      <c r="R212" s="67"/>
    </row>
    <row r="213" spans="1:18" ht="30" hidden="1">
      <c r="A213" s="32">
        <v>201</v>
      </c>
      <c r="B213" s="53" t="s">
        <v>827</v>
      </c>
      <c r="C213" s="53" t="s">
        <v>828</v>
      </c>
      <c r="D213" s="54" t="s">
        <v>829</v>
      </c>
      <c r="E213" s="55">
        <v>30</v>
      </c>
      <c r="F213" s="55">
        <v>19</v>
      </c>
      <c r="G213" s="55" t="s">
        <v>51</v>
      </c>
      <c r="H213" s="55">
        <v>3</v>
      </c>
      <c r="I213" s="56" t="s">
        <v>830</v>
      </c>
      <c r="J213" s="54" t="s">
        <v>774</v>
      </c>
      <c r="K213" s="54">
        <v>28</v>
      </c>
      <c r="L213" s="38">
        <v>0</v>
      </c>
      <c r="M213" s="38">
        <v>300000</v>
      </c>
      <c r="N213" s="38">
        <v>300000</v>
      </c>
      <c r="O213" s="38">
        <v>23124</v>
      </c>
      <c r="P213" s="39">
        <f t="shared" si="8"/>
        <v>0.08</v>
      </c>
      <c r="Q213" s="40">
        <f t="shared" si="9"/>
        <v>300000</v>
      </c>
      <c r="R213" s="67"/>
    </row>
    <row r="214" spans="1:18" ht="30" hidden="1">
      <c r="A214" s="32">
        <v>202</v>
      </c>
      <c r="B214" s="53" t="s">
        <v>831</v>
      </c>
      <c r="C214" s="53" t="s">
        <v>832</v>
      </c>
      <c r="D214" s="54" t="s">
        <v>833</v>
      </c>
      <c r="E214" s="55">
        <v>30</v>
      </c>
      <c r="F214" s="55">
        <v>62</v>
      </c>
      <c r="G214" s="55" t="s">
        <v>34</v>
      </c>
      <c r="H214" s="55">
        <v>1</v>
      </c>
      <c r="I214" s="56" t="s">
        <v>834</v>
      </c>
      <c r="J214" s="54" t="s">
        <v>774</v>
      </c>
      <c r="K214" s="54">
        <v>70</v>
      </c>
      <c r="L214" s="38">
        <v>0</v>
      </c>
      <c r="M214" s="38">
        <v>300000</v>
      </c>
      <c r="N214" s="38">
        <v>300000</v>
      </c>
      <c r="O214" s="38">
        <v>5700</v>
      </c>
      <c r="P214" s="39">
        <f t="shared" si="8"/>
        <v>0.02</v>
      </c>
      <c r="Q214" s="40">
        <f t="shared" si="9"/>
        <v>300000</v>
      </c>
      <c r="R214" s="67"/>
    </row>
    <row r="215" spans="1:18" ht="30" hidden="1">
      <c r="A215" s="32">
        <v>203</v>
      </c>
      <c r="B215" s="53" t="s">
        <v>835</v>
      </c>
      <c r="C215" s="53" t="s">
        <v>836</v>
      </c>
      <c r="D215" s="54" t="s">
        <v>837</v>
      </c>
      <c r="E215" s="55">
        <v>30</v>
      </c>
      <c r="F215" s="55" t="s">
        <v>27</v>
      </c>
      <c r="G215" s="55" t="s">
        <v>27</v>
      </c>
      <c r="H215" s="55">
        <v>1</v>
      </c>
      <c r="I215" s="56" t="s">
        <v>838</v>
      </c>
      <c r="J215" s="54" t="s">
        <v>774</v>
      </c>
      <c r="K215" s="54">
        <v>33</v>
      </c>
      <c r="L215" s="38">
        <v>12000</v>
      </c>
      <c r="M215" s="38">
        <v>286052</v>
      </c>
      <c r="N215" s="38">
        <v>298052</v>
      </c>
      <c r="O215" s="38">
        <v>16811.64</v>
      </c>
      <c r="P215" s="39">
        <f t="shared" si="8"/>
        <v>0.06</v>
      </c>
      <c r="Q215" s="40">
        <f t="shared" si="9"/>
        <v>286052</v>
      </c>
      <c r="R215" s="67"/>
    </row>
    <row r="216" spans="1:18" ht="30" hidden="1">
      <c r="A216" s="32">
        <v>204</v>
      </c>
      <c r="B216" s="53" t="s">
        <v>839</v>
      </c>
      <c r="C216" s="53" t="s">
        <v>840</v>
      </c>
      <c r="D216" s="54" t="s">
        <v>841</v>
      </c>
      <c r="E216" s="55">
        <v>30</v>
      </c>
      <c r="F216" s="55" t="s">
        <v>46</v>
      </c>
      <c r="G216" s="55" t="s">
        <v>27</v>
      </c>
      <c r="H216" s="55" t="s">
        <v>35</v>
      </c>
      <c r="I216" s="56" t="s">
        <v>842</v>
      </c>
      <c r="J216" s="54" t="s">
        <v>774</v>
      </c>
      <c r="K216" s="54">
        <v>104</v>
      </c>
      <c r="L216" s="38">
        <v>16867.650000000001</v>
      </c>
      <c r="M216" s="38">
        <v>300000</v>
      </c>
      <c r="N216" s="38">
        <v>316867.65000000002</v>
      </c>
      <c r="O216" s="38">
        <v>16900.2</v>
      </c>
      <c r="P216" s="39">
        <f t="shared" si="8"/>
        <v>0.05</v>
      </c>
      <c r="Q216" s="40">
        <f t="shared" si="9"/>
        <v>300000</v>
      </c>
      <c r="R216" s="67"/>
    </row>
    <row r="217" spans="1:18" ht="30" hidden="1">
      <c r="A217" s="32">
        <v>205</v>
      </c>
      <c r="B217" s="53" t="s">
        <v>843</v>
      </c>
      <c r="C217" s="53" t="s">
        <v>844</v>
      </c>
      <c r="D217" s="54" t="s">
        <v>845</v>
      </c>
      <c r="E217" s="55" t="s">
        <v>408</v>
      </c>
      <c r="F217" s="55" t="s">
        <v>89</v>
      </c>
      <c r="G217" s="55" t="s">
        <v>70</v>
      </c>
      <c r="H217" s="55" t="s">
        <v>57</v>
      </c>
      <c r="I217" s="56" t="s">
        <v>846</v>
      </c>
      <c r="J217" s="54" t="s">
        <v>774</v>
      </c>
      <c r="K217" s="54">
        <v>25</v>
      </c>
      <c r="L217" s="38">
        <v>0</v>
      </c>
      <c r="M217" s="38">
        <v>250000</v>
      </c>
      <c r="N217" s="38">
        <v>250000</v>
      </c>
      <c r="O217" s="38">
        <v>1000</v>
      </c>
      <c r="P217" s="39">
        <f t="shared" si="8"/>
        <v>0</v>
      </c>
      <c r="Q217" s="40">
        <f t="shared" si="9"/>
        <v>250000</v>
      </c>
      <c r="R217" s="67"/>
    </row>
    <row r="218" spans="1:18" ht="30" hidden="1">
      <c r="A218" s="32">
        <v>206</v>
      </c>
      <c r="B218" s="53" t="s">
        <v>847</v>
      </c>
      <c r="C218" s="53" t="s">
        <v>848</v>
      </c>
      <c r="D218" s="54" t="s">
        <v>849</v>
      </c>
      <c r="E218" s="55" t="s">
        <v>408</v>
      </c>
      <c r="F218" s="55" t="s">
        <v>33</v>
      </c>
      <c r="G218" s="55" t="s">
        <v>34</v>
      </c>
      <c r="H218" s="55" t="s">
        <v>35</v>
      </c>
      <c r="I218" s="56" t="s">
        <v>850</v>
      </c>
      <c r="J218" s="54" t="s">
        <v>806</v>
      </c>
      <c r="K218" s="54">
        <v>24</v>
      </c>
      <c r="L218" s="38">
        <v>0</v>
      </c>
      <c r="M218" s="38">
        <v>300000</v>
      </c>
      <c r="N218" s="38">
        <v>300000</v>
      </c>
      <c r="O218" s="38">
        <v>9600</v>
      </c>
      <c r="P218" s="39">
        <f t="shared" si="8"/>
        <v>0.03</v>
      </c>
      <c r="Q218" s="40">
        <f t="shared" si="9"/>
        <v>300000</v>
      </c>
      <c r="R218" s="67"/>
    </row>
    <row r="219" spans="1:18" ht="30" hidden="1">
      <c r="A219" s="32">
        <v>207</v>
      </c>
      <c r="B219" s="53" t="s">
        <v>851</v>
      </c>
      <c r="C219" s="53" t="s">
        <v>852</v>
      </c>
      <c r="D219" s="54" t="s">
        <v>853</v>
      </c>
      <c r="E219" s="33">
        <v>32</v>
      </c>
      <c r="F219" s="33" t="s">
        <v>40</v>
      </c>
      <c r="G219" s="33" t="s">
        <v>56</v>
      </c>
      <c r="H219" s="33" t="s">
        <v>35</v>
      </c>
      <c r="I219" s="56" t="s">
        <v>854</v>
      </c>
      <c r="J219" s="54" t="s">
        <v>274</v>
      </c>
      <c r="K219" s="54">
        <v>50</v>
      </c>
      <c r="L219" s="38">
        <v>0</v>
      </c>
      <c r="M219" s="38">
        <v>300000</v>
      </c>
      <c r="N219" s="38">
        <v>300000</v>
      </c>
      <c r="O219" s="38">
        <v>30000</v>
      </c>
      <c r="P219" s="39">
        <f t="shared" si="8"/>
        <v>0.1</v>
      </c>
      <c r="Q219" s="40">
        <f t="shared" si="9"/>
        <v>300000</v>
      </c>
      <c r="R219" s="67"/>
    </row>
    <row r="220" spans="1:18" ht="30" hidden="1">
      <c r="A220" s="32">
        <v>208</v>
      </c>
      <c r="B220" s="53" t="s">
        <v>855</v>
      </c>
      <c r="C220" s="53" t="s">
        <v>856</v>
      </c>
      <c r="D220" s="54" t="s">
        <v>857</v>
      </c>
      <c r="E220" s="33">
        <v>32</v>
      </c>
      <c r="F220" s="33" t="s">
        <v>34</v>
      </c>
      <c r="G220" s="33" t="s">
        <v>51</v>
      </c>
      <c r="H220" s="33" t="s">
        <v>35</v>
      </c>
      <c r="I220" s="56" t="s">
        <v>858</v>
      </c>
      <c r="J220" s="54" t="s">
        <v>274</v>
      </c>
      <c r="K220" s="54">
        <v>26</v>
      </c>
      <c r="L220" s="38">
        <v>0</v>
      </c>
      <c r="M220" s="38">
        <v>265026</v>
      </c>
      <c r="N220" s="38">
        <v>265026</v>
      </c>
      <c r="O220" s="38">
        <v>24500</v>
      </c>
      <c r="P220" s="39">
        <f t="shared" si="8"/>
        <v>0.09</v>
      </c>
      <c r="Q220" s="40">
        <f t="shared" si="9"/>
        <v>265026</v>
      </c>
      <c r="R220" s="67"/>
    </row>
    <row r="221" spans="1:18" ht="30" hidden="1">
      <c r="A221" s="32">
        <v>209</v>
      </c>
      <c r="B221" s="53" t="s">
        <v>859</v>
      </c>
      <c r="C221" s="53" t="s">
        <v>860</v>
      </c>
      <c r="D221" s="54" t="s">
        <v>861</v>
      </c>
      <c r="E221" s="33">
        <v>32</v>
      </c>
      <c r="F221" s="33">
        <v>14</v>
      </c>
      <c r="G221" s="33" t="s">
        <v>34</v>
      </c>
      <c r="H221" s="33" t="s">
        <v>41</v>
      </c>
      <c r="I221" s="56" t="s">
        <v>862</v>
      </c>
      <c r="J221" s="54" t="s">
        <v>274</v>
      </c>
      <c r="K221" s="54">
        <v>107</v>
      </c>
      <c r="L221" s="38">
        <v>0</v>
      </c>
      <c r="M221" s="38">
        <v>300000</v>
      </c>
      <c r="N221" s="38">
        <v>300000</v>
      </c>
      <c r="O221" s="38">
        <v>16685</v>
      </c>
      <c r="P221" s="39">
        <f t="shared" si="8"/>
        <v>0.06</v>
      </c>
      <c r="Q221" s="40">
        <f t="shared" si="9"/>
        <v>300000</v>
      </c>
      <c r="R221" s="67"/>
    </row>
    <row r="222" spans="1:18" ht="30" hidden="1">
      <c r="A222" s="32">
        <v>210</v>
      </c>
      <c r="B222" s="53" t="s">
        <v>863</v>
      </c>
      <c r="C222" s="53" t="s">
        <v>864</v>
      </c>
      <c r="D222" s="54" t="s">
        <v>865</v>
      </c>
      <c r="E222" s="33">
        <v>32</v>
      </c>
      <c r="F222" s="33">
        <v>62</v>
      </c>
      <c r="G222" s="33" t="s">
        <v>34</v>
      </c>
      <c r="H222" s="33" t="s">
        <v>41</v>
      </c>
      <c r="I222" s="56" t="s">
        <v>866</v>
      </c>
      <c r="J222" s="54" t="s">
        <v>274</v>
      </c>
      <c r="K222" s="54">
        <v>125</v>
      </c>
      <c r="L222" s="38">
        <v>0</v>
      </c>
      <c r="M222" s="38">
        <v>300000</v>
      </c>
      <c r="N222" s="38">
        <v>300000</v>
      </c>
      <c r="O222" s="38">
        <v>8000</v>
      </c>
      <c r="P222" s="39">
        <f t="shared" si="8"/>
        <v>0.03</v>
      </c>
      <c r="Q222" s="40">
        <f t="shared" si="9"/>
        <v>300000</v>
      </c>
      <c r="R222" s="67"/>
    </row>
    <row r="223" spans="1:18" ht="30" hidden="1">
      <c r="A223" s="32">
        <v>211</v>
      </c>
      <c r="B223" s="53" t="s">
        <v>867</v>
      </c>
      <c r="C223" s="53" t="s">
        <v>868</v>
      </c>
      <c r="D223" s="54" t="s">
        <v>865</v>
      </c>
      <c r="E223" s="33">
        <v>32</v>
      </c>
      <c r="F223" s="33">
        <v>62</v>
      </c>
      <c r="G223" s="33" t="s">
        <v>34</v>
      </c>
      <c r="H223" s="33" t="s">
        <v>41</v>
      </c>
      <c r="I223" s="56" t="s">
        <v>869</v>
      </c>
      <c r="J223" s="54" t="s">
        <v>274</v>
      </c>
      <c r="K223" s="54">
        <v>115</v>
      </c>
      <c r="L223" s="38">
        <v>0</v>
      </c>
      <c r="M223" s="38">
        <v>300000</v>
      </c>
      <c r="N223" s="38">
        <v>300000</v>
      </c>
      <c r="O223" s="38">
        <v>8000</v>
      </c>
      <c r="P223" s="39">
        <f t="shared" si="8"/>
        <v>0.03</v>
      </c>
      <c r="Q223" s="40">
        <f t="shared" si="9"/>
        <v>300000</v>
      </c>
      <c r="R223" s="67"/>
    </row>
    <row r="224" spans="1:18" ht="30" hidden="1">
      <c r="A224" s="32">
        <v>212</v>
      </c>
      <c r="B224" s="53" t="s">
        <v>870</v>
      </c>
      <c r="C224" s="53" t="s">
        <v>871</v>
      </c>
      <c r="D224" s="54" t="s">
        <v>865</v>
      </c>
      <c r="E224" s="33">
        <v>32</v>
      </c>
      <c r="F224" s="33">
        <v>62</v>
      </c>
      <c r="G224" s="33" t="s">
        <v>34</v>
      </c>
      <c r="H224" s="33" t="s">
        <v>41</v>
      </c>
      <c r="I224" s="56" t="s">
        <v>872</v>
      </c>
      <c r="J224" s="54" t="s">
        <v>274</v>
      </c>
      <c r="K224" s="54">
        <v>36</v>
      </c>
      <c r="L224" s="38">
        <v>0</v>
      </c>
      <c r="M224" s="38">
        <v>300000</v>
      </c>
      <c r="N224" s="38">
        <v>300000</v>
      </c>
      <c r="O224" s="38">
        <v>8500</v>
      </c>
      <c r="P224" s="39">
        <f t="shared" si="8"/>
        <v>0.03</v>
      </c>
      <c r="Q224" s="40">
        <f t="shared" si="9"/>
        <v>300000</v>
      </c>
      <c r="R224" s="67"/>
    </row>
    <row r="225" spans="1:18" ht="30" hidden="1">
      <c r="A225" s="32">
        <v>213</v>
      </c>
      <c r="B225" s="53" t="s">
        <v>873</v>
      </c>
      <c r="C225" s="53" t="s">
        <v>874</v>
      </c>
      <c r="D225" s="54" t="s">
        <v>875</v>
      </c>
      <c r="E225" s="33">
        <v>32</v>
      </c>
      <c r="F225" s="33" t="s">
        <v>56</v>
      </c>
      <c r="G225" s="33" t="s">
        <v>109</v>
      </c>
      <c r="H225" s="33" t="s">
        <v>35</v>
      </c>
      <c r="I225" s="56" t="s">
        <v>876</v>
      </c>
      <c r="J225" s="54" t="s">
        <v>274</v>
      </c>
      <c r="K225" s="54">
        <v>44</v>
      </c>
      <c r="L225" s="38">
        <v>0</v>
      </c>
      <c r="M225" s="38">
        <v>198887</v>
      </c>
      <c r="N225" s="38">
        <v>198887</v>
      </c>
      <c r="O225" s="38">
        <v>7027</v>
      </c>
      <c r="P225" s="39">
        <f t="shared" si="8"/>
        <v>0.04</v>
      </c>
      <c r="Q225" s="40">
        <f t="shared" si="9"/>
        <v>198887</v>
      </c>
      <c r="R225" s="67"/>
    </row>
    <row r="226" spans="1:18" ht="30" hidden="1">
      <c r="A226" s="32">
        <v>214</v>
      </c>
      <c r="B226" s="53" t="s">
        <v>877</v>
      </c>
      <c r="C226" s="53" t="s">
        <v>878</v>
      </c>
      <c r="D226" s="54" t="s">
        <v>879</v>
      </c>
      <c r="E226" s="33">
        <v>32</v>
      </c>
      <c r="F226" s="33">
        <v>18</v>
      </c>
      <c r="G226" s="33" t="s">
        <v>70</v>
      </c>
      <c r="H226" s="33" t="s">
        <v>35</v>
      </c>
      <c r="I226" s="56" t="s">
        <v>880</v>
      </c>
      <c r="J226" s="54" t="s">
        <v>274</v>
      </c>
      <c r="K226" s="54">
        <v>23</v>
      </c>
      <c r="L226" s="38">
        <v>0</v>
      </c>
      <c r="M226" s="38">
        <v>100560</v>
      </c>
      <c r="N226" s="38">
        <v>100560</v>
      </c>
      <c r="O226" s="38">
        <v>10060</v>
      </c>
      <c r="P226" s="39">
        <f t="shared" si="8"/>
        <v>0.1</v>
      </c>
      <c r="Q226" s="40">
        <f t="shared" si="9"/>
        <v>100560</v>
      </c>
      <c r="R226" s="67"/>
    </row>
    <row r="227" spans="1:18" ht="30" hidden="1">
      <c r="A227" s="32">
        <v>215</v>
      </c>
      <c r="B227" s="53" t="s">
        <v>881</v>
      </c>
      <c r="C227" s="53" t="s">
        <v>882</v>
      </c>
      <c r="D227" s="54" t="s">
        <v>883</v>
      </c>
      <c r="E227" s="33">
        <v>32</v>
      </c>
      <c r="F227" s="33">
        <v>11</v>
      </c>
      <c r="G227" s="33" t="s">
        <v>51</v>
      </c>
      <c r="H227" s="33" t="s">
        <v>35</v>
      </c>
      <c r="I227" s="56" t="s">
        <v>884</v>
      </c>
      <c r="J227" s="54" t="s">
        <v>274</v>
      </c>
      <c r="K227" s="54">
        <v>128</v>
      </c>
      <c r="L227" s="38">
        <v>0</v>
      </c>
      <c r="M227" s="38">
        <v>300000</v>
      </c>
      <c r="N227" s="38">
        <v>300000</v>
      </c>
      <c r="O227" s="38">
        <v>20000</v>
      </c>
      <c r="P227" s="39">
        <f t="shared" si="8"/>
        <v>7.0000000000000007E-2</v>
      </c>
      <c r="Q227" s="40">
        <f t="shared" si="9"/>
        <v>300000</v>
      </c>
      <c r="R227" s="67"/>
    </row>
    <row r="228" spans="1:18" ht="30" hidden="1">
      <c r="A228" s="32">
        <v>216</v>
      </c>
      <c r="B228" s="53" t="s">
        <v>885</v>
      </c>
      <c r="C228" s="53" t="s">
        <v>886</v>
      </c>
      <c r="D228" s="54" t="s">
        <v>887</v>
      </c>
      <c r="E228" s="33">
        <v>32</v>
      </c>
      <c r="F228" s="33" t="s">
        <v>27</v>
      </c>
      <c r="G228" s="33" t="s">
        <v>27</v>
      </c>
      <c r="H228" s="33" t="s">
        <v>35</v>
      </c>
      <c r="I228" s="56" t="s">
        <v>888</v>
      </c>
      <c r="J228" s="54" t="s">
        <v>274</v>
      </c>
      <c r="K228" s="54">
        <v>23</v>
      </c>
      <c r="L228" s="38">
        <v>0</v>
      </c>
      <c r="M228" s="38">
        <v>300000</v>
      </c>
      <c r="N228" s="38">
        <v>300000</v>
      </c>
      <c r="O228" s="38">
        <v>30000</v>
      </c>
      <c r="P228" s="39">
        <f t="shared" si="8"/>
        <v>0.1</v>
      </c>
      <c r="Q228" s="40">
        <f t="shared" si="9"/>
        <v>300000</v>
      </c>
      <c r="R228" s="67"/>
    </row>
    <row r="229" spans="1:18" ht="45" hidden="1">
      <c r="A229" s="32">
        <v>217</v>
      </c>
      <c r="B229" s="53" t="s">
        <v>889</v>
      </c>
      <c r="C229" s="53" t="s">
        <v>890</v>
      </c>
      <c r="D229" s="54" t="s">
        <v>891</v>
      </c>
      <c r="E229" s="33">
        <v>32</v>
      </c>
      <c r="F229" s="33" t="s">
        <v>34</v>
      </c>
      <c r="G229" s="33" t="s">
        <v>34</v>
      </c>
      <c r="H229" s="33" t="s">
        <v>41</v>
      </c>
      <c r="I229" s="56" t="s">
        <v>892</v>
      </c>
      <c r="J229" s="54" t="s">
        <v>274</v>
      </c>
      <c r="K229" s="54">
        <v>75</v>
      </c>
      <c r="L229" s="38">
        <v>0</v>
      </c>
      <c r="M229" s="38">
        <v>300000</v>
      </c>
      <c r="N229" s="38">
        <v>300000</v>
      </c>
      <c r="O229" s="38">
        <v>0</v>
      </c>
      <c r="P229" s="39">
        <f t="shared" si="8"/>
        <v>0</v>
      </c>
      <c r="Q229" s="40">
        <f t="shared" si="9"/>
        <v>300000</v>
      </c>
      <c r="R229" s="67"/>
    </row>
    <row r="230" spans="1:18" ht="30" hidden="1">
      <c r="A230" s="32">
        <v>218</v>
      </c>
      <c r="B230" s="53" t="s">
        <v>893</v>
      </c>
      <c r="C230" s="53" t="s">
        <v>894</v>
      </c>
      <c r="D230" s="54" t="s">
        <v>891</v>
      </c>
      <c r="E230" s="33">
        <v>32</v>
      </c>
      <c r="F230" s="33" t="s">
        <v>34</v>
      </c>
      <c r="G230" s="33" t="s">
        <v>34</v>
      </c>
      <c r="H230" s="33" t="s">
        <v>41</v>
      </c>
      <c r="I230" s="56" t="s">
        <v>895</v>
      </c>
      <c r="J230" s="54" t="s">
        <v>274</v>
      </c>
      <c r="K230" s="54">
        <v>96</v>
      </c>
      <c r="L230" s="38">
        <v>0</v>
      </c>
      <c r="M230" s="38">
        <v>300000</v>
      </c>
      <c r="N230" s="38">
        <v>300000</v>
      </c>
      <c r="O230" s="38">
        <v>25000</v>
      </c>
      <c r="P230" s="39">
        <f t="shared" si="8"/>
        <v>0.08</v>
      </c>
      <c r="Q230" s="40">
        <f t="shared" si="9"/>
        <v>300000</v>
      </c>
      <c r="R230" s="67"/>
    </row>
    <row r="231" spans="1:18" ht="45" hidden="1">
      <c r="A231" s="32">
        <v>219</v>
      </c>
      <c r="B231" s="53" t="s">
        <v>896</v>
      </c>
      <c r="C231" s="53" t="s">
        <v>897</v>
      </c>
      <c r="D231" s="54" t="s">
        <v>898</v>
      </c>
      <c r="E231" s="33">
        <v>32</v>
      </c>
      <c r="F231" s="33" t="s">
        <v>26</v>
      </c>
      <c r="G231" s="33" t="s">
        <v>34</v>
      </c>
      <c r="H231" s="33" t="s">
        <v>57</v>
      </c>
      <c r="I231" s="56" t="s">
        <v>899</v>
      </c>
      <c r="J231" s="54" t="s">
        <v>274</v>
      </c>
      <c r="K231" s="54">
        <v>15</v>
      </c>
      <c r="L231" s="38">
        <v>0</v>
      </c>
      <c r="M231" s="38">
        <v>298890</v>
      </c>
      <c r="N231" s="38">
        <v>298890</v>
      </c>
      <c r="O231" s="38">
        <v>11070</v>
      </c>
      <c r="P231" s="39">
        <f t="shared" si="8"/>
        <v>0.04</v>
      </c>
      <c r="Q231" s="40">
        <f t="shared" si="9"/>
        <v>298890</v>
      </c>
      <c r="R231" s="67"/>
    </row>
    <row r="232" spans="1:18" ht="30" hidden="1">
      <c r="A232" s="32">
        <v>220</v>
      </c>
      <c r="B232" s="53" t="s">
        <v>900</v>
      </c>
      <c r="C232" s="53" t="s">
        <v>901</v>
      </c>
      <c r="D232" s="54" t="s">
        <v>902</v>
      </c>
      <c r="E232" s="33">
        <v>32</v>
      </c>
      <c r="F232" s="33">
        <v>11</v>
      </c>
      <c r="G232" s="33" t="s">
        <v>26</v>
      </c>
      <c r="H232" s="33" t="s">
        <v>57</v>
      </c>
      <c r="I232" s="56" t="s">
        <v>903</v>
      </c>
      <c r="J232" s="54" t="s">
        <v>274</v>
      </c>
      <c r="K232" s="54">
        <v>80</v>
      </c>
      <c r="L232" s="38">
        <v>0</v>
      </c>
      <c r="M232" s="38">
        <v>300000</v>
      </c>
      <c r="N232" s="38">
        <v>300000</v>
      </c>
      <c r="O232" s="38">
        <v>26000</v>
      </c>
      <c r="P232" s="39">
        <f t="shared" si="8"/>
        <v>0.09</v>
      </c>
      <c r="Q232" s="40">
        <f t="shared" si="9"/>
        <v>300000</v>
      </c>
      <c r="R232" s="67"/>
    </row>
    <row r="233" spans="1:18" ht="30" hidden="1">
      <c r="A233" s="32">
        <v>221</v>
      </c>
      <c r="B233" s="53" t="s">
        <v>904</v>
      </c>
      <c r="C233" s="53" t="s">
        <v>905</v>
      </c>
      <c r="D233" s="54" t="s">
        <v>906</v>
      </c>
      <c r="E233" s="33">
        <v>32</v>
      </c>
      <c r="F233" s="33" t="s">
        <v>26</v>
      </c>
      <c r="G233" s="33" t="s">
        <v>70</v>
      </c>
      <c r="H233" s="33" t="s">
        <v>35</v>
      </c>
      <c r="I233" s="56" t="s">
        <v>907</v>
      </c>
      <c r="J233" s="54" t="s">
        <v>274</v>
      </c>
      <c r="K233" s="54">
        <v>40</v>
      </c>
      <c r="L233" s="38">
        <v>0</v>
      </c>
      <c r="M233" s="38">
        <v>300000</v>
      </c>
      <c r="N233" s="38">
        <v>300000</v>
      </c>
      <c r="O233" s="38">
        <v>22000</v>
      </c>
      <c r="P233" s="39">
        <f t="shared" si="8"/>
        <v>7.0000000000000007E-2</v>
      </c>
      <c r="Q233" s="40">
        <f t="shared" si="9"/>
        <v>300000</v>
      </c>
      <c r="R233" s="67"/>
    </row>
    <row r="234" spans="1:18" ht="45" hidden="1">
      <c r="A234" s="32">
        <v>222</v>
      </c>
      <c r="B234" s="53" t="s">
        <v>908</v>
      </c>
      <c r="C234" s="53" t="s">
        <v>909</v>
      </c>
      <c r="D234" s="54" t="s">
        <v>910</v>
      </c>
      <c r="E234" s="33">
        <v>32</v>
      </c>
      <c r="F234" s="33" t="s">
        <v>56</v>
      </c>
      <c r="G234" s="33" t="s">
        <v>51</v>
      </c>
      <c r="H234" s="33" t="s">
        <v>35</v>
      </c>
      <c r="I234" s="56" t="s">
        <v>911</v>
      </c>
      <c r="J234" s="54" t="s">
        <v>274</v>
      </c>
      <c r="K234" s="54">
        <v>40</v>
      </c>
      <c r="L234" s="38">
        <v>510026.13</v>
      </c>
      <c r="M234" s="38">
        <v>300000</v>
      </c>
      <c r="N234" s="38">
        <v>810026.13</v>
      </c>
      <c r="O234" s="38">
        <v>80000</v>
      </c>
      <c r="P234" s="39">
        <f t="shared" si="8"/>
        <v>0.1</v>
      </c>
      <c r="Q234" s="40">
        <f t="shared" si="9"/>
        <v>300000</v>
      </c>
      <c r="R234" s="67"/>
    </row>
    <row r="235" spans="1:18" s="63" customFormat="1" ht="15.75" hidden="1">
      <c r="A235" s="58" t="s">
        <v>912</v>
      </c>
      <c r="B235" s="58" t="s">
        <v>912</v>
      </c>
      <c r="C235" s="58" t="s">
        <v>912</v>
      </c>
      <c r="D235" s="58" t="s">
        <v>912</v>
      </c>
      <c r="E235" s="58" t="s">
        <v>912</v>
      </c>
      <c r="F235" s="58" t="s">
        <v>912</v>
      </c>
      <c r="G235" s="58" t="s">
        <v>912</v>
      </c>
      <c r="H235" s="58" t="s">
        <v>912</v>
      </c>
      <c r="I235" s="58" t="s">
        <v>912</v>
      </c>
      <c r="J235" s="58" t="s">
        <v>912</v>
      </c>
      <c r="K235" s="59">
        <f>SUM(K13:K234)</f>
        <v>13583</v>
      </c>
      <c r="L235" s="60">
        <f>SUM(L13:L234)</f>
        <v>3536800.12</v>
      </c>
      <c r="M235" s="60">
        <f>SUM(M13:M234)</f>
        <v>60802560.859999985</v>
      </c>
      <c r="N235" s="60">
        <f>SUM(N13:N234)</f>
        <v>64339360.979999989</v>
      </c>
      <c r="O235" s="60">
        <f>SUM(O13:O234)</f>
        <v>3515961.7900000014</v>
      </c>
      <c r="P235" s="61">
        <f>O235/N235</f>
        <v>5.4647135694943332E-2</v>
      </c>
      <c r="Q235" s="60">
        <f>SUM(Q13:Q234)</f>
        <v>60802560.859999985</v>
      </c>
      <c r="R235" s="62"/>
    </row>
    <row r="236" spans="1:18" ht="15">
      <c r="Q236" s="64"/>
      <c r="R236" s="64"/>
    </row>
    <row r="238" spans="1:18">
      <c r="M238" s="65"/>
    </row>
    <row r="239" spans="1:18">
      <c r="Q239" s="66"/>
      <c r="R239" s="66"/>
    </row>
    <row r="240" spans="1:18">
      <c r="M240" s="66"/>
    </row>
    <row r="241" spans="13:13">
      <c r="M241" s="66"/>
    </row>
    <row r="243" spans="13:13">
      <c r="M243" s="66"/>
    </row>
  </sheetData>
  <sheetProtection formatCells="0" formatColumns="0" formatRows="0"/>
  <autoFilter ref="A12:P235" xr:uid="{989B683C-4F62-4A55-8D27-C01227BDCCC6}">
    <filterColumn colId="4">
      <filters>
        <filter val="22"/>
      </filters>
    </filterColumn>
  </autoFilter>
  <mergeCells count="14">
    <mergeCell ref="N10:N11"/>
    <mergeCell ref="O10:O11"/>
    <mergeCell ref="P10:P11"/>
    <mergeCell ref="Q10:Q11"/>
    <mergeCell ref="C4:N4"/>
    <mergeCell ref="I10:I11"/>
    <mergeCell ref="J10:J11"/>
    <mergeCell ref="K10:K11"/>
    <mergeCell ref="L10:M10"/>
    <mergeCell ref="A10:A11"/>
    <mergeCell ref="B10:B11"/>
    <mergeCell ref="C10:C11"/>
    <mergeCell ref="D10:D11"/>
    <mergeCell ref="E10:H10"/>
  </mergeCells>
  <conditionalFormatting sqref="I13:I234">
    <cfRule type="duplicateValues" dxfId="0" priority="1" stopIfTrue="1"/>
  </conditionalFormatting>
  <pageMargins left="0.23622047244094491" right="0.15748031496062992" top="0.51181102362204722" bottom="0.70866141732283472" header="0.51181102362204722" footer="0.51181102362204722"/>
  <pageSetup paperSize="9" scale="36" fitToWidth="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wyniki</vt:lpstr>
      <vt:lpstr>wyniki!Obszar_wydruku</vt:lpstr>
      <vt:lpstr>wyniki!Tytuły_wydruku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Marciniak-Budecka Dorota</dc:creator>
  <cp:lastModifiedBy>Dorota Durych</cp:lastModifiedBy>
  <dcterms:created xsi:type="dcterms:W3CDTF">2026-01-20T14:21:18Z</dcterms:created>
  <dcterms:modified xsi:type="dcterms:W3CDTF">2026-01-30T11:07:12Z</dcterms:modified>
</cp:coreProperties>
</file>