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hzarnowska\Desktop\"/>
    </mc:Choice>
  </mc:AlternateContent>
  <workbookProtection workbookAlgorithmName="SHA-512" workbookHashValue="Zl/W0qCmPDPkqyfqloBxjqpuJHhcypr+UhBcRUtPf0z/2JPB+CilmSv/GtM/F5gZ7QbmivSo7mIlt1qBaqgjAA==" workbookSaltValue="KpobfX5tmF41DN/ThrFnWg==" workbookSpinCount="100000" lockStructure="1"/>
  <bookViews>
    <workbookView xWindow="0" yWindow="0" windowWidth="28800" windowHeight="11100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IV'!$A$1:$I$21</definedName>
    <definedName name="__xlnm.Print_Area_4">'dział V'!$A$1:$G$31</definedName>
    <definedName name="nazwa_uczelni" comment="pełne nazwy uczelni">'dział I'!$O$7:$O$91</definedName>
    <definedName name="_xlnm.Print_Area" localSheetId="1">'dzial II'!$A$1:$E$27</definedName>
    <definedName name="_xlnm.Print_Area" localSheetId="3">'dzial IV'!$A$1:$I$21</definedName>
    <definedName name="_xlnm.Print_Area" localSheetId="4">'dział V'!$A$1:$G$31</definedName>
    <definedName name="Uniwersytet_w_Białymstoku">'dział I'!$O$10:$O$91</definedName>
  </definedNames>
  <calcPr calcId="162913"/>
</workbook>
</file>

<file path=xl/calcChain.xml><?xml version="1.0" encoding="utf-8"?>
<calcChain xmlns="http://schemas.openxmlformats.org/spreadsheetml/2006/main">
  <c r="F21" i="5" l="1"/>
  <c r="E54" i="3" l="1"/>
  <c r="E56" i="3" s="1"/>
  <c r="E40" i="3" s="1"/>
  <c r="D57" i="3"/>
  <c r="D58" i="3"/>
  <c r="D59" i="3"/>
  <c r="D60" i="3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E12" i="3"/>
  <c r="D24" i="4" l="1"/>
  <c r="D25" i="4"/>
  <c r="D26" i="4" s="1"/>
  <c r="D27" i="4" s="1"/>
  <c r="E25" i="5" l="1"/>
  <c r="E26" i="5"/>
  <c r="E27" i="5" s="1"/>
  <c r="I10" i="1"/>
  <c r="G10" i="1"/>
  <c r="E10" i="1"/>
  <c r="F12" i="1"/>
  <c r="E19" i="4"/>
  <c r="E8" i="4"/>
  <c r="E61" i="3"/>
  <c r="E59" i="3" s="1"/>
  <c r="E39" i="3" s="1"/>
  <c r="E30" i="3"/>
  <c r="E28" i="3" s="1"/>
  <c r="E11" i="3" l="1"/>
  <c r="F27" i="5" l="1"/>
  <c r="F33" i="5" l="1"/>
  <c r="F15" i="1" l="1"/>
  <c r="F13" i="1"/>
  <c r="F14" i="1"/>
  <c r="F11" i="1"/>
  <c r="F10" i="1" l="1"/>
  <c r="F9" i="1" s="1"/>
  <c r="A1" i="2"/>
  <c r="A1" i="1"/>
  <c r="A1" i="5"/>
  <c r="A1" i="4"/>
  <c r="E13" i="4" l="1"/>
  <c r="E12" i="4" l="1"/>
  <c r="E2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64" i="3"/>
  <c r="G6" i="2"/>
  <c r="I9" i="1"/>
  <c r="G9" i="1"/>
  <c r="E9" i="1"/>
  <c r="H9" i="1"/>
  <c r="E69" i="3" l="1"/>
  <c r="E72" i="3" s="1"/>
  <c r="E30" i="5"/>
  <c r="E31" i="5" s="1"/>
  <c r="E32" i="5" s="1"/>
  <c r="E33" i="5" s="1"/>
  <c r="D19" i="4"/>
  <c r="D20" i="4" s="1"/>
  <c r="D21" i="4" s="1"/>
  <c r="D22" i="4" s="1"/>
  <c r="D23" i="4" l="1"/>
  <c r="D39" i="3" l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72" i="3" s="1"/>
</calcChain>
</file>

<file path=xl/comments1.xml><?xml version="1.0" encoding="utf-8"?>
<comments xmlns="http://schemas.openxmlformats.org/spreadsheetml/2006/main">
  <authors>
    <author>Jagielski Piotr</author>
    <author>Piotr Jagielski</author>
    <author>Żarnowska Hanna</author>
  </authors>
  <commentLis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6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2" authorId="2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</authors>
  <commentList>
    <comment ref="H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H15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5.xml><?xml version="1.0" encoding="utf-8"?>
<comments xmlns="http://schemas.openxmlformats.org/spreadsheetml/2006/main">
  <authors>
    <author>Żarnowska Hanna</author>
  </authors>
  <commentList>
    <comment ref="G8" authorId="0" shapeId="0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<sst xmlns="http://schemas.openxmlformats.org/spreadsheetml/2006/main" count="281" uniqueCount="184">
  <si>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</si>
  <si>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</si>
  <si>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</si>
  <si>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</si>
  <si>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</si>
  <si>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</si>
  <si>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</si>
  <si>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</si>
  <si>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</si>
  <si>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</si>
  <si>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</si>
  <si>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</si>
  <si>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</si>
  <si>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</si>
  <si>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</si>
  <si>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</si>
  <si>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</si>
  <si>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</si>
  <si>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</si>
  <si>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</si>
  <si>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</si>
  <si>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</si>
  <si>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</si>
  <si>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</si>
  <si>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</si>
  <si>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</si>
  <si>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</si>
  <si>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</si>
  <si>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</si>
  <si>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</si>
  <si>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</si>
  <si>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</si>
  <si>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</si>
  <si>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</si>
  <si>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</si>
  <si>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</si>
  <si>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</si>
  <si>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</si>
  <si>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</si>
  <si>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</si>
  <si>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</si>
  <si>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</si>
  <si>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</si>
  <si>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</si>
  <si>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</si>
  <si>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</si>
  <si>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</si>
  <si>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inne przychody</t>
  </si>
  <si>
    <t>zmniejszenia ogółem</t>
  </si>
  <si>
    <t xml:space="preserve">stypendia socjalne </t>
  </si>
  <si>
    <t>zapomogi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</si>
  <si>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</si>
  <si>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</si>
  <si>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</si>
  <si>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</si>
  <si>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</si>
  <si>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</si>
  <si>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</si>
  <si>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</si>
  <si>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</si>
  <si>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</si>
  <si>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</si>
  <si>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</si>
  <si>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</si>
  <si>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</si>
  <si>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</si>
  <si>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</si>
  <si>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</si>
  <si>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</si>
  <si>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</si>
  <si>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</si>
  <si>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………..</t>
  </si>
  <si>
    <t>z tego 
w grupach stanowisk</t>
  </si>
  <si>
    <t>stypendia ministra za wybitne osiągnięcia</t>
  </si>
  <si>
    <t>Wynagrodzenia wynikające ze stosunku pracy 
(4+6)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</si>
  <si>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</si>
  <si>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</si>
  <si>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</si>
  <si>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</si>
  <si>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</si>
  <si>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</si>
  <si>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</si>
  <si>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z dotacji budżetu państwa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</si>
  <si>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</si>
  <si>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</si>
  <si>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</si>
  <si>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</si>
  <si>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</si>
  <si>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</si>
  <si>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</si>
  <si>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</si>
  <si>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</si>
  <si>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</si>
  <si>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</si>
  <si>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 xml:space="preserve">Dział IV. Zatrudnienie i wynagrodzenia w grupach stanowisk </t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</si>
  <si>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</si>
  <si>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</si>
  <si>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</si>
  <si>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</si>
  <si>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</si>
  <si>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</si>
  <si>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</si>
  <si>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</si>
  <si>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</si>
  <si>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</si>
  <si>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</si>
  <si>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</si>
  <si>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</si>
  <si>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</si>
  <si>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</si>
  <si>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</si>
  <si>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</si>
  <si>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</si>
  <si>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</si>
  <si>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</si>
  <si>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</si>
  <si>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</si>
  <si>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</si>
  <si>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</si>
  <si>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</si>
  <si>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</si>
  <si>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</si>
  <si>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</si>
  <si>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Plan na 2019 rok</t>
  </si>
  <si>
    <t>koszty działalności gospodarczej wyodrębnionej</t>
  </si>
  <si>
    <t>zwiększenia ogółem (04+06)</t>
  </si>
  <si>
    <t>stypendia specjalne dla osób niepełnosprawnych/ stypendia dla osób niepełnosprawnych</t>
  </si>
  <si>
    <t>stypendia rektora dla najlepszych studentów/ stypendia rektora</t>
  </si>
  <si>
    <t>stypendia ministra za wybitne osiągnięcia/ stypendia ministra dla studentów za znaczące osiągnięcia</t>
  </si>
  <si>
    <t>dla studentów (09+10+11+12+13)</t>
  </si>
  <si>
    <t>stypendia dla najlepszych doktorantów/ stypendia rektora</t>
  </si>
  <si>
    <t>Zmiany funduszu z tytułu korekt (+/-)</t>
  </si>
  <si>
    <t>dla doktorantów (15+16+17+18+19)</t>
  </si>
  <si>
    <r>
      <t>Dział II. Fundusz stypendialny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</si>
  <si>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Fundusz wsparcia osób niepełnosprawnych</t>
  </si>
  <si>
    <t>Własny fundusz na stypendia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</si>
  <si>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</si>
  <si>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</si>
  <si>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</si>
  <si>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</si>
  <si>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</si>
  <si>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</si>
  <si>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</si>
  <si>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</si>
  <si>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Plan rzeczowo-finansowy na 2019 r.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</si>
  <si>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(19+20-21)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</si>
  <si>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(23+24-25)</t>
    </r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</si>
  <si>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</si>
  <si>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</si>
  <si>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</si>
  <si>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</si>
  <si>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</si>
  <si>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w tym przeznaczona na pomoc dla doktorantów</t>
  </si>
  <si>
    <t>zmniejszenia ogółem (08+14)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</si>
  <si>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07+20)</t>
    </r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</si>
  <si>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</si>
  <si>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</si>
  <si>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</si>
  <si>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</si>
  <si>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</si>
  <si>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</si>
  <si>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</si>
  <si>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</si>
  <si>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</si>
  <si>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</si>
  <si>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</si>
  <si>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</si>
  <si>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</si>
  <si>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</si>
  <si>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</si>
  <si>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</si>
  <si>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</si>
  <si>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</si>
  <si>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</si>
  <si>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</si>
  <si>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t>Kwota stypendiów dla studentów i doktorantów, niewymienionych w Dziale I wiersz 37 i w Dziale II</t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</si>
  <si>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</si>
  <si>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</si>
  <si>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</si>
  <si>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</si>
  <si>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</si>
  <si>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</si>
  <si>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</si>
  <si>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t>Nakłady na rzeczowe aktywa trwałe i wartości niematerialne i prawne sfinansowane ze środków o innych niż wymienione w wierszach 15-19,  a także otrzymanych nieodpłatnie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</si>
</sst>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90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Alignment="1" applyProtection="1">
      <protection locked="0"/>
    </xf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3" xfId="2" quotePrefix="1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0" borderId="22" xfId="2" quotePrefix="1" applyFont="1" applyFill="1" applyBorder="1" applyAlignment="1" applyProtection="1">
      <alignment horizontal="center" vertical="center" wrapText="1"/>
    </xf>
    <xf numFmtId="0" fontId="5" fillId="0" borderId="15" xfId="2" quotePrefix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1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5" fillId="0" borderId="11" xfId="1" applyNumberFormat="1" applyFont="1" applyFill="1" applyBorder="1" applyAlignment="1" applyProtection="1">
      <alignment horizontal="right" vertical="center"/>
    </xf>
    <xf numFmtId="164" fontId="25" fillId="0" borderId="11" xfId="1" applyNumberFormat="1" applyFont="1" applyFill="1" applyBorder="1" applyAlignment="1" applyProtection="1">
      <alignment horizontal="right" vertical="center" wrapText="1"/>
    </xf>
    <xf numFmtId="164" fontId="26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5" fillId="0" borderId="4" xfId="2" quotePrefix="1" applyNumberFormat="1" applyFont="1" applyFill="1" applyBorder="1" applyAlignment="1" applyProtection="1">
      <alignment horizontal="right" vertical="center" wrapText="1"/>
    </xf>
    <xf numFmtId="164" fontId="26" fillId="0" borderId="4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horizontal="right" vertical="center" wrapText="1"/>
    </xf>
    <xf numFmtId="164" fontId="26" fillId="0" borderId="4" xfId="2" applyNumberFormat="1" applyFont="1" applyFill="1" applyBorder="1" applyAlignment="1" applyProtection="1">
      <alignment horizontal="right" vertical="center"/>
      <protection locked="0"/>
    </xf>
    <xf numFmtId="164" fontId="26" fillId="0" borderId="66" xfId="2" applyNumberFormat="1" applyFont="1" applyFill="1" applyBorder="1" applyAlignment="1" applyProtection="1">
      <alignment horizontal="right" vertical="center"/>
    </xf>
    <xf numFmtId="164" fontId="25" fillId="0" borderId="4" xfId="2" applyNumberFormat="1" applyFont="1" applyFill="1" applyBorder="1" applyAlignment="1" applyProtection="1">
      <alignment vertical="center" wrapText="1"/>
    </xf>
    <xf numFmtId="164" fontId="26" fillId="0" borderId="4" xfId="2" applyNumberFormat="1" applyFont="1" applyFill="1" applyBorder="1" applyAlignment="1" applyProtection="1">
      <alignment vertical="center"/>
    </xf>
    <xf numFmtId="164" fontId="26" fillId="0" borderId="4" xfId="2" applyNumberFormat="1" applyFont="1" applyFill="1" applyBorder="1" applyAlignment="1" applyProtection="1">
      <alignment vertical="center"/>
      <protection locked="0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5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66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67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67" xfId="2" applyNumberFormat="1" applyFont="1" applyFill="1" applyBorder="1" applyAlignment="1" applyProtection="1">
      <alignment vertical="center" wrapText="1"/>
      <protection locked="0"/>
    </xf>
    <xf numFmtId="164" fontId="7" fillId="0" borderId="67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11" xfId="1" applyFont="1" applyFill="1" applyBorder="1" applyAlignment="1" applyProtection="1">
      <alignment horizontal="center" vertical="center" wrapText="1"/>
    </xf>
    <xf numFmtId="164" fontId="26" fillId="0" borderId="4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11" xfId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14" xfId="2" quotePrefix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164" fontId="25" fillId="0" borderId="81" xfId="1" applyNumberFormat="1" applyFont="1" applyFill="1" applyBorder="1" applyAlignment="1" applyProtection="1">
      <alignment horizontal="right" vertical="center" wrapText="1"/>
    </xf>
    <xf numFmtId="164" fontId="7" fillId="0" borderId="8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68" xfId="1" quotePrefix="1" applyFont="1" applyBorder="1" applyAlignment="1" applyProtection="1">
      <alignment horizontal="center" vertical="center" wrapText="1"/>
    </xf>
    <xf numFmtId="164" fontId="9" fillId="0" borderId="68" xfId="1" applyNumberFormat="1" applyFont="1" applyFill="1" applyBorder="1" applyAlignment="1" applyProtection="1">
      <alignment horizontal="right" vertical="center"/>
      <protection locked="0"/>
    </xf>
    <xf numFmtId="164" fontId="25" fillId="0" borderId="68" xfId="1" applyNumberFormat="1" applyFont="1" applyFill="1" applyBorder="1" applyAlignment="1" applyProtection="1">
      <alignment horizontal="right" vertical="center" wrapText="1"/>
    </xf>
    <xf numFmtId="164" fontId="9" fillId="0" borderId="6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83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68" xfId="1" applyFont="1" applyBorder="1" applyAlignment="1" applyProtection="1">
      <alignment horizontal="center" vertical="center" wrapText="1"/>
    </xf>
    <xf numFmtId="0" fontId="5" fillId="0" borderId="84" xfId="1" applyFont="1" applyBorder="1" applyAlignment="1" applyProtection="1">
      <alignment horizontal="center" vertical="center" wrapText="1"/>
    </xf>
    <xf numFmtId="164" fontId="26" fillId="0" borderId="6" xfId="2" applyNumberFormat="1" applyFont="1" applyFill="1" applyBorder="1" applyAlignment="1" applyProtection="1">
      <alignment horizontal="right" vertical="center"/>
      <protection locked="0"/>
    </xf>
    <xf numFmtId="0" fontId="5" fillId="0" borderId="86" xfId="1" applyFont="1" applyBorder="1" applyAlignment="1" applyProtection="1">
      <alignment horizontal="center" vertical="center" wrapText="1"/>
    </xf>
    <xf numFmtId="0" fontId="5" fillId="0" borderId="87" xfId="1" applyFont="1" applyBorder="1" applyAlignment="1" applyProtection="1">
      <alignment horizontal="center" vertical="center" wrapText="1"/>
    </xf>
    <xf numFmtId="0" fontId="10" fillId="0" borderId="81" xfId="1" applyFont="1" applyBorder="1" applyAlignment="1" applyProtection="1">
      <alignment horizontal="center" vertical="top" wrapText="1"/>
    </xf>
    <xf numFmtId="3" fontId="25" fillId="0" borderId="81" xfId="1" applyNumberFormat="1" applyFont="1" applyFill="1" applyBorder="1" applyAlignment="1" applyProtection="1">
      <alignment horizontal="right" vertical="center" wrapText="1"/>
    </xf>
    <xf numFmtId="3" fontId="7" fillId="0" borderId="81" xfId="1" applyNumberFormat="1" applyFont="1" applyBorder="1" applyAlignment="1" applyProtection="1">
      <alignment vertical="center"/>
      <protection locked="0"/>
    </xf>
    <xf numFmtId="164" fontId="7" fillId="0" borderId="81" xfId="1" applyNumberFormat="1" applyFont="1" applyFill="1" applyBorder="1" applyAlignment="1" applyProtection="1">
      <alignment vertical="center"/>
      <protection locked="0"/>
    </xf>
    <xf numFmtId="164" fontId="7" fillId="0" borderId="77" xfId="1" applyNumberFormat="1" applyFont="1" applyFill="1" applyBorder="1" applyAlignment="1" applyProtection="1">
      <alignment vertical="center"/>
      <protection locked="0"/>
    </xf>
    <xf numFmtId="164" fontId="7" fillId="0" borderId="83" xfId="1" applyNumberFormat="1" applyFont="1" applyFill="1" applyBorder="1" applyAlignment="1" applyProtection="1">
      <alignment vertical="center"/>
      <protection locked="0"/>
    </xf>
    <xf numFmtId="0" fontId="5" fillId="0" borderId="14" xfId="2" applyFont="1" applyFill="1" applyBorder="1" applyAlignment="1" applyProtection="1">
      <alignment vertical="center" wrapText="1"/>
    </xf>
    <xf numFmtId="0" fontId="5" fillId="0" borderId="13" xfId="2" applyFont="1" applyFill="1" applyBorder="1" applyAlignment="1" applyProtection="1">
      <alignment vertical="center" wrapText="1"/>
    </xf>
    <xf numFmtId="0" fontId="5" fillId="0" borderId="19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Alignment="1" applyProtection="1">
      <alignment horizontal="right" wrapText="1"/>
      <protection locked="0"/>
    </xf>
    <xf numFmtId="164" fontId="26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2" quotePrefix="1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93" xfId="1" applyFont="1" applyBorder="1" applyAlignment="1" applyProtection="1">
      <alignment horizontal="left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93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39" xfId="2" applyFont="1" applyFill="1" applyBorder="1" applyAlignment="1" applyProtection="1">
      <alignment horizontal="left" vertical="center" wrapText="1" indent="3"/>
    </xf>
    <xf numFmtId="0" fontId="5" fillId="0" borderId="13" xfId="2" applyFont="1" applyFill="1" applyBorder="1" applyAlignment="1" applyProtection="1">
      <alignment horizontal="left" vertical="center" wrapText="1" indent="3"/>
    </xf>
    <xf numFmtId="0" fontId="5" fillId="0" borderId="15" xfId="2" applyFont="1" applyFill="1" applyBorder="1" applyAlignment="1" applyProtection="1">
      <alignment horizontal="center" vertical="center"/>
    </xf>
    <xf numFmtId="0" fontId="5" fillId="0" borderId="23" xfId="2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0" fontId="5" fillId="0" borderId="25" xfId="2" applyFont="1" applyBorder="1" applyAlignment="1" applyProtection="1">
      <alignment horizontal="left" vertical="center" wrapText="1"/>
      <protection locked="0"/>
    </xf>
    <xf numFmtId="0" fontId="5" fillId="0" borderId="26" xfId="2" applyFont="1" applyBorder="1" applyAlignment="1" applyProtection="1">
      <alignment horizontal="left" vertical="center" wrapText="1"/>
      <protection locked="0"/>
    </xf>
    <xf numFmtId="0" fontId="5" fillId="0" borderId="14" xfId="2" applyFont="1" applyBorder="1" applyAlignment="1" applyProtection="1">
      <alignment horizontal="left" vertical="center" wrapText="1"/>
      <protection locked="0"/>
    </xf>
    <xf numFmtId="0" fontId="5" fillId="0" borderId="2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14" xfId="2" applyFont="1" applyFill="1" applyBorder="1" applyAlignment="1" applyProtection="1">
      <alignment vertical="center" wrapText="1"/>
    </xf>
    <xf numFmtId="0" fontId="5" fillId="0" borderId="85" xfId="2" applyFont="1" applyFill="1" applyBorder="1" applyAlignment="1" applyProtection="1">
      <alignment horizontal="left" vertical="center" wrapText="1" indent="2"/>
    </xf>
    <xf numFmtId="0" fontId="5" fillId="0" borderId="29" xfId="2" applyFont="1" applyFill="1" applyBorder="1" applyAlignment="1" applyProtection="1">
      <alignment horizontal="left" vertical="center" wrapText="1" indent="2"/>
    </xf>
    <xf numFmtId="0" fontId="5" fillId="0" borderId="56" xfId="1" applyFont="1" applyFill="1" applyBorder="1" applyAlignment="1" applyProtection="1">
      <alignment horizontal="left" vertical="center" wrapText="1" indent="2"/>
    </xf>
    <xf numFmtId="0" fontId="5" fillId="0" borderId="11" xfId="1" applyFont="1" applyFill="1" applyBorder="1" applyAlignment="1" applyProtection="1">
      <alignment horizontal="left" vertical="center" wrapText="1" indent="2"/>
    </xf>
    <xf numFmtId="0" fontId="5" fillId="0" borderId="31" xfId="2" applyFont="1" applyFill="1" applyBorder="1" applyAlignment="1" applyProtection="1">
      <alignment vertical="center" wrapText="1"/>
    </xf>
    <xf numFmtId="0" fontId="6" fillId="0" borderId="25" xfId="2" applyFont="1" applyFill="1" applyBorder="1" applyAlignment="1" applyProtection="1">
      <alignment horizontal="left" vertical="center" wrapText="1"/>
    </xf>
    <xf numFmtId="0" fontId="6" fillId="0" borderId="26" xfId="2" applyFont="1" applyFill="1" applyBorder="1" applyAlignment="1" applyProtection="1">
      <alignment horizontal="left" vertical="center" wrapText="1"/>
    </xf>
    <xf numFmtId="0" fontId="6" fillId="0" borderId="14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33" xfId="2" applyFont="1" applyBorder="1" applyAlignment="1" applyProtection="1">
      <alignment horizontal="center" vertical="center" wrapText="1"/>
    </xf>
    <xf numFmtId="0" fontId="16" fillId="0" borderId="34" xfId="2" applyFont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left" vertical="center" wrapText="1"/>
    </xf>
    <xf numFmtId="0" fontId="5" fillId="0" borderId="39" xfId="2" applyFont="1" applyFill="1" applyBorder="1" applyAlignment="1" applyProtection="1">
      <alignment horizontal="center" vertical="center" wrapText="1"/>
    </xf>
    <xf numFmtId="0" fontId="3" fillId="0" borderId="25" xfId="2" applyFont="1" applyFill="1" applyBorder="1" applyAlignment="1" applyProtection="1">
      <alignment horizontal="left" vertical="center" wrapText="1" indent="2"/>
    </xf>
    <xf numFmtId="0" fontId="3" fillId="0" borderId="26" xfId="2" applyFont="1" applyFill="1" applyBorder="1" applyAlignment="1" applyProtection="1">
      <alignment horizontal="left" vertical="center" wrapText="1" indent="2"/>
    </xf>
    <xf numFmtId="0" fontId="3" fillId="0" borderId="14" xfId="2" applyFont="1" applyFill="1" applyBorder="1" applyAlignment="1" applyProtection="1">
      <alignment horizontal="left" vertical="center" wrapText="1" indent="2"/>
    </xf>
    <xf numFmtId="0" fontId="19" fillId="0" borderId="25" xfId="2" applyFont="1" applyFill="1" applyBorder="1" applyAlignment="1" applyProtection="1">
      <alignment vertical="center" wrapText="1"/>
    </xf>
    <xf numFmtId="0" fontId="19" fillId="0" borderId="26" xfId="2" applyFont="1" applyFill="1" applyBorder="1" applyAlignment="1" applyProtection="1">
      <alignment vertical="center" wrapText="1"/>
    </xf>
    <xf numFmtId="0" fontId="19" fillId="0" borderId="14" xfId="2" applyFont="1" applyFill="1" applyBorder="1" applyAlignment="1" applyProtection="1">
      <alignment vertical="center" wrapText="1"/>
    </xf>
    <xf numFmtId="0" fontId="6" fillId="0" borderId="27" xfId="2" applyFont="1" applyFill="1" applyBorder="1" applyAlignment="1" applyProtection="1">
      <alignment vertical="center" wrapText="1"/>
    </xf>
    <xf numFmtId="0" fontId="6" fillId="0" borderId="28" xfId="2" applyFont="1" applyFill="1" applyBorder="1" applyAlignment="1" applyProtection="1">
      <alignment vertical="center" wrapText="1"/>
    </xf>
    <xf numFmtId="0" fontId="6" fillId="0" borderId="29" xfId="2" applyFont="1" applyFill="1" applyBorder="1" applyAlignment="1" applyProtection="1">
      <alignment vertical="center" wrapText="1"/>
    </xf>
    <xf numFmtId="0" fontId="6" fillId="0" borderId="25" xfId="2" applyFont="1" applyFill="1" applyBorder="1" applyAlignment="1" applyProtection="1">
      <alignment vertical="center" wrapText="1"/>
    </xf>
    <xf numFmtId="0" fontId="6" fillId="0" borderId="26" xfId="2" applyFont="1" applyFill="1" applyBorder="1" applyAlignment="1" applyProtection="1">
      <alignment vertical="center" wrapText="1"/>
    </xf>
    <xf numFmtId="0" fontId="6" fillId="0" borderId="14" xfId="2" applyFont="1" applyFill="1" applyBorder="1" applyAlignment="1" applyProtection="1">
      <alignment vertical="center" wrapText="1"/>
    </xf>
    <xf numFmtId="0" fontId="5" fillId="0" borderId="25" xfId="2" applyFont="1" applyFill="1" applyBorder="1" applyAlignment="1" applyProtection="1">
      <alignment horizontal="left" vertical="center" wrapText="1" indent="1"/>
    </xf>
    <xf numFmtId="0" fontId="5" fillId="0" borderId="26" xfId="2" applyFont="1" applyFill="1" applyBorder="1" applyAlignment="1" applyProtection="1">
      <alignment horizontal="left" vertical="center" wrapText="1" indent="1"/>
    </xf>
    <xf numFmtId="0" fontId="5" fillId="0" borderId="14" xfId="2" applyFont="1" applyFill="1" applyBorder="1" applyAlignment="1" applyProtection="1">
      <alignment horizontal="left" vertical="center" wrapText="1" indent="1"/>
    </xf>
    <xf numFmtId="0" fontId="5" fillId="0" borderId="25" xfId="0" applyFont="1" applyFill="1" applyBorder="1" applyAlignment="1" applyProtection="1">
      <alignment horizontal="left" vertical="center" wrapText="1" indent="2"/>
    </xf>
    <xf numFmtId="0" fontId="5" fillId="0" borderId="26" xfId="0" applyFont="1" applyFill="1" applyBorder="1" applyAlignment="1" applyProtection="1">
      <alignment horizontal="left" vertical="center" wrapText="1" indent="2"/>
    </xf>
    <xf numFmtId="0" fontId="5" fillId="0" borderId="14" xfId="0" applyFont="1" applyFill="1" applyBorder="1" applyAlignment="1" applyProtection="1">
      <alignment horizontal="left" vertical="center" wrapText="1" indent="2"/>
    </xf>
    <xf numFmtId="0" fontId="5" fillId="0" borderId="63" xfId="2" applyFont="1" applyFill="1" applyBorder="1" applyAlignment="1" applyProtection="1">
      <alignment vertical="center" wrapText="1"/>
    </xf>
    <xf numFmtId="0" fontId="5" fillId="0" borderId="61" xfId="2" applyFont="1" applyFill="1" applyBorder="1" applyAlignment="1" applyProtection="1">
      <alignment vertical="center" wrapText="1"/>
    </xf>
    <xf numFmtId="0" fontId="5" fillId="0" borderId="62" xfId="2" applyFont="1" applyFill="1" applyBorder="1" applyAlignment="1" applyProtection="1">
      <alignment vertical="center" wrapText="1"/>
    </xf>
    <xf numFmtId="0" fontId="3" fillId="0" borderId="25" xfId="2" applyFont="1" applyFill="1" applyBorder="1" applyAlignment="1" applyProtection="1">
      <alignment horizontal="left" vertical="center" wrapText="1"/>
    </xf>
    <xf numFmtId="0" fontId="3" fillId="0" borderId="26" xfId="2" applyFont="1" applyFill="1" applyBorder="1" applyAlignment="1" applyProtection="1">
      <alignment horizontal="left" vertical="center" wrapText="1"/>
    </xf>
    <xf numFmtId="0" fontId="3" fillId="0" borderId="14" xfId="2" applyFont="1" applyFill="1" applyBorder="1" applyAlignment="1" applyProtection="1">
      <alignment horizontal="left" vertical="center" wrapText="1"/>
    </xf>
    <xf numFmtId="0" fontId="5" fillId="0" borderId="45" xfId="2" applyFont="1" applyFill="1" applyBorder="1" applyAlignment="1" applyProtection="1">
      <alignment horizontal="center" vertical="center"/>
    </xf>
    <xf numFmtId="0" fontId="5" fillId="0" borderId="42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25" xfId="2" applyFont="1" applyBorder="1" applyAlignment="1" applyProtection="1">
      <alignment horizontal="center" wrapText="1"/>
    </xf>
    <xf numFmtId="0" fontId="10" fillId="0" borderId="26" xfId="2" applyFont="1" applyBorder="1" applyAlignment="1" applyProtection="1">
      <alignment horizontal="center" wrapText="1"/>
    </xf>
    <xf numFmtId="0" fontId="10" fillId="0" borderId="14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26" xfId="2" applyFont="1" applyFill="1" applyBorder="1" applyAlignment="1" applyProtection="1">
      <alignment horizontal="left" vertical="center" wrapText="1"/>
    </xf>
    <xf numFmtId="0" fontId="5" fillId="0" borderId="39" xfId="2" applyFont="1" applyFill="1" applyBorder="1" applyAlignment="1" applyProtection="1">
      <alignment horizontal="left" vertical="center" wrapText="1"/>
    </xf>
    <xf numFmtId="0" fontId="3" fillId="0" borderId="25" xfId="2" applyFont="1" applyFill="1" applyBorder="1" applyAlignment="1" applyProtection="1">
      <alignment vertical="center" wrapText="1"/>
    </xf>
    <xf numFmtId="0" fontId="3" fillId="0" borderId="26" xfId="2" applyFont="1" applyFill="1" applyBorder="1" applyAlignment="1" applyProtection="1">
      <alignment vertical="center" wrapText="1"/>
    </xf>
    <xf numFmtId="0" fontId="3" fillId="0" borderId="14" xfId="2" applyFont="1" applyFill="1" applyBorder="1" applyAlignment="1" applyProtection="1">
      <alignment vertical="center" wrapText="1"/>
    </xf>
    <xf numFmtId="0" fontId="5" fillId="0" borderId="30" xfId="2" applyFont="1" applyFill="1" applyBorder="1" applyAlignment="1" applyProtection="1">
      <alignment vertical="center" wrapText="1"/>
    </xf>
    <xf numFmtId="0" fontId="5" fillId="0" borderId="57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2"/>
    </xf>
    <xf numFmtId="0" fontId="5" fillId="0" borderId="60" xfId="1" applyFont="1" applyFill="1" applyBorder="1" applyAlignment="1" applyProtection="1">
      <alignment horizontal="left" vertical="center" wrapText="1" indent="2"/>
    </xf>
    <xf numFmtId="0" fontId="5" fillId="0" borderId="36" xfId="1" applyFont="1" applyFill="1" applyBorder="1" applyAlignment="1" applyProtection="1">
      <alignment horizontal="left" vertical="center" wrapText="1" indent="2"/>
    </xf>
    <xf numFmtId="0" fontId="5" fillId="0" borderId="51" xfId="1" applyFont="1" applyBorder="1" applyAlignment="1" applyProtection="1">
      <alignment horizontal="center" vertical="center" wrapText="1"/>
    </xf>
    <xf numFmtId="0" fontId="5" fillId="0" borderId="5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53" xfId="1" applyFont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54" xfId="1" applyFont="1" applyFill="1" applyBorder="1" applyAlignment="1" applyProtection="1">
      <alignment horizontal="left" vertical="center" wrapText="1"/>
    </xf>
    <xf numFmtId="0" fontId="5" fillId="0" borderId="5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53" xfId="1" applyFont="1" applyFill="1" applyBorder="1" applyAlignment="1" applyProtection="1">
      <alignment horizontal="left" vertical="center" wrapText="1"/>
    </xf>
    <xf numFmtId="0" fontId="5" fillId="0" borderId="19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37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left" wrapText="1"/>
    </xf>
    <xf numFmtId="0" fontId="5" fillId="0" borderId="19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37" xfId="1" applyFont="1" applyFill="1" applyBorder="1" applyAlignment="1" applyProtection="1">
      <alignment horizontal="left" vertical="center" wrapText="1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19" xfId="1" applyFont="1" applyFill="1" applyBorder="1" applyAlignment="1" applyProtection="1">
      <alignment horizontal="left" vertical="center" wrapText="1" indent="2"/>
    </xf>
    <xf numFmtId="0" fontId="5" fillId="0" borderId="55" xfId="1" applyFont="1" applyFill="1" applyBorder="1" applyAlignment="1" applyProtection="1">
      <alignment vertical="center" wrapText="1"/>
    </xf>
    <xf numFmtId="0" fontId="5" fillId="0" borderId="37" xfId="1" applyFont="1" applyFill="1" applyBorder="1" applyAlignment="1" applyProtection="1">
      <alignment vertical="center" wrapText="1"/>
    </xf>
    <xf numFmtId="0" fontId="5" fillId="0" borderId="17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53" xfId="1" applyFont="1" applyFill="1" applyBorder="1" applyAlignment="1" applyProtection="1">
      <alignment horizontal="left" vertical="center" wrapText="1" indent="2"/>
    </xf>
    <xf numFmtId="0" fontId="3" fillId="0" borderId="64" xfId="1" applyFont="1" applyBorder="1" applyAlignment="1" applyProtection="1">
      <alignment horizontal="center" vertical="center"/>
    </xf>
    <xf numFmtId="0" fontId="23" fillId="0" borderId="38" xfId="2" applyFont="1" applyFill="1" applyBorder="1" applyAlignment="1" applyProtection="1">
      <alignment horizontal="center" vertical="center" textRotation="90" wrapText="1"/>
      <protection locked="0"/>
    </xf>
    <xf numFmtId="0" fontId="23" fillId="0" borderId="39" xfId="2" applyFont="1" applyFill="1" applyBorder="1" applyAlignment="1" applyProtection="1">
      <alignment horizontal="center" vertical="center" textRotation="90" wrapText="1"/>
      <protection locked="0"/>
    </xf>
    <xf numFmtId="0" fontId="23" fillId="0" borderId="40" xfId="2" applyFont="1" applyFill="1" applyBorder="1" applyAlignment="1" applyProtection="1">
      <alignment horizontal="center" vertical="center" textRotation="90" wrapText="1"/>
      <protection locked="0"/>
    </xf>
    <xf numFmtId="0" fontId="3" fillId="0" borderId="22" xfId="2" applyFont="1" applyFill="1" applyBorder="1" applyAlignment="1" applyProtection="1">
      <alignment vertical="center" wrapText="1"/>
    </xf>
    <xf numFmtId="0" fontId="5" fillId="0" borderId="13" xfId="2" applyFont="1" applyFill="1" applyBorder="1" applyAlignment="1" applyProtection="1">
      <alignment vertical="center" wrapText="1"/>
    </xf>
    <xf numFmtId="0" fontId="3" fillId="0" borderId="16" xfId="2" applyFont="1" applyFill="1" applyBorder="1" applyAlignment="1" applyProtection="1">
      <alignment vertical="center" wrapText="1"/>
    </xf>
    <xf numFmtId="0" fontId="24" fillId="0" borderId="44" xfId="2" applyFont="1" applyFill="1" applyBorder="1" applyAlignment="1" applyProtection="1">
      <alignment horizontal="center" vertical="center" textRotation="90" wrapText="1"/>
    </xf>
    <xf numFmtId="0" fontId="24" fillId="0" borderId="45" xfId="2" applyFont="1" applyFill="1" applyBorder="1" applyAlignment="1" applyProtection="1">
      <alignment horizontal="center" vertical="center" textRotation="90" wrapText="1"/>
    </xf>
    <xf numFmtId="0" fontId="24" fillId="0" borderId="40" xfId="2" applyFont="1" applyFill="1" applyBorder="1" applyAlignment="1" applyProtection="1">
      <alignment horizontal="center" vertical="center" textRotation="90" wrapText="1"/>
    </xf>
    <xf numFmtId="0" fontId="3" fillId="0" borderId="23" xfId="2" applyFont="1" applyFill="1" applyBorder="1" applyAlignment="1" applyProtection="1">
      <alignment vertical="center" wrapText="1"/>
    </xf>
    <xf numFmtId="0" fontId="24" fillId="0" borderId="38" xfId="2" applyFont="1" applyFill="1" applyBorder="1" applyAlignment="1" applyProtection="1">
      <alignment horizontal="center" vertical="center" textRotation="90" wrapText="1"/>
    </xf>
    <xf numFmtId="0" fontId="24" fillId="0" borderId="39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5" fillId="0" borderId="26" xfId="2" applyFont="1" applyFill="1" applyBorder="1" applyAlignment="1" applyProtection="1">
      <alignment horizontal="left" vertical="center" wrapText="1" indent="2"/>
    </xf>
    <xf numFmtId="0" fontId="5" fillId="0" borderId="14" xfId="2" applyFont="1" applyFill="1" applyBorder="1" applyAlignment="1" applyProtection="1">
      <alignment horizontal="left" vertical="center" wrapText="1" indent="2"/>
    </xf>
    <xf numFmtId="0" fontId="23" fillId="0" borderId="41" xfId="2" applyFont="1" applyFill="1" applyBorder="1" applyAlignment="1" applyProtection="1">
      <alignment horizontal="center" vertical="center" textRotation="90" wrapText="1"/>
    </xf>
    <xf numFmtId="0" fontId="1" fillId="0" borderId="42" xfId="2" applyFont="1" applyBorder="1" applyProtection="1"/>
    <xf numFmtId="0" fontId="1" fillId="0" borderId="43" xfId="2" applyFont="1" applyBorder="1" applyProtection="1"/>
    <xf numFmtId="0" fontId="5" fillId="0" borderId="33" xfId="2" applyFont="1" applyBorder="1" applyAlignment="1" applyProtection="1">
      <alignment horizontal="center" vertical="center" wrapText="1"/>
    </xf>
    <xf numFmtId="0" fontId="5" fillId="0" borderId="34" xfId="2" applyFont="1" applyBorder="1" applyAlignment="1" applyProtection="1">
      <alignment horizontal="center" vertical="center" wrapText="1"/>
    </xf>
    <xf numFmtId="0" fontId="5" fillId="0" borderId="35" xfId="2" applyFont="1" applyBorder="1" applyAlignment="1" applyProtection="1">
      <alignment horizontal="center" vertical="center" wrapText="1"/>
    </xf>
    <xf numFmtId="0" fontId="10" fillId="0" borderId="39" xfId="2" applyFont="1" applyBorder="1" applyAlignment="1" applyProtection="1">
      <alignment horizontal="center" vertical="center" wrapText="1"/>
    </xf>
    <xf numFmtId="0" fontId="10" fillId="0" borderId="13" xfId="2" applyFont="1" applyBorder="1" applyAlignment="1" applyProtection="1">
      <alignment horizontal="center" vertical="center" wrapText="1"/>
    </xf>
    <xf numFmtId="0" fontId="3" fillId="0" borderId="38" xfId="2" applyFont="1" applyFill="1" applyBorder="1" applyAlignment="1" applyProtection="1">
      <alignment horizontal="center" vertical="center" textRotation="90" wrapText="1"/>
    </xf>
    <xf numFmtId="0" fontId="3" fillId="0" borderId="39" xfId="2" applyFont="1" applyFill="1" applyBorder="1" applyAlignment="1" applyProtection="1">
      <alignment horizontal="center" vertical="center" textRotation="90" wrapText="1"/>
    </xf>
    <xf numFmtId="0" fontId="3" fillId="0" borderId="40" xfId="2" applyFont="1" applyFill="1" applyBorder="1" applyAlignment="1" applyProtection="1">
      <alignment horizontal="center" vertical="center" textRotation="90" wrapText="1"/>
    </xf>
    <xf numFmtId="0" fontId="3" fillId="0" borderId="46" xfId="2" applyFont="1" applyFill="1" applyBorder="1" applyAlignment="1" applyProtection="1">
      <alignment vertical="center" wrapText="1"/>
    </xf>
    <xf numFmtId="0" fontId="3" fillId="0" borderId="47" xfId="2" applyFont="1" applyFill="1" applyBorder="1" applyAlignment="1" applyProtection="1">
      <alignment vertical="center" wrapText="1"/>
    </xf>
    <xf numFmtId="0" fontId="3" fillId="0" borderId="48" xfId="2" applyFont="1" applyFill="1" applyBorder="1" applyAlignment="1" applyProtection="1">
      <alignment vertical="center" wrapText="1"/>
    </xf>
    <xf numFmtId="0" fontId="5" fillId="0" borderId="15" xfId="2" applyFont="1" applyFill="1" applyBorder="1" applyAlignment="1" applyProtection="1">
      <alignment horizontal="left" vertical="center" wrapText="1"/>
    </xf>
    <xf numFmtId="0" fontId="5" fillId="0" borderId="24" xfId="2" applyFont="1" applyFill="1" applyBorder="1" applyAlignment="1" applyProtection="1">
      <alignment horizontal="left" vertical="center" wrapText="1"/>
    </xf>
    <xf numFmtId="0" fontId="5" fillId="0" borderId="23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7" xfId="1" applyFont="1" applyFill="1" applyBorder="1" applyAlignment="1" applyProtection="1">
      <alignment horizontal="center" vertical="center" wrapText="1"/>
    </xf>
    <xf numFmtId="0" fontId="5" fillId="0" borderId="78" xfId="1" applyFont="1" applyFill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 inden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73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75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68" xfId="1" applyFont="1" applyBorder="1" applyAlignment="1" applyProtection="1">
      <alignment horizontal="left" vertical="center" wrapText="1"/>
    </xf>
    <xf numFmtId="0" fontId="5" fillId="0" borderId="69" xfId="1" applyFont="1" applyBorder="1" applyAlignment="1" applyProtection="1">
      <alignment horizontal="center" vertical="center" wrapText="1"/>
    </xf>
    <xf numFmtId="0" fontId="5" fillId="0" borderId="70" xfId="1" applyFont="1" applyBorder="1" applyAlignment="1" applyProtection="1">
      <alignment horizontal="center" vertical="center" wrapText="1"/>
    </xf>
    <xf numFmtId="0" fontId="5" fillId="0" borderId="71" xfId="1" applyFont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center" vertical="center" wrapText="1"/>
    </xf>
    <xf numFmtId="0" fontId="5" fillId="0" borderId="53" xfId="1" applyFont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center" vertical="center" wrapText="1"/>
    </xf>
    <xf numFmtId="0" fontId="5" fillId="0" borderId="79" xfId="1" applyFont="1" applyBorder="1" applyAlignment="1" applyProtection="1">
      <alignment horizontal="center" vertical="center" wrapText="1"/>
    </xf>
    <xf numFmtId="0" fontId="5" fillId="0" borderId="58" xfId="1" applyFont="1" applyBorder="1" applyAlignment="1" applyProtection="1">
      <alignment horizontal="center" vertical="center" wrapText="1"/>
    </xf>
    <xf numFmtId="0" fontId="5" fillId="0" borderId="59" xfId="1" applyFont="1" applyBorder="1" applyAlignment="1" applyProtection="1">
      <alignment horizontal="center" vertical="center" wrapText="1"/>
    </xf>
    <xf numFmtId="0" fontId="6" fillId="3" borderId="76" xfId="1" applyFont="1" applyFill="1" applyBorder="1" applyAlignment="1" applyProtection="1">
      <alignment horizontal="center" vertical="center" wrapText="1"/>
    </xf>
    <xf numFmtId="0" fontId="6" fillId="3" borderId="53" xfId="1" applyFont="1" applyFill="1" applyBorder="1" applyAlignment="1" applyProtection="1">
      <alignment horizontal="center" vertical="center" wrapText="1"/>
    </xf>
    <xf numFmtId="0" fontId="6" fillId="3" borderId="80" xfId="1" applyFont="1" applyFill="1" applyBorder="1" applyAlignment="1" applyProtection="1">
      <alignment horizontal="center" vertical="center" wrapText="1"/>
    </xf>
    <xf numFmtId="0" fontId="3" fillId="0" borderId="56" xfId="1" applyFont="1" applyBorder="1" applyAlignment="1" applyProtection="1">
      <alignment horizontal="left" vertical="center" wrapText="1"/>
    </xf>
    <xf numFmtId="0" fontId="0" fillId="0" borderId="56" xfId="1" applyFont="1" applyBorder="1" applyAlignment="1" applyProtection="1">
      <alignment horizontal="center" vertical="center"/>
    </xf>
    <xf numFmtId="0" fontId="28" fillId="0" borderId="56" xfId="1" applyFont="1" applyBorder="1" applyAlignment="1" applyProtection="1">
      <alignment horizontal="center" vertical="center"/>
    </xf>
    <xf numFmtId="0" fontId="28" fillId="0" borderId="82" xfId="1" applyFont="1" applyBorder="1" applyAlignment="1" applyProtection="1">
      <alignment horizontal="center" vertical="center"/>
    </xf>
    <xf numFmtId="0" fontId="5" fillId="0" borderId="72" xfId="1" applyFont="1" applyFill="1" applyBorder="1" applyAlignment="1" applyProtection="1">
      <alignment horizontal="center" vertical="center" wrapText="1"/>
    </xf>
    <xf numFmtId="0" fontId="5" fillId="0" borderId="50" xfId="1" applyFont="1" applyFill="1" applyBorder="1" applyAlignment="1" applyProtection="1">
      <alignment horizontal="center" vertical="center" wrapText="1"/>
    </xf>
    <xf numFmtId="0" fontId="5" fillId="0" borderId="91" xfId="1" applyFont="1" applyFill="1" applyBorder="1" applyAlignment="1" applyProtection="1">
      <alignment horizontal="left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92" xfId="1" applyFont="1" applyBorder="1" applyAlignment="1" applyProtection="1">
      <alignment horizontal="left" vertical="center" wrapText="1"/>
    </xf>
    <xf numFmtId="0" fontId="5" fillId="0" borderId="88" xfId="1" applyFont="1" applyBorder="1" applyAlignment="1" applyProtection="1">
      <alignment horizontal="left" vertical="center" wrapText="1"/>
    </xf>
    <xf numFmtId="0" fontId="5" fillId="0" borderId="17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56" xfId="1" applyFont="1" applyBorder="1" applyAlignment="1" applyProtection="1">
      <alignment horizontal="center" vertical="top" wrapText="1"/>
    </xf>
    <xf numFmtId="0" fontId="10" fillId="0" borderId="17" xfId="1" applyFont="1" applyBorder="1" applyAlignment="1" applyProtection="1">
      <alignment horizontal="center" vertical="top" wrapText="1"/>
    </xf>
    <xf numFmtId="0" fontId="5" fillId="0" borderId="56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53" xfId="1" applyFont="1" applyBorder="1" applyAlignment="1" applyProtection="1">
      <alignment horizontal="left" vertical="center" wrapText="1"/>
    </xf>
    <xf numFmtId="0" fontId="5" fillId="0" borderId="19" xfId="1" applyFont="1" applyBorder="1" applyAlignment="1" applyProtection="1">
      <alignment horizontal="left" vertical="center" wrapText="1"/>
    </xf>
    <xf numFmtId="0" fontId="5" fillId="0" borderId="58" xfId="1" applyFont="1" applyBorder="1" applyAlignment="1" applyProtection="1">
      <alignment horizontal="left" vertical="center" wrapText="1"/>
    </xf>
    <xf numFmtId="0" fontId="5" fillId="0" borderId="59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31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31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56" xfId="1" applyFont="1" applyFill="1" applyBorder="1" applyAlignment="1" applyProtection="1">
      <alignment horizontal="left" vertical="center" wrapText="1"/>
    </xf>
    <xf numFmtId="0" fontId="5" fillId="0" borderId="88" xfId="1" applyFont="1" applyFill="1" applyBorder="1" applyAlignment="1" applyProtection="1">
      <alignment horizontal="left" vertical="center" wrapText="1" indent="2"/>
    </xf>
    <xf numFmtId="0" fontId="5" fillId="0" borderId="9" xfId="1" applyFont="1" applyFill="1" applyBorder="1" applyAlignment="1" applyProtection="1">
      <alignment horizontal="left" vertical="center" wrapText="1" indent="2"/>
    </xf>
    <xf numFmtId="0" fontId="5" fillId="0" borderId="89" xfId="1" applyFont="1" applyFill="1" applyBorder="1" applyAlignment="1" applyProtection="1">
      <alignment horizontal="left" vertical="center" wrapText="1"/>
    </xf>
    <xf numFmtId="0" fontId="5" fillId="0" borderId="90" xfId="1" applyFont="1" applyFill="1" applyBorder="1" applyAlignment="1" applyProtection="1">
      <alignment horizontal="left" vertical="center" wrapText="1"/>
    </xf>
    <xf numFmtId="0" fontId="5" fillId="0" borderId="76" xfId="1" applyFont="1" applyFill="1" applyBorder="1" applyAlignment="1" applyProtection="1">
      <alignment horizontal="left" vertical="center" wrapText="1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58" xfId="1" applyFont="1" applyFill="1" applyBorder="1" applyAlignment="1" applyProtection="1">
      <alignment horizontal="left" vertical="center" wrapText="1" indent="2"/>
    </xf>
    <xf numFmtId="0" fontId="5" fillId="0" borderId="59" xfId="1" applyFont="1" applyFill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32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7"/>
  <sheetViews>
    <sheetView tabSelected="1" view="pageBreakPreview" zoomScale="90" zoomScaleNormal="90" zoomScaleSheetLayoutView="90" workbookViewId="0">
      <selection activeCell="C49" sqref="C49"/>
    </sheetView>
  </sheetViews>
  <sheetFormatPr defaultColWidth="9" defaultRowHeight="12.75" zeroHeight="1"/>
  <cols>
    <col min="1" max="1" width="5.625" style="129" customWidth="1"/>
    <col min="2" max="2" width="6.5" style="17" customWidth="1"/>
    <col min="3" max="3" width="68.625" style="17" customWidth="1"/>
    <col min="4" max="4" width="4.75" style="15" customWidth="1"/>
    <col min="5" max="5" width="16.125" style="16" customWidth="1"/>
    <col min="6" max="6" width="9" style="16" customWidth="1"/>
    <col min="7" max="7" width="47.875" style="16" customWidth="1"/>
    <col min="8" max="14" width="9" style="16" customWidth="1"/>
    <col min="15" max="15" width="53.125" style="27" customWidth="1"/>
    <col min="16" max="17" width="53.125" style="16" customWidth="1"/>
    <col min="18" max="16384" width="9" style="16"/>
  </cols>
  <sheetData>
    <row r="1" spans="1:15" ht="178.5" customHeight="1">
      <c r="A1" s="239" t="s">
        <v>30</v>
      </c>
      <c r="B1" s="239"/>
      <c r="C1" s="239"/>
      <c r="D1" s="65"/>
      <c r="E1" s="130"/>
    </row>
    <row r="2" spans="1:15" ht="18" customHeight="1">
      <c r="A2" s="240" t="s">
        <v>31</v>
      </c>
      <c r="B2" s="240"/>
      <c r="C2" s="240"/>
      <c r="D2" s="65"/>
      <c r="E2" s="63"/>
    </row>
    <row r="3" spans="1:15" ht="34.5" customHeight="1">
      <c r="A3" s="245" t="s">
        <v>90</v>
      </c>
      <c r="B3" s="245"/>
      <c r="C3" s="245"/>
      <c r="D3" s="245"/>
      <c r="E3" s="245"/>
    </row>
    <row r="4" spans="1:15" ht="15.75" customHeight="1">
      <c r="A4" s="246" t="s">
        <v>60</v>
      </c>
      <c r="B4" s="246"/>
      <c r="C4" s="246"/>
      <c r="D4" s="246"/>
      <c r="E4" s="246"/>
    </row>
    <row r="5" spans="1:15" s="18" customFormat="1" ht="32.25" customHeight="1">
      <c r="A5" s="247" t="s">
        <v>144</v>
      </c>
      <c r="B5" s="247"/>
      <c r="C5" s="247"/>
      <c r="D5" s="247"/>
      <c r="E5" s="247"/>
      <c r="O5" s="123"/>
    </row>
    <row r="6" spans="1:15" ht="6" customHeight="1">
      <c r="A6" s="61"/>
      <c r="B6" s="61"/>
      <c r="C6" s="61"/>
      <c r="D6" s="61"/>
      <c r="E6" s="62"/>
      <c r="F6" s="19"/>
    </row>
    <row r="7" spans="1:15" ht="15.75">
      <c r="A7" s="241" t="s">
        <v>32</v>
      </c>
      <c r="B7" s="241"/>
      <c r="C7" s="241"/>
      <c r="D7" s="241"/>
      <c r="E7" s="63"/>
    </row>
    <row r="8" spans="1:15" ht="6.75" customHeight="1" thickBot="1">
      <c r="A8" s="120" t="s">
        <v>33</v>
      </c>
      <c r="B8" s="64"/>
      <c r="C8" s="64"/>
      <c r="D8" s="65"/>
      <c r="E8" s="63"/>
      <c r="O8" s="124"/>
    </row>
    <row r="9" spans="1:15" ht="34.5" customHeight="1">
      <c r="A9" s="209" t="s">
        <v>18</v>
      </c>
      <c r="B9" s="210"/>
      <c r="C9" s="210"/>
      <c r="D9" s="210"/>
      <c r="E9" s="162" t="s">
        <v>123</v>
      </c>
      <c r="F9" s="19"/>
      <c r="O9" s="125"/>
    </row>
    <row r="10" spans="1:15" s="21" customFormat="1" ht="13.5" customHeight="1">
      <c r="A10" s="242">
        <v>1</v>
      </c>
      <c r="B10" s="243"/>
      <c r="C10" s="243"/>
      <c r="D10" s="244"/>
      <c r="E10" s="95">
        <v>2</v>
      </c>
      <c r="G10" s="22"/>
      <c r="O10" s="125"/>
    </row>
    <row r="11" spans="1:15" ht="24" customHeight="1">
      <c r="A11" s="205" t="s">
        <v>161</v>
      </c>
      <c r="B11" s="206"/>
      <c r="C11" s="207"/>
      <c r="D11" s="44" t="s">
        <v>6</v>
      </c>
      <c r="E11" s="96">
        <f>E12+E28</f>
        <v>0</v>
      </c>
      <c r="G11" s="60"/>
      <c r="O11" s="125"/>
    </row>
    <row r="12" spans="1:15" ht="31.5" customHeight="1">
      <c r="A12" s="234" t="s">
        <v>162</v>
      </c>
      <c r="B12" s="235"/>
      <c r="C12" s="236"/>
      <c r="D12" s="44" t="s">
        <v>8</v>
      </c>
      <c r="E12" s="97">
        <f>E13+E24+E23+E22+E20+E19+E18+E16+E15+E14+E26+E27</f>
        <v>0</v>
      </c>
      <c r="F12" s="23"/>
      <c r="G12" s="20"/>
      <c r="O12" s="125"/>
    </row>
    <row r="13" spans="1:15" ht="24" customHeight="1">
      <c r="A13" s="248" t="s">
        <v>111</v>
      </c>
      <c r="B13" s="249"/>
      <c r="C13" s="193"/>
      <c r="D13" s="44" t="s">
        <v>10</v>
      </c>
      <c r="E13" s="177"/>
      <c r="G13" s="20"/>
      <c r="O13" s="125"/>
    </row>
    <row r="14" spans="1:15" ht="24" customHeight="1">
      <c r="A14" s="250" t="s">
        <v>112</v>
      </c>
      <c r="B14" s="211"/>
      <c r="C14" s="211"/>
      <c r="D14" s="150" t="s">
        <v>12</v>
      </c>
      <c r="E14" s="99"/>
      <c r="O14" s="125"/>
    </row>
    <row r="15" spans="1:15" ht="24" customHeight="1">
      <c r="A15" s="250" t="s">
        <v>113</v>
      </c>
      <c r="B15" s="211"/>
      <c r="C15" s="211"/>
      <c r="D15" s="150" t="s">
        <v>13</v>
      </c>
      <c r="E15" s="99"/>
      <c r="O15" s="125"/>
    </row>
    <row r="16" spans="1:15" ht="24" customHeight="1">
      <c r="A16" s="250" t="s">
        <v>114</v>
      </c>
      <c r="B16" s="211"/>
      <c r="C16" s="211"/>
      <c r="D16" s="150" t="s">
        <v>14</v>
      </c>
      <c r="E16" s="99"/>
      <c r="O16" s="125"/>
    </row>
    <row r="17" spans="1:15" ht="24" customHeight="1">
      <c r="A17" s="188" t="s">
        <v>115</v>
      </c>
      <c r="B17" s="189"/>
      <c r="C17" s="189"/>
      <c r="D17" s="150" t="s">
        <v>16</v>
      </c>
      <c r="E17" s="99"/>
      <c r="F17" s="17"/>
      <c r="O17" s="125"/>
    </row>
    <row r="18" spans="1:15" ht="24" customHeight="1">
      <c r="A18" s="250" t="s">
        <v>116</v>
      </c>
      <c r="B18" s="211"/>
      <c r="C18" s="211"/>
      <c r="D18" s="44" t="s">
        <v>24</v>
      </c>
      <c r="E18" s="99"/>
      <c r="O18" s="125"/>
    </row>
    <row r="19" spans="1:15" ht="24" customHeight="1">
      <c r="A19" s="250" t="s">
        <v>117</v>
      </c>
      <c r="B19" s="211"/>
      <c r="C19" s="211"/>
      <c r="D19" s="44" t="s">
        <v>26</v>
      </c>
      <c r="E19" s="99"/>
      <c r="O19" s="125"/>
    </row>
    <row r="20" spans="1:15" ht="30" customHeight="1">
      <c r="A20" s="250" t="s">
        <v>155</v>
      </c>
      <c r="B20" s="211"/>
      <c r="C20" s="211"/>
      <c r="D20" s="44" t="s">
        <v>98</v>
      </c>
      <c r="E20" s="99"/>
      <c r="O20" s="125"/>
    </row>
    <row r="21" spans="1:15" ht="24" customHeight="1">
      <c r="A21" s="188" t="s">
        <v>87</v>
      </c>
      <c r="B21" s="189"/>
      <c r="C21" s="189"/>
      <c r="D21" s="150" t="s">
        <v>99</v>
      </c>
      <c r="E21" s="99"/>
      <c r="O21" s="125"/>
    </row>
    <row r="22" spans="1:15" ht="24" customHeight="1">
      <c r="A22" s="250" t="s">
        <v>118</v>
      </c>
      <c r="B22" s="211"/>
      <c r="C22" s="211"/>
      <c r="D22" s="150" t="s">
        <v>100</v>
      </c>
      <c r="E22" s="99"/>
      <c r="O22" s="125"/>
    </row>
    <row r="23" spans="1:15" ht="37.5" customHeight="1">
      <c r="A23" s="250" t="s">
        <v>119</v>
      </c>
      <c r="B23" s="211"/>
      <c r="C23" s="211"/>
      <c r="D23" s="150" t="s">
        <v>101</v>
      </c>
      <c r="E23" s="99"/>
      <c r="O23" s="125"/>
    </row>
    <row r="24" spans="1:15" ht="24" customHeight="1">
      <c r="A24" s="250" t="s">
        <v>120</v>
      </c>
      <c r="B24" s="211"/>
      <c r="C24" s="211"/>
      <c r="D24" s="150" t="s">
        <v>102</v>
      </c>
      <c r="E24" s="99"/>
      <c r="O24" s="125"/>
    </row>
    <row r="25" spans="1:15" ht="30" customHeight="1">
      <c r="A25" s="188" t="s">
        <v>156</v>
      </c>
      <c r="B25" s="189"/>
      <c r="C25" s="189"/>
      <c r="D25" s="150" t="s">
        <v>103</v>
      </c>
      <c r="E25" s="99"/>
      <c r="G25" s="24"/>
      <c r="O25" s="125"/>
    </row>
    <row r="26" spans="1:15" ht="24" customHeight="1">
      <c r="A26" s="194" t="s">
        <v>121</v>
      </c>
      <c r="B26" s="195"/>
      <c r="C26" s="196"/>
      <c r="D26" s="150" t="s">
        <v>104</v>
      </c>
      <c r="E26" s="99"/>
      <c r="F26" s="17"/>
      <c r="H26" s="25"/>
      <c r="O26" s="125"/>
    </row>
    <row r="27" spans="1:15" ht="24" customHeight="1">
      <c r="A27" s="194" t="s">
        <v>122</v>
      </c>
      <c r="B27" s="195"/>
      <c r="C27" s="196"/>
      <c r="D27" s="150" t="s">
        <v>105</v>
      </c>
      <c r="E27" s="99"/>
      <c r="F27" s="17"/>
      <c r="H27" s="25"/>
      <c r="O27" s="125"/>
    </row>
    <row r="28" spans="1:15" s="26" customFormat="1" ht="24" customHeight="1">
      <c r="A28" s="251" t="s">
        <v>176</v>
      </c>
      <c r="B28" s="252"/>
      <c r="C28" s="253"/>
      <c r="D28" s="150" t="s">
        <v>106</v>
      </c>
      <c r="E28" s="98">
        <f>E29+E30</f>
        <v>0</v>
      </c>
      <c r="O28" s="125"/>
    </row>
    <row r="29" spans="1:15" s="26" customFormat="1" ht="24" customHeight="1">
      <c r="A29" s="197" t="s">
        <v>34</v>
      </c>
      <c r="B29" s="198"/>
      <c r="C29" s="199"/>
      <c r="D29" s="150" t="s">
        <v>107</v>
      </c>
      <c r="E29" s="99"/>
      <c r="O29" s="125"/>
    </row>
    <row r="30" spans="1:15" s="26" customFormat="1" ht="24" customHeight="1">
      <c r="A30" s="254" t="s">
        <v>163</v>
      </c>
      <c r="B30" s="255"/>
      <c r="C30" s="256"/>
      <c r="D30" s="150" t="s">
        <v>108</v>
      </c>
      <c r="E30" s="100">
        <f>E31+E32</f>
        <v>0</v>
      </c>
      <c r="O30" s="125"/>
    </row>
    <row r="31" spans="1:15" ht="24" customHeight="1">
      <c r="A31" s="212" t="s">
        <v>21</v>
      </c>
      <c r="B31" s="211" t="s">
        <v>95</v>
      </c>
      <c r="C31" s="211"/>
      <c r="D31" s="150" t="s">
        <v>109</v>
      </c>
      <c r="E31" s="99"/>
      <c r="O31" s="125"/>
    </row>
    <row r="32" spans="1:15" ht="24" customHeight="1">
      <c r="A32" s="212"/>
      <c r="B32" s="211" t="s">
        <v>75</v>
      </c>
      <c r="C32" s="211"/>
      <c r="D32" s="178" t="s">
        <v>110</v>
      </c>
      <c r="E32" s="99"/>
      <c r="O32" s="125"/>
    </row>
    <row r="33" spans="1:15" ht="48" customHeight="1" thickBot="1">
      <c r="A33" s="257"/>
      <c r="B33" s="200" t="s">
        <v>173</v>
      </c>
      <c r="C33" s="201"/>
      <c r="D33" s="179">
        <v>23</v>
      </c>
      <c r="E33" s="163"/>
      <c r="F33" s="117"/>
      <c r="O33" s="125"/>
    </row>
    <row r="34" spans="1:15" ht="21" customHeight="1">
      <c r="A34" s="208"/>
      <c r="B34" s="208"/>
      <c r="C34" s="208"/>
      <c r="D34" s="131"/>
      <c r="E34" s="63"/>
      <c r="F34" s="117"/>
      <c r="O34" s="125"/>
    </row>
    <row r="35" spans="1:15" ht="19.5" customHeight="1">
      <c r="A35" s="208" t="s">
        <v>35</v>
      </c>
      <c r="B35" s="208"/>
      <c r="C35" s="208"/>
      <c r="D35" s="208"/>
      <c r="E35" s="63"/>
      <c r="F35" s="117"/>
      <c r="O35" s="125"/>
    </row>
    <row r="36" spans="1:15" ht="34.5" customHeight="1" thickBot="1">
      <c r="A36" s="132"/>
      <c r="B36" s="132"/>
      <c r="C36" s="132"/>
      <c r="D36" s="132"/>
      <c r="E36" s="63"/>
      <c r="F36" s="19"/>
      <c r="O36" s="125"/>
    </row>
    <row r="37" spans="1:15" s="21" customFormat="1" ht="34.5" customHeight="1">
      <c r="A37" s="209" t="s">
        <v>18</v>
      </c>
      <c r="B37" s="210"/>
      <c r="C37" s="210"/>
      <c r="D37" s="210"/>
      <c r="E37" s="162" t="s">
        <v>123</v>
      </c>
      <c r="G37" s="22"/>
      <c r="O37" s="125"/>
    </row>
    <row r="38" spans="1:15" ht="13.5" customHeight="1">
      <c r="A38" s="242">
        <v>1</v>
      </c>
      <c r="B38" s="243"/>
      <c r="C38" s="243"/>
      <c r="D38" s="244"/>
      <c r="E38" s="95">
        <v>2</v>
      </c>
      <c r="G38" s="60"/>
      <c r="O38" s="125"/>
    </row>
    <row r="39" spans="1:15" ht="24" customHeight="1">
      <c r="A39" s="205" t="s">
        <v>165</v>
      </c>
      <c r="B39" s="206"/>
      <c r="C39" s="207"/>
      <c r="D39" s="44">
        <f>D33+1</f>
        <v>24</v>
      </c>
      <c r="E39" s="96">
        <f>E40+E59</f>
        <v>0</v>
      </c>
      <c r="F39" s="23"/>
      <c r="G39" s="20"/>
      <c r="O39" s="125"/>
    </row>
    <row r="40" spans="1:15" ht="23.1" customHeight="1">
      <c r="A40" s="234" t="s">
        <v>160</v>
      </c>
      <c r="B40" s="235"/>
      <c r="C40" s="236"/>
      <c r="D40" s="44">
        <f>D39+1</f>
        <v>25</v>
      </c>
      <c r="E40" s="97">
        <f>E56</f>
        <v>0</v>
      </c>
      <c r="O40" s="125"/>
    </row>
    <row r="41" spans="1:15" ht="23.1" customHeight="1">
      <c r="A41" s="197" t="s">
        <v>36</v>
      </c>
      <c r="B41" s="198"/>
      <c r="C41" s="199"/>
      <c r="D41" s="45">
        <f t="shared" ref="D41:D72" si="0">D40+1</f>
        <v>26</v>
      </c>
      <c r="E41" s="103"/>
      <c r="O41" s="125"/>
    </row>
    <row r="42" spans="1:15" ht="23.1" customHeight="1">
      <c r="A42" s="197" t="s">
        <v>37</v>
      </c>
      <c r="B42" s="198"/>
      <c r="C42" s="199"/>
      <c r="D42" s="45">
        <f t="shared" si="0"/>
        <v>27</v>
      </c>
      <c r="E42" s="103"/>
      <c r="O42" s="125"/>
    </row>
    <row r="43" spans="1:15" ht="23.1" customHeight="1">
      <c r="A43" s="197" t="s">
        <v>38</v>
      </c>
      <c r="B43" s="198"/>
      <c r="C43" s="199"/>
      <c r="D43" s="45">
        <f t="shared" si="0"/>
        <v>28</v>
      </c>
      <c r="E43" s="103"/>
      <c r="O43" s="125"/>
    </row>
    <row r="44" spans="1:15" ht="23.1" customHeight="1">
      <c r="A44" s="197" t="s">
        <v>39</v>
      </c>
      <c r="B44" s="198"/>
      <c r="C44" s="199"/>
      <c r="D44" s="45">
        <f t="shared" si="0"/>
        <v>29</v>
      </c>
      <c r="E44" s="103"/>
      <c r="O44" s="125"/>
    </row>
    <row r="45" spans="1:15" ht="23.1" customHeight="1">
      <c r="A45" s="197" t="s">
        <v>40</v>
      </c>
      <c r="B45" s="198"/>
      <c r="C45" s="199"/>
      <c r="D45" s="45">
        <f t="shared" si="0"/>
        <v>30</v>
      </c>
      <c r="E45" s="103"/>
      <c r="O45" s="125"/>
    </row>
    <row r="46" spans="1:15" ht="23.1" customHeight="1">
      <c r="A46" s="228" t="s">
        <v>78</v>
      </c>
      <c r="B46" s="229"/>
      <c r="C46" s="230"/>
      <c r="D46" s="45">
        <f t="shared" si="0"/>
        <v>31</v>
      </c>
      <c r="E46" s="103"/>
      <c r="O46" s="125"/>
    </row>
    <row r="47" spans="1:15" ht="23.1" customHeight="1">
      <c r="A47" s="197" t="s">
        <v>86</v>
      </c>
      <c r="B47" s="198"/>
      <c r="C47" s="199"/>
      <c r="D47" s="45">
        <f t="shared" si="0"/>
        <v>32</v>
      </c>
      <c r="E47" s="103"/>
      <c r="O47" s="125"/>
    </row>
    <row r="48" spans="1:15" ht="23.1" customHeight="1">
      <c r="A48" s="237" t="s">
        <v>3</v>
      </c>
      <c r="B48" s="198" t="s">
        <v>76</v>
      </c>
      <c r="C48" s="199"/>
      <c r="D48" s="45">
        <f t="shared" si="0"/>
        <v>33</v>
      </c>
      <c r="E48" s="103"/>
      <c r="O48" s="125"/>
    </row>
    <row r="49" spans="1:15" ht="30.75" customHeight="1">
      <c r="A49" s="238"/>
      <c r="B49" s="173" t="s">
        <v>158</v>
      </c>
      <c r="C49" s="172" t="s">
        <v>159</v>
      </c>
      <c r="D49" s="45">
        <f t="shared" si="0"/>
        <v>34</v>
      </c>
      <c r="E49" s="103"/>
      <c r="O49" s="125"/>
    </row>
    <row r="50" spans="1:15" ht="23.1" customHeight="1">
      <c r="A50" s="238"/>
      <c r="B50" s="204" t="s">
        <v>77</v>
      </c>
      <c r="C50" s="199"/>
      <c r="D50" s="45">
        <f t="shared" si="0"/>
        <v>35</v>
      </c>
      <c r="E50" s="103"/>
      <c r="O50" s="125"/>
    </row>
    <row r="51" spans="1:15" ht="23.1" customHeight="1">
      <c r="A51" s="238"/>
      <c r="B51" s="204" t="s">
        <v>136</v>
      </c>
      <c r="C51" s="199"/>
      <c r="D51" s="45">
        <f t="shared" si="0"/>
        <v>36</v>
      </c>
      <c r="E51" s="103"/>
      <c r="O51" s="125"/>
    </row>
    <row r="52" spans="1:15" ht="23.1" customHeight="1">
      <c r="A52" s="238"/>
      <c r="B52" s="204" t="s">
        <v>157</v>
      </c>
      <c r="C52" s="199"/>
      <c r="D52" s="45">
        <f t="shared" si="0"/>
        <v>37</v>
      </c>
      <c r="E52" s="103"/>
      <c r="F52" s="117"/>
      <c r="O52" s="125"/>
    </row>
    <row r="53" spans="1:15" ht="23.1" customHeight="1">
      <c r="A53" s="197" t="s">
        <v>41</v>
      </c>
      <c r="B53" s="198"/>
      <c r="C53" s="199"/>
      <c r="D53" s="45">
        <f t="shared" si="0"/>
        <v>38</v>
      </c>
      <c r="E53" s="103"/>
      <c r="F53" s="117"/>
      <c r="O53" s="125"/>
    </row>
    <row r="54" spans="1:15" ht="23.1" customHeight="1">
      <c r="A54" s="197" t="s">
        <v>166</v>
      </c>
      <c r="B54" s="198"/>
      <c r="C54" s="199"/>
      <c r="D54" s="45">
        <f t="shared" si="0"/>
        <v>39</v>
      </c>
      <c r="E54" s="102">
        <f>E41+E42+E43+E44+E45+E47+E53</f>
        <v>0</v>
      </c>
      <c r="G54" s="83"/>
      <c r="O54" s="125"/>
    </row>
    <row r="55" spans="1:15" ht="23.1" customHeight="1">
      <c r="A55" s="202" t="s">
        <v>85</v>
      </c>
      <c r="B55" s="203"/>
      <c r="C55" s="203"/>
      <c r="D55" s="45">
        <f t="shared" si="0"/>
        <v>40</v>
      </c>
      <c r="E55" s="99"/>
      <c r="O55" s="125"/>
    </row>
    <row r="56" spans="1:15" ht="23.1" customHeight="1">
      <c r="A56" s="231" t="s">
        <v>167</v>
      </c>
      <c r="B56" s="232"/>
      <c r="C56" s="233"/>
      <c r="D56" s="45">
        <f t="shared" si="0"/>
        <v>41</v>
      </c>
      <c r="E56" s="102">
        <f>E54+E55</f>
        <v>0</v>
      </c>
      <c r="O56" s="125"/>
    </row>
    <row r="57" spans="1:15" ht="23.1" customHeight="1">
      <c r="A57" s="190" t="s">
        <v>3</v>
      </c>
      <c r="B57" s="192" t="s">
        <v>164</v>
      </c>
      <c r="C57" s="193"/>
      <c r="D57" s="45">
        <f t="shared" si="0"/>
        <v>42</v>
      </c>
      <c r="E57" s="103"/>
      <c r="O57" s="125"/>
    </row>
    <row r="58" spans="1:15" ht="23.1" customHeight="1">
      <c r="A58" s="191"/>
      <c r="B58" s="193" t="s">
        <v>124</v>
      </c>
      <c r="C58" s="211"/>
      <c r="D58" s="45">
        <f t="shared" si="0"/>
        <v>43</v>
      </c>
      <c r="E58" s="119"/>
      <c r="O58" s="125"/>
    </row>
    <row r="59" spans="1:15" ht="23.1" customHeight="1">
      <c r="A59" s="213" t="s">
        <v>168</v>
      </c>
      <c r="B59" s="214"/>
      <c r="C59" s="215"/>
      <c r="D59" s="45">
        <f t="shared" si="0"/>
        <v>44</v>
      </c>
      <c r="E59" s="104">
        <f>E60+E61</f>
        <v>0</v>
      </c>
      <c r="O59" s="127"/>
    </row>
    <row r="60" spans="1:15" ht="23.1" customHeight="1">
      <c r="A60" s="197" t="s">
        <v>42</v>
      </c>
      <c r="B60" s="198"/>
      <c r="C60" s="199"/>
      <c r="D60" s="45">
        <f t="shared" si="0"/>
        <v>45</v>
      </c>
      <c r="E60" s="103"/>
      <c r="O60" s="127"/>
    </row>
    <row r="61" spans="1:15" ht="23.1" customHeight="1">
      <c r="A61" s="197" t="s">
        <v>169</v>
      </c>
      <c r="B61" s="198"/>
      <c r="C61" s="199"/>
      <c r="D61" s="45">
        <f t="shared" si="0"/>
        <v>46</v>
      </c>
      <c r="E61" s="102">
        <f>E62+E63</f>
        <v>0</v>
      </c>
      <c r="O61" s="127"/>
    </row>
    <row r="62" spans="1:15" ht="23.1" customHeight="1">
      <c r="A62" s="212" t="s">
        <v>21</v>
      </c>
      <c r="B62" s="211" t="s">
        <v>96</v>
      </c>
      <c r="C62" s="211"/>
      <c r="D62" s="45">
        <f t="shared" si="0"/>
        <v>47</v>
      </c>
      <c r="E62" s="103"/>
      <c r="O62" s="127"/>
    </row>
    <row r="63" spans="1:15" ht="23.1" customHeight="1">
      <c r="A63" s="212"/>
      <c r="B63" s="211" t="s">
        <v>79</v>
      </c>
      <c r="C63" s="211"/>
      <c r="D63" s="45">
        <f t="shared" si="0"/>
        <v>48</v>
      </c>
      <c r="E63" s="103"/>
      <c r="O63" s="127"/>
    </row>
    <row r="64" spans="1:15" ht="23.1" customHeight="1">
      <c r="A64" s="222" t="s">
        <v>170</v>
      </c>
      <c r="B64" s="223"/>
      <c r="C64" s="224"/>
      <c r="D64" s="45">
        <f t="shared" si="0"/>
        <v>49</v>
      </c>
      <c r="E64" s="101">
        <f>E11-E39</f>
        <v>0</v>
      </c>
      <c r="O64" s="127"/>
    </row>
    <row r="65" spans="1:15" ht="23.1" customHeight="1">
      <c r="A65" s="222" t="s">
        <v>43</v>
      </c>
      <c r="B65" s="223"/>
      <c r="C65" s="224"/>
      <c r="D65" s="45">
        <f t="shared" si="0"/>
        <v>50</v>
      </c>
      <c r="E65" s="103"/>
      <c r="F65" s="117"/>
      <c r="O65" s="127"/>
    </row>
    <row r="66" spans="1:15" ht="23.1" customHeight="1">
      <c r="A66" s="225" t="s">
        <v>80</v>
      </c>
      <c r="B66" s="226"/>
      <c r="C66" s="227"/>
      <c r="D66" s="45">
        <f t="shared" si="0"/>
        <v>51</v>
      </c>
      <c r="E66" s="103"/>
      <c r="F66" s="117"/>
      <c r="O66" s="127"/>
    </row>
    <row r="67" spans="1:15" ht="23.1" customHeight="1">
      <c r="A67" s="222" t="s">
        <v>44</v>
      </c>
      <c r="B67" s="223"/>
      <c r="C67" s="224"/>
      <c r="D67" s="45">
        <f t="shared" si="0"/>
        <v>52</v>
      </c>
      <c r="E67" s="103"/>
      <c r="F67" s="27"/>
      <c r="G67" s="27"/>
      <c r="H67" s="27"/>
      <c r="O67" s="127"/>
    </row>
    <row r="68" spans="1:15" ht="23.1" customHeight="1">
      <c r="A68" s="225" t="s">
        <v>81</v>
      </c>
      <c r="B68" s="226"/>
      <c r="C68" s="227"/>
      <c r="D68" s="45">
        <f t="shared" si="0"/>
        <v>53</v>
      </c>
      <c r="E68" s="103"/>
      <c r="O68" s="127"/>
    </row>
    <row r="69" spans="1:15" ht="23.1" customHeight="1">
      <c r="A69" s="222" t="s">
        <v>171</v>
      </c>
      <c r="B69" s="223"/>
      <c r="C69" s="224"/>
      <c r="D69" s="45">
        <f t="shared" si="0"/>
        <v>54</v>
      </c>
      <c r="E69" s="101">
        <f>E64+E65-E67</f>
        <v>0</v>
      </c>
      <c r="F69" s="117"/>
      <c r="O69" s="127"/>
    </row>
    <row r="70" spans="1:15" ht="23.1" customHeight="1">
      <c r="A70" s="216" t="s">
        <v>91</v>
      </c>
      <c r="B70" s="217"/>
      <c r="C70" s="218"/>
      <c r="D70" s="45">
        <f t="shared" si="0"/>
        <v>55</v>
      </c>
      <c r="E70" s="103"/>
      <c r="O70" s="127"/>
    </row>
    <row r="71" spans="1:15" ht="23.1" customHeight="1">
      <c r="A71" s="216" t="s">
        <v>92</v>
      </c>
      <c r="B71" s="217"/>
      <c r="C71" s="218"/>
      <c r="D71" s="45">
        <f t="shared" si="0"/>
        <v>56</v>
      </c>
      <c r="E71" s="103"/>
      <c r="F71" s="117"/>
      <c r="O71" s="127"/>
    </row>
    <row r="72" spans="1:15" ht="23.1" customHeight="1" thickBot="1">
      <c r="A72" s="219" t="s">
        <v>172</v>
      </c>
      <c r="B72" s="220"/>
      <c r="C72" s="221"/>
      <c r="D72" s="45">
        <f t="shared" si="0"/>
        <v>57</v>
      </c>
      <c r="E72" s="105">
        <f>E69-E70-E71</f>
        <v>0</v>
      </c>
      <c r="O72" s="127"/>
    </row>
    <row r="73" spans="1:15" ht="23.1" customHeight="1">
      <c r="A73" s="28"/>
      <c r="B73" s="29"/>
      <c r="C73" s="29"/>
      <c r="D73" s="30"/>
      <c r="G73" s="84"/>
      <c r="O73" s="127"/>
    </row>
    <row r="74" spans="1:15" ht="23.1" customHeight="1">
      <c r="A74" s="28"/>
      <c r="B74" s="29"/>
      <c r="C74" s="29"/>
      <c r="D74" s="30"/>
      <c r="O74" s="127"/>
    </row>
    <row r="75" spans="1:15" ht="23.1" customHeight="1">
      <c r="A75" s="28"/>
      <c r="B75" s="29"/>
      <c r="C75" s="29"/>
      <c r="D75" s="30"/>
      <c r="O75" s="127"/>
    </row>
    <row r="76" spans="1:15" ht="15.75">
      <c r="A76" s="28"/>
      <c r="B76" s="29"/>
      <c r="C76" s="29"/>
      <c r="D76" s="30"/>
      <c r="O76" s="127"/>
    </row>
    <row r="77" spans="1:15" ht="15.75">
      <c r="A77" s="28"/>
      <c r="B77" s="29"/>
      <c r="C77" s="29"/>
      <c r="D77" s="30"/>
      <c r="O77" s="127"/>
    </row>
    <row r="78" spans="1:15" ht="15.75">
      <c r="A78" s="28"/>
      <c r="B78" s="29"/>
      <c r="C78" s="29"/>
      <c r="D78" s="30"/>
      <c r="O78" s="127"/>
    </row>
    <row r="79" spans="1:15" ht="15.75">
      <c r="A79" s="28"/>
      <c r="B79" s="29"/>
      <c r="C79" s="29"/>
      <c r="D79" s="30"/>
      <c r="O79" s="127"/>
    </row>
    <row r="80" spans="1:15" ht="15.75">
      <c r="A80" s="28"/>
      <c r="B80" s="29"/>
      <c r="C80" s="29"/>
      <c r="D80" s="30"/>
      <c r="O80" s="127"/>
    </row>
    <row r="81" spans="1:15" ht="15.75">
      <c r="A81" s="28"/>
      <c r="B81" s="29"/>
      <c r="C81" s="29"/>
      <c r="D81" s="30"/>
      <c r="O81" s="127"/>
    </row>
    <row r="82" spans="1:15" ht="15.75">
      <c r="A82" s="28"/>
      <c r="B82" s="29"/>
      <c r="C82" s="29"/>
      <c r="D82" s="30"/>
      <c r="O82" s="127"/>
    </row>
    <row r="83" spans="1:15" ht="15.75">
      <c r="A83" s="28"/>
      <c r="B83" s="29"/>
      <c r="C83" s="29"/>
      <c r="D83" s="30"/>
      <c r="O83" s="127"/>
    </row>
    <row r="84" spans="1:15" ht="15.75">
      <c r="A84" s="28"/>
      <c r="B84" s="29"/>
      <c r="C84" s="29"/>
      <c r="D84" s="30"/>
      <c r="O84" s="127"/>
    </row>
    <row r="85" spans="1:15" ht="15.75">
      <c r="A85" s="28"/>
      <c r="B85" s="29"/>
      <c r="C85" s="29"/>
      <c r="D85" s="30"/>
      <c r="O85" s="127"/>
    </row>
    <row r="86" spans="1:15" ht="15.75">
      <c r="A86" s="28"/>
      <c r="B86" s="29"/>
      <c r="C86" s="29"/>
      <c r="D86" s="30"/>
      <c r="O86" s="127"/>
    </row>
    <row r="87" spans="1:15" ht="33.75" customHeight="1">
      <c r="A87" s="28"/>
      <c r="B87" s="29"/>
      <c r="C87" s="29"/>
      <c r="D87" s="30"/>
      <c r="O87" s="127"/>
    </row>
    <row r="88" spans="1:15" ht="28.5" customHeight="1">
      <c r="A88" s="28"/>
      <c r="B88" s="29"/>
      <c r="C88" s="29"/>
      <c r="D88" s="30"/>
      <c r="O88" s="127"/>
    </row>
    <row r="89" spans="1:15" ht="28.5" customHeight="1">
      <c r="A89" s="28"/>
      <c r="B89" s="29"/>
      <c r="C89" s="29"/>
      <c r="D89" s="30"/>
      <c r="O89" s="127"/>
    </row>
    <row r="90" spans="1:15" ht="28.5" customHeight="1">
      <c r="A90" s="28"/>
      <c r="B90" s="29"/>
      <c r="C90" s="29"/>
      <c r="D90" s="30"/>
      <c r="O90" s="127"/>
    </row>
    <row r="91" spans="1:15" ht="28.5" customHeight="1">
      <c r="A91" s="28"/>
      <c r="B91" s="29"/>
      <c r="C91" s="29"/>
      <c r="D91" s="30"/>
      <c r="O91" s="127"/>
    </row>
    <row r="92" spans="1:15" ht="28.5" customHeight="1">
      <c r="A92" s="28"/>
      <c r="B92" s="29"/>
      <c r="C92" s="29"/>
      <c r="D92" s="30"/>
    </row>
    <row r="93" spans="1:15" ht="28.5" customHeight="1">
      <c r="A93" s="28"/>
      <c r="B93" s="29"/>
      <c r="C93" s="29"/>
      <c r="D93" s="30"/>
    </row>
    <row r="94" spans="1:15" ht="28.5" customHeight="1">
      <c r="A94" s="28"/>
      <c r="B94" s="29"/>
      <c r="C94" s="29"/>
      <c r="D94" s="30"/>
    </row>
    <row r="95" spans="1:15" ht="28.5" customHeight="1">
      <c r="A95" s="28"/>
      <c r="B95" s="29"/>
      <c r="C95" s="29"/>
      <c r="D95" s="30"/>
    </row>
    <row r="96" spans="1:15" ht="28.5" customHeight="1">
      <c r="A96" s="28"/>
      <c r="B96" s="29"/>
      <c r="C96" s="29"/>
      <c r="D96" s="30"/>
    </row>
    <row r="97" spans="1:4" ht="28.5" customHeight="1">
      <c r="A97" s="28"/>
      <c r="B97" s="29"/>
      <c r="C97" s="29"/>
      <c r="D97" s="30"/>
    </row>
    <row r="98" spans="1:4" ht="28.5" customHeight="1">
      <c r="A98" s="28"/>
      <c r="B98" s="29"/>
      <c r="C98" s="29"/>
      <c r="D98" s="30"/>
    </row>
    <row r="99" spans="1:4" ht="28.5" customHeight="1">
      <c r="A99" s="28"/>
      <c r="B99" s="29"/>
      <c r="C99" s="29"/>
      <c r="D99" s="30"/>
    </row>
    <row r="100" spans="1:4" ht="28.5" customHeight="1">
      <c r="A100" s="28"/>
      <c r="B100" s="29"/>
      <c r="C100" s="29"/>
      <c r="D100" s="30"/>
    </row>
    <row r="101" spans="1:4" ht="28.5" customHeight="1">
      <c r="A101" s="28"/>
      <c r="B101" s="29"/>
      <c r="C101" s="29"/>
      <c r="D101" s="30"/>
    </row>
    <row r="102" spans="1:4" ht="28.5" customHeight="1">
      <c r="A102" s="28"/>
      <c r="B102" s="29"/>
      <c r="C102" s="29"/>
      <c r="D102" s="30"/>
    </row>
    <row r="103" spans="1:4" ht="28.5" customHeight="1">
      <c r="A103" s="28"/>
      <c r="B103" s="29"/>
      <c r="C103" s="29"/>
      <c r="D103" s="30"/>
    </row>
    <row r="104" spans="1:4" ht="28.5" customHeight="1">
      <c r="A104" s="28"/>
      <c r="B104" s="29"/>
      <c r="C104" s="29"/>
      <c r="D104" s="30"/>
    </row>
    <row r="105" spans="1:4" ht="28.5" customHeight="1">
      <c r="A105" s="28"/>
      <c r="B105" s="29"/>
      <c r="C105" s="29"/>
      <c r="D105" s="30"/>
    </row>
    <row r="106" spans="1:4" ht="28.5" customHeight="1">
      <c r="A106" s="28"/>
      <c r="B106" s="29"/>
      <c r="C106" s="29"/>
      <c r="D106" s="30"/>
    </row>
    <row r="107" spans="1:4" ht="28.5" customHeight="1">
      <c r="A107" s="28"/>
      <c r="B107" s="29"/>
      <c r="C107" s="29"/>
      <c r="D107" s="30"/>
    </row>
    <row r="108" spans="1:4" ht="28.5" customHeight="1">
      <c r="A108" s="28"/>
      <c r="B108" s="29"/>
      <c r="C108" s="29"/>
      <c r="D108" s="30"/>
    </row>
    <row r="109" spans="1:4" ht="28.5" customHeight="1">
      <c r="A109" s="28"/>
      <c r="B109" s="29"/>
      <c r="C109" s="29"/>
      <c r="D109" s="30"/>
    </row>
    <row r="110" spans="1:4" ht="28.5" customHeight="1">
      <c r="A110" s="28"/>
      <c r="B110" s="29"/>
      <c r="C110" s="29"/>
      <c r="D110" s="30"/>
    </row>
    <row r="111" spans="1:4" ht="28.5" customHeight="1">
      <c r="A111" s="28"/>
      <c r="B111" s="29"/>
      <c r="C111" s="29"/>
      <c r="D111" s="30"/>
    </row>
    <row r="112" spans="1:4" ht="28.5" customHeight="1">
      <c r="A112" s="28"/>
      <c r="B112" s="29"/>
      <c r="C112" s="29"/>
      <c r="D112" s="30"/>
    </row>
    <row r="113" spans="1:15" ht="28.5" customHeight="1">
      <c r="A113" s="28"/>
      <c r="B113" s="29"/>
      <c r="C113" s="29"/>
      <c r="D113" s="30"/>
    </row>
    <row r="114" spans="1:15" ht="28.5" customHeight="1">
      <c r="A114" s="28"/>
      <c r="B114" s="29"/>
      <c r="C114" s="29"/>
      <c r="D114" s="30"/>
      <c r="O114" s="128"/>
    </row>
    <row r="115" spans="1:15" ht="28.5" customHeight="1">
      <c r="A115" s="28"/>
      <c r="B115" s="29"/>
      <c r="C115" s="29"/>
      <c r="D115" s="30"/>
      <c r="O115" s="128"/>
    </row>
    <row r="116" spans="1:15" ht="28.5" customHeight="1">
      <c r="A116" s="28"/>
      <c r="B116" s="29"/>
      <c r="C116" s="29"/>
      <c r="D116" s="30"/>
      <c r="O116" s="128"/>
    </row>
    <row r="117" spans="1:15" ht="28.5" customHeight="1">
      <c r="A117" s="28"/>
      <c r="B117" s="29"/>
      <c r="C117" s="29"/>
      <c r="D117" s="30"/>
      <c r="O117" s="128"/>
    </row>
    <row r="118" spans="1:15" ht="28.5" customHeight="1">
      <c r="A118" s="28"/>
      <c r="B118" s="29"/>
      <c r="C118" s="29"/>
      <c r="D118" s="30"/>
      <c r="O118" s="128"/>
    </row>
    <row r="119" spans="1:15" ht="28.5" customHeight="1">
      <c r="A119" s="28"/>
      <c r="B119" s="29"/>
      <c r="C119" s="29"/>
      <c r="D119" s="30"/>
    </row>
    <row r="120" spans="1:15" ht="28.5" customHeight="1">
      <c r="A120" s="28"/>
      <c r="B120" s="29"/>
      <c r="C120" s="29"/>
      <c r="D120" s="30"/>
    </row>
    <row r="121" spans="1:15" ht="28.5" customHeight="1">
      <c r="A121" s="28"/>
      <c r="B121" s="29"/>
      <c r="C121" s="29"/>
      <c r="D121" s="30"/>
    </row>
    <row r="122" spans="1:15" ht="28.5" customHeight="1">
      <c r="A122" s="28"/>
      <c r="B122" s="29"/>
      <c r="C122" s="29"/>
      <c r="D122" s="30"/>
    </row>
    <row r="123" spans="1:15" ht="28.5" customHeight="1">
      <c r="A123" s="28"/>
      <c r="B123" s="29"/>
      <c r="C123" s="29"/>
      <c r="D123" s="30"/>
    </row>
    <row r="124" spans="1:15" ht="28.5" customHeight="1">
      <c r="A124" s="28"/>
      <c r="B124" s="29"/>
      <c r="C124" s="29"/>
      <c r="D124" s="30"/>
    </row>
    <row r="125" spans="1:15" ht="28.5" customHeight="1">
      <c r="A125" s="28"/>
      <c r="B125" s="29"/>
      <c r="C125" s="29"/>
      <c r="D125" s="30"/>
    </row>
    <row r="126" spans="1:15" ht="28.5" customHeight="1">
      <c r="A126" s="28"/>
      <c r="B126" s="29"/>
      <c r="C126" s="29"/>
      <c r="D126" s="30"/>
    </row>
    <row r="127" spans="1:15">
      <c r="A127" s="28"/>
      <c r="B127" s="29"/>
      <c r="C127" s="29"/>
      <c r="D127" s="30"/>
    </row>
    <row r="128" spans="1:15">
      <c r="A128" s="28"/>
      <c r="B128" s="29"/>
      <c r="C128" s="29"/>
      <c r="D128" s="30"/>
    </row>
    <row r="129" spans="1:4">
      <c r="A129" s="28"/>
      <c r="B129" s="29"/>
      <c r="C129" s="29"/>
      <c r="D129" s="30"/>
    </row>
    <row r="130" spans="1:4">
      <c r="A130" s="28"/>
      <c r="B130" s="29"/>
      <c r="C130" s="29"/>
      <c r="D130" s="30"/>
    </row>
    <row r="131" spans="1:4">
      <c r="A131" s="28"/>
      <c r="B131" s="29"/>
      <c r="C131" s="29"/>
      <c r="D131" s="30"/>
    </row>
    <row r="132" spans="1:4">
      <c r="A132" s="28"/>
      <c r="B132" s="29"/>
      <c r="C132" s="29"/>
      <c r="D132" s="30"/>
    </row>
    <row r="133" spans="1:4">
      <c r="A133" s="28"/>
      <c r="B133" s="29"/>
      <c r="C133" s="29"/>
      <c r="D133" s="30"/>
    </row>
    <row r="134" spans="1:4">
      <c r="A134" s="28"/>
      <c r="B134" s="29"/>
      <c r="C134" s="29"/>
      <c r="D134" s="30"/>
    </row>
    <row r="135" spans="1:4">
      <c r="A135" s="28"/>
      <c r="B135" s="29"/>
      <c r="C135" s="29"/>
      <c r="D135" s="30"/>
    </row>
    <row r="136" spans="1:4">
      <c r="A136" s="28"/>
      <c r="B136" s="29"/>
      <c r="C136" s="29"/>
      <c r="D136" s="30"/>
    </row>
    <row r="137" spans="1:4">
      <c r="A137" s="28"/>
      <c r="B137" s="29"/>
      <c r="C137" s="29"/>
      <c r="D137" s="30"/>
    </row>
    <row r="138" spans="1:4">
      <c r="A138" s="28"/>
      <c r="B138" s="29"/>
      <c r="C138" s="29"/>
      <c r="D138" s="30"/>
    </row>
    <row r="139" spans="1:4">
      <c r="A139" s="28"/>
      <c r="B139" s="29"/>
      <c r="C139" s="29"/>
      <c r="D139" s="30"/>
    </row>
    <row r="140" spans="1:4">
      <c r="A140" s="28"/>
      <c r="B140" s="29"/>
      <c r="C140" s="29"/>
      <c r="D140" s="30"/>
    </row>
    <row r="141" spans="1:4">
      <c r="A141" s="28"/>
      <c r="B141" s="29"/>
      <c r="C141" s="29"/>
      <c r="D141" s="30"/>
    </row>
    <row r="142" spans="1:4">
      <c r="A142" s="28"/>
      <c r="B142" s="29"/>
      <c r="C142" s="29"/>
      <c r="D142" s="30"/>
    </row>
    <row r="143" spans="1:4">
      <c r="A143" s="28"/>
      <c r="B143" s="29"/>
      <c r="C143" s="29"/>
      <c r="D143" s="30"/>
    </row>
    <row r="144" spans="1:4">
      <c r="A144" s="28"/>
      <c r="B144" s="29"/>
      <c r="C144" s="29"/>
      <c r="D144" s="30"/>
    </row>
    <row r="145" spans="1:4">
      <c r="A145" s="28"/>
      <c r="B145" s="29"/>
      <c r="C145" s="29"/>
      <c r="D145" s="30"/>
    </row>
    <row r="146" spans="1:4">
      <c r="A146" s="28"/>
      <c r="B146" s="29"/>
      <c r="C146" s="29"/>
      <c r="D146" s="30"/>
    </row>
    <row r="147" spans="1:4">
      <c r="A147" s="28"/>
      <c r="B147" s="29"/>
      <c r="C147" s="29"/>
      <c r="D147" s="30"/>
    </row>
    <row r="148" spans="1:4">
      <c r="A148" s="28"/>
      <c r="B148" s="29"/>
      <c r="C148" s="29"/>
      <c r="D148" s="30"/>
    </row>
    <row r="149" spans="1:4">
      <c r="A149" s="28"/>
      <c r="B149" s="29"/>
      <c r="C149" s="29"/>
      <c r="D149" s="30"/>
    </row>
    <row r="150" spans="1:4">
      <c r="A150" s="28"/>
      <c r="B150" s="29"/>
      <c r="C150" s="29"/>
      <c r="D150" s="30"/>
    </row>
    <row r="151" spans="1:4">
      <c r="A151" s="28"/>
      <c r="B151" s="29"/>
      <c r="C151" s="29"/>
      <c r="D151" s="30"/>
    </row>
    <row r="152" spans="1:4">
      <c r="A152" s="28"/>
      <c r="B152" s="29"/>
      <c r="C152" s="29"/>
      <c r="D152" s="30"/>
    </row>
    <row r="153" spans="1:4">
      <c r="A153" s="28"/>
      <c r="B153" s="29"/>
      <c r="C153" s="29"/>
      <c r="D153" s="30"/>
    </row>
    <row r="154" spans="1:4">
      <c r="A154" s="28"/>
      <c r="B154" s="29"/>
      <c r="C154" s="29"/>
      <c r="D154" s="30"/>
    </row>
    <row r="155" spans="1:4">
      <c r="A155" s="28"/>
      <c r="B155" s="29"/>
      <c r="C155" s="29"/>
      <c r="D155" s="30"/>
    </row>
    <row r="156" spans="1:4">
      <c r="A156" s="28"/>
      <c r="B156" s="29"/>
      <c r="C156" s="29"/>
      <c r="D156" s="30"/>
    </row>
    <row r="157" spans="1:4">
      <c r="A157" s="28"/>
      <c r="B157" s="29"/>
      <c r="C157" s="29"/>
      <c r="D157" s="30"/>
    </row>
    <row r="158" spans="1:4">
      <c r="A158" s="28"/>
      <c r="B158" s="29"/>
      <c r="C158" s="29"/>
      <c r="D158" s="30"/>
    </row>
    <row r="159" spans="1:4">
      <c r="A159" s="28"/>
      <c r="B159" s="29"/>
      <c r="C159" s="29"/>
      <c r="D159" s="30"/>
    </row>
    <row r="160" spans="1:4">
      <c r="A160" s="28"/>
      <c r="B160" s="29"/>
      <c r="C160" s="29"/>
      <c r="D160" s="30"/>
    </row>
    <row r="161" spans="1:4">
      <c r="A161" s="28"/>
      <c r="B161" s="29"/>
      <c r="C161" s="29"/>
      <c r="D161" s="30"/>
    </row>
    <row r="162" spans="1:4">
      <c r="A162" s="28"/>
      <c r="B162" s="29"/>
      <c r="C162" s="29"/>
      <c r="D162" s="30"/>
    </row>
    <row r="163" spans="1:4">
      <c r="A163" s="28"/>
      <c r="B163" s="29"/>
      <c r="C163" s="29"/>
      <c r="D163" s="30"/>
    </row>
    <row r="164" spans="1:4">
      <c r="A164" s="28"/>
      <c r="B164" s="29"/>
      <c r="C164" s="29"/>
      <c r="D164" s="30"/>
    </row>
    <row r="165" spans="1:4">
      <c r="A165" s="28"/>
      <c r="B165" s="29"/>
      <c r="C165" s="29"/>
      <c r="D165" s="30"/>
    </row>
    <row r="166" spans="1:4">
      <c r="A166" s="28"/>
      <c r="B166" s="29"/>
      <c r="C166" s="29"/>
      <c r="D166" s="30"/>
    </row>
    <row r="167" spans="1:4">
      <c r="A167" s="28"/>
      <c r="B167" s="29"/>
      <c r="C167" s="29"/>
      <c r="D167" s="30"/>
    </row>
    <row r="168" spans="1:4">
      <c r="A168" s="28"/>
      <c r="B168" s="29"/>
      <c r="C168" s="29"/>
      <c r="D168" s="30"/>
    </row>
    <row r="169" spans="1:4">
      <c r="A169" s="28"/>
      <c r="B169" s="29"/>
      <c r="C169" s="29"/>
      <c r="D169" s="30"/>
    </row>
    <row r="170" spans="1:4">
      <c r="A170" s="28"/>
      <c r="B170" s="29"/>
      <c r="C170" s="29"/>
      <c r="D170" s="30"/>
    </row>
    <row r="171" spans="1:4">
      <c r="A171" s="28"/>
      <c r="B171" s="29"/>
      <c r="C171" s="29"/>
      <c r="D171" s="30"/>
    </row>
    <row r="172" spans="1:4">
      <c r="A172" s="28"/>
      <c r="B172" s="29"/>
      <c r="C172" s="29"/>
      <c r="D172" s="30"/>
    </row>
    <row r="173" spans="1:4">
      <c r="A173" s="28"/>
      <c r="B173" s="29"/>
      <c r="C173" s="29"/>
      <c r="D173" s="30"/>
    </row>
    <row r="174" spans="1:4">
      <c r="A174" s="28"/>
      <c r="B174" s="29"/>
      <c r="C174" s="29"/>
      <c r="D174" s="30"/>
    </row>
    <row r="175" spans="1:4">
      <c r="A175" s="28"/>
      <c r="B175" s="29"/>
      <c r="C175" s="29"/>
      <c r="D175" s="30"/>
    </row>
    <row r="176" spans="1:4">
      <c r="A176" s="28"/>
      <c r="B176" s="29"/>
      <c r="C176" s="29"/>
      <c r="D176" s="30"/>
    </row>
    <row r="177" spans="1:4">
      <c r="A177" s="28"/>
      <c r="B177" s="29"/>
      <c r="C177" s="29"/>
      <c r="D177" s="30"/>
    </row>
    <row r="178" spans="1:4">
      <c r="A178" s="28"/>
      <c r="B178" s="29"/>
      <c r="C178" s="29"/>
      <c r="D178" s="30"/>
    </row>
    <row r="179" spans="1:4">
      <c r="A179" s="28"/>
      <c r="B179" s="29"/>
      <c r="C179" s="29"/>
      <c r="D179" s="30"/>
    </row>
    <row r="180" spans="1:4">
      <c r="A180" s="28"/>
      <c r="B180" s="29"/>
      <c r="C180" s="29"/>
      <c r="D180" s="30"/>
    </row>
    <row r="181" spans="1:4">
      <c r="A181" s="28"/>
      <c r="B181" s="29"/>
      <c r="C181" s="29"/>
      <c r="D181" s="30"/>
    </row>
    <row r="182" spans="1:4">
      <c r="A182" s="28"/>
      <c r="B182" s="29"/>
      <c r="C182" s="29"/>
      <c r="D182" s="30"/>
    </row>
    <row r="183" spans="1:4">
      <c r="A183" s="28"/>
      <c r="B183" s="29"/>
      <c r="C183" s="29"/>
      <c r="D183" s="30"/>
    </row>
    <row r="184" spans="1:4">
      <c r="A184" s="28"/>
      <c r="B184" s="29"/>
      <c r="C184" s="29"/>
      <c r="D184" s="30"/>
    </row>
    <row r="185" spans="1:4">
      <c r="A185" s="28"/>
      <c r="B185" s="29"/>
      <c r="C185" s="29"/>
      <c r="D185" s="30"/>
    </row>
    <row r="186" spans="1:4">
      <c r="A186" s="28"/>
      <c r="B186" s="29"/>
      <c r="C186" s="29"/>
      <c r="D186" s="30"/>
    </row>
    <row r="187" spans="1:4">
      <c r="A187" s="28"/>
      <c r="B187" s="29"/>
      <c r="C187" s="29"/>
      <c r="D187" s="30"/>
    </row>
    <row r="188" spans="1:4">
      <c r="A188" s="28"/>
      <c r="B188" s="29"/>
      <c r="C188" s="29"/>
      <c r="D188" s="30"/>
    </row>
    <row r="189" spans="1:4">
      <c r="A189" s="28"/>
      <c r="B189" s="29"/>
      <c r="C189" s="29"/>
      <c r="D189" s="30"/>
    </row>
    <row r="190" spans="1:4">
      <c r="A190" s="28"/>
      <c r="B190" s="29"/>
      <c r="C190" s="29"/>
      <c r="D190" s="30"/>
    </row>
    <row r="191" spans="1:4">
      <c r="A191" s="28"/>
      <c r="B191" s="29"/>
      <c r="C191" s="29"/>
      <c r="D191" s="30"/>
    </row>
    <row r="192" spans="1:4">
      <c r="A192" s="28"/>
      <c r="B192" s="29"/>
      <c r="C192" s="29"/>
      <c r="D192" s="30"/>
    </row>
    <row r="193" spans="1:4">
      <c r="A193" s="28"/>
      <c r="B193" s="29"/>
      <c r="C193" s="29"/>
      <c r="D193" s="30"/>
    </row>
    <row r="194" spans="1:4">
      <c r="A194" s="28"/>
      <c r="B194" s="29"/>
      <c r="C194" s="29"/>
      <c r="D194" s="30"/>
    </row>
    <row r="195" spans="1:4">
      <c r="A195" s="28"/>
      <c r="B195" s="29"/>
      <c r="C195" s="29"/>
      <c r="D195" s="30"/>
    </row>
    <row r="196" spans="1:4">
      <c r="A196" s="28"/>
      <c r="B196" s="29"/>
      <c r="C196" s="29"/>
      <c r="D196" s="30"/>
    </row>
    <row r="197" spans="1:4">
      <c r="A197" s="28"/>
      <c r="B197" s="29"/>
      <c r="C197" s="29"/>
      <c r="D197" s="30"/>
    </row>
    <row r="198" spans="1:4">
      <c r="A198" s="28"/>
      <c r="B198" s="29"/>
      <c r="C198" s="29"/>
      <c r="D198" s="30"/>
    </row>
    <row r="199" spans="1:4">
      <c r="A199" s="28"/>
      <c r="B199" s="29"/>
      <c r="C199" s="29"/>
      <c r="D199" s="30"/>
    </row>
    <row r="200" spans="1:4">
      <c r="A200" s="28"/>
      <c r="B200" s="29"/>
      <c r="C200" s="29"/>
      <c r="D200" s="30"/>
    </row>
    <row r="201" spans="1:4">
      <c r="A201" s="28"/>
      <c r="B201" s="29"/>
      <c r="C201" s="29"/>
      <c r="D201" s="30"/>
    </row>
    <row r="202" spans="1:4">
      <c r="A202" s="28"/>
      <c r="B202" s="29"/>
      <c r="C202" s="29"/>
      <c r="D202" s="30"/>
    </row>
    <row r="203" spans="1:4">
      <c r="A203" s="28"/>
      <c r="B203" s="29"/>
      <c r="C203" s="29"/>
      <c r="D203" s="30"/>
    </row>
    <row r="204" spans="1:4">
      <c r="A204" s="28"/>
      <c r="B204" s="29"/>
      <c r="C204" s="29"/>
      <c r="D204" s="30"/>
    </row>
    <row r="205" spans="1:4">
      <c r="A205" s="28"/>
      <c r="B205" s="29"/>
      <c r="C205" s="29"/>
      <c r="D205" s="30"/>
    </row>
    <row r="206" spans="1:4">
      <c r="A206" s="28"/>
      <c r="B206" s="29"/>
      <c r="C206" s="29"/>
      <c r="D206" s="30"/>
    </row>
    <row r="207" spans="1:4">
      <c r="A207" s="28"/>
      <c r="B207" s="29"/>
      <c r="C207" s="29"/>
      <c r="D207" s="30"/>
    </row>
    <row r="208" spans="1:4">
      <c r="A208" s="28"/>
      <c r="B208" s="29"/>
      <c r="C208" s="29"/>
      <c r="D208" s="30"/>
    </row>
    <row r="209" spans="1:4">
      <c r="A209" s="28"/>
      <c r="B209" s="29"/>
      <c r="C209" s="29"/>
      <c r="D209" s="30"/>
    </row>
    <row r="210" spans="1:4">
      <c r="A210" s="28"/>
      <c r="B210" s="29"/>
      <c r="C210" s="29"/>
      <c r="D210" s="30"/>
    </row>
    <row r="211" spans="1:4">
      <c r="A211" s="28"/>
      <c r="B211" s="29"/>
      <c r="C211" s="29"/>
      <c r="D211" s="30"/>
    </row>
    <row r="212" spans="1:4">
      <c r="A212" s="28"/>
      <c r="B212" s="29"/>
      <c r="C212" s="29"/>
      <c r="D212" s="30"/>
    </row>
    <row r="213" spans="1:4"/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 hidden="1"/>
  </sheetData>
  <sheetProtection algorithmName="SHA-512" hashValue="VVeHwD0ZVgEjY6wht+9Fea2K8r/BuhBFOW65q0ZfsRNher9BTRLBwcOkSshBVz5/x5SY+xFAm9eayQVHp0V0zA==" saltValue="I9LRNBbyG4qOIsK347OpAw==" spinCount="100000" sheet="1" objects="1" scenarios="1"/>
  <dataConsolidate/>
  <mergeCells count="72">
    <mergeCell ref="A24:C24"/>
    <mergeCell ref="A19:C19"/>
    <mergeCell ref="A20:C20"/>
    <mergeCell ref="A21:C21"/>
    <mergeCell ref="A22:C22"/>
    <mergeCell ref="A23:C23"/>
    <mergeCell ref="A11:C11"/>
    <mergeCell ref="A12:C12"/>
    <mergeCell ref="A13:C13"/>
    <mergeCell ref="A38:D38"/>
    <mergeCell ref="A29:C29"/>
    <mergeCell ref="A14:C14"/>
    <mergeCell ref="A15:C15"/>
    <mergeCell ref="A16:C16"/>
    <mergeCell ref="A17:C17"/>
    <mergeCell ref="A28:C28"/>
    <mergeCell ref="A30:C30"/>
    <mergeCell ref="A35:D35"/>
    <mergeCell ref="B31:C31"/>
    <mergeCell ref="B32:C32"/>
    <mergeCell ref="A31:A33"/>
    <mergeCell ref="A18:C18"/>
    <mergeCell ref="A1:C1"/>
    <mergeCell ref="A2:C2"/>
    <mergeCell ref="A7:D7"/>
    <mergeCell ref="A9:D9"/>
    <mergeCell ref="A10:D10"/>
    <mergeCell ref="A3:E3"/>
    <mergeCell ref="A4:E4"/>
    <mergeCell ref="A5:E5"/>
    <mergeCell ref="A46:C46"/>
    <mergeCell ref="A56:C56"/>
    <mergeCell ref="A53:C53"/>
    <mergeCell ref="A40:C40"/>
    <mergeCell ref="A41:C41"/>
    <mergeCell ref="A42:C42"/>
    <mergeCell ref="A43:C43"/>
    <mergeCell ref="A44:C44"/>
    <mergeCell ref="A48:A52"/>
    <mergeCell ref="B51:C51"/>
    <mergeCell ref="A45:C45"/>
    <mergeCell ref="A71:C71"/>
    <mergeCell ref="A72:C72"/>
    <mergeCell ref="A69:C69"/>
    <mergeCell ref="A70:C70"/>
    <mergeCell ref="A64:C64"/>
    <mergeCell ref="A65:C65"/>
    <mergeCell ref="A67:C67"/>
    <mergeCell ref="A66:C66"/>
    <mergeCell ref="A68:C68"/>
    <mergeCell ref="A62:A63"/>
    <mergeCell ref="B62:C62"/>
    <mergeCell ref="B63:C63"/>
    <mergeCell ref="A59:C59"/>
    <mergeCell ref="A60:C60"/>
    <mergeCell ref="A61:C61"/>
    <mergeCell ref="A25:C25"/>
    <mergeCell ref="A57:A58"/>
    <mergeCell ref="B57:C57"/>
    <mergeCell ref="A26:C26"/>
    <mergeCell ref="A27:C27"/>
    <mergeCell ref="A47:C47"/>
    <mergeCell ref="B33:C33"/>
    <mergeCell ref="A54:C54"/>
    <mergeCell ref="A55:C55"/>
    <mergeCell ref="B50:C50"/>
    <mergeCell ref="B48:C48"/>
    <mergeCell ref="A39:C39"/>
    <mergeCell ref="A34:C34"/>
    <mergeCell ref="A37:D37"/>
    <mergeCell ref="B52:C52"/>
    <mergeCell ref="B58:C58"/>
  </mergeCells>
  <conditionalFormatting sqref="E21">
    <cfRule type="cellIs" dxfId="13" priority="69" stopIfTrue="1" operator="greaterThan">
      <formula>$E$20</formula>
    </cfRule>
  </conditionalFormatting>
  <conditionalFormatting sqref="E46">
    <cfRule type="expression" dxfId="12" priority="6">
      <formula>OR(AND(ISBLANK($E$45)=TRUE,ISBLANK($E$46)=FALSE),AND(ISBLANK($E$45)=FALSE,$E$46&gt;=$E$45))</formula>
    </cfRule>
    <cfRule type="cellIs" dxfId="11" priority="40" operator="greaterThan">
      <formula>$E$45</formula>
    </cfRule>
  </conditionalFormatting>
  <conditionalFormatting sqref="E66">
    <cfRule type="cellIs" dxfId="10" priority="35" operator="greaterThan">
      <formula>$E$65</formula>
    </cfRule>
  </conditionalFormatting>
  <conditionalFormatting sqref="E68">
    <cfRule type="cellIs" dxfId="9" priority="34" operator="greaterThan">
      <formula>$E$67</formula>
    </cfRule>
  </conditionalFormatting>
  <conditionalFormatting sqref="E15">
    <cfRule type="cellIs" dxfId="8" priority="29" operator="greaterThan">
      <formula>$E$14</formula>
    </cfRule>
  </conditionalFormatting>
  <conditionalFormatting sqref="E33">
    <cfRule type="cellIs" dxfId="7" priority="7" operator="greaterThan">
      <formula>$E$32</formula>
    </cfRule>
  </conditionalFormatting>
  <conditionalFormatting sqref="E47">
    <cfRule type="cellIs" dxfId="6" priority="72" operator="lessThan">
      <formula>$E$48+$E$50+$E$52+$E$51</formula>
    </cfRule>
  </conditionalFormatting>
  <conditionalFormatting sqref="E56:E57">
    <cfRule type="cellIs" dxfId="5" priority="75" operator="notEqual">
      <formula>#REF!+#REF!+#REF!</formula>
    </cfRule>
  </conditionalFormatting>
  <conditionalFormatting sqref="E58">
    <cfRule type="expression" dxfId="4" priority="5">
      <formula>$E$58&gt;$E$56</formula>
    </cfRule>
  </conditionalFormatting>
  <conditionalFormatting sqref="E25">
    <cfRule type="cellIs" dxfId="0" priority="4" stopIfTrue="1" operator="greaterThan">
      <formula>$E$24</formula>
    </cfRule>
  </conditionalFormatting>
  <conditionalFormatting sqref="E48">
    <cfRule type="expression" dxfId="3" priority="3">
      <formula>$E$48&lt;$E$49</formula>
    </cfRule>
  </conditionalFormatting>
  <conditionalFormatting sqref="E17">
    <cfRule type="cellIs" dxfId="2" priority="2" operator="greaterThan">
      <formula>$E$16</formula>
    </cfRule>
  </conditionalFormatting>
  <conditionalFormatting sqref="E56">
    <cfRule type="cellIs" dxfId="1" priority="1" operator="lessThan">
      <formula>$E$57+$E$58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29 E55 E60:E63 E65:E68 E70:E71 E31:E33 E41:E53 E58 E14:E27">
      <formula1>MOD(E14*10,1)=0</formula1>
    </dataValidation>
    <dataValidation allowBlank="1" showErrorMessage="1" sqref="A3:E3"/>
    <dataValidation type="custom" allowBlank="1" showInputMessage="1" showErrorMessage="1" sqref="E57">
      <formula1>MOD(E57*10,1)=0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zoomScaleNormal="100" zoomScaleSheetLayoutView="100" workbookViewId="0">
      <selection activeCell="E6" sqref="E6"/>
    </sheetView>
  </sheetViews>
  <sheetFormatPr defaultColWidth="0" defaultRowHeight="12.75" zeroHeight="1"/>
  <cols>
    <col min="1" max="1" width="6.125" style="16" customWidth="1"/>
    <col min="2" max="2" width="5.5" style="16" customWidth="1"/>
    <col min="3" max="3" width="58.625" style="16" customWidth="1"/>
    <col min="4" max="4" width="4.875" style="16" customWidth="1"/>
    <col min="5" max="5" width="16" style="16" customWidth="1"/>
    <col min="6" max="6" width="9" style="16" customWidth="1"/>
    <col min="7" max="7" width="28.25" style="16" customWidth="1"/>
    <col min="8" max="9" width="9" style="16" customWidth="1"/>
    <col min="10" max="18" width="0" style="16" hidden="1" customWidth="1"/>
    <col min="19" max="16384" width="9" style="16" hidden="1"/>
  </cols>
  <sheetData>
    <row r="1" spans="1:6" ht="28.5" customHeight="1">
      <c r="A1" s="134" t="str">
        <f>'dział I'!A3</f>
        <v>Proszę wpisać nazwę uczelni</v>
      </c>
      <c r="B1" s="63"/>
      <c r="C1" s="63"/>
      <c r="D1" s="63"/>
      <c r="E1" s="63"/>
    </row>
    <row r="2" spans="1:6" s="31" customFormat="1" ht="21.75" customHeight="1">
      <c r="A2" s="279" t="s">
        <v>133</v>
      </c>
      <c r="B2" s="279"/>
      <c r="C2" s="279"/>
      <c r="D2" s="279"/>
      <c r="E2" s="279"/>
    </row>
    <row r="3" spans="1:6" ht="7.5" customHeight="1" thickBot="1">
      <c r="A3" s="135"/>
      <c r="B3" s="135"/>
      <c r="C3" s="135"/>
      <c r="D3" s="135"/>
      <c r="E3" s="63"/>
    </row>
    <row r="4" spans="1:6" s="1" customFormat="1" ht="28.5" customHeight="1">
      <c r="A4" s="261" t="s">
        <v>0</v>
      </c>
      <c r="B4" s="262"/>
      <c r="C4" s="262"/>
      <c r="D4" s="262"/>
      <c r="E4" s="47" t="s">
        <v>123</v>
      </c>
    </row>
    <row r="5" spans="1:6" s="34" customFormat="1" ht="13.5" customHeight="1">
      <c r="A5" s="263">
        <v>1</v>
      </c>
      <c r="B5" s="264"/>
      <c r="C5" s="264"/>
      <c r="D5" s="264"/>
      <c r="E5" s="59">
        <v>2</v>
      </c>
    </row>
    <row r="6" spans="1:6" s="1" customFormat="1" ht="21.95" customHeight="1">
      <c r="A6" s="265" t="s">
        <v>45</v>
      </c>
      <c r="B6" s="266"/>
      <c r="C6" s="266"/>
      <c r="D6" s="92" t="s">
        <v>6</v>
      </c>
      <c r="E6" s="37"/>
    </row>
    <row r="7" spans="1:6" s="1" customFormat="1" ht="21.95" customHeight="1">
      <c r="A7" s="290" t="s">
        <v>82</v>
      </c>
      <c r="B7" s="291"/>
      <c r="C7" s="285"/>
      <c r="D7" s="93" t="s">
        <v>8</v>
      </c>
      <c r="E7" s="37"/>
    </row>
    <row r="8" spans="1:6" s="1" customFormat="1" ht="21.95" customHeight="1">
      <c r="A8" s="286" t="s">
        <v>125</v>
      </c>
      <c r="B8" s="287"/>
      <c r="C8" s="287"/>
      <c r="D8" s="93" t="s">
        <v>10</v>
      </c>
      <c r="E8" s="38">
        <f>E9+E11</f>
        <v>0</v>
      </c>
    </row>
    <row r="9" spans="1:6" s="1" customFormat="1" ht="21.95" customHeight="1">
      <c r="A9" s="267" t="s">
        <v>21</v>
      </c>
      <c r="B9" s="280" t="s">
        <v>46</v>
      </c>
      <c r="C9" s="280"/>
      <c r="D9" s="93" t="s">
        <v>12</v>
      </c>
      <c r="E9" s="39"/>
    </row>
    <row r="10" spans="1:6" s="1" customFormat="1" ht="21" customHeight="1">
      <c r="A10" s="268"/>
      <c r="B10" s="284" t="s">
        <v>152</v>
      </c>
      <c r="C10" s="285"/>
      <c r="D10" s="93" t="s">
        <v>13</v>
      </c>
      <c r="E10" s="39"/>
      <c r="F10" s="81"/>
    </row>
    <row r="11" spans="1:6" s="1" customFormat="1" ht="21.95" customHeight="1">
      <c r="A11" s="269"/>
      <c r="B11" s="274" t="s">
        <v>47</v>
      </c>
      <c r="C11" s="274"/>
      <c r="D11" s="92" t="s">
        <v>14</v>
      </c>
      <c r="E11" s="39"/>
    </row>
    <row r="12" spans="1:6" s="1" customFormat="1" ht="21.95" customHeight="1">
      <c r="A12" s="288" t="s">
        <v>153</v>
      </c>
      <c r="B12" s="289"/>
      <c r="C12" s="289"/>
      <c r="D12" s="93" t="s">
        <v>16</v>
      </c>
      <c r="E12" s="54">
        <f>E13+E19</f>
        <v>0</v>
      </c>
    </row>
    <row r="13" spans="1:6" s="1" customFormat="1" ht="21.95" customHeight="1">
      <c r="A13" s="270" t="s">
        <v>21</v>
      </c>
      <c r="B13" s="278" t="s">
        <v>129</v>
      </c>
      <c r="C13" s="278"/>
      <c r="D13" s="93" t="s">
        <v>24</v>
      </c>
      <c r="E13" s="54">
        <f>SUM(E14:E18)</f>
        <v>0</v>
      </c>
    </row>
    <row r="14" spans="1:6" s="1" customFormat="1" ht="21.95" customHeight="1">
      <c r="A14" s="271"/>
      <c r="B14" s="281" t="s">
        <v>21</v>
      </c>
      <c r="C14" s="121" t="s">
        <v>49</v>
      </c>
      <c r="D14" s="93" t="s">
        <v>26</v>
      </c>
      <c r="E14" s="39"/>
    </row>
    <row r="15" spans="1:6" s="1" customFormat="1" ht="31.5">
      <c r="A15" s="271"/>
      <c r="B15" s="282"/>
      <c r="C15" s="121" t="s">
        <v>126</v>
      </c>
      <c r="D15" s="93" t="s">
        <v>98</v>
      </c>
      <c r="E15" s="39"/>
    </row>
    <row r="16" spans="1:6" s="1" customFormat="1" ht="21.95" customHeight="1">
      <c r="A16" s="271"/>
      <c r="B16" s="282"/>
      <c r="C16" s="121" t="s">
        <v>127</v>
      </c>
      <c r="D16" s="92" t="s">
        <v>99</v>
      </c>
      <c r="E16" s="39"/>
    </row>
    <row r="17" spans="1:7" s="1" customFormat="1" ht="33.75" customHeight="1">
      <c r="A17" s="271"/>
      <c r="B17" s="282"/>
      <c r="C17" s="121" t="s">
        <v>128</v>
      </c>
      <c r="D17" s="93" t="s">
        <v>100</v>
      </c>
      <c r="E17" s="39"/>
    </row>
    <row r="18" spans="1:7" s="1" customFormat="1" ht="21.95" customHeight="1">
      <c r="A18" s="271"/>
      <c r="B18" s="283"/>
      <c r="C18" s="121" t="s">
        <v>50</v>
      </c>
      <c r="D18" s="93" t="s">
        <v>101</v>
      </c>
      <c r="E18" s="39"/>
    </row>
    <row r="19" spans="1:7" s="1" customFormat="1" ht="21.95" customHeight="1">
      <c r="A19" s="271"/>
      <c r="B19" s="278" t="s">
        <v>132</v>
      </c>
      <c r="C19" s="278"/>
      <c r="D19" s="92">
        <f t="shared" ref="D19:D27" si="0">D18+1</f>
        <v>14</v>
      </c>
      <c r="E19" s="54">
        <f>SUM(E20:E24)</f>
        <v>0</v>
      </c>
    </row>
    <row r="20" spans="1:7" s="1" customFormat="1" ht="21.95" customHeight="1">
      <c r="A20" s="271"/>
      <c r="B20" s="275" t="s">
        <v>21</v>
      </c>
      <c r="C20" s="121" t="s">
        <v>49</v>
      </c>
      <c r="D20" s="92">
        <f t="shared" si="0"/>
        <v>15</v>
      </c>
      <c r="E20" s="39"/>
    </row>
    <row r="21" spans="1:7" s="1" customFormat="1" ht="31.5">
      <c r="A21" s="271"/>
      <c r="B21" s="276"/>
      <c r="C21" s="147" t="s">
        <v>126</v>
      </c>
      <c r="D21" s="92">
        <f t="shared" si="0"/>
        <v>16</v>
      </c>
      <c r="E21" s="39"/>
    </row>
    <row r="22" spans="1:7" s="1" customFormat="1" ht="21.95" customHeight="1">
      <c r="A22" s="271"/>
      <c r="B22" s="276"/>
      <c r="C22" s="121" t="s">
        <v>130</v>
      </c>
      <c r="D22" s="92">
        <f t="shared" si="0"/>
        <v>17</v>
      </c>
      <c r="E22" s="39"/>
      <c r="G22" s="85"/>
    </row>
    <row r="23" spans="1:7" s="1" customFormat="1" ht="21.95" customHeight="1">
      <c r="A23" s="271"/>
      <c r="B23" s="276"/>
      <c r="C23" s="121" t="s">
        <v>73</v>
      </c>
      <c r="D23" s="92">
        <f t="shared" si="0"/>
        <v>18</v>
      </c>
      <c r="E23" s="39"/>
    </row>
    <row r="24" spans="1:7" s="1" customFormat="1" ht="21.95" customHeight="1">
      <c r="A24" s="271"/>
      <c r="B24" s="277"/>
      <c r="C24" s="121" t="s">
        <v>50</v>
      </c>
      <c r="D24" s="92">
        <f t="shared" si="0"/>
        <v>19</v>
      </c>
      <c r="E24" s="39"/>
    </row>
    <row r="25" spans="1:7" s="1" customFormat="1" ht="21.75" customHeight="1">
      <c r="A25" s="272" t="s">
        <v>131</v>
      </c>
      <c r="B25" s="273"/>
      <c r="C25" s="274"/>
      <c r="D25" s="92">
        <f t="shared" si="0"/>
        <v>20</v>
      </c>
      <c r="E25" s="39"/>
    </row>
    <row r="26" spans="1:7" s="1" customFormat="1" ht="21.95" customHeight="1">
      <c r="A26" s="265" t="s">
        <v>154</v>
      </c>
      <c r="B26" s="266"/>
      <c r="C26" s="266"/>
      <c r="D26" s="92">
        <f t="shared" si="0"/>
        <v>21</v>
      </c>
      <c r="E26" s="40">
        <f>E6+E8-E12+E25</f>
        <v>0</v>
      </c>
    </row>
    <row r="27" spans="1:7" s="1" customFormat="1" ht="21.95" customHeight="1" thickBot="1">
      <c r="A27" s="258" t="s">
        <v>82</v>
      </c>
      <c r="B27" s="259"/>
      <c r="C27" s="260"/>
      <c r="D27" s="151">
        <f t="shared" si="0"/>
        <v>22</v>
      </c>
      <c r="E27" s="41"/>
    </row>
    <row r="28" spans="1:7" ht="7.5" customHeight="1">
      <c r="A28" s="133"/>
      <c r="B28" s="133"/>
      <c r="C28" s="133"/>
      <c r="D28" s="133"/>
    </row>
    <row r="29" spans="1:7">
      <c r="A29" s="66"/>
      <c r="B29" s="66"/>
      <c r="C29" s="66"/>
      <c r="D29" s="66"/>
    </row>
    <row r="30" spans="1:7">
      <c r="A30" s="66"/>
      <c r="B30" s="66"/>
      <c r="C30" s="66"/>
      <c r="D30" s="66"/>
    </row>
    <row r="31" spans="1:7">
      <c r="A31" s="66"/>
      <c r="B31" s="66"/>
      <c r="C31" s="66"/>
      <c r="D31" s="66"/>
    </row>
    <row r="32" spans="1:7">
      <c r="A32" s="66"/>
      <c r="B32" s="66"/>
      <c r="C32" s="66"/>
      <c r="D32" s="66"/>
    </row>
    <row r="33" spans="1:4">
      <c r="A33" s="66"/>
      <c r="B33" s="66"/>
      <c r="C33" s="66"/>
      <c r="D33" s="66"/>
    </row>
    <row r="34" spans="1:4">
      <c r="A34" s="66"/>
      <c r="B34" s="66"/>
      <c r="C34" s="66"/>
      <c r="D34" s="66"/>
    </row>
    <row r="35" spans="1:4" hidden="1">
      <c r="A35" s="66"/>
      <c r="B35" s="66"/>
      <c r="C35" s="66"/>
      <c r="D35" s="66"/>
    </row>
    <row r="36" spans="1:4" hidden="1">
      <c r="A36" s="66"/>
      <c r="B36" s="66"/>
      <c r="C36" s="66"/>
      <c r="D36" s="66"/>
    </row>
    <row r="37" spans="1:4" hidden="1">
      <c r="A37" s="66"/>
      <c r="B37" s="66"/>
      <c r="C37" s="66"/>
      <c r="D37" s="66"/>
    </row>
    <row r="38" spans="1:4" hidden="1">
      <c r="A38" s="66"/>
      <c r="B38" s="66"/>
      <c r="C38" s="66"/>
      <c r="D38" s="66"/>
    </row>
    <row r="39" spans="1:4" hidden="1">
      <c r="A39" s="66"/>
      <c r="B39" s="66"/>
      <c r="C39" s="66"/>
      <c r="D39" s="66"/>
    </row>
    <row r="40" spans="1:4" hidden="1">
      <c r="A40" s="66"/>
      <c r="B40" s="66"/>
      <c r="C40" s="66"/>
      <c r="D40" s="66"/>
    </row>
    <row r="41" spans="1:4" hidden="1">
      <c r="A41" s="66"/>
      <c r="B41" s="66"/>
      <c r="C41" s="66"/>
      <c r="D41" s="66"/>
    </row>
    <row r="42" spans="1:4" hidden="1">
      <c r="A42" s="66"/>
      <c r="B42" s="66"/>
      <c r="C42" s="66"/>
      <c r="D42" s="66"/>
    </row>
    <row r="43" spans="1:4" hidden="1">
      <c r="A43" s="66"/>
      <c r="B43" s="66"/>
      <c r="C43" s="66"/>
      <c r="D43" s="66"/>
    </row>
    <row r="44" spans="1:4" hidden="1">
      <c r="A44" s="66"/>
      <c r="B44" s="66"/>
      <c r="C44" s="66"/>
      <c r="D44" s="66"/>
    </row>
    <row r="45" spans="1:4" hidden="1">
      <c r="A45" s="66"/>
      <c r="B45" s="66"/>
      <c r="C45" s="66"/>
      <c r="D45" s="66"/>
    </row>
    <row r="46" spans="1:4" hidden="1">
      <c r="A46" s="66"/>
      <c r="B46" s="66"/>
      <c r="C46" s="66"/>
      <c r="D46" s="66"/>
    </row>
    <row r="47" spans="1:4" hidden="1">
      <c r="A47" s="66"/>
      <c r="B47" s="66"/>
      <c r="C47" s="66"/>
      <c r="D47" s="66"/>
    </row>
    <row r="48" spans="1:4" hidden="1">
      <c r="A48" s="66"/>
      <c r="B48" s="66"/>
      <c r="C48" s="66"/>
      <c r="D48" s="66"/>
    </row>
    <row r="49" spans="1:4" hidden="1">
      <c r="A49" s="66"/>
      <c r="B49" s="66"/>
      <c r="C49" s="66"/>
      <c r="D49" s="66"/>
    </row>
    <row r="50" spans="1:4" hidden="1">
      <c r="A50" s="66"/>
      <c r="B50" s="66"/>
      <c r="C50" s="66"/>
      <c r="D50" s="66"/>
    </row>
    <row r="51" spans="1:4" hidden="1">
      <c r="A51" s="66"/>
      <c r="B51" s="66"/>
      <c r="C51" s="66"/>
      <c r="D51" s="66"/>
    </row>
    <row r="52" spans="1:4" hidden="1">
      <c r="A52" s="66"/>
      <c r="B52" s="66"/>
      <c r="C52" s="66"/>
      <c r="D52" s="66"/>
    </row>
    <row r="53" spans="1:4" hidden="1">
      <c r="A53" s="66"/>
      <c r="B53" s="66"/>
      <c r="C53" s="66"/>
      <c r="D53" s="66"/>
    </row>
    <row r="54" spans="1:4" hidden="1">
      <c r="A54" s="66"/>
      <c r="B54" s="66"/>
      <c r="C54" s="66"/>
      <c r="D54" s="66"/>
    </row>
    <row r="55" spans="1:4" hidden="1">
      <c r="A55" s="66"/>
      <c r="B55" s="66"/>
      <c r="C55" s="66"/>
      <c r="D55" s="66"/>
    </row>
    <row r="56" spans="1:4" hidden="1">
      <c r="A56" s="66"/>
      <c r="B56" s="66"/>
      <c r="C56" s="66"/>
      <c r="D56" s="66"/>
    </row>
    <row r="57" spans="1:4" hidden="1">
      <c r="A57" s="66"/>
      <c r="B57" s="66"/>
      <c r="C57" s="66"/>
      <c r="D57" s="66"/>
    </row>
    <row r="58" spans="1:4" hidden="1">
      <c r="A58" s="66"/>
      <c r="B58" s="66"/>
      <c r="C58" s="66"/>
      <c r="D58" s="66"/>
    </row>
    <row r="59" spans="1:4" hidden="1">
      <c r="A59" s="66"/>
      <c r="B59" s="66"/>
      <c r="C59" s="66"/>
      <c r="D59" s="66"/>
    </row>
    <row r="60" spans="1:4" hidden="1">
      <c r="A60" s="66"/>
      <c r="B60" s="66"/>
      <c r="C60" s="66"/>
      <c r="D60" s="66"/>
    </row>
    <row r="61" spans="1:4" hidden="1">
      <c r="A61" s="66"/>
      <c r="B61" s="66"/>
      <c r="C61" s="66"/>
      <c r="D61" s="66"/>
    </row>
    <row r="62" spans="1:4" hidden="1">
      <c r="A62" s="66"/>
      <c r="B62" s="66"/>
      <c r="C62" s="66"/>
      <c r="D62" s="66"/>
    </row>
    <row r="63" spans="1:4" hidden="1">
      <c r="A63" s="66"/>
      <c r="B63" s="66"/>
      <c r="C63" s="66"/>
      <c r="D63" s="66"/>
    </row>
    <row r="64" spans="1:4" hidden="1">
      <c r="A64" s="66"/>
      <c r="B64" s="66"/>
      <c r="C64" s="66"/>
      <c r="D64" s="66"/>
    </row>
    <row r="65" spans="1:4" hidden="1">
      <c r="A65" s="66"/>
      <c r="B65" s="66"/>
      <c r="C65" s="66"/>
      <c r="D65" s="66"/>
    </row>
    <row r="66" spans="1:4" hidden="1">
      <c r="A66" s="66"/>
      <c r="B66" s="66"/>
      <c r="C66" s="66"/>
      <c r="D66" s="66"/>
    </row>
    <row r="67" spans="1:4" hidden="1">
      <c r="A67" s="66"/>
      <c r="B67" s="66"/>
      <c r="C67" s="66"/>
      <c r="D67" s="66"/>
    </row>
    <row r="68" spans="1:4" hidden="1">
      <c r="A68" s="66"/>
      <c r="B68" s="66"/>
      <c r="C68" s="66"/>
      <c r="D68" s="66"/>
    </row>
    <row r="69" spans="1:4" hidden="1">
      <c r="A69" s="66"/>
      <c r="B69" s="66"/>
      <c r="C69" s="66"/>
      <c r="D69" s="66"/>
    </row>
    <row r="70" spans="1:4" hidden="1">
      <c r="A70" s="66"/>
      <c r="B70" s="66"/>
      <c r="C70" s="66"/>
      <c r="D70" s="66"/>
    </row>
    <row r="71" spans="1:4" hidden="1">
      <c r="A71" s="66"/>
      <c r="B71" s="66"/>
      <c r="C71" s="66"/>
      <c r="D71" s="66"/>
    </row>
    <row r="72" spans="1:4" hidden="1">
      <c r="A72" s="66"/>
      <c r="B72" s="66"/>
      <c r="C72" s="66"/>
      <c r="D72" s="66"/>
    </row>
    <row r="73" spans="1:4" hidden="1">
      <c r="A73" s="66"/>
      <c r="B73" s="66"/>
      <c r="C73" s="66"/>
      <c r="D73" s="66"/>
    </row>
    <row r="74" spans="1:4" hidden="1">
      <c r="A74" s="66"/>
      <c r="B74" s="66"/>
      <c r="C74" s="66"/>
      <c r="D74" s="66"/>
    </row>
    <row r="75" spans="1:4" hidden="1">
      <c r="A75" s="66"/>
      <c r="B75" s="66"/>
      <c r="C75" s="66"/>
      <c r="D75" s="66"/>
    </row>
    <row r="76" spans="1:4" hidden="1">
      <c r="A76" s="66"/>
      <c r="B76" s="66"/>
      <c r="C76" s="66"/>
      <c r="D76" s="66"/>
    </row>
    <row r="77" spans="1:4" hidden="1">
      <c r="A77" s="66"/>
      <c r="B77" s="66"/>
      <c r="C77" s="66"/>
      <c r="D77" s="66"/>
    </row>
    <row r="78" spans="1:4" hidden="1">
      <c r="A78" s="66"/>
      <c r="B78" s="66"/>
      <c r="C78" s="66"/>
      <c r="D78" s="66"/>
    </row>
    <row r="79" spans="1:4" hidden="1">
      <c r="A79" s="66"/>
      <c r="B79" s="66"/>
      <c r="C79" s="66"/>
      <c r="D79" s="66"/>
    </row>
    <row r="80" spans="1:4" hidden="1">
      <c r="A80" s="66"/>
      <c r="B80" s="66"/>
      <c r="C80" s="66"/>
      <c r="D80" s="66"/>
    </row>
    <row r="81" spans="1:4" hidden="1">
      <c r="A81" s="66"/>
      <c r="B81" s="66"/>
      <c r="C81" s="66"/>
      <c r="D81" s="66"/>
    </row>
    <row r="82" spans="1:4" hidden="1">
      <c r="A82" s="66"/>
      <c r="B82" s="66"/>
      <c r="C82" s="66"/>
      <c r="D82" s="66"/>
    </row>
    <row r="83" spans="1:4" hidden="1">
      <c r="A83" s="66"/>
      <c r="B83" s="66"/>
      <c r="C83" s="66"/>
      <c r="D83" s="66"/>
    </row>
    <row r="84" spans="1:4"/>
    <row r="85" spans="1:4"/>
    <row r="86" spans="1:4"/>
    <row r="87" spans="1:4"/>
    <row r="88" spans="1:4"/>
    <row r="89" spans="1:4"/>
    <row r="90" spans="1:4"/>
    <row r="91" spans="1:4"/>
    <row r="92" spans="1:4"/>
    <row r="93" spans="1:4"/>
    <row r="94" spans="1:4"/>
    <row r="95" spans="1:4"/>
  </sheetData>
  <sheetProtection algorithmName="SHA-512" hashValue="AGQmDgSPbmb6xO6rFBL5Acfky6WLqn0zS9uSoA7bCNFXH2hDoQT99bdpNveMwu7Py707o3FDm9+gjQ3V0HAdiw==" saltValue="T+LUBya89VsRR8KSICLBKA==" spinCount="100000" sheet="1" objects="1" scenarios="1"/>
  <mergeCells count="19">
    <mergeCell ref="A2:E2"/>
    <mergeCell ref="B9:C9"/>
    <mergeCell ref="B14:B18"/>
    <mergeCell ref="B11:C11"/>
    <mergeCell ref="A6:C6"/>
    <mergeCell ref="B10:C10"/>
    <mergeCell ref="A8:C8"/>
    <mergeCell ref="A12:C12"/>
    <mergeCell ref="B13:C13"/>
    <mergeCell ref="A7:C7"/>
    <mergeCell ref="A27:C27"/>
    <mergeCell ref="A4:D4"/>
    <mergeCell ref="A5:D5"/>
    <mergeCell ref="A26:C26"/>
    <mergeCell ref="A9:A11"/>
    <mergeCell ref="A13:A24"/>
    <mergeCell ref="A25:C25"/>
    <mergeCell ref="B20:B24"/>
    <mergeCell ref="B19:C19"/>
  </mergeCells>
  <conditionalFormatting sqref="E10">
    <cfRule type="cellIs" dxfId="31" priority="13" stopIfTrue="1" operator="greaterThan">
      <formula>ROUND(0.06*$E$9,1)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27 E14:E18 E6:E7 E9:E12 E20:E25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horizontalDpi="4294967295" verticalDpi="4294967295" r:id="rId1"/>
  <headerFooter alignWithMargins="0">
    <oddFooter>&amp;C&amp;10&amp;P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1" id="{E1B58710-3FCD-4A3D-909C-F4725F282D6E}">
            <xm:f>'dzial IV'!$F$9&lt;'dział I'!$E$46+#REF!</xm:f>
            <x14:dxf/>
          </x14:cfRule>
          <xm:sqref>F9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="130" zoomScaleNormal="130" workbookViewId="0">
      <selection activeCell="F6" sqref="F6"/>
    </sheetView>
  </sheetViews>
  <sheetFormatPr defaultColWidth="0" defaultRowHeight="14.25" zeroHeight="1"/>
  <cols>
    <col min="1" max="1" width="7.625" style="67" customWidth="1"/>
    <col min="2" max="2" width="6.125" style="67" customWidth="1"/>
    <col min="3" max="3" width="9" style="67" customWidth="1"/>
    <col min="4" max="4" width="45.5" style="67" customWidth="1"/>
    <col min="5" max="5" width="4.875" style="67" customWidth="1"/>
    <col min="6" max="6" width="15.875" style="67" customWidth="1"/>
    <col min="7" max="7" width="9" style="67" customWidth="1"/>
    <col min="8" max="8" width="23.75" style="67" customWidth="1"/>
    <col min="9" max="10" width="9" style="67" customWidth="1"/>
    <col min="11" max="11" width="0" style="67" hidden="1" customWidth="1"/>
    <col min="12" max="16384" width="9" style="67" hidden="1"/>
  </cols>
  <sheetData>
    <row r="1" spans="1:6" ht="17.25" customHeight="1">
      <c r="A1" s="136" t="str">
        <f>'dział I'!A3</f>
        <v>Proszę wpisać nazwę uczelni</v>
      </c>
      <c r="D1" s="137"/>
      <c r="E1" s="137"/>
      <c r="F1" s="137"/>
    </row>
    <row r="2" spans="1:6" ht="15.75">
      <c r="A2" s="208" t="s">
        <v>67</v>
      </c>
      <c r="B2" s="208"/>
      <c r="C2" s="208"/>
      <c r="D2" s="208"/>
      <c r="E2" s="208"/>
      <c r="F2" s="69"/>
    </row>
    <row r="3" spans="1:6" ht="6.75" customHeight="1" thickBot="1">
      <c r="A3" s="126"/>
      <c r="B3" s="126"/>
      <c r="C3" s="126"/>
      <c r="D3" s="126"/>
      <c r="E3" s="126"/>
      <c r="F3" s="117"/>
    </row>
    <row r="4" spans="1:6" ht="33.75" customHeight="1">
      <c r="A4" s="311" t="s">
        <v>0</v>
      </c>
      <c r="B4" s="312"/>
      <c r="C4" s="312"/>
      <c r="D4" s="312"/>
      <c r="E4" s="313"/>
      <c r="F4" s="94" t="s">
        <v>123</v>
      </c>
    </row>
    <row r="5" spans="1:6" s="68" customFormat="1" ht="15" customHeight="1" thickBot="1">
      <c r="A5" s="314">
        <v>1</v>
      </c>
      <c r="B5" s="315"/>
      <c r="C5" s="315"/>
      <c r="D5" s="315"/>
      <c r="E5" s="315"/>
      <c r="F5" s="106">
        <v>2</v>
      </c>
    </row>
    <row r="6" spans="1:6" ht="24" customHeight="1">
      <c r="A6" s="316" t="s">
        <v>51</v>
      </c>
      <c r="B6" s="319" t="s">
        <v>45</v>
      </c>
      <c r="C6" s="320"/>
      <c r="D6" s="321"/>
      <c r="E6" s="57" t="s">
        <v>6</v>
      </c>
      <c r="F6" s="107"/>
    </row>
    <row r="7" spans="1:6" ht="24" customHeight="1">
      <c r="A7" s="317"/>
      <c r="B7" s="204" t="s">
        <v>52</v>
      </c>
      <c r="C7" s="198"/>
      <c r="D7" s="199"/>
      <c r="E7" s="44" t="s">
        <v>8</v>
      </c>
      <c r="F7" s="108"/>
    </row>
    <row r="8" spans="1:6" ht="24" customHeight="1">
      <c r="A8" s="317"/>
      <c r="B8" s="322" t="s">
        <v>3</v>
      </c>
      <c r="C8" s="204" t="s">
        <v>53</v>
      </c>
      <c r="D8" s="199"/>
      <c r="E8" s="44" t="s">
        <v>10</v>
      </c>
      <c r="F8" s="108"/>
    </row>
    <row r="9" spans="1:6" ht="33.75" customHeight="1">
      <c r="A9" s="317"/>
      <c r="B9" s="323"/>
      <c r="C9" s="204" t="s">
        <v>54</v>
      </c>
      <c r="D9" s="199"/>
      <c r="E9" s="44" t="s">
        <v>12</v>
      </c>
      <c r="F9" s="108"/>
    </row>
    <row r="10" spans="1:6" ht="24" customHeight="1">
      <c r="A10" s="317"/>
      <c r="B10" s="324"/>
      <c r="C10" s="204" t="s">
        <v>55</v>
      </c>
      <c r="D10" s="199"/>
      <c r="E10" s="44" t="s">
        <v>13</v>
      </c>
      <c r="F10" s="109"/>
    </row>
    <row r="11" spans="1:6" ht="24" customHeight="1">
      <c r="A11" s="317"/>
      <c r="B11" s="297" t="s">
        <v>48</v>
      </c>
      <c r="C11" s="297"/>
      <c r="D11" s="297"/>
      <c r="E11" s="44" t="s">
        <v>14</v>
      </c>
      <c r="F11" s="109"/>
    </row>
    <row r="12" spans="1:6" ht="24" customHeight="1">
      <c r="A12" s="317"/>
      <c r="B12" s="322" t="s">
        <v>3</v>
      </c>
      <c r="C12" s="297" t="s">
        <v>56</v>
      </c>
      <c r="D12" s="297"/>
      <c r="E12" s="44" t="s">
        <v>16</v>
      </c>
      <c r="F12" s="109"/>
    </row>
    <row r="13" spans="1:6" ht="24" customHeight="1">
      <c r="A13" s="317"/>
      <c r="B13" s="324"/>
      <c r="C13" s="297" t="s">
        <v>55</v>
      </c>
      <c r="D13" s="297"/>
      <c r="E13" s="44" t="s">
        <v>24</v>
      </c>
      <c r="F13" s="109"/>
    </row>
    <row r="14" spans="1:6" ht="24" customHeight="1" thickBot="1">
      <c r="A14" s="318"/>
      <c r="B14" s="298" t="s">
        <v>68</v>
      </c>
      <c r="C14" s="298"/>
      <c r="D14" s="298"/>
      <c r="E14" s="58" t="s">
        <v>26</v>
      </c>
      <c r="F14" s="110">
        <f>F6+F7-F11</f>
        <v>0</v>
      </c>
    </row>
    <row r="15" spans="1:6" ht="24" customHeight="1">
      <c r="A15" s="308" t="s">
        <v>57</v>
      </c>
      <c r="B15" s="296" t="s">
        <v>45</v>
      </c>
      <c r="C15" s="296"/>
      <c r="D15" s="296"/>
      <c r="E15" s="55">
        <f t="shared" ref="E15:E33" si="0">E14+1</f>
        <v>10</v>
      </c>
      <c r="F15" s="111"/>
    </row>
    <row r="16" spans="1:6" ht="24" customHeight="1">
      <c r="A16" s="309"/>
      <c r="B16" s="297" t="s">
        <v>52</v>
      </c>
      <c r="C16" s="297"/>
      <c r="D16" s="297"/>
      <c r="E16" s="45">
        <f t="shared" si="0"/>
        <v>11</v>
      </c>
      <c r="F16" s="108"/>
    </row>
    <row r="17" spans="1:6" ht="24" customHeight="1">
      <c r="A17" s="309"/>
      <c r="B17" s="297" t="s">
        <v>48</v>
      </c>
      <c r="C17" s="297"/>
      <c r="D17" s="297"/>
      <c r="E17" s="45">
        <f t="shared" si="0"/>
        <v>12</v>
      </c>
      <c r="F17" s="108"/>
    </row>
    <row r="18" spans="1:6" ht="24" customHeight="1" thickBot="1">
      <c r="A18" s="310"/>
      <c r="B18" s="298" t="s">
        <v>69</v>
      </c>
      <c r="C18" s="298"/>
      <c r="D18" s="298"/>
      <c r="E18" s="46">
        <f t="shared" si="0"/>
        <v>13</v>
      </c>
      <c r="F18" s="42">
        <f>F15+F16-F17</f>
        <v>0</v>
      </c>
    </row>
    <row r="19" spans="1:6" ht="24" customHeight="1">
      <c r="A19" s="303" t="s">
        <v>135</v>
      </c>
      <c r="B19" s="296" t="s">
        <v>45</v>
      </c>
      <c r="C19" s="296"/>
      <c r="D19" s="296"/>
      <c r="E19" s="56">
        <f t="shared" si="0"/>
        <v>14</v>
      </c>
      <c r="F19" s="112"/>
    </row>
    <row r="20" spans="1:6" ht="24" customHeight="1">
      <c r="A20" s="304"/>
      <c r="B20" s="297" t="s">
        <v>52</v>
      </c>
      <c r="C20" s="297"/>
      <c r="D20" s="297"/>
      <c r="E20" s="45">
        <f t="shared" si="0"/>
        <v>15</v>
      </c>
      <c r="F20" s="108"/>
    </row>
    <row r="21" spans="1:6" ht="36" customHeight="1">
      <c r="A21" s="304"/>
      <c r="B21" s="305" t="s">
        <v>137</v>
      </c>
      <c r="C21" s="306"/>
      <c r="D21" s="307"/>
      <c r="E21" s="45">
        <f t="shared" si="0"/>
        <v>16</v>
      </c>
      <c r="F21" s="113">
        <f>'dział I'!E51</f>
        <v>0</v>
      </c>
    </row>
    <row r="22" spans="1:6" ht="24" customHeight="1">
      <c r="A22" s="304"/>
      <c r="B22" s="297" t="s">
        <v>48</v>
      </c>
      <c r="C22" s="297"/>
      <c r="D22" s="297"/>
      <c r="E22" s="45">
        <f t="shared" si="0"/>
        <v>17</v>
      </c>
      <c r="F22" s="108"/>
    </row>
    <row r="23" spans="1:6" ht="24" customHeight="1" thickBot="1">
      <c r="A23" s="301"/>
      <c r="B23" s="298" t="s">
        <v>70</v>
      </c>
      <c r="C23" s="298"/>
      <c r="D23" s="298"/>
      <c r="E23" s="46">
        <f t="shared" si="0"/>
        <v>18</v>
      </c>
      <c r="F23" s="42">
        <f>F19+F20-F22</f>
        <v>0</v>
      </c>
    </row>
    <row r="24" spans="1:6" ht="31.5" customHeight="1">
      <c r="A24" s="299" t="s">
        <v>134</v>
      </c>
      <c r="B24" s="302" t="s">
        <v>61</v>
      </c>
      <c r="C24" s="302"/>
      <c r="D24" s="302"/>
      <c r="E24" s="55">
        <f t="shared" si="0"/>
        <v>19</v>
      </c>
      <c r="F24" s="114"/>
    </row>
    <row r="25" spans="1:6" ht="24" customHeight="1">
      <c r="A25" s="299"/>
      <c r="B25" s="297" t="s">
        <v>58</v>
      </c>
      <c r="C25" s="297"/>
      <c r="D25" s="297"/>
      <c r="E25" s="45">
        <f t="shared" si="0"/>
        <v>20</v>
      </c>
      <c r="F25" s="115"/>
    </row>
    <row r="26" spans="1:6" ht="24" customHeight="1">
      <c r="A26" s="300"/>
      <c r="B26" s="297" t="s">
        <v>59</v>
      </c>
      <c r="C26" s="297"/>
      <c r="D26" s="297"/>
      <c r="E26" s="45">
        <f t="shared" si="0"/>
        <v>21</v>
      </c>
      <c r="F26" s="108"/>
    </row>
    <row r="27" spans="1:6" ht="30.75" customHeight="1" thickBot="1">
      <c r="A27" s="301"/>
      <c r="B27" s="298" t="s">
        <v>145</v>
      </c>
      <c r="C27" s="298"/>
      <c r="D27" s="298"/>
      <c r="E27" s="46">
        <f t="shared" si="0"/>
        <v>22</v>
      </c>
      <c r="F27" s="42">
        <f>F24+F25-F26</f>
        <v>0</v>
      </c>
    </row>
    <row r="28" spans="1:6" ht="3.75" customHeight="1">
      <c r="A28" s="117"/>
      <c r="B28" s="117"/>
      <c r="C28" s="117"/>
      <c r="D28" s="117"/>
      <c r="E28" s="117"/>
      <c r="F28" s="33"/>
    </row>
    <row r="29" spans="1:6" ht="24" customHeight="1" thickBot="1">
      <c r="A29" s="292" t="s">
        <v>138</v>
      </c>
      <c r="B29" s="292"/>
      <c r="C29" s="292"/>
      <c r="D29" s="292"/>
      <c r="E29" s="292"/>
      <c r="F29" s="292"/>
    </row>
    <row r="30" spans="1:6" ht="24" customHeight="1">
      <c r="A30" s="293" t="s">
        <v>71</v>
      </c>
      <c r="B30" s="296" t="s">
        <v>61</v>
      </c>
      <c r="C30" s="296"/>
      <c r="D30" s="296"/>
      <c r="E30" s="55">
        <f>E27+1</f>
        <v>23</v>
      </c>
      <c r="F30" s="116"/>
    </row>
    <row r="31" spans="1:6" ht="24" customHeight="1">
      <c r="A31" s="294"/>
      <c r="B31" s="297" t="s">
        <v>58</v>
      </c>
      <c r="C31" s="297"/>
      <c r="D31" s="297"/>
      <c r="E31" s="45">
        <f t="shared" si="0"/>
        <v>24</v>
      </c>
      <c r="F31" s="32"/>
    </row>
    <row r="32" spans="1:6" ht="24" customHeight="1">
      <c r="A32" s="294"/>
      <c r="B32" s="297" t="s">
        <v>59</v>
      </c>
      <c r="C32" s="297"/>
      <c r="D32" s="297"/>
      <c r="E32" s="45">
        <f t="shared" si="0"/>
        <v>25</v>
      </c>
      <c r="F32" s="32"/>
    </row>
    <row r="33" spans="1:6" ht="24" customHeight="1" thickBot="1">
      <c r="A33" s="295"/>
      <c r="B33" s="298" t="s">
        <v>146</v>
      </c>
      <c r="C33" s="298"/>
      <c r="D33" s="298"/>
      <c r="E33" s="46">
        <f t="shared" si="0"/>
        <v>26</v>
      </c>
      <c r="F33" s="42">
        <f>F30+F31-F32</f>
        <v>0</v>
      </c>
    </row>
    <row r="34" spans="1:6" ht="15.75">
      <c r="A34" s="16"/>
      <c r="B34" s="16"/>
      <c r="C34" s="16"/>
      <c r="D34" s="16"/>
      <c r="E34" s="16"/>
      <c r="F34" s="33"/>
    </row>
    <row r="35" spans="1:6" ht="39" customHeight="1">
      <c r="A35" s="82"/>
      <c r="B35" s="82"/>
      <c r="C35" s="82"/>
      <c r="D35" s="82"/>
      <c r="E35" s="82"/>
      <c r="F35" s="82"/>
    </row>
    <row r="36" spans="1:6"/>
    <row r="37" spans="1:6"/>
    <row r="38" spans="1:6"/>
    <row r="39" spans="1:6"/>
    <row r="40" spans="1:6"/>
    <row r="41" spans="1:6"/>
    <row r="42" spans="1:6"/>
    <row r="43" spans="1:6"/>
  </sheetData>
  <sheetProtection algorithmName="SHA-512" hashValue="7g+h6uny5BN5g3IcijlwYJU8hcVzbI8IyOyBBcfZf7PLz6Taj2kWjOkcRwHo0nXDibVEcfsGgYKBMW23gJ2/nQ==" saltValue="6+2UuKf0j7nlCSwcstwEng==" spinCount="100000" sheet="1" objects="1" scenarios="1"/>
  <mergeCells count="37"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7"/>
    <mergeCell ref="B24:D24"/>
    <mergeCell ref="B25:D25"/>
    <mergeCell ref="B26:D26"/>
    <mergeCell ref="A19:A23"/>
    <mergeCell ref="B19:D19"/>
    <mergeCell ref="B20:D20"/>
    <mergeCell ref="B22:D22"/>
    <mergeCell ref="B23:D23"/>
    <mergeCell ref="B27:D27"/>
    <mergeCell ref="B21:D21"/>
    <mergeCell ref="A29:F29"/>
    <mergeCell ref="A30:A33"/>
    <mergeCell ref="B30:D30"/>
    <mergeCell ref="B31:D31"/>
    <mergeCell ref="B32:D32"/>
    <mergeCell ref="B33:D33"/>
  </mergeCells>
  <conditionalFormatting sqref="F7">
    <cfRule type="cellIs" dxfId="30" priority="14" stopIfTrue="1" operator="lessThan">
      <formula>$F$8+$F$9+$F$10</formula>
    </cfRule>
  </conditionalFormatting>
  <conditionalFormatting sqref="F11">
    <cfRule type="cellIs" dxfId="29" priority="13" stopIfTrue="1" operator="lessThan">
      <formula>$F$12+$F$13</formula>
    </cfRule>
  </conditionalFormatting>
  <conditionalFormatting sqref="F8">
    <cfRule type="expression" dxfId="28" priority="3">
      <formula>IF($F$12&gt;0,$F$8&gt;0)</formula>
    </cfRule>
    <cfRule type="expression" dxfId="27" priority="4">
      <formula>IF($F$12=0,$F$8=0)</formula>
    </cfRule>
  </conditionalFormatting>
  <conditionalFormatting sqref="F20">
    <cfRule type="cellIs" dxfId="26" priority="2" operator="lessThan">
      <formula>$F$21</formula>
    </cfRule>
  </conditionalFormatting>
  <conditionalFormatting sqref="F25">
    <cfRule type="cellIs" dxfId="25" priority="73" operator="lessThan">
      <formula>#REF!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6:F13 F30:F32 F24:F26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88" orientation="portrait" horizontalDpi="4294967295" verticalDpi="4294967295" r:id="rId1"/>
  <headerFooter>
    <oddFooter>&amp;C4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E3417FDF-79D9-4D55-9FDA-E5AB8C7CE001}">
            <xm:f>'dział I'!$E$50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31"/>
  <sheetViews>
    <sheetView zoomScaleNormal="100" workbookViewId="0">
      <selection activeCell="E11" sqref="E11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75" t="str">
        <f>'dział I'!A3</f>
        <v>Proszę wpisać nazwę uczelni</v>
      </c>
      <c r="B1" s="70"/>
      <c r="C1" s="70"/>
      <c r="D1" s="70"/>
      <c r="E1" s="70"/>
      <c r="F1" s="70"/>
      <c r="G1" s="70"/>
      <c r="H1" s="70"/>
      <c r="I1" s="70"/>
      <c r="Q1" s="138"/>
    </row>
    <row r="2" spans="1:257" s="3" customFormat="1" ht="28.5" customHeight="1">
      <c r="A2" s="336" t="s">
        <v>94</v>
      </c>
      <c r="B2" s="336"/>
      <c r="C2" s="336"/>
      <c r="D2" s="336"/>
      <c r="E2" s="336"/>
      <c r="F2" s="336"/>
      <c r="G2" s="336"/>
      <c r="H2" s="336"/>
      <c r="I2" s="336"/>
      <c r="J2" s="2"/>
      <c r="K2" s="2"/>
      <c r="L2" s="2"/>
      <c r="M2" s="2"/>
      <c r="Q2" s="139"/>
    </row>
    <row r="3" spans="1:257" ht="8.25" customHeight="1" thickBot="1">
      <c r="A3" s="70"/>
      <c r="B3" s="70"/>
      <c r="C3" s="71"/>
      <c r="D3" s="71"/>
      <c r="E3" s="71"/>
      <c r="F3" s="71"/>
      <c r="G3" s="71"/>
      <c r="H3" s="71"/>
      <c r="I3" s="71"/>
      <c r="J3" s="4"/>
      <c r="K3" s="4"/>
      <c r="L3" s="4"/>
      <c r="M3" s="4"/>
      <c r="N3" s="4"/>
      <c r="O3" s="4"/>
      <c r="P3" s="4"/>
      <c r="Q3" s="138"/>
    </row>
    <row r="4" spans="1:257" ht="22.5" customHeight="1" thickBot="1">
      <c r="A4" s="338" t="s">
        <v>0</v>
      </c>
      <c r="B4" s="339"/>
      <c r="C4" s="339"/>
      <c r="D4" s="340"/>
      <c r="E4" s="354" t="s">
        <v>1</v>
      </c>
      <c r="F4" s="332" t="s">
        <v>74</v>
      </c>
      <c r="G4" s="334" t="s">
        <v>21</v>
      </c>
      <c r="H4" s="334"/>
      <c r="I4" s="335"/>
      <c r="J4" s="122"/>
      <c r="K4" s="122"/>
      <c r="L4" s="325"/>
      <c r="M4" s="325"/>
      <c r="N4" s="325"/>
      <c r="O4" s="122"/>
      <c r="P4" s="5"/>
      <c r="Q4" s="140"/>
    </row>
    <row r="5" spans="1:257" ht="15.75" customHeight="1" thickBot="1">
      <c r="A5" s="341"/>
      <c r="B5" s="342"/>
      <c r="C5" s="342"/>
      <c r="D5" s="343"/>
      <c r="E5" s="355"/>
      <c r="F5" s="333"/>
      <c r="G5" s="326" t="s">
        <v>2</v>
      </c>
      <c r="H5" s="149" t="s">
        <v>3</v>
      </c>
      <c r="I5" s="327" t="s">
        <v>4</v>
      </c>
      <c r="J5" s="122"/>
      <c r="K5" s="122"/>
      <c r="L5" s="122"/>
      <c r="M5" s="122"/>
      <c r="N5" s="122"/>
      <c r="O5" s="53"/>
      <c r="P5" s="122"/>
      <c r="Q5" s="140"/>
    </row>
    <row r="6" spans="1:257" ht="32.25" customHeight="1">
      <c r="A6" s="341"/>
      <c r="B6" s="342"/>
      <c r="C6" s="342"/>
      <c r="D6" s="343"/>
      <c r="E6" s="355"/>
      <c r="F6" s="333"/>
      <c r="G6" s="326"/>
      <c r="H6" s="49" t="s">
        <v>5</v>
      </c>
      <c r="I6" s="328"/>
      <c r="J6" s="122"/>
      <c r="K6" s="122"/>
      <c r="L6" s="122"/>
      <c r="M6" s="122"/>
      <c r="N6" s="122"/>
      <c r="O6" s="53"/>
      <c r="P6" s="122"/>
      <c r="Q6" s="140"/>
    </row>
    <row r="7" spans="1:257" ht="19.5" customHeight="1">
      <c r="A7" s="344">
        <v>1</v>
      </c>
      <c r="B7" s="345"/>
      <c r="C7" s="345"/>
      <c r="D7" s="346"/>
      <c r="E7" s="50">
        <v>2</v>
      </c>
      <c r="F7" s="52">
        <v>3</v>
      </c>
      <c r="G7" s="51">
        <v>4</v>
      </c>
      <c r="H7" s="52">
        <v>5</v>
      </c>
      <c r="I7" s="152">
        <v>6</v>
      </c>
      <c r="J7" s="5"/>
      <c r="K7" s="5"/>
      <c r="L7" s="5"/>
      <c r="M7" s="122"/>
      <c r="N7" s="5"/>
      <c r="O7" s="5"/>
      <c r="P7" s="5"/>
      <c r="Q7" s="140"/>
    </row>
    <row r="8" spans="1:257" s="142" customFormat="1" ht="24" customHeight="1">
      <c r="A8" s="347" t="s">
        <v>123</v>
      </c>
      <c r="B8" s="348"/>
      <c r="C8" s="348"/>
      <c r="D8" s="348"/>
      <c r="E8" s="348"/>
      <c r="F8" s="348"/>
      <c r="G8" s="348"/>
      <c r="H8" s="348"/>
      <c r="I8" s="349"/>
      <c r="J8" s="6"/>
      <c r="K8" s="6"/>
      <c r="L8" s="6"/>
      <c r="M8" s="7"/>
      <c r="N8" s="6"/>
      <c r="O8" s="6"/>
      <c r="P8" s="6"/>
      <c r="Q8" s="141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</row>
    <row r="9" spans="1:257" s="142" customFormat="1" ht="37.5" customHeight="1">
      <c r="A9" s="350" t="s">
        <v>7</v>
      </c>
      <c r="B9" s="329"/>
      <c r="C9" s="329"/>
      <c r="D9" s="87" t="s">
        <v>6</v>
      </c>
      <c r="E9" s="88">
        <f>E10+E15</f>
        <v>0</v>
      </c>
      <c r="F9" s="89">
        <f>F10+F15</f>
        <v>0</v>
      </c>
      <c r="G9" s="89">
        <f>G10+G15</f>
        <v>0</v>
      </c>
      <c r="H9" s="89">
        <f>H10+H15</f>
        <v>0</v>
      </c>
      <c r="I9" s="153">
        <f>I10+I15</f>
        <v>0</v>
      </c>
      <c r="J9" s="6"/>
      <c r="K9" s="6"/>
      <c r="L9" s="6"/>
      <c r="M9" s="7"/>
      <c r="N9" s="6"/>
      <c r="O9" s="6"/>
      <c r="P9" s="6"/>
      <c r="Q9" s="14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51" t="s">
        <v>21</v>
      </c>
      <c r="B10" s="329" t="s">
        <v>9</v>
      </c>
      <c r="C10" s="329"/>
      <c r="D10" s="87" t="s">
        <v>8</v>
      </c>
      <c r="E10" s="89">
        <f>E11+E13+E12+E14</f>
        <v>0</v>
      </c>
      <c r="F10" s="89">
        <f t="shared" ref="F10:G10" si="0">F11+F13+F12+F14</f>
        <v>0</v>
      </c>
      <c r="G10" s="89">
        <f t="shared" si="0"/>
        <v>0</v>
      </c>
      <c r="H10" s="90"/>
      <c r="I10" s="153">
        <f>I11+I13+I12+I14</f>
        <v>0</v>
      </c>
      <c r="J10" s="5"/>
      <c r="K10" s="8"/>
      <c r="L10" s="9"/>
      <c r="M10" s="122"/>
      <c r="N10" s="5"/>
      <c r="O10" s="5"/>
      <c r="P10" s="5"/>
      <c r="Q10" s="140"/>
    </row>
    <row r="11" spans="1:257" ht="33.950000000000003" customHeight="1">
      <c r="A11" s="352"/>
      <c r="B11" s="330" t="s">
        <v>72</v>
      </c>
      <c r="C11" s="86" t="s">
        <v>11</v>
      </c>
      <c r="D11" s="87" t="s">
        <v>10</v>
      </c>
      <c r="E11" s="43"/>
      <c r="F11" s="91">
        <f>G11+I11</f>
        <v>0</v>
      </c>
      <c r="G11" s="43"/>
      <c r="H11" s="72"/>
      <c r="I11" s="154"/>
      <c r="J11" s="5"/>
      <c r="K11" s="5"/>
      <c r="L11" s="9"/>
      <c r="M11" s="122"/>
      <c r="N11" s="5"/>
      <c r="O11" s="5"/>
      <c r="P11" s="5"/>
      <c r="Q11" s="140"/>
    </row>
    <row r="12" spans="1:257" ht="33.950000000000003" customHeight="1">
      <c r="A12" s="352"/>
      <c r="B12" s="330"/>
      <c r="C12" s="86" t="s">
        <v>139</v>
      </c>
      <c r="D12" s="87" t="s">
        <v>12</v>
      </c>
      <c r="E12" s="43"/>
      <c r="F12" s="91">
        <f>G12+I12</f>
        <v>0</v>
      </c>
      <c r="G12" s="43"/>
      <c r="H12" s="72"/>
      <c r="I12" s="154"/>
      <c r="J12" s="5"/>
      <c r="K12" s="5"/>
      <c r="L12" s="9"/>
      <c r="M12" s="148"/>
      <c r="N12" s="5"/>
      <c r="O12" s="5"/>
      <c r="P12" s="5"/>
      <c r="Q12" s="140"/>
    </row>
    <row r="13" spans="1:257" ht="33.950000000000003" customHeight="1">
      <c r="A13" s="352"/>
      <c r="B13" s="330"/>
      <c r="C13" s="86" t="s">
        <v>140</v>
      </c>
      <c r="D13" s="87" t="s">
        <v>13</v>
      </c>
      <c r="E13" s="43"/>
      <c r="F13" s="91">
        <f>G13+I13</f>
        <v>0</v>
      </c>
      <c r="G13" s="43"/>
      <c r="H13" s="72"/>
      <c r="I13" s="154"/>
      <c r="J13" s="5"/>
      <c r="K13" s="10"/>
      <c r="L13" s="9"/>
      <c r="M13" s="122"/>
      <c r="N13" s="5"/>
      <c r="O13" s="5"/>
      <c r="P13" s="5"/>
      <c r="Q13" s="140"/>
    </row>
    <row r="14" spans="1:257" ht="33.950000000000003" customHeight="1">
      <c r="A14" s="352"/>
      <c r="B14" s="330"/>
      <c r="C14" s="86" t="s">
        <v>141</v>
      </c>
      <c r="D14" s="87" t="s">
        <v>14</v>
      </c>
      <c r="E14" s="43"/>
      <c r="F14" s="91">
        <f t="shared" ref="F14" si="1">G14+I14</f>
        <v>0</v>
      </c>
      <c r="G14" s="43"/>
      <c r="H14" s="72"/>
      <c r="I14" s="154"/>
      <c r="J14" s="5"/>
      <c r="K14" s="5"/>
      <c r="L14" s="5"/>
      <c r="M14" s="122"/>
      <c r="N14" s="5"/>
      <c r="O14" s="5"/>
      <c r="P14" s="5"/>
      <c r="Q14" s="140"/>
    </row>
    <row r="15" spans="1:257" ht="33.950000000000003" customHeight="1" thickBot="1">
      <c r="A15" s="353"/>
      <c r="B15" s="337" t="s">
        <v>15</v>
      </c>
      <c r="C15" s="337"/>
      <c r="D15" s="155" t="s">
        <v>16</v>
      </c>
      <c r="E15" s="156"/>
      <c r="F15" s="157">
        <f>G15+I15</f>
        <v>0</v>
      </c>
      <c r="G15" s="158"/>
      <c r="H15" s="159"/>
      <c r="I15" s="160"/>
      <c r="J15" s="5"/>
      <c r="K15" s="5"/>
      <c r="L15" s="5"/>
      <c r="M15" s="122"/>
      <c r="N15" s="5"/>
      <c r="O15" s="5"/>
      <c r="P15" s="5"/>
      <c r="Q15" s="140"/>
    </row>
    <row r="16" spans="1:257" ht="14.25" customHeight="1">
      <c r="A16" s="70"/>
      <c r="B16" s="70"/>
      <c r="C16" s="71"/>
      <c r="D16" s="71"/>
      <c r="E16" s="71"/>
      <c r="F16" s="71"/>
      <c r="G16" s="71"/>
      <c r="H16" s="71"/>
      <c r="I16" s="71"/>
      <c r="J16" s="4"/>
      <c r="K16" s="4"/>
      <c r="L16" s="4"/>
      <c r="M16" s="4"/>
      <c r="N16" s="4"/>
      <c r="O16" s="4"/>
      <c r="P16" s="4"/>
    </row>
    <row r="17" spans="1:16" ht="15.75" customHeight="1">
      <c r="A17" s="73" t="s">
        <v>17</v>
      </c>
      <c r="B17" s="70"/>
      <c r="C17" s="71"/>
      <c r="D17" s="71"/>
      <c r="E17" s="71"/>
      <c r="F17" s="71"/>
      <c r="G17" s="71"/>
      <c r="H17" s="71"/>
      <c r="I17" s="71"/>
      <c r="J17" s="4"/>
      <c r="K17" s="4"/>
      <c r="L17" s="4"/>
      <c r="M17" s="4"/>
      <c r="N17" s="4"/>
      <c r="O17" s="4"/>
      <c r="P17" s="4"/>
    </row>
    <row r="18" spans="1:16" ht="15.75">
      <c r="A18" s="74" t="s">
        <v>88</v>
      </c>
      <c r="B18" s="70"/>
      <c r="C18" s="71"/>
      <c r="D18" s="71"/>
      <c r="E18" s="71"/>
      <c r="F18" s="71"/>
      <c r="G18" s="71"/>
      <c r="H18" s="71"/>
      <c r="I18" s="71"/>
      <c r="J18" s="4"/>
      <c r="K18" s="4"/>
      <c r="L18" s="4"/>
      <c r="M18" s="4"/>
      <c r="N18" s="4"/>
      <c r="O18" s="4"/>
      <c r="P18" s="4"/>
    </row>
    <row r="19" spans="1:16" ht="15.75">
      <c r="A19" s="331" t="s">
        <v>97</v>
      </c>
      <c r="B19" s="331"/>
      <c r="C19" s="331"/>
      <c r="D19" s="331"/>
      <c r="E19" s="331"/>
      <c r="F19" s="331"/>
      <c r="G19" s="331"/>
      <c r="H19" s="331"/>
      <c r="I19" s="331"/>
      <c r="J19" s="4"/>
      <c r="K19" s="4"/>
      <c r="L19" s="4"/>
      <c r="M19" s="4"/>
      <c r="N19" s="4"/>
      <c r="O19" s="4"/>
      <c r="P19" s="4"/>
    </row>
    <row r="20" spans="1:16" ht="15.75">
      <c r="A20" s="74" t="s">
        <v>93</v>
      </c>
      <c r="B20" s="70"/>
      <c r="C20" s="70"/>
      <c r="D20" s="70"/>
      <c r="E20" s="70"/>
      <c r="F20" s="70"/>
      <c r="G20" s="70"/>
      <c r="H20" s="70"/>
      <c r="I20" s="70"/>
    </row>
    <row r="21" spans="1:16" ht="15">
      <c r="A21" s="145"/>
      <c r="B21" s="144"/>
    </row>
    <row r="22" spans="1:16" ht="15">
      <c r="A22" s="145"/>
    </row>
    <row r="23" spans="1:16" ht="15">
      <c r="A23" s="145"/>
    </row>
    <row r="24" spans="1:16" ht="15">
      <c r="A24" s="145"/>
    </row>
    <row r="25" spans="1:16" ht="15">
      <c r="A25" s="145"/>
    </row>
    <row r="26" spans="1:16" ht="15">
      <c r="A26" s="145"/>
    </row>
    <row r="27" spans="1:16" ht="15">
      <c r="A27" s="145"/>
    </row>
    <row r="28" spans="1:16" ht="15">
      <c r="A28" s="145"/>
    </row>
    <row r="29" spans="1:16" ht="15">
      <c r="A29" s="145"/>
    </row>
    <row r="30" spans="1:16" ht="15">
      <c r="A30" s="145"/>
    </row>
    <row r="31" spans="1:16" ht="15">
      <c r="A31" s="145"/>
    </row>
  </sheetData>
  <sheetProtection algorithmName="SHA-512" hashValue="r3PBsl2sFNuXW/njWmkLvCxAF402eQzgt3ptwOtgbofzCCNMVKpiEAnCZdhYBo0fbFhZqWCNNJA6MDENa6FWXg==" saltValue="rHdMio2QfiafgUHcaQ/v8A==" spinCount="100000" sheet="1" objects="1" scenarios="1"/>
  <mergeCells count="16">
    <mergeCell ref="A19:I19"/>
    <mergeCell ref="F4:F6"/>
    <mergeCell ref="G4:I4"/>
    <mergeCell ref="A2:I2"/>
    <mergeCell ref="B15:C15"/>
    <mergeCell ref="A4:D6"/>
    <mergeCell ref="A7:D7"/>
    <mergeCell ref="A8:I8"/>
    <mergeCell ref="A9:C9"/>
    <mergeCell ref="A10:A15"/>
    <mergeCell ref="E4:E6"/>
    <mergeCell ref="L4:N4"/>
    <mergeCell ref="G5:G6"/>
    <mergeCell ref="I5:I6"/>
    <mergeCell ref="B10:C10"/>
    <mergeCell ref="B11:B14"/>
  </mergeCells>
  <conditionalFormatting sqref="I11:I15">
    <cfRule type="cellIs" dxfId="23" priority="6" operator="greaterThan">
      <formula>G11*0.1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5 H10 H15:I15 I11:I14">
      <formula1>MOD(G10*10,1)=0</formula1>
    </dataValidation>
    <dataValidation type="custom" allowBlank="1" showInputMessage="1" showErrorMessage="1" errorTitle="Znaki po przecinku" error="Wpisujemy zatrudnienie w pełnych etatach bez miejsc po przecinku." sqref="E11:E15">
      <formula1>MOD(E11*10,1)=0</formula1>
    </dataValidation>
    <dataValidation type="custom" allowBlank="1" showInputMessage="1" showErrorMessage="1" sqref="F11:F1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horizontalDpi="4294967295" verticalDpi="4294967295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" id="{EC61218D-8718-4B4F-AEAA-96338A3E213E}">
            <xm:f>'dział I'!$E$46&gt;$F$9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>
    <pageSetUpPr fitToPage="1"/>
  </sheetPr>
  <dimension ref="A1:Q65"/>
  <sheetViews>
    <sheetView zoomScaleNormal="100" workbookViewId="0">
      <selection activeCell="G8" sqref="G8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" style="1" customWidth="1"/>
    <col min="5" max="5" width="4.875" style="1" customWidth="1"/>
    <col min="6" max="6" width="9.375" style="1" customWidth="1"/>
    <col min="7" max="7" width="15.25" style="1" customWidth="1"/>
    <col min="8" max="10" width="7.625" style="1" customWidth="1"/>
    <col min="11" max="17" width="0" style="1" hidden="1" customWidth="1"/>
    <col min="18" max="16384" width="7.625" style="1" hidden="1"/>
  </cols>
  <sheetData>
    <row r="1" spans="1:7" s="70" customFormat="1" ht="20.25" customHeight="1">
      <c r="A1" s="75" t="str">
        <f>'dział I'!A3</f>
        <v>Proszę wpisać nazwę uczelni</v>
      </c>
      <c r="B1" s="76"/>
      <c r="C1" s="76"/>
      <c r="D1" s="77"/>
      <c r="E1" s="77"/>
      <c r="F1" s="78"/>
    </row>
    <row r="2" spans="1:7" s="79" customFormat="1" ht="22.5" customHeight="1">
      <c r="A2" s="362" t="s">
        <v>66</v>
      </c>
      <c r="B2" s="362"/>
      <c r="C2" s="362"/>
      <c r="D2" s="362"/>
      <c r="E2" s="362"/>
      <c r="F2" s="362"/>
    </row>
    <row r="3" spans="1:7" s="70" customFormat="1" ht="4.5" customHeight="1" thickBot="1">
      <c r="A3" s="80"/>
      <c r="B3" s="80"/>
      <c r="C3" s="80"/>
      <c r="D3" s="80"/>
      <c r="E3" s="80"/>
      <c r="F3" s="80"/>
    </row>
    <row r="4" spans="1:7" s="70" customFormat="1" ht="36" customHeight="1">
      <c r="A4" s="338" t="s">
        <v>0</v>
      </c>
      <c r="B4" s="339"/>
      <c r="C4" s="339"/>
      <c r="D4" s="339"/>
      <c r="E4" s="340"/>
      <c r="F4" s="164" t="s">
        <v>19</v>
      </c>
      <c r="G4" s="165" t="s">
        <v>123</v>
      </c>
    </row>
    <row r="5" spans="1:7" s="70" customFormat="1" ht="14.25" customHeight="1">
      <c r="A5" s="363">
        <v>1</v>
      </c>
      <c r="B5" s="364"/>
      <c r="C5" s="364"/>
      <c r="D5" s="364"/>
      <c r="E5" s="364"/>
      <c r="F5" s="48">
        <v>2</v>
      </c>
      <c r="G5" s="166">
        <v>3</v>
      </c>
    </row>
    <row r="6" spans="1:7" s="70" customFormat="1" ht="27.95" customHeight="1">
      <c r="A6" s="365" t="s">
        <v>147</v>
      </c>
      <c r="B6" s="361"/>
      <c r="C6" s="361"/>
      <c r="D6" s="361"/>
      <c r="E6" s="49" t="s">
        <v>6</v>
      </c>
      <c r="F6" s="49" t="s">
        <v>20</v>
      </c>
      <c r="G6" s="167">
        <f>G7+G8</f>
        <v>0</v>
      </c>
    </row>
    <row r="7" spans="1:7" ht="24.95" customHeight="1">
      <c r="A7" s="365" t="s">
        <v>21</v>
      </c>
      <c r="B7" s="366" t="s">
        <v>22</v>
      </c>
      <c r="C7" s="367"/>
      <c r="D7" s="368"/>
      <c r="E7" s="49" t="s">
        <v>8</v>
      </c>
      <c r="F7" s="49" t="s">
        <v>20</v>
      </c>
      <c r="G7" s="168"/>
    </row>
    <row r="8" spans="1:7" ht="24.95" customHeight="1">
      <c r="A8" s="365"/>
      <c r="B8" s="366" t="s">
        <v>23</v>
      </c>
      <c r="C8" s="367"/>
      <c r="D8" s="368"/>
      <c r="E8" s="49" t="s">
        <v>10</v>
      </c>
      <c r="F8" s="49" t="s">
        <v>20</v>
      </c>
      <c r="G8" s="168"/>
    </row>
    <row r="9" spans="1:7" ht="24.95" customHeight="1">
      <c r="A9" s="360" t="s">
        <v>25</v>
      </c>
      <c r="B9" s="361"/>
      <c r="C9" s="361"/>
      <c r="D9" s="361"/>
      <c r="E9" s="49" t="s">
        <v>12</v>
      </c>
      <c r="F9" s="49" t="s">
        <v>20</v>
      </c>
      <c r="G9" s="168"/>
    </row>
    <row r="10" spans="1:7" ht="24.95" customHeight="1">
      <c r="A10" s="371" t="s">
        <v>3</v>
      </c>
      <c r="B10" s="369" t="s">
        <v>150</v>
      </c>
      <c r="C10" s="369"/>
      <c r="D10" s="370"/>
      <c r="E10" s="49" t="s">
        <v>13</v>
      </c>
      <c r="F10" s="49" t="s">
        <v>20</v>
      </c>
      <c r="G10" s="168"/>
    </row>
    <row r="11" spans="1:7" ht="36.75" customHeight="1">
      <c r="A11" s="372"/>
      <c r="B11" s="180" t="s">
        <v>3</v>
      </c>
      <c r="C11" s="374" t="s">
        <v>148</v>
      </c>
      <c r="D11" s="375"/>
      <c r="E11" s="174" t="s">
        <v>14</v>
      </c>
      <c r="F11" s="49" t="s">
        <v>20</v>
      </c>
      <c r="G11" s="168"/>
    </row>
    <row r="12" spans="1:7" ht="24" customHeight="1">
      <c r="A12" s="372"/>
      <c r="B12" s="358" t="s">
        <v>151</v>
      </c>
      <c r="C12" s="358"/>
      <c r="D12" s="359"/>
      <c r="E12" s="49" t="s">
        <v>16</v>
      </c>
      <c r="F12" s="49" t="s">
        <v>20</v>
      </c>
      <c r="G12" s="168"/>
    </row>
    <row r="13" spans="1:7" ht="36.75" customHeight="1">
      <c r="A13" s="372"/>
      <c r="B13" s="180" t="s">
        <v>3</v>
      </c>
      <c r="C13" s="374" t="s">
        <v>149</v>
      </c>
      <c r="D13" s="375"/>
      <c r="E13" s="174" t="s">
        <v>24</v>
      </c>
      <c r="F13" s="49" t="s">
        <v>20</v>
      </c>
      <c r="G13" s="168"/>
    </row>
    <row r="14" spans="1:7" ht="50.45" customHeight="1">
      <c r="A14" s="373"/>
      <c r="B14" s="376" t="s">
        <v>3</v>
      </c>
      <c r="C14" s="377"/>
      <c r="D14" s="181" t="s">
        <v>174</v>
      </c>
      <c r="E14" s="174" t="s">
        <v>26</v>
      </c>
      <c r="F14" s="49" t="s">
        <v>20</v>
      </c>
      <c r="G14" s="168"/>
    </row>
    <row r="15" spans="1:7" ht="36.75" customHeight="1">
      <c r="A15" s="356" t="s">
        <v>175</v>
      </c>
      <c r="B15" s="269"/>
      <c r="C15" s="269"/>
      <c r="D15" s="357"/>
      <c r="E15" s="187">
        <v>10</v>
      </c>
      <c r="F15" s="118" t="s">
        <v>27</v>
      </c>
      <c r="G15" s="168"/>
    </row>
    <row r="16" spans="1:7" ht="32.25" customHeight="1">
      <c r="A16" s="356" t="s">
        <v>143</v>
      </c>
      <c r="B16" s="269"/>
      <c r="C16" s="269"/>
      <c r="D16" s="357"/>
      <c r="E16" s="49">
        <v>11</v>
      </c>
      <c r="F16" s="118" t="s">
        <v>27</v>
      </c>
      <c r="G16" s="169"/>
    </row>
    <row r="17" spans="1:8" ht="32.25" customHeight="1">
      <c r="A17" s="381" t="s">
        <v>142</v>
      </c>
      <c r="B17" s="357"/>
      <c r="C17" s="357"/>
      <c r="D17" s="357"/>
      <c r="E17" s="174">
        <v>12</v>
      </c>
      <c r="F17" s="118" t="s">
        <v>27</v>
      </c>
      <c r="G17" s="169"/>
    </row>
    <row r="18" spans="1:8" ht="24.95" customHeight="1">
      <c r="A18" s="381" t="s">
        <v>177</v>
      </c>
      <c r="B18" s="357"/>
      <c r="C18" s="357"/>
      <c r="D18" s="357"/>
      <c r="E18" s="174">
        <v>13</v>
      </c>
      <c r="F18" s="118" t="s">
        <v>27</v>
      </c>
      <c r="G18" s="169"/>
    </row>
    <row r="19" spans="1:8" ht="31.5" customHeight="1">
      <c r="A19" s="387" t="s">
        <v>83</v>
      </c>
      <c r="B19" s="388"/>
      <c r="C19" s="388"/>
      <c r="D19" s="389"/>
      <c r="E19" s="51">
        <v>14</v>
      </c>
      <c r="F19" s="146" t="s">
        <v>27</v>
      </c>
      <c r="G19" s="170"/>
    </row>
    <row r="20" spans="1:8" ht="46.5" customHeight="1">
      <c r="A20" s="386" t="s">
        <v>178</v>
      </c>
      <c r="B20" s="273"/>
      <c r="C20" s="273"/>
      <c r="D20" s="273"/>
      <c r="E20" s="184">
        <v>15</v>
      </c>
      <c r="F20" s="186" t="s">
        <v>27</v>
      </c>
      <c r="G20" s="170"/>
    </row>
    <row r="21" spans="1:8" ht="36.75" customHeight="1">
      <c r="A21" s="386" t="s">
        <v>179</v>
      </c>
      <c r="B21" s="273"/>
      <c r="C21" s="273"/>
      <c r="D21" s="273"/>
      <c r="E21" s="184">
        <v>16</v>
      </c>
      <c r="F21" s="182" t="s">
        <v>27</v>
      </c>
      <c r="G21" s="170"/>
    </row>
    <row r="22" spans="1:8" ht="44.25" customHeight="1">
      <c r="A22" s="386" t="s">
        <v>180</v>
      </c>
      <c r="B22" s="273"/>
      <c r="C22" s="273"/>
      <c r="D22" s="273"/>
      <c r="E22" s="185">
        <v>17</v>
      </c>
      <c r="F22" s="146" t="s">
        <v>27</v>
      </c>
      <c r="G22" s="170"/>
    </row>
    <row r="23" spans="1:8" ht="36.75" customHeight="1">
      <c r="A23" s="386" t="s">
        <v>181</v>
      </c>
      <c r="B23" s="273"/>
      <c r="C23" s="273"/>
      <c r="D23" s="273"/>
      <c r="E23" s="184">
        <v>18</v>
      </c>
      <c r="F23" s="182" t="s">
        <v>27</v>
      </c>
      <c r="G23" s="170"/>
    </row>
    <row r="24" spans="1:8" ht="36.950000000000003" customHeight="1">
      <c r="A24" s="381" t="s">
        <v>182</v>
      </c>
      <c r="B24" s="278"/>
      <c r="C24" s="278"/>
      <c r="D24" s="278"/>
      <c r="E24" s="183">
        <v>19</v>
      </c>
      <c r="F24" s="146" t="s">
        <v>27</v>
      </c>
      <c r="G24" s="169"/>
    </row>
    <row r="25" spans="1:8" ht="23.25" customHeight="1">
      <c r="A25" s="382" t="s">
        <v>84</v>
      </c>
      <c r="B25" s="383"/>
      <c r="C25" s="383"/>
      <c r="D25" s="383"/>
      <c r="E25" s="49">
        <v>20</v>
      </c>
      <c r="F25" s="146" t="s">
        <v>27</v>
      </c>
      <c r="G25" s="170"/>
    </row>
    <row r="26" spans="1:8" ht="36.950000000000003" customHeight="1" thickBot="1">
      <c r="A26" s="384" t="s">
        <v>183</v>
      </c>
      <c r="B26" s="385"/>
      <c r="C26" s="385"/>
      <c r="D26" s="385"/>
      <c r="E26" s="161">
        <v>21</v>
      </c>
      <c r="F26" s="151" t="s">
        <v>27</v>
      </c>
      <c r="G26" s="171"/>
    </row>
    <row r="27" spans="1:8" ht="28.5" customHeight="1"/>
    <row r="28" spans="1:8" ht="63" customHeight="1">
      <c r="A28" s="378" t="s">
        <v>62</v>
      </c>
      <c r="B28" s="379"/>
      <c r="C28" s="175"/>
      <c r="D28" s="176" t="s">
        <v>28</v>
      </c>
      <c r="E28" s="11"/>
      <c r="F28" s="378" t="s">
        <v>89</v>
      </c>
      <c r="G28" s="379"/>
    </row>
    <row r="29" spans="1:8" ht="14.25" customHeight="1">
      <c r="A29" s="35" t="s">
        <v>64</v>
      </c>
      <c r="B29" s="35"/>
      <c r="C29" s="35"/>
      <c r="D29" s="12" t="s">
        <v>65</v>
      </c>
      <c r="E29" s="13"/>
      <c r="F29" s="380" t="s">
        <v>29</v>
      </c>
      <c r="G29" s="380"/>
    </row>
    <row r="30" spans="1:8" ht="14.25" customHeight="1">
      <c r="A30" s="35" t="s">
        <v>63</v>
      </c>
      <c r="B30" s="35"/>
      <c r="C30" s="35"/>
      <c r="D30" s="36"/>
      <c r="E30" s="36"/>
      <c r="G30" s="13"/>
      <c r="H30" s="14"/>
    </row>
    <row r="31" spans="1:8"/>
    <row r="32" spans="1:8"/>
    <row r="33" spans="1:3">
      <c r="A33" s="53"/>
      <c r="B33" s="53"/>
      <c r="C33" s="53"/>
    </row>
    <row r="34" spans="1:3"/>
    <row r="35" spans="1:3"/>
    <row r="36" spans="1:3" hidden="1"/>
    <row r="37" spans="1:3" hidden="1"/>
    <row r="38" spans="1:3" hidden="1"/>
    <row r="39" spans="1:3" hidden="1"/>
    <row r="40" spans="1:3" hidden="1"/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8" spans="1: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</sheetData>
  <sheetProtection algorithmName="SHA-512" hashValue="hqqjbx0F9jVJZ9w634nvYtV+iMyedY7t/Ktu7zjLMwz2wGyxYVa2hRVJzvNYt01ydSFdJ0cSdQQwc8ETj3lZLw==" saltValue="nzbCozJaJ2HJPfImn1ZA+A==" spinCount="100000" sheet="1" objects="1" scenarios="1"/>
  <mergeCells count="29">
    <mergeCell ref="A16:D16"/>
    <mergeCell ref="A21:D21"/>
    <mergeCell ref="A22:D22"/>
    <mergeCell ref="A23:D23"/>
    <mergeCell ref="A19:D19"/>
    <mergeCell ref="A17:D17"/>
    <mergeCell ref="A18:D18"/>
    <mergeCell ref="A20:D20"/>
    <mergeCell ref="A28:B28"/>
    <mergeCell ref="F28:G28"/>
    <mergeCell ref="F29:G29"/>
    <mergeCell ref="A24:D24"/>
    <mergeCell ref="A25:D25"/>
    <mergeCell ref="A26:D26"/>
    <mergeCell ref="A15:D15"/>
    <mergeCell ref="B12:D12"/>
    <mergeCell ref="A9:D9"/>
    <mergeCell ref="A2:F2"/>
    <mergeCell ref="A4:E4"/>
    <mergeCell ref="A5:E5"/>
    <mergeCell ref="A6:D6"/>
    <mergeCell ref="A7:A8"/>
    <mergeCell ref="B7:D7"/>
    <mergeCell ref="B8:D8"/>
    <mergeCell ref="B10:D10"/>
    <mergeCell ref="A10:A14"/>
    <mergeCell ref="C11:D11"/>
    <mergeCell ref="C13:D13"/>
    <mergeCell ref="B14:C14"/>
  </mergeCells>
  <conditionalFormatting sqref="G8">
    <cfRule type="cellIs" dxfId="21" priority="26" operator="greaterThan">
      <formula>$G$7</formula>
    </cfRule>
  </conditionalFormatting>
  <conditionalFormatting sqref="G25">
    <cfRule type="cellIs" dxfId="20" priority="24" operator="greaterThan">
      <formula>$G$24</formula>
    </cfRule>
  </conditionalFormatting>
  <conditionalFormatting sqref="G19">
    <cfRule type="cellIs" dxfId="19" priority="23" operator="greaterThan">
      <formula>$G$18</formula>
    </cfRule>
  </conditionalFormatting>
  <conditionalFormatting sqref="G9">
    <cfRule type="expression" dxfId="18" priority="7">
      <formula>$G$9&lt;$G$10+$G$12</formula>
    </cfRule>
  </conditionalFormatting>
  <conditionalFormatting sqref="G11">
    <cfRule type="expression" dxfId="17" priority="6">
      <formula>$G$10&lt;$G$11</formula>
    </cfRule>
  </conditionalFormatting>
  <conditionalFormatting sqref="G14">
    <cfRule type="expression" dxfId="16" priority="3">
      <formula>$G$14&gt;$G$13</formula>
    </cfRule>
    <cfRule type="expression" dxfId="15" priority="1">
      <formula>$G$14&gt;$G$12</formula>
    </cfRule>
  </conditionalFormatting>
  <conditionalFormatting sqref="G13">
    <cfRule type="expression" dxfId="14" priority="2">
      <formula>$G$13&gt;$G$12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G16:G26">
      <formula1>MOD(G16*10,1)=0</formula1>
    </dataValidation>
    <dataValidation type="custom" allowBlank="1" showInputMessage="1" showErrorMessage="1" errorTitle="Znaki po przecinku" error="Wpisujemy bez miejsc po przecinku." sqref="G7:G15">
      <formula1>MOD(G7,1)=0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1" firstPageNumber="6" orientation="portrait" useFirstPageNumber="1" horizontalDpi="4294967295" verticalDpi="4294967295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2019-02-28T15:26:00Z</cp:lastPrinted>
  <dcterms:created xsi:type="dcterms:W3CDTF">2011-03-10T10:03:26Z</dcterms:created>
  <dcterms:modified xsi:type="dcterms:W3CDTF">2019-05-15T11:14:32Z</dcterms:modified>
</cp:coreProperties>
</file>