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celowe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<sst xmlns="http://schemas.openxmlformats.org/spreadsheetml/2006/main" count="57" uniqueCount="52">
  <si>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Dz. 921 - Kultura i ochrona dziedzictwa narodowego</t>
  </si>
  <si>
    <t>Dz. Rozdz.</t>
  </si>
  <si>
    <t>TREŚĆ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</si>
  <si>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</si>
  <si>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</si>
  <si>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</si>
  <si>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</si>
  <si>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</si>
  <si>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</si>
  <si>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</si>
  <si>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</si>
  <si>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</si>
  <si>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Centra kultury i sztuki</t>
  </si>
  <si>
    <t>Pozostałe instytucje kultury</t>
  </si>
  <si>
    <t xml:space="preserve"> Muzea</t>
  </si>
  <si>
    <t>Ośrodki ochrony i dokumentacji zabytków</t>
  </si>
  <si>
    <t>Cz. 24 - KULTURA  I  OCHRONA  DZIEDZICTWA  NARODOWEGO</t>
  </si>
  <si>
    <t>[Wydatki instytucji kultury do publicznej wiadomości DP-L]</t>
  </si>
  <si>
    <t>Państwowe Instytucje Kultury podległe MKiDN</t>
  </si>
  <si>
    <t>Dotacja celowa z budżetu na finansowanie lub dofinansowanie prac remontowych i konserwatorskich obiektów zabytkowych, przekazane jednostkom zaliczanym do sektora finansów publicznych</t>
  </si>
  <si>
    <t>Dotacja celowa z budżetu państwa na finansowanie lub dofinansowanie ustawowo określonych zadań bieżących realizowanych przez pozostałe jednostki sektora finansów publicznych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</si>
  <si>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</si>
  <si>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</si>
  <si>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</si>
  <si>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</si>
  <si>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</si>
  <si>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</si>
  <si>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</si>
  <si>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Instytut Adama Mickiewicza w Warszawie</t>
  </si>
  <si>
    <t>Pozostałe zadania w zakresie kultury</t>
  </si>
  <si>
    <t xml:space="preserve"> Muzeum Pałac w Wilanowie</t>
  </si>
  <si>
    <t xml:space="preserve"> Muzeum Zamkowe w Malborku</t>
  </si>
  <si>
    <t xml:space="preserve"> Centralne Muzeum Morskie w Gdańsku</t>
  </si>
  <si>
    <t xml:space="preserve"> Fundacja - Zakład Narodowy im. Ossolińskich we Wrocławiu</t>
  </si>
  <si>
    <t xml:space="preserve"> Centrum Rzeźby Polskiej w Orońsku</t>
  </si>
  <si>
    <t xml:space="preserve"> Dom Pracy Twórczej w Radziejowicach</t>
  </si>
  <si>
    <t xml:space="preserve"> Państwowe Muzeum w Oświęcimiu</t>
  </si>
  <si>
    <t xml:space="preserve"> Zamek Królewski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</si>
  <si>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</si>
  <si>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</si>
  <si>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</si>
  <si>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 xml:space="preserve"> Narodowy Instytut Audiowizualny</t>
  </si>
  <si>
    <t>Teatr Wielki - Opera Narodowa</t>
  </si>
  <si>
    <t>*/ ustawa z dnia 27 sierpnia 2009 r. o finansach publicznych (Dz. U. Nr 157, poz. 1240)</t>
  </si>
  <si>
    <t>Dotacja celowa przekazana z budżetu państwa dla państwowej instytucji kultury na dofinansowanie zadań bieżacych objętych mecenatem państwa, wykonywanych w ramach programów ministra właściwego do spraw kultury i ochrony dziedzictwa narodowego przez jednostki niezaliczane do sektora finansów publicznych</t>
  </si>
  <si>
    <t>Dotacja celowa w ramach programów finansowanych z udziałem środków europejskich oraz środków, o których mowa w art. 5 ust. 1 pkt 3 oraz ust. 3 pkt 5 i 6 ustawy*, lub płatności w ramach budzetu środków europejskich (finansowanie z innych środków bezzwrotnych)</t>
  </si>
  <si>
    <t>Dotacja celowa w ramach programów finansowanych z udziałem środków europejskich oraz środków, o których mowa w art. 5 ust. 1 pkt 3 oraz ust. 3 pkt 5 i 6 ustawy*, lub płatności w ramach budzetu środków europejskich (współfinansowanie innych środków bezzwrotnych)</t>
  </si>
  <si>
    <t>Dotacja celowa w ramach programów finansowanych z udziałem środków europejskich oraz środków, o których mowa w art. 5 ust. 1 pkt 3 oraz ust. 3 pkt 5 i 6 ustawy*, lub płatności w ramach budzetu środków europejskich (Współfinansowanie programów i projektów realizowanych ze środków z funduszy strukturalnych, Funduszu Spójności, Europejskiego Funduszu Rybackiego oraz z funduszy unijnych finansujących Wspólną Politykę Rolną)</t>
  </si>
  <si>
    <r>
      <t>wg ustawy budżetowej na 2011 rok (</t>
    </r>
    <r>
      <rPr>
        <i/>
        <sz val="10"/>
        <rFont val="Times New Roman CE"/>
        <family val="1"/>
      </rPr>
      <t>w złotych</t>
    </r>
    <r>
      <rPr>
        <sz val="10"/>
        <rFont val="Times New Roman CE"/>
        <family val="1"/>
      </rPr>
      <t>)</t>
    </r>
  </si>
  <si>
    <t xml:space="preserve"> Zamek Królewski na Wawelu</t>
  </si>
  <si>
    <t>Narodowy Instytut Dziedzictwa (d.KOBiDZ)</t>
  </si>
  <si>
    <t xml:space="preserve"> Filmoteka Narodowa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</si>
</sst>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dashed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dashed"/>
      <bottom>
        <color indexed="63"/>
      </bottom>
    </border>
    <border>
      <left style="medium"/>
      <right style="medium">
        <color indexed="8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/>
    </xf>
    <xf numFmtId="3" fontId="9" fillId="0" borderId="20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6" fillId="0" borderId="2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8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21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3" fontId="10" fillId="0" borderId="18" xfId="0" applyNumberFormat="1" applyFont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17" fillId="0" borderId="43" xfId="0" applyFont="1" applyBorder="1" applyAlignment="1">
      <alignment/>
    </xf>
    <xf numFmtId="3" fontId="17" fillId="0" borderId="44" xfId="0" applyNumberFormat="1" applyFont="1" applyBorder="1" applyAlignment="1">
      <alignment/>
    </xf>
    <xf numFmtId="3" fontId="10" fillId="0" borderId="45" xfId="0" applyNumberFormat="1" applyFont="1" applyBorder="1" applyAlignment="1" applyProtection="1">
      <alignment horizontal="center"/>
      <protection/>
    </xf>
    <xf numFmtId="3" fontId="10" fillId="0" borderId="46" xfId="0" applyNumberFormat="1" applyFont="1" applyBorder="1" applyAlignment="1" applyProtection="1">
      <alignment horizontal="left"/>
      <protection/>
    </xf>
    <xf numFmtId="3" fontId="12" fillId="0" borderId="34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6" fillId="0" borderId="49" xfId="0" applyFont="1" applyBorder="1" applyAlignment="1">
      <alignment/>
    </xf>
    <xf numFmtId="3" fontId="16" fillId="0" borderId="31" xfId="0" applyNumberFormat="1" applyFont="1" applyBorder="1" applyAlignment="1">
      <alignment/>
    </xf>
    <xf numFmtId="0" fontId="17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7.00390625" style="2" customWidth="1"/>
    <col min="4" max="4" width="17.00390625" style="2" hidden="1" customWidth="1"/>
    <col min="5" max="5" width="17.00390625" style="2" customWidth="1"/>
    <col min="6" max="6" width="17.00390625" style="2" hidden="1" customWidth="1"/>
    <col min="7" max="8" width="19.125" style="2" customWidth="1"/>
    <col min="9" max="9" width="16.375" style="2" customWidth="1"/>
    <col min="10" max="10" width="15.625" style="2" customWidth="1"/>
    <col min="11" max="11" width="15.875" style="2" customWidth="1"/>
    <col min="12" max="12" width="11.625" style="2" bestFit="1" customWidth="1"/>
    <col min="13" max="14" width="9.125" style="2" customWidth="1"/>
    <col min="15" max="15" width="9.375" style="2" bestFit="1" customWidth="1"/>
    <col min="16" max="17" width="9.125" style="2" customWidth="1"/>
    <col min="18" max="18" width="9.375" style="2" bestFit="1" customWidth="1"/>
    <col min="19" max="19" width="11.625" style="2" bestFit="1" customWidth="1"/>
    <col min="20" max="20" width="12.875" style="2" bestFit="1" customWidth="1"/>
    <col min="21" max="24" width="9.375" style="2" bestFit="1" customWidth="1"/>
    <col min="25" max="26" width="9.625" style="2" bestFit="1" customWidth="1"/>
    <col min="27" max="27" width="12.875" style="2" bestFit="1" customWidth="1"/>
    <col min="28" max="16384" width="9.125" style="2" customWidth="1"/>
  </cols>
  <sheetData>
    <row r="1" ht="12.75">
      <c r="A1" s="1" t="s">
        <v>16</v>
      </c>
    </row>
    <row r="2" spans="1:8" ht="12.75">
      <c r="A2" s="1" t="s">
        <v>0</v>
      </c>
      <c r="G2" s="72"/>
      <c r="H2" s="72"/>
    </row>
    <row r="3" spans="1:11" ht="13.5">
      <c r="A3" s="3"/>
      <c r="I3" s="5"/>
      <c r="J3" s="5"/>
      <c r="K3" s="4"/>
    </row>
    <row r="4" spans="1:11" ht="15.75">
      <c r="A4" s="3"/>
      <c r="B4" s="73" t="s">
        <v>18</v>
      </c>
      <c r="C4" s="73"/>
      <c r="D4" s="73"/>
      <c r="E4" s="73"/>
      <c r="F4" s="73"/>
      <c r="I4" s="5"/>
      <c r="J4" s="5"/>
      <c r="K4" s="4"/>
    </row>
    <row r="5" spans="9:11" ht="13.5" thickBot="1">
      <c r="I5" s="5"/>
      <c r="J5" s="5"/>
      <c r="K5" s="5"/>
    </row>
    <row r="6" spans="1:11" ht="344.25">
      <c r="A6" s="6"/>
      <c r="B6" s="7"/>
      <c r="C6" s="76" t="s">
        <v>45</v>
      </c>
      <c r="D6" s="76" t="s">
        <v>46</v>
      </c>
      <c r="E6" s="76" t="s">
        <v>47</v>
      </c>
      <c r="F6" s="76" t="s">
        <v>44</v>
      </c>
      <c r="G6" s="76" t="s">
        <v>19</v>
      </c>
      <c r="H6" s="76" t="s">
        <v>20</v>
      </c>
      <c r="I6" s="8"/>
      <c r="J6" s="8"/>
      <c r="K6" s="8"/>
    </row>
    <row r="7" spans="1:11" ht="15.75">
      <c r="A7" s="9" t="s">
        <v>1</v>
      </c>
      <c r="B7" s="10" t="s">
        <v>2</v>
      </c>
      <c r="C7" s="114" t="s">
        <v>48</v>
      </c>
      <c r="D7" s="115"/>
      <c r="E7" s="115"/>
      <c r="F7" s="116"/>
      <c r="G7" s="116"/>
      <c r="H7" s="117"/>
      <c r="I7" s="11"/>
      <c r="J7" s="11"/>
      <c r="K7" s="11"/>
    </row>
    <row r="8" spans="1:11" ht="15.75">
      <c r="A8" s="9"/>
      <c r="B8" s="10"/>
      <c r="C8" s="118"/>
      <c r="D8" s="119"/>
      <c r="E8" s="119"/>
      <c r="F8" s="120"/>
      <c r="G8" s="120"/>
      <c r="H8" s="121"/>
      <c r="I8" s="11"/>
      <c r="J8" s="11"/>
      <c r="K8" s="11"/>
    </row>
    <row r="9" spans="1:11" ht="17.25" customHeight="1" thickBot="1">
      <c r="A9" s="12"/>
      <c r="B9" s="13"/>
      <c r="C9" s="122"/>
      <c r="D9" s="123"/>
      <c r="E9" s="123"/>
      <c r="F9" s="123"/>
      <c r="G9" s="123"/>
      <c r="H9" s="124"/>
      <c r="I9" s="11"/>
      <c r="J9" s="11"/>
      <c r="K9" s="11"/>
    </row>
    <row r="10" spans="1:11" s="18" customFormat="1" ht="13.5" thickBot="1">
      <c r="A10" s="14" t="s">
        <v>3</v>
      </c>
      <c r="B10" s="15" t="s">
        <v>4</v>
      </c>
      <c r="C10" s="15">
        <v>3</v>
      </c>
      <c r="D10" s="15">
        <v>4</v>
      </c>
      <c r="E10" s="15">
        <v>5</v>
      </c>
      <c r="F10" s="15">
        <v>6</v>
      </c>
      <c r="G10" s="16">
        <v>7</v>
      </c>
      <c r="H10" s="16">
        <v>8</v>
      </c>
      <c r="I10" s="17"/>
      <c r="J10" s="17"/>
      <c r="K10" s="17"/>
    </row>
    <row r="11" spans="1:11" s="18" customFormat="1" ht="24.75" customHeight="1" thickBot="1">
      <c r="A11" s="19" t="s">
        <v>5</v>
      </c>
      <c r="B11" s="20" t="s">
        <v>6</v>
      </c>
      <c r="C11" s="21">
        <f aca="true" t="shared" si="0" ref="C11:H11">C16+C22+C31+C36+C19+C50</f>
        <v>1959000</v>
      </c>
      <c r="D11" s="21">
        <f t="shared" si="0"/>
        <v>0</v>
      </c>
      <c r="E11" s="21">
        <f t="shared" si="0"/>
        <v>2505151</v>
      </c>
      <c r="F11" s="21">
        <f t="shared" si="0"/>
        <v>0</v>
      </c>
      <c r="G11" s="21">
        <f t="shared" si="0"/>
        <v>1385000</v>
      </c>
      <c r="H11" s="21">
        <f t="shared" si="0"/>
        <v>40619710</v>
      </c>
      <c r="I11" s="22"/>
      <c r="J11" s="22"/>
      <c r="K11" s="23"/>
    </row>
    <row r="12" spans="1:17" s="29" customFormat="1" ht="35.25" customHeight="1" hidden="1">
      <c r="A12" s="24"/>
      <c r="B12" s="25" t="s">
        <v>7</v>
      </c>
      <c r="C12" s="87"/>
      <c r="D12" s="87"/>
      <c r="E12" s="87"/>
      <c r="F12" s="97"/>
      <c r="G12" s="26" t="e">
        <f>#REF!+#REF!+#REF!</f>
        <v>#REF!</v>
      </c>
      <c r="H12" s="26" t="e">
        <f>#REF!+#REF!+#REF!</f>
        <v>#REF!</v>
      </c>
      <c r="I12" s="27"/>
      <c r="J12" s="27"/>
      <c r="K12" s="27"/>
      <c r="L12" s="28"/>
      <c r="M12" s="28"/>
      <c r="N12" s="28"/>
      <c r="O12" s="28"/>
      <c r="P12" s="28"/>
      <c r="Q12" s="28"/>
    </row>
    <row r="13" spans="1:17" s="29" customFormat="1" ht="35.25" customHeight="1" hidden="1">
      <c r="A13" s="30" t="s">
        <v>8</v>
      </c>
      <c r="B13" s="31" t="s">
        <v>9</v>
      </c>
      <c r="C13" s="88"/>
      <c r="D13" s="88"/>
      <c r="E13" s="88"/>
      <c r="F13" s="98"/>
      <c r="G13" s="32" t="e">
        <f>#REF!</f>
        <v>#REF!</v>
      </c>
      <c r="H13" s="32" t="e">
        <f>#REF!</f>
        <v>#REF!</v>
      </c>
      <c r="I13" s="27"/>
      <c r="J13" s="27"/>
      <c r="K13" s="27"/>
      <c r="L13" s="28"/>
      <c r="M13" s="28"/>
      <c r="N13" s="28"/>
      <c r="O13" s="28"/>
      <c r="P13" s="28"/>
      <c r="Q13" s="28"/>
    </row>
    <row r="14" spans="1:27" s="37" customFormat="1" ht="6" customHeight="1">
      <c r="A14" s="69"/>
      <c r="B14" s="79"/>
      <c r="C14" s="100"/>
      <c r="D14" s="100"/>
      <c r="E14" s="100"/>
      <c r="F14" s="89"/>
      <c r="G14" s="35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8" s="45" customFormat="1" ht="5.25" customHeight="1">
      <c r="A15" s="60"/>
      <c r="B15" s="80"/>
      <c r="C15" s="42"/>
      <c r="D15" s="42"/>
      <c r="E15" s="42"/>
      <c r="F15" s="43"/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</row>
    <row r="16" spans="1:28" s="54" customFormat="1" ht="18.75">
      <c r="A16" s="33">
        <v>92105</v>
      </c>
      <c r="B16" s="81" t="s">
        <v>29</v>
      </c>
      <c r="C16" s="39">
        <f aca="true" t="shared" si="1" ref="C16:H16">C18</f>
        <v>246000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  <c r="H16" s="39">
        <f t="shared" si="1"/>
        <v>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8"/>
    </row>
    <row r="17" spans="1:28" ht="11.25" customHeight="1">
      <c r="A17" s="57"/>
      <c r="B17" s="104" t="s">
        <v>11</v>
      </c>
      <c r="C17" s="77"/>
      <c r="D17" s="77"/>
      <c r="E17" s="77"/>
      <c r="F17" s="78"/>
      <c r="G17" s="77"/>
      <c r="H17" s="77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8"/>
    </row>
    <row r="18" spans="1:28" s="51" customFormat="1" ht="17.25" thickBot="1">
      <c r="A18" s="52"/>
      <c r="B18" s="55" t="s">
        <v>33</v>
      </c>
      <c r="C18" s="56">
        <v>246000</v>
      </c>
      <c r="D18" s="56"/>
      <c r="E18" s="56"/>
      <c r="F18" s="90"/>
      <c r="G18" s="56"/>
      <c r="H18" s="5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50"/>
    </row>
    <row r="19" spans="1:27" s="41" customFormat="1" ht="18.75">
      <c r="A19" s="69">
        <v>92106</v>
      </c>
      <c r="B19" s="38" t="s">
        <v>10</v>
      </c>
      <c r="C19" s="39">
        <f aca="true" t="shared" si="2" ref="C19:H19">C21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4"/>
    </row>
    <row r="20" spans="1:27" s="45" customFormat="1" ht="10.5" customHeight="1">
      <c r="A20" s="70"/>
      <c r="B20" s="106" t="s">
        <v>11</v>
      </c>
      <c r="C20" s="107"/>
      <c r="D20" s="107"/>
      <c r="E20" s="107"/>
      <c r="F20" s="107"/>
      <c r="G20" s="107"/>
      <c r="H20" s="10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</row>
    <row r="21" spans="1:27" s="51" customFormat="1" ht="17.25" thickBot="1">
      <c r="A21" s="74"/>
      <c r="B21" s="105" t="s">
        <v>42</v>
      </c>
      <c r="C21" s="56"/>
      <c r="D21" s="56"/>
      <c r="E21" s="56"/>
      <c r="F21" s="56"/>
      <c r="G21" s="56"/>
      <c r="H21" s="56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48"/>
      <c r="T21" s="48"/>
      <c r="U21" s="48"/>
      <c r="V21" s="48"/>
      <c r="W21" s="48"/>
      <c r="X21" s="48"/>
      <c r="Y21" s="48"/>
      <c r="Z21" s="48"/>
      <c r="AA21" s="50"/>
    </row>
    <row r="22" spans="1:28" s="54" customFormat="1" ht="18.75">
      <c r="A22" s="33">
        <v>92113</v>
      </c>
      <c r="B22" s="81" t="s">
        <v>12</v>
      </c>
      <c r="C22" s="39">
        <f aca="true" t="shared" si="3" ref="C22:H22">SUM(C24:C29)</f>
        <v>226000</v>
      </c>
      <c r="D22" s="39">
        <f t="shared" si="3"/>
        <v>0</v>
      </c>
      <c r="E22" s="39">
        <f t="shared" si="3"/>
        <v>0</v>
      </c>
      <c r="F22" s="99">
        <f t="shared" si="3"/>
        <v>0</v>
      </c>
      <c r="G22" s="39">
        <f t="shared" si="3"/>
        <v>0</v>
      </c>
      <c r="H22" s="39">
        <f t="shared" si="3"/>
        <v>17142000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38"/>
    </row>
    <row r="23" spans="1:28" ht="11.25" customHeight="1">
      <c r="A23" s="57"/>
      <c r="B23" s="82" t="s">
        <v>11</v>
      </c>
      <c r="C23" s="77"/>
      <c r="D23" s="77"/>
      <c r="E23" s="77"/>
      <c r="F23" s="78"/>
      <c r="G23" s="77"/>
      <c r="H23" s="77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58"/>
    </row>
    <row r="24" spans="1:28" s="51" customFormat="1" ht="16.5">
      <c r="A24" s="46"/>
      <c r="B24" s="86" t="s">
        <v>27</v>
      </c>
      <c r="C24" s="75"/>
      <c r="D24" s="75"/>
      <c r="E24" s="75"/>
      <c r="F24" s="96"/>
      <c r="G24" s="75"/>
      <c r="H24" s="75">
        <v>5425000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50"/>
    </row>
    <row r="25" spans="1:28" s="51" customFormat="1" ht="16.5">
      <c r="A25" s="46"/>
      <c r="B25" s="86" t="s">
        <v>39</v>
      </c>
      <c r="C25" s="75">
        <v>116000</v>
      </c>
      <c r="D25" s="75"/>
      <c r="E25" s="75"/>
      <c r="F25" s="96"/>
      <c r="G25" s="75"/>
      <c r="H25" s="7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50"/>
    </row>
    <row r="26" spans="1:28" s="51" customFormat="1" ht="16.5">
      <c r="A26" s="46"/>
      <c r="B26" s="86" t="s">
        <v>34</v>
      </c>
      <c r="C26" s="75"/>
      <c r="D26" s="75"/>
      <c r="E26" s="75"/>
      <c r="F26" s="96"/>
      <c r="G26" s="75"/>
      <c r="H26" s="7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50"/>
    </row>
    <row r="27" spans="1:28" s="51" customFormat="1" ht="16.5">
      <c r="A27" s="46"/>
      <c r="B27" s="86" t="s">
        <v>28</v>
      </c>
      <c r="C27" s="75"/>
      <c r="D27" s="75"/>
      <c r="E27" s="75"/>
      <c r="F27" s="96"/>
      <c r="G27" s="75"/>
      <c r="H27" s="75">
        <f>11231000+486000</f>
        <v>11717000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50"/>
    </row>
    <row r="28" spans="1:28" s="51" customFormat="1" ht="16.5">
      <c r="A28" s="46"/>
      <c r="B28" s="86" t="s">
        <v>40</v>
      </c>
      <c r="C28" s="75">
        <v>110000</v>
      </c>
      <c r="D28" s="75"/>
      <c r="E28" s="75"/>
      <c r="F28" s="96"/>
      <c r="G28" s="75"/>
      <c r="H28" s="7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50"/>
    </row>
    <row r="29" spans="1:28" s="51" customFormat="1" ht="17.25" thickBot="1">
      <c r="A29" s="52"/>
      <c r="B29" s="95" t="s">
        <v>21</v>
      </c>
      <c r="C29" s="56"/>
      <c r="D29" s="56"/>
      <c r="E29" s="56"/>
      <c r="F29" s="90"/>
      <c r="G29" s="56"/>
      <c r="H29" s="5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50"/>
    </row>
    <row r="30" spans="1:28" s="45" customFormat="1" ht="6.75" customHeight="1">
      <c r="A30" s="60"/>
      <c r="B30" s="80"/>
      <c r="C30" s="42"/>
      <c r="D30" s="42"/>
      <c r="E30" s="42"/>
      <c r="F30" s="43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</row>
    <row r="31" spans="1:28" s="54" customFormat="1" ht="18.75">
      <c r="A31" s="33">
        <v>92114</v>
      </c>
      <c r="B31" s="81" t="s">
        <v>13</v>
      </c>
      <c r="C31" s="39">
        <f aca="true" t="shared" si="4" ref="C31:H31">SUM(C33:C35)</f>
        <v>0</v>
      </c>
      <c r="D31" s="39">
        <f t="shared" si="4"/>
        <v>0</v>
      </c>
      <c r="E31" s="39">
        <f t="shared" si="4"/>
        <v>317000</v>
      </c>
      <c r="F31" s="99">
        <f t="shared" si="4"/>
        <v>0</v>
      </c>
      <c r="G31" s="39">
        <f t="shared" si="4"/>
        <v>0</v>
      </c>
      <c r="H31" s="39">
        <f t="shared" si="4"/>
        <v>21390000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8"/>
    </row>
    <row r="32" spans="1:28" ht="11.25" customHeight="1">
      <c r="A32" s="57"/>
      <c r="B32" s="82" t="s">
        <v>11</v>
      </c>
      <c r="C32" s="61"/>
      <c r="D32" s="61"/>
      <c r="E32" s="61"/>
      <c r="F32" s="109"/>
      <c r="G32" s="61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58"/>
    </row>
    <row r="33" spans="1:28" ht="19.5" customHeight="1">
      <c r="A33" s="57"/>
      <c r="B33" s="112" t="s">
        <v>41</v>
      </c>
      <c r="C33" s="113"/>
      <c r="D33" s="113"/>
      <c r="E33" s="113"/>
      <c r="F33" s="110"/>
      <c r="G33" s="77"/>
      <c r="H33" s="111">
        <v>10695000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58"/>
    </row>
    <row r="34" spans="1:28" ht="18.75" customHeight="1">
      <c r="A34" s="57"/>
      <c r="B34" s="108" t="s">
        <v>51</v>
      </c>
      <c r="C34" s="77"/>
      <c r="D34" s="77"/>
      <c r="E34" s="111">
        <v>317000</v>
      </c>
      <c r="F34" s="110"/>
      <c r="G34" s="77"/>
      <c r="H34" s="111">
        <v>10695000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58"/>
    </row>
    <row r="35" spans="1:28" s="51" customFormat="1" ht="17.25" thickBot="1">
      <c r="A35" s="52"/>
      <c r="B35" s="83" t="s">
        <v>35</v>
      </c>
      <c r="C35" s="56"/>
      <c r="D35" s="56"/>
      <c r="E35" s="56"/>
      <c r="F35" s="90"/>
      <c r="G35" s="56"/>
      <c r="H35" s="5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8"/>
      <c r="U35" s="48"/>
      <c r="V35" s="48"/>
      <c r="W35" s="48"/>
      <c r="X35" s="48"/>
      <c r="Y35" s="48"/>
      <c r="Z35" s="48"/>
      <c r="AA35" s="48"/>
      <c r="AB35" s="50"/>
    </row>
    <row r="36" spans="1:28" s="54" customFormat="1" ht="18.75">
      <c r="A36" s="33">
        <v>92118</v>
      </c>
      <c r="B36" s="81" t="s">
        <v>14</v>
      </c>
      <c r="C36" s="39">
        <f aca="true" t="shared" si="5" ref="C36:H36">SUM(C38:C49)</f>
        <v>682000</v>
      </c>
      <c r="D36" s="39">
        <f t="shared" si="5"/>
        <v>0</v>
      </c>
      <c r="E36" s="39">
        <f t="shared" si="5"/>
        <v>2188151</v>
      </c>
      <c r="F36" s="99">
        <f t="shared" si="5"/>
        <v>0</v>
      </c>
      <c r="G36" s="39">
        <f t="shared" si="5"/>
        <v>1385000</v>
      </c>
      <c r="H36" s="39">
        <f t="shared" si="5"/>
        <v>2087710</v>
      </c>
      <c r="I36" s="64"/>
      <c r="J36" s="64"/>
      <c r="K36" s="64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7" s="37" customFormat="1" ht="12" customHeight="1">
      <c r="A37" s="59"/>
      <c r="B37" s="82" t="s">
        <v>11</v>
      </c>
      <c r="C37" s="101"/>
      <c r="D37" s="101"/>
      <c r="E37" s="101"/>
      <c r="F37" s="91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8" s="51" customFormat="1" ht="16.5">
      <c r="A38" s="65"/>
      <c r="B38" s="102" t="s">
        <v>22</v>
      </c>
      <c r="C38" s="75">
        <v>120000</v>
      </c>
      <c r="D38" s="75"/>
      <c r="E38" s="75">
        <v>40667</v>
      </c>
      <c r="F38" s="96"/>
      <c r="G38" s="75"/>
      <c r="H38" s="75"/>
      <c r="I38" s="66"/>
      <c r="J38" s="66"/>
      <c r="K38" s="66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s="51" customFormat="1" ht="16.5">
      <c r="A39" s="65"/>
      <c r="B39" s="86" t="s">
        <v>26</v>
      </c>
      <c r="C39" s="63"/>
      <c r="D39" s="63"/>
      <c r="E39" s="63"/>
      <c r="F39" s="93"/>
      <c r="G39" s="63"/>
      <c r="H39" s="63"/>
      <c r="I39" s="66"/>
      <c r="J39" s="66"/>
      <c r="K39" s="66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s="51" customFormat="1" ht="16.5">
      <c r="A40" s="65"/>
      <c r="B40" s="86" t="s">
        <v>49</v>
      </c>
      <c r="C40" s="63">
        <v>257000</v>
      </c>
      <c r="D40" s="63"/>
      <c r="E40" s="63">
        <v>1188707</v>
      </c>
      <c r="F40" s="93"/>
      <c r="G40" s="63"/>
      <c r="H40" s="63"/>
      <c r="I40" s="66"/>
      <c r="J40" s="66"/>
      <c r="K40" s="66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51" customFormat="1" ht="16.5">
      <c r="A41" s="65"/>
      <c r="B41" s="84" t="s">
        <v>36</v>
      </c>
      <c r="C41" s="47"/>
      <c r="D41" s="47"/>
      <c r="E41" s="47"/>
      <c r="F41" s="48"/>
      <c r="G41" s="47"/>
      <c r="H41" s="47"/>
      <c r="I41" s="66"/>
      <c r="J41" s="66"/>
      <c r="K41" s="66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s="51" customFormat="1" ht="16.5">
      <c r="A42" s="46"/>
      <c r="B42" s="85" t="s">
        <v>23</v>
      </c>
      <c r="C42" s="67"/>
      <c r="D42" s="67"/>
      <c r="E42" s="67"/>
      <c r="F42" s="92"/>
      <c r="G42" s="67">
        <v>170000</v>
      </c>
      <c r="H42" s="67"/>
      <c r="I42" s="66"/>
      <c r="J42" s="66"/>
      <c r="K42" s="66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s="51" customFormat="1" ht="16.5">
      <c r="A43" s="46"/>
      <c r="B43" s="85" t="s">
        <v>32</v>
      </c>
      <c r="C43" s="67">
        <v>170000</v>
      </c>
      <c r="D43" s="67"/>
      <c r="E43" s="67"/>
      <c r="F43" s="92"/>
      <c r="G43" s="67"/>
      <c r="H43" s="67"/>
      <c r="I43" s="66"/>
      <c r="J43" s="66"/>
      <c r="K43" s="66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s="51" customFormat="1" ht="16.5">
      <c r="A44" s="46"/>
      <c r="B44" s="85" t="s">
        <v>31</v>
      </c>
      <c r="C44" s="67"/>
      <c r="D44" s="67"/>
      <c r="E44" s="67"/>
      <c r="F44" s="92"/>
      <c r="G44" s="67"/>
      <c r="H44" s="67"/>
      <c r="I44" s="66"/>
      <c r="J44" s="66"/>
      <c r="K44" s="66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1:28" s="51" customFormat="1" ht="16.5">
      <c r="A45" s="46"/>
      <c r="B45" s="85" t="s">
        <v>37</v>
      </c>
      <c r="C45" s="67"/>
      <c r="D45" s="67"/>
      <c r="E45" s="67"/>
      <c r="F45" s="92"/>
      <c r="G45" s="67"/>
      <c r="H45" s="67">
        <v>2087710</v>
      </c>
      <c r="I45" s="66"/>
      <c r="J45" s="66"/>
      <c r="K45" s="66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1:28" s="51" customFormat="1" ht="16.5">
      <c r="A46" s="46"/>
      <c r="B46" s="85" t="s">
        <v>30</v>
      </c>
      <c r="C46" s="67"/>
      <c r="D46" s="67"/>
      <c r="E46" s="67">
        <v>958777</v>
      </c>
      <c r="F46" s="92"/>
      <c r="G46" s="67"/>
      <c r="H46" s="67"/>
      <c r="I46" s="66"/>
      <c r="J46" s="66"/>
      <c r="K46" s="66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1:28" s="51" customFormat="1" ht="16.5">
      <c r="A47" s="46"/>
      <c r="B47" s="85" t="s">
        <v>38</v>
      </c>
      <c r="C47" s="67">
        <v>135000</v>
      </c>
      <c r="D47" s="67"/>
      <c r="E47" s="67"/>
      <c r="F47" s="92"/>
      <c r="G47" s="67"/>
      <c r="H47" s="67"/>
      <c r="I47" s="66"/>
      <c r="J47" s="66"/>
      <c r="K47" s="66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11" s="50" customFormat="1" ht="16.5">
      <c r="A48" s="46"/>
      <c r="B48" s="86" t="s">
        <v>24</v>
      </c>
      <c r="C48" s="63"/>
      <c r="D48" s="63"/>
      <c r="E48" s="63"/>
      <c r="F48" s="93"/>
      <c r="G48" s="63">
        <v>1000000</v>
      </c>
      <c r="H48" s="63"/>
      <c r="I48" s="66"/>
      <c r="J48" s="66"/>
      <c r="K48" s="66"/>
    </row>
    <row r="49" spans="1:28" s="51" customFormat="1" ht="17.25" thickBot="1">
      <c r="A49" s="68"/>
      <c r="B49" s="83" t="s">
        <v>25</v>
      </c>
      <c r="C49" s="53"/>
      <c r="D49" s="53"/>
      <c r="E49" s="53"/>
      <c r="F49" s="94"/>
      <c r="G49" s="53">
        <v>215000</v>
      </c>
      <c r="H49" s="53"/>
      <c r="I49" s="66"/>
      <c r="J49" s="66"/>
      <c r="K49" s="66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7" s="41" customFormat="1" ht="18.75">
      <c r="A50" s="69">
        <v>92119</v>
      </c>
      <c r="B50" s="38" t="s">
        <v>15</v>
      </c>
      <c r="C50" s="39">
        <f aca="true" t="shared" si="6" ref="C50:H50">C52</f>
        <v>805000</v>
      </c>
      <c r="D50" s="39">
        <f t="shared" si="6"/>
        <v>0</v>
      </c>
      <c r="E50" s="39">
        <f t="shared" si="6"/>
        <v>0</v>
      </c>
      <c r="F50" s="39">
        <f t="shared" si="6"/>
        <v>0</v>
      </c>
      <c r="G50" s="39">
        <f t="shared" si="6"/>
        <v>0</v>
      </c>
      <c r="H50" s="39">
        <f t="shared" si="6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34"/>
    </row>
    <row r="51" spans="1:27" s="45" customFormat="1" ht="10.5" customHeight="1">
      <c r="A51" s="70"/>
      <c r="B51" s="106" t="s">
        <v>11</v>
      </c>
      <c r="C51" s="107"/>
      <c r="D51" s="107"/>
      <c r="E51" s="107"/>
      <c r="F51" s="107"/>
      <c r="G51" s="107"/>
      <c r="H51" s="107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4"/>
    </row>
    <row r="52" spans="1:27" s="51" customFormat="1" ht="17.25" thickBot="1">
      <c r="A52" s="74"/>
      <c r="B52" s="105" t="s">
        <v>50</v>
      </c>
      <c r="C52" s="56">
        <v>805000</v>
      </c>
      <c r="D52" s="56"/>
      <c r="E52" s="56"/>
      <c r="F52" s="56"/>
      <c r="G52" s="56"/>
      <c r="H52" s="56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8"/>
      <c r="T52" s="48"/>
      <c r="U52" s="48"/>
      <c r="V52" s="48"/>
      <c r="W52" s="48"/>
      <c r="X52" s="48"/>
      <c r="Y52" s="48"/>
      <c r="Z52" s="48"/>
      <c r="AA52" s="50"/>
    </row>
    <row r="53" spans="1:11" ht="12.75">
      <c r="A53" s="71" t="s">
        <v>17</v>
      </c>
      <c r="I53" s="5"/>
      <c r="J53" s="5"/>
      <c r="K53" s="5"/>
    </row>
    <row r="54" spans="9:11" ht="12.75">
      <c r="I54" s="5"/>
      <c r="J54" s="5"/>
      <c r="K54" s="5"/>
    </row>
    <row r="55" spans="1:11" ht="12.75">
      <c r="A55" s="2" t="s">
        <v>43</v>
      </c>
      <c r="C55" s="103"/>
      <c r="D55" s="103"/>
      <c r="E55" s="103"/>
      <c r="I55" s="5"/>
      <c r="J55" s="5"/>
      <c r="K55" s="5"/>
    </row>
    <row r="57" spans="3:5" ht="12.75">
      <c r="C57" s="103"/>
      <c r="D57" s="103"/>
      <c r="E57" s="103"/>
    </row>
  </sheetData>
  <sheetProtection/>
  <mergeCells count="1">
    <mergeCell ref="C7:H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2010-03-25T09:03:30Z</cp:lastPrinted>
  <dcterms:created xsi:type="dcterms:W3CDTF">1997-02-26T13:46:56Z</dcterms:created>
  <dcterms:modified xsi:type="dcterms:W3CDTF">2011-03-15T13:25:31Z</dcterms:modified>
  <cp:category/>
  <cp:version/>
  <cp:contentType/>
  <cp:contentStatus/>
</cp:coreProperties>
</file>