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kuniszewska\Desktop\"/>
    </mc:Choice>
  </mc:AlternateContent>
  <xr:revisionPtr revIDLastSave="0" documentId="13_ncr:1_{DDA07B44-CDF0-4541-80CC-0D97CF406880}" xr6:coauthVersionLast="47" xr6:coauthVersionMax="47" xr10:uidLastSave="{00000000-0000-0000-0000-000000000000}"/>
  <bookViews>
    <workbookView xWindow="-28920" yWindow="-120" windowWidth="29040" windowHeight="15840" xr2:uid="{E755E5AD-785B-403A-BD08-F2B7263B3CE6}"/>
  </bookViews>
  <sheets>
    <sheet name="PK-DB 4 do wysłania" sheetId="1" r:id="rId1"/>
  </sheets>
  <externalReferences>
    <externalReference r:id="rId2"/>
  </externalReferences>
  <definedNames>
    <definedName name="_xlnm.Print_Area" localSheetId="0">'PK-DB 4 do wysłania'!$A$1:$N$119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3" i="1" l="1"/>
  <c r="L110" i="1"/>
  <c r="D110" i="1"/>
  <c r="J108" i="1"/>
  <c r="M107" i="1"/>
  <c r="E107" i="1"/>
  <c r="H106" i="1"/>
  <c r="K105" i="1"/>
  <c r="N104" i="1"/>
  <c r="L102" i="1"/>
  <c r="D102" i="1"/>
  <c r="J100" i="1"/>
  <c r="E99" i="1"/>
  <c r="K97" i="1"/>
  <c r="N96" i="1"/>
  <c r="L94" i="1"/>
  <c r="D94" i="1"/>
  <c r="A73" i="1"/>
  <c r="N71" i="1"/>
  <c r="N111" i="1" s="1"/>
  <c r="M71" i="1"/>
  <c r="M111" i="1" s="1"/>
  <c r="L71" i="1"/>
  <c r="L111" i="1" s="1"/>
  <c r="K71" i="1"/>
  <c r="J71" i="1"/>
  <c r="J111" i="1" s="1"/>
  <c r="I71" i="1"/>
  <c r="I111" i="1" s="1"/>
  <c r="H71" i="1"/>
  <c r="F71" i="1"/>
  <c r="F111" i="1" s="1"/>
  <c r="E71" i="1"/>
  <c r="E111" i="1" s="1"/>
  <c r="D71" i="1"/>
  <c r="D111" i="1" s="1"/>
  <c r="N70" i="1"/>
  <c r="M70" i="1"/>
  <c r="M110" i="1" s="1"/>
  <c r="L70" i="1"/>
  <c r="K70" i="1"/>
  <c r="K110" i="1" s="1"/>
  <c r="J70" i="1"/>
  <c r="I70" i="1"/>
  <c r="I110" i="1" s="1"/>
  <c r="H70" i="1"/>
  <c r="H110" i="1" s="1"/>
  <c r="G70" i="1"/>
  <c r="G110" i="1" s="1"/>
  <c r="F70" i="1"/>
  <c r="E70" i="1"/>
  <c r="E110" i="1" s="1"/>
  <c r="D70" i="1"/>
  <c r="N69" i="1"/>
  <c r="N109" i="1" s="1"/>
  <c r="M69" i="1"/>
  <c r="L69" i="1"/>
  <c r="L109" i="1" s="1"/>
  <c r="K69" i="1"/>
  <c r="K109" i="1" s="1"/>
  <c r="J69" i="1"/>
  <c r="J61" i="1" s="1"/>
  <c r="I69" i="1"/>
  <c r="H69" i="1"/>
  <c r="H109" i="1" s="1"/>
  <c r="F69" i="1"/>
  <c r="F109" i="1" s="1"/>
  <c r="E69" i="1"/>
  <c r="D69" i="1"/>
  <c r="D109" i="1" s="1"/>
  <c r="N68" i="1"/>
  <c r="N108" i="1" s="1"/>
  <c r="M68" i="1"/>
  <c r="M61" i="1" s="1"/>
  <c r="L68" i="1"/>
  <c r="K68" i="1"/>
  <c r="K108" i="1" s="1"/>
  <c r="J68" i="1"/>
  <c r="I68" i="1"/>
  <c r="I61" i="1" s="1"/>
  <c r="H68" i="1"/>
  <c r="F68" i="1"/>
  <c r="F108" i="1" s="1"/>
  <c r="E68" i="1"/>
  <c r="E61" i="1" s="1"/>
  <c r="D68" i="1"/>
  <c r="D108" i="1" s="1"/>
  <c r="N67" i="1"/>
  <c r="N107" i="1" s="1"/>
  <c r="M67" i="1"/>
  <c r="L67" i="1"/>
  <c r="L107" i="1" s="1"/>
  <c r="K67" i="1"/>
  <c r="K107" i="1" s="1"/>
  <c r="J67" i="1"/>
  <c r="J107" i="1" s="1"/>
  <c r="I67" i="1"/>
  <c r="I107" i="1" s="1"/>
  <c r="H67" i="1"/>
  <c r="G67" i="1" s="1"/>
  <c r="F67" i="1"/>
  <c r="F107" i="1" s="1"/>
  <c r="E67" i="1"/>
  <c r="D67" i="1"/>
  <c r="D107" i="1" s="1"/>
  <c r="N66" i="1"/>
  <c r="M66" i="1"/>
  <c r="M106" i="1" s="1"/>
  <c r="L66" i="1"/>
  <c r="L106" i="1" s="1"/>
  <c r="K66" i="1"/>
  <c r="K106" i="1" s="1"/>
  <c r="J66" i="1"/>
  <c r="I66" i="1"/>
  <c r="I106" i="1" s="1"/>
  <c r="H66" i="1"/>
  <c r="G66" i="1" s="1"/>
  <c r="G106" i="1" s="1"/>
  <c r="F66" i="1"/>
  <c r="E66" i="1"/>
  <c r="E106" i="1" s="1"/>
  <c r="D66" i="1"/>
  <c r="D106" i="1" s="1"/>
  <c r="N65" i="1"/>
  <c r="N105" i="1" s="1"/>
  <c r="M65" i="1"/>
  <c r="L65" i="1"/>
  <c r="L105" i="1" s="1"/>
  <c r="K65" i="1"/>
  <c r="J65" i="1"/>
  <c r="J105" i="1" s="1"/>
  <c r="I65" i="1"/>
  <c r="H65" i="1"/>
  <c r="H105" i="1" s="1"/>
  <c r="G65" i="1"/>
  <c r="G105" i="1" s="1"/>
  <c r="F65" i="1"/>
  <c r="F105" i="1" s="1"/>
  <c r="E65" i="1"/>
  <c r="D65" i="1"/>
  <c r="D105" i="1" s="1"/>
  <c r="N64" i="1"/>
  <c r="M64" i="1"/>
  <c r="M104" i="1" s="1"/>
  <c r="L64" i="1"/>
  <c r="K64" i="1"/>
  <c r="K104" i="1" s="1"/>
  <c r="J64" i="1"/>
  <c r="J104" i="1" s="1"/>
  <c r="I64" i="1"/>
  <c r="I104" i="1" s="1"/>
  <c r="H64" i="1"/>
  <c r="F64" i="1"/>
  <c r="F104" i="1" s="1"/>
  <c r="E64" i="1"/>
  <c r="E104" i="1" s="1"/>
  <c r="D64" i="1"/>
  <c r="N63" i="1"/>
  <c r="N103" i="1" s="1"/>
  <c r="M63" i="1"/>
  <c r="M103" i="1" s="1"/>
  <c r="L63" i="1"/>
  <c r="L103" i="1" s="1"/>
  <c r="K63" i="1"/>
  <c r="J63" i="1"/>
  <c r="J103" i="1" s="1"/>
  <c r="I63" i="1"/>
  <c r="I103" i="1" s="1"/>
  <c r="H63" i="1"/>
  <c r="F63" i="1"/>
  <c r="F103" i="1" s="1"/>
  <c r="E63" i="1"/>
  <c r="E103" i="1" s="1"/>
  <c r="D63" i="1"/>
  <c r="D103" i="1" s="1"/>
  <c r="N62" i="1"/>
  <c r="M62" i="1"/>
  <c r="M102" i="1" s="1"/>
  <c r="L62" i="1"/>
  <c r="L61" i="1" s="1"/>
  <c r="K62" i="1"/>
  <c r="K102" i="1" s="1"/>
  <c r="J62" i="1"/>
  <c r="I62" i="1"/>
  <c r="I102" i="1" s="1"/>
  <c r="H62" i="1"/>
  <c r="H61" i="1" s="1"/>
  <c r="G62" i="1"/>
  <c r="F62" i="1"/>
  <c r="E62" i="1"/>
  <c r="E102" i="1" s="1"/>
  <c r="D62" i="1"/>
  <c r="D61" i="1" s="1"/>
  <c r="N61" i="1"/>
  <c r="F61" i="1"/>
  <c r="N60" i="1"/>
  <c r="N58" i="1" s="1"/>
  <c r="M60" i="1"/>
  <c r="M100" i="1" s="1"/>
  <c r="L60" i="1"/>
  <c r="K60" i="1"/>
  <c r="K100" i="1" s="1"/>
  <c r="J60" i="1"/>
  <c r="J58" i="1" s="1"/>
  <c r="I60" i="1"/>
  <c r="I100" i="1" s="1"/>
  <c r="H60" i="1"/>
  <c r="F60" i="1"/>
  <c r="F58" i="1" s="1"/>
  <c r="E60" i="1"/>
  <c r="E100" i="1" s="1"/>
  <c r="D60" i="1"/>
  <c r="N59" i="1"/>
  <c r="N99" i="1" s="1"/>
  <c r="M59" i="1"/>
  <c r="M58" i="1" s="1"/>
  <c r="L59" i="1"/>
  <c r="L99" i="1" s="1"/>
  <c r="K59" i="1"/>
  <c r="J59" i="1"/>
  <c r="J99" i="1" s="1"/>
  <c r="I59" i="1"/>
  <c r="I58" i="1" s="1"/>
  <c r="H59" i="1"/>
  <c r="H99" i="1" s="1"/>
  <c r="F59" i="1"/>
  <c r="F99" i="1" s="1"/>
  <c r="E59" i="1"/>
  <c r="E58" i="1" s="1"/>
  <c r="D59" i="1"/>
  <c r="D99" i="1" s="1"/>
  <c r="L58" i="1"/>
  <c r="K58" i="1"/>
  <c r="H58" i="1"/>
  <c r="N57" i="1"/>
  <c r="N97" i="1" s="1"/>
  <c r="M57" i="1"/>
  <c r="L57" i="1"/>
  <c r="L97" i="1" s="1"/>
  <c r="K57" i="1"/>
  <c r="J57" i="1"/>
  <c r="J97" i="1" s="1"/>
  <c r="I57" i="1"/>
  <c r="H57" i="1"/>
  <c r="H97" i="1" s="1"/>
  <c r="G57" i="1"/>
  <c r="F57" i="1"/>
  <c r="F97" i="1" s="1"/>
  <c r="E57" i="1"/>
  <c r="D57" i="1"/>
  <c r="N56" i="1"/>
  <c r="M56" i="1"/>
  <c r="M96" i="1" s="1"/>
  <c r="L56" i="1"/>
  <c r="K56" i="1"/>
  <c r="J56" i="1"/>
  <c r="J96" i="1" s="1"/>
  <c r="I56" i="1"/>
  <c r="I96" i="1" s="1"/>
  <c r="H56" i="1"/>
  <c r="F56" i="1"/>
  <c r="F96" i="1" s="1"/>
  <c r="E56" i="1"/>
  <c r="E96" i="1" s="1"/>
  <c r="D56" i="1"/>
  <c r="N55" i="1"/>
  <c r="M55" i="1"/>
  <c r="M53" i="1" s="1"/>
  <c r="M52" i="1" s="1"/>
  <c r="M51" i="1" s="1"/>
  <c r="L55" i="1"/>
  <c r="L95" i="1" s="1"/>
  <c r="K55" i="1"/>
  <c r="J55" i="1"/>
  <c r="I55" i="1"/>
  <c r="I53" i="1" s="1"/>
  <c r="H55" i="1"/>
  <c r="F55" i="1"/>
  <c r="E55" i="1"/>
  <c r="E53" i="1" s="1"/>
  <c r="E52" i="1" s="1"/>
  <c r="E51" i="1" s="1"/>
  <c r="D55" i="1"/>
  <c r="D95" i="1" s="1"/>
  <c r="N54" i="1"/>
  <c r="M54" i="1"/>
  <c r="L54" i="1"/>
  <c r="L53" i="1" s="1"/>
  <c r="L52" i="1" s="1"/>
  <c r="K54" i="1"/>
  <c r="K94" i="1" s="1"/>
  <c r="J54" i="1"/>
  <c r="I54" i="1"/>
  <c r="H54" i="1"/>
  <c r="H53" i="1" s="1"/>
  <c r="H52" i="1" s="1"/>
  <c r="H51" i="1" s="1"/>
  <c r="G54" i="1"/>
  <c r="F54" i="1"/>
  <c r="E54" i="1"/>
  <c r="D54" i="1"/>
  <c r="N53" i="1"/>
  <c r="N52" i="1" s="1"/>
  <c r="N51" i="1" s="1"/>
  <c r="J53" i="1"/>
  <c r="F53" i="1"/>
  <c r="F52" i="1" s="1"/>
  <c r="F51" i="1" s="1"/>
  <c r="J52" i="1"/>
  <c r="I52" i="1"/>
  <c r="I51" i="1" s="1"/>
  <c r="L51" i="1"/>
  <c r="N32" i="1"/>
  <c r="M32" i="1"/>
  <c r="L32" i="1"/>
  <c r="K32" i="1"/>
  <c r="G32" i="1" s="1"/>
  <c r="J32" i="1"/>
  <c r="I32" i="1"/>
  <c r="H32" i="1"/>
  <c r="F32" i="1"/>
  <c r="E32" i="1"/>
  <c r="D32" i="1"/>
  <c r="N31" i="1"/>
  <c r="M31" i="1"/>
  <c r="L31" i="1"/>
  <c r="K31" i="1"/>
  <c r="J31" i="1"/>
  <c r="G31" i="1" s="1"/>
  <c r="I31" i="1"/>
  <c r="H31" i="1"/>
  <c r="F31" i="1"/>
  <c r="E31" i="1"/>
  <c r="D31" i="1"/>
  <c r="N30" i="1"/>
  <c r="M30" i="1"/>
  <c r="L30" i="1"/>
  <c r="K30" i="1"/>
  <c r="J30" i="1"/>
  <c r="I30" i="1"/>
  <c r="I22" i="1" s="1"/>
  <c r="H30" i="1"/>
  <c r="F30" i="1"/>
  <c r="E30" i="1"/>
  <c r="D30" i="1"/>
  <c r="N29" i="1"/>
  <c r="M29" i="1"/>
  <c r="L29" i="1"/>
  <c r="L22" i="1" s="1"/>
  <c r="K29" i="1"/>
  <c r="J29" i="1"/>
  <c r="I29" i="1"/>
  <c r="H29" i="1"/>
  <c r="F29" i="1"/>
  <c r="E29" i="1"/>
  <c r="D29" i="1"/>
  <c r="D22" i="1" s="1"/>
  <c r="N28" i="1"/>
  <c r="M28" i="1"/>
  <c r="L28" i="1"/>
  <c r="K28" i="1"/>
  <c r="J28" i="1"/>
  <c r="I28" i="1"/>
  <c r="H28" i="1"/>
  <c r="G28" i="1"/>
  <c r="F28" i="1"/>
  <c r="E28" i="1"/>
  <c r="D28" i="1"/>
  <c r="N27" i="1"/>
  <c r="M27" i="1"/>
  <c r="L27" i="1"/>
  <c r="K27" i="1"/>
  <c r="J27" i="1"/>
  <c r="G27" i="1" s="1"/>
  <c r="I27" i="1"/>
  <c r="H27" i="1"/>
  <c r="F27" i="1"/>
  <c r="E27" i="1"/>
  <c r="D27" i="1"/>
  <c r="N26" i="1"/>
  <c r="M26" i="1"/>
  <c r="L26" i="1"/>
  <c r="K26" i="1"/>
  <c r="J26" i="1"/>
  <c r="I26" i="1"/>
  <c r="H26" i="1"/>
  <c r="G26" i="1" s="1"/>
  <c r="F26" i="1"/>
  <c r="E26" i="1"/>
  <c r="D26" i="1"/>
  <c r="N25" i="1"/>
  <c r="M25" i="1"/>
  <c r="L25" i="1"/>
  <c r="K25" i="1"/>
  <c r="J25" i="1"/>
  <c r="I25" i="1"/>
  <c r="H25" i="1"/>
  <c r="F25" i="1"/>
  <c r="E25" i="1"/>
  <c r="D25" i="1"/>
  <c r="N24" i="1"/>
  <c r="M24" i="1"/>
  <c r="L24" i="1"/>
  <c r="K24" i="1"/>
  <c r="J24" i="1"/>
  <c r="I24" i="1"/>
  <c r="H24" i="1"/>
  <c r="G24" i="1"/>
  <c r="F24" i="1"/>
  <c r="E24" i="1"/>
  <c r="D24" i="1"/>
  <c r="N23" i="1"/>
  <c r="N22" i="1" s="1"/>
  <c r="M23" i="1"/>
  <c r="L23" i="1"/>
  <c r="K23" i="1"/>
  <c r="K22" i="1" s="1"/>
  <c r="J23" i="1"/>
  <c r="J22" i="1" s="1"/>
  <c r="I23" i="1"/>
  <c r="H23" i="1"/>
  <c r="F23" i="1"/>
  <c r="F22" i="1" s="1"/>
  <c r="E23" i="1"/>
  <c r="D23" i="1"/>
  <c r="M22" i="1"/>
  <c r="E22" i="1"/>
  <c r="N21" i="1"/>
  <c r="M21" i="1"/>
  <c r="M19" i="1" s="1"/>
  <c r="L21" i="1"/>
  <c r="K21" i="1"/>
  <c r="J21" i="1"/>
  <c r="I21" i="1"/>
  <c r="I19" i="1" s="1"/>
  <c r="H21" i="1"/>
  <c r="G21" i="1" s="1"/>
  <c r="F21" i="1"/>
  <c r="E21" i="1"/>
  <c r="E19" i="1" s="1"/>
  <c r="D21" i="1"/>
  <c r="N20" i="1"/>
  <c r="M20" i="1"/>
  <c r="L20" i="1"/>
  <c r="K20" i="1"/>
  <c r="J20" i="1"/>
  <c r="I20" i="1"/>
  <c r="H20" i="1"/>
  <c r="G20" i="1"/>
  <c r="G19" i="1" s="1"/>
  <c r="F20" i="1"/>
  <c r="E20" i="1"/>
  <c r="D20" i="1"/>
  <c r="D19" i="1" s="1"/>
  <c r="N19" i="1"/>
  <c r="K19" i="1"/>
  <c r="J19" i="1"/>
  <c r="F19" i="1"/>
  <c r="N18" i="1"/>
  <c r="M18" i="1"/>
  <c r="L18" i="1"/>
  <c r="K18" i="1"/>
  <c r="J18" i="1"/>
  <c r="I18" i="1"/>
  <c r="H18" i="1"/>
  <c r="F18" i="1"/>
  <c r="E18" i="1"/>
  <c r="D18" i="1"/>
  <c r="N17" i="1"/>
  <c r="M17" i="1"/>
  <c r="L17" i="1"/>
  <c r="K17" i="1"/>
  <c r="J17" i="1"/>
  <c r="I17" i="1"/>
  <c r="H17" i="1"/>
  <c r="G17" i="1"/>
  <c r="F17" i="1"/>
  <c r="E17" i="1"/>
  <c r="D17" i="1"/>
  <c r="N16" i="1"/>
  <c r="M16" i="1"/>
  <c r="L16" i="1"/>
  <c r="K16" i="1"/>
  <c r="K14" i="1" s="1"/>
  <c r="K13" i="1" s="1"/>
  <c r="K12" i="1" s="1"/>
  <c r="J16" i="1"/>
  <c r="G16" i="1" s="1"/>
  <c r="I16" i="1"/>
  <c r="H16" i="1"/>
  <c r="F16" i="1"/>
  <c r="E16" i="1"/>
  <c r="D16" i="1"/>
  <c r="N15" i="1"/>
  <c r="N14" i="1" s="1"/>
  <c r="N13" i="1" s="1"/>
  <c r="N12" i="1" s="1"/>
  <c r="M15" i="1"/>
  <c r="M14" i="1" s="1"/>
  <c r="M13" i="1" s="1"/>
  <c r="M12" i="1" s="1"/>
  <c r="L15" i="1"/>
  <c r="K15" i="1"/>
  <c r="J15" i="1"/>
  <c r="J14" i="1" s="1"/>
  <c r="J13" i="1" s="1"/>
  <c r="J12" i="1" s="1"/>
  <c r="I15" i="1"/>
  <c r="I14" i="1" s="1"/>
  <c r="I13" i="1" s="1"/>
  <c r="I12" i="1" s="1"/>
  <c r="H15" i="1"/>
  <c r="G15" i="1" s="1"/>
  <c r="F15" i="1"/>
  <c r="F14" i="1" s="1"/>
  <c r="F13" i="1" s="1"/>
  <c r="F12" i="1" s="1"/>
  <c r="E15" i="1"/>
  <c r="E14" i="1" s="1"/>
  <c r="E13" i="1" s="1"/>
  <c r="E12" i="1" s="1"/>
  <c r="D15" i="1"/>
  <c r="L14" i="1"/>
  <c r="H14" i="1"/>
  <c r="D14" i="1"/>
  <c r="D13" i="1" s="1"/>
  <c r="D12" i="1" s="1"/>
  <c r="G97" i="1" l="1"/>
  <c r="K101" i="1"/>
  <c r="L13" i="1"/>
  <c r="L12" i="1" s="1"/>
  <c r="G94" i="1"/>
  <c r="I95" i="1"/>
  <c r="E98" i="1"/>
  <c r="G23" i="1"/>
  <c r="G29" i="1"/>
  <c r="H22" i="1"/>
  <c r="J51" i="1"/>
  <c r="D53" i="1"/>
  <c r="D52" i="1" s="1"/>
  <c r="D51" i="1" s="1"/>
  <c r="J95" i="1"/>
  <c r="N95" i="1"/>
  <c r="H96" i="1"/>
  <c r="L96" i="1"/>
  <c r="L93" i="1" s="1"/>
  <c r="L92" i="1" s="1"/>
  <c r="L91" i="1" s="1"/>
  <c r="E97" i="1"/>
  <c r="I97" i="1"/>
  <c r="M97" i="1"/>
  <c r="J98" i="1"/>
  <c r="H100" i="1"/>
  <c r="H98" i="1" s="1"/>
  <c r="L100" i="1"/>
  <c r="L98" i="1" s="1"/>
  <c r="H104" i="1"/>
  <c r="L104" i="1"/>
  <c r="E105" i="1"/>
  <c r="I105" i="1"/>
  <c r="M105" i="1"/>
  <c r="F106" i="1"/>
  <c r="J106" i="1"/>
  <c r="N106" i="1"/>
  <c r="G107" i="1"/>
  <c r="G69" i="1"/>
  <c r="H107" i="1"/>
  <c r="E108" i="1"/>
  <c r="M108" i="1"/>
  <c r="J109" i="1"/>
  <c r="D97" i="1"/>
  <c r="M99" i="1"/>
  <c r="M98" i="1" s="1"/>
  <c r="D101" i="1"/>
  <c r="E94" i="1"/>
  <c r="I94" i="1"/>
  <c r="I93" i="1" s="1"/>
  <c r="I92" i="1" s="1"/>
  <c r="M94" i="1"/>
  <c r="F95" i="1"/>
  <c r="K95" i="1"/>
  <c r="K93" i="1" s="1"/>
  <c r="K92" i="1" s="1"/>
  <c r="K91" i="1" s="1"/>
  <c r="D96" i="1"/>
  <c r="D93" i="1" s="1"/>
  <c r="D92" i="1" s="1"/>
  <c r="D91" i="1" s="1"/>
  <c r="K99" i="1"/>
  <c r="K98" i="1" s="1"/>
  <c r="D100" i="1"/>
  <c r="D98" i="1" s="1"/>
  <c r="E101" i="1"/>
  <c r="K103" i="1"/>
  <c r="D104" i="1"/>
  <c r="K111" i="1"/>
  <c r="H94" i="1"/>
  <c r="E95" i="1"/>
  <c r="M95" i="1"/>
  <c r="I99" i="1"/>
  <c r="I98" i="1" s="1"/>
  <c r="F100" i="1"/>
  <c r="F98" i="1" s="1"/>
  <c r="N100" i="1"/>
  <c r="N98" i="1" s="1"/>
  <c r="H102" i="1"/>
  <c r="K96" i="1"/>
  <c r="G18" i="1"/>
  <c r="G14" i="1" s="1"/>
  <c r="G13" i="1" s="1"/>
  <c r="H19" i="1"/>
  <c r="H13" i="1" s="1"/>
  <c r="H12" i="1" s="1"/>
  <c r="L19" i="1"/>
  <c r="G25" i="1"/>
  <c r="G30" i="1"/>
  <c r="K53" i="1"/>
  <c r="K52" i="1" s="1"/>
  <c r="K51" i="1" s="1"/>
  <c r="F94" i="1"/>
  <c r="J94" i="1"/>
  <c r="J93" i="1" s="1"/>
  <c r="N94" i="1"/>
  <c r="N93" i="1" s="1"/>
  <c r="G55" i="1"/>
  <c r="G95" i="1" s="1"/>
  <c r="D58" i="1"/>
  <c r="G59" i="1"/>
  <c r="K61" i="1"/>
  <c r="F102" i="1"/>
  <c r="F101" i="1" s="1"/>
  <c r="J102" i="1"/>
  <c r="J101" i="1" s="1"/>
  <c r="N102" i="1"/>
  <c r="N101" i="1" s="1"/>
  <c r="G63" i="1"/>
  <c r="G103" i="1" s="1"/>
  <c r="H108" i="1"/>
  <c r="L108" i="1"/>
  <c r="L101" i="1" s="1"/>
  <c r="E109" i="1"/>
  <c r="I109" i="1"/>
  <c r="M109" i="1"/>
  <c r="M101" i="1" s="1"/>
  <c r="F110" i="1"/>
  <c r="J110" i="1"/>
  <c r="N110" i="1"/>
  <c r="G71" i="1"/>
  <c r="G111" i="1" s="1"/>
  <c r="H95" i="1"/>
  <c r="H103" i="1"/>
  <c r="I108" i="1"/>
  <c r="I101" i="1" s="1"/>
  <c r="H111" i="1"/>
  <c r="G56" i="1"/>
  <c r="G96" i="1" s="1"/>
  <c r="G60" i="1"/>
  <c r="G100" i="1" s="1"/>
  <c r="G64" i="1"/>
  <c r="G104" i="1" s="1"/>
  <c r="G68" i="1"/>
  <c r="G108" i="1" s="1"/>
  <c r="N92" i="1" l="1"/>
  <c r="N91" i="1" s="1"/>
  <c r="E93" i="1"/>
  <c r="E92" i="1" s="1"/>
  <c r="E91" i="1" s="1"/>
  <c r="G53" i="1"/>
  <c r="G52" i="1" s="1"/>
  <c r="G22" i="1"/>
  <c r="G12" i="1" s="1"/>
  <c r="J92" i="1"/>
  <c r="J91" i="1" s="1"/>
  <c r="H93" i="1"/>
  <c r="H92" i="1" s="1"/>
  <c r="H91" i="1" s="1"/>
  <c r="G109" i="1"/>
  <c r="G93" i="1"/>
  <c r="H101" i="1"/>
  <c r="I91" i="1"/>
  <c r="G61" i="1"/>
  <c r="G99" i="1"/>
  <c r="G98" i="1" s="1"/>
  <c r="G58" i="1"/>
  <c r="F93" i="1"/>
  <c r="F92" i="1" s="1"/>
  <c r="F91" i="1" s="1"/>
  <c r="M93" i="1"/>
  <c r="M92" i="1" s="1"/>
  <c r="M91" i="1" s="1"/>
  <c r="G102" i="1"/>
  <c r="G51" i="1" l="1"/>
  <c r="G101" i="1"/>
  <c r="G92" i="1"/>
  <c r="G91" i="1" s="1"/>
</calcChain>
</file>

<file path=xl/sharedStrings.xml><?xml version="1.0" encoding="utf-8"?>
<sst xmlns="http://schemas.openxmlformats.org/spreadsheetml/2006/main" count="203" uniqueCount="84">
  <si>
    <t xml:space="preserve">Załącznik 1 </t>
  </si>
  <si>
    <t xml:space="preserve">INFORMACJA Z WYKONANIA ZATRUDNIENIA I WYNAGRODZEŃ </t>
  </si>
  <si>
    <t xml:space="preserve">Dział 752 Obrona narodowa </t>
  </si>
  <si>
    <t xml:space="preserve"> Rozdział 75205 Jednostki organizacyjne prokuratury powszechnej właściwe w sprawach wojskowych</t>
  </si>
  <si>
    <t>za IV kwartał 2023r. - KOREKTA</t>
  </si>
  <si>
    <t>Wyszczególnienie w układzie kosztowym)²</t>
  </si>
  <si>
    <t>Lp.</t>
  </si>
  <si>
    <t>Zatrudnienie</t>
  </si>
  <si>
    <t>Wynagrodzenia</t>
  </si>
  <si>
    <t>Obsada na koniec okresu sprawozdawczego</t>
  </si>
  <si>
    <t>w tym:</t>
  </si>
  <si>
    <t>Przeciętne zatrudnienie 
w okresie sprawozdawczym</t>
  </si>
  <si>
    <t>Wynagrodzenia ogółem</t>
  </si>
  <si>
    <t xml:space="preserve"> z tego:</t>
  </si>
  <si>
    <t>Dodatkowe wynagrodzenie roczne 
dla pracowników sfery budżetowej oraz dodatkowe uposażenie roczne dla żołnierzy 
i nagroda roczna dla funkcjonariuszy</t>
  </si>
  <si>
    <t>Osoby zatrudnione na zastępstwo</t>
  </si>
  <si>
    <t>wynagrodzenie  zasadnicze</t>
  </si>
  <si>
    <t>dodatki do wynagrodzenia</t>
  </si>
  <si>
    <t>wynagrodzenia pozostałe</t>
  </si>
  <si>
    <t>nagrody  uznaniowe</t>
  </si>
  <si>
    <t>nagrody jubileuszowe/
grafitykacje jubileuszowe</t>
  </si>
  <si>
    <t>odprawy emerytalne 
i ekwiwalenty za urlop</t>
  </si>
  <si>
    <r>
      <t xml:space="preserve">Ogółem </t>
    </r>
    <r>
      <rPr>
        <sz val="10"/>
        <rFont val="Times New Roman"/>
        <family val="1"/>
        <charset val="238"/>
      </rPr>
      <t>(wiersz 02+11+20+21)</t>
    </r>
  </si>
  <si>
    <t>01</t>
  </si>
  <si>
    <t>Prokuratorzy, asesorzy i aplikanci Razem (wiersz 03+08)</t>
  </si>
  <si>
    <t>02</t>
  </si>
  <si>
    <t>Prokuratorzy razem (wiersz 04 do 07), z tego :</t>
  </si>
  <si>
    <t>03</t>
  </si>
  <si>
    <t>prokuratorzy PK</t>
  </si>
  <si>
    <t>04</t>
  </si>
  <si>
    <t>regionalni</t>
  </si>
  <si>
    <t>05</t>
  </si>
  <si>
    <t>okręgowi</t>
  </si>
  <si>
    <t>06</t>
  </si>
  <si>
    <t>rejonowi</t>
  </si>
  <si>
    <t>07</t>
  </si>
  <si>
    <t>Asesorzy i aplikanci razem (wiersz 09+10)</t>
  </si>
  <si>
    <t>08</t>
  </si>
  <si>
    <t xml:space="preserve">asesorzy </t>
  </si>
  <si>
    <t>09</t>
  </si>
  <si>
    <t>aplikanci</t>
  </si>
  <si>
    <t>10</t>
  </si>
  <si>
    <t>Pozostali pracownicy razem (wiersz 12+18+19), z tego:</t>
  </si>
  <si>
    <t>11</t>
  </si>
  <si>
    <t>urzędnicy prokuratury</t>
  </si>
  <si>
    <t>12</t>
  </si>
  <si>
    <t>w tym: audytor wewnętrzny</t>
  </si>
  <si>
    <t>13</t>
  </si>
  <si>
    <t xml:space="preserve">             radca prawny</t>
  </si>
  <si>
    <t>14</t>
  </si>
  <si>
    <t xml:space="preserve">             pełnomocnik ds. ochrony informacji niejawnych</t>
  </si>
  <si>
    <t>15</t>
  </si>
  <si>
    <t xml:space="preserve">            ekspert</t>
  </si>
  <si>
    <t>16</t>
  </si>
  <si>
    <t xml:space="preserve">            analityk kryminalny </t>
  </si>
  <si>
    <t>17</t>
  </si>
  <si>
    <t>pracownicy inni</t>
  </si>
  <si>
    <t>18</t>
  </si>
  <si>
    <t>asystenci prokuratora</t>
  </si>
  <si>
    <t>19</t>
  </si>
  <si>
    <t>Żołnierze</t>
  </si>
  <si>
    <t>20</t>
  </si>
  <si>
    <t>Funkcjonariusze</t>
  </si>
  <si>
    <t>21</t>
  </si>
  <si>
    <t xml:space="preserve">Sporządził: </t>
  </si>
  <si>
    <t xml:space="preserve">Załącznik 2 </t>
  </si>
  <si>
    <t>INFORMACJA Z WYKONANIA ZATRUDNIENIA I WYNAGRODZEŃ</t>
  </si>
  <si>
    <t xml:space="preserve">Dział 755 Wymiar sprawiedliwości </t>
  </si>
  <si>
    <t>Rozdział 75505 Jednostki powszechne prokuratury</t>
  </si>
  <si>
    <t>Przeciętne zatrudnienie w okresie sprawozdawczym</t>
  </si>
  <si>
    <t>odprawy emerytalne i ekwiwalenty za urlop</t>
  </si>
  <si>
    <r>
      <t>Ogółem</t>
    </r>
    <r>
      <rPr>
        <sz val="10"/>
        <rFont val="Times New Roman"/>
        <family val="1"/>
        <charset val="238"/>
      </rPr>
      <t xml:space="preserve"> (wiersz 02+11+20+21)</t>
    </r>
  </si>
  <si>
    <t>Nazwa i adres jednostki sprawozdawczej                                                                                     PROKURATURA KRAJOWA ul. Postępu 3; 02-676 WARSZAWA</t>
  </si>
  <si>
    <t xml:space="preserve">PK-DB 4       </t>
  </si>
  <si>
    <r>
      <t>Adresat:    Prokuratura Krajowa/</t>
    </r>
    <r>
      <rPr>
        <b/>
        <strike/>
        <sz val="10"/>
        <rFont val="Times New Roman"/>
        <family val="1"/>
        <charset val="238"/>
      </rPr>
      <t>Regionalna</t>
    </r>
  </si>
  <si>
    <t xml:space="preserve"> SPRAWOZDANIE Z WYKONANIA ZATRUDNIENIA I WYNAGRODZEŃ                                                                                                                                                    W POWSZECHNYCH JEDNOSTKACH ORGANIZACYJNYCH PROKURATURY</t>
  </si>
  <si>
    <t>Numer statystyczny REGON 363918998</t>
  </si>
  <si>
    <t>Część  88</t>
  </si>
  <si>
    <t>Sporządził:</t>
  </si>
  <si>
    <t>imię i nazwisko, nr tel.</t>
  </si>
  <si>
    <t>miejscowość, dnia …………………</t>
  </si>
  <si>
    <t>………………………….</t>
  </si>
  <si>
    <t>Główny Księgowy</t>
  </si>
  <si>
    <t>Kierownik jednostki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</si>
</sst>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trike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8">
    <xf numFmtId="0" fontId="0" fillId="0" borderId="0" xfId="0"/>
    <xf numFmtId="0" fontId="2" fillId="0" borderId="0" xfId="1" applyFont="1"/>
    <xf numFmtId="0" fontId="1" fillId="0" borderId="0" xfId="1"/>
    <xf numFmtId="0" fontId="1" fillId="2" borderId="0" xfId="1" applyFill="1"/>
    <xf numFmtId="0" fontId="4" fillId="0" borderId="18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6" fillId="0" borderId="0" xfId="1" applyFont="1"/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49" fontId="4" fillId="0" borderId="35" xfId="1" applyNumberFormat="1" applyFont="1" applyBorder="1" applyAlignment="1">
      <alignment horizontal="center" vertical="center"/>
    </xf>
    <xf numFmtId="4" fontId="2" fillId="0" borderId="10" xfId="1" applyNumberFormat="1" applyFont="1" applyBorder="1" applyAlignment="1">
      <alignment vertical="center"/>
    </xf>
    <xf numFmtId="4" fontId="2" fillId="0" borderId="11" xfId="1" applyNumberFormat="1" applyFont="1" applyBorder="1" applyAlignment="1">
      <alignment vertical="center"/>
    </xf>
    <xf numFmtId="4" fontId="2" fillId="0" borderId="12" xfId="1" applyNumberFormat="1" applyFont="1" applyBorder="1" applyAlignment="1">
      <alignment vertical="center"/>
    </xf>
    <xf numFmtId="4" fontId="2" fillId="0" borderId="37" xfId="1" applyNumberFormat="1" applyFont="1" applyBorder="1" applyAlignment="1">
      <alignment vertical="center"/>
    </xf>
    <xf numFmtId="4" fontId="4" fillId="0" borderId="0" xfId="1" applyNumberFormat="1" applyFont="1"/>
    <xf numFmtId="4" fontId="1" fillId="0" borderId="0" xfId="1" applyNumberFormat="1"/>
    <xf numFmtId="4" fontId="4" fillId="2" borderId="0" xfId="1" applyNumberFormat="1" applyFont="1" applyFill="1"/>
    <xf numFmtId="4" fontId="1" fillId="2" borderId="0" xfId="1" applyNumberFormat="1" applyFill="1"/>
    <xf numFmtId="49" fontId="4" fillId="0" borderId="40" xfId="1" applyNumberFormat="1" applyFont="1" applyBorder="1" applyAlignment="1">
      <alignment horizontal="center" vertical="center"/>
    </xf>
    <xf numFmtId="4" fontId="2" fillId="0" borderId="17" xfId="1" applyNumberFormat="1" applyFont="1" applyBorder="1" applyAlignment="1">
      <alignment horizontal="right" vertical="center"/>
    </xf>
    <xf numFmtId="4" fontId="2" fillId="0" borderId="18" xfId="1" applyNumberFormat="1" applyFont="1" applyBorder="1" applyAlignment="1">
      <alignment horizontal="right" vertical="center"/>
    </xf>
    <xf numFmtId="4" fontId="2" fillId="0" borderId="19" xfId="1" applyNumberFormat="1" applyFont="1" applyBorder="1" applyAlignment="1">
      <alignment horizontal="right" vertical="center"/>
    </xf>
    <xf numFmtId="4" fontId="2" fillId="0" borderId="41" xfId="1" applyNumberFormat="1" applyFont="1" applyBorder="1" applyAlignment="1">
      <alignment horizontal="right" vertical="center"/>
    </xf>
    <xf numFmtId="0" fontId="4" fillId="0" borderId="38" xfId="1" applyFont="1" applyBorder="1" applyAlignment="1">
      <alignment horizontal="left"/>
    </xf>
    <xf numFmtId="0" fontId="4" fillId="0" borderId="39" xfId="1" applyFont="1" applyBorder="1" applyAlignment="1">
      <alignment horizontal="left"/>
    </xf>
    <xf numFmtId="49" fontId="4" fillId="0" borderId="38" xfId="1" applyNumberFormat="1" applyFont="1" applyBorder="1" applyAlignment="1">
      <alignment horizontal="center" vertical="center"/>
    </xf>
    <xf numFmtId="4" fontId="4" fillId="0" borderId="17" xfId="1" applyNumberFormat="1" applyFont="1" applyBorder="1" applyAlignment="1">
      <alignment vertical="center"/>
    </xf>
    <xf numFmtId="4" fontId="4" fillId="0" borderId="18" xfId="1" applyNumberFormat="1" applyFont="1" applyBorder="1" applyAlignment="1">
      <alignment vertical="center"/>
    </xf>
    <xf numFmtId="4" fontId="4" fillId="0" borderId="19" xfId="1" applyNumberFormat="1" applyFont="1" applyBorder="1" applyAlignment="1">
      <alignment vertical="center"/>
    </xf>
    <xf numFmtId="4" fontId="4" fillId="0" borderId="41" xfId="1" applyNumberFormat="1" applyFont="1" applyBorder="1" applyAlignment="1">
      <alignment vertical="center"/>
    </xf>
    <xf numFmtId="49" fontId="4" fillId="0" borderId="38" xfId="1" applyNumberFormat="1" applyFont="1" applyBorder="1" applyAlignment="1">
      <alignment horizontal="center"/>
    </xf>
    <xf numFmtId="49" fontId="4" fillId="0" borderId="40" xfId="1" applyNumberFormat="1" applyFont="1" applyBorder="1" applyAlignment="1">
      <alignment horizontal="center"/>
    </xf>
    <xf numFmtId="4" fontId="2" fillId="0" borderId="41" xfId="1" applyNumberFormat="1" applyFont="1" applyBorder="1" applyAlignment="1">
      <alignment vertical="center"/>
    </xf>
    <xf numFmtId="49" fontId="4" fillId="0" borderId="43" xfId="1" applyNumberFormat="1" applyFont="1" applyBorder="1" applyAlignment="1">
      <alignment horizontal="center"/>
    </xf>
    <xf numFmtId="4" fontId="4" fillId="0" borderId="45" xfId="1" applyNumberFormat="1" applyFont="1" applyBorder="1" applyAlignment="1">
      <alignment vertical="center"/>
    </xf>
    <xf numFmtId="4" fontId="4" fillId="0" borderId="46" xfId="1" applyNumberFormat="1" applyFont="1" applyBorder="1" applyAlignment="1">
      <alignment vertical="center"/>
    </xf>
    <xf numFmtId="4" fontId="4" fillId="0" borderId="47" xfId="1" applyNumberFormat="1" applyFont="1" applyBorder="1" applyAlignment="1">
      <alignment vertical="center"/>
    </xf>
    <xf numFmtId="4" fontId="2" fillId="0" borderId="48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49" fontId="1" fillId="0" borderId="0" xfId="1" applyNumberFormat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4" fontId="6" fillId="0" borderId="0" xfId="1" applyNumberFormat="1" applyFont="1"/>
    <xf numFmtId="4" fontId="6" fillId="2" borderId="0" xfId="1" applyNumberFormat="1" applyFont="1" applyFill="1"/>
    <xf numFmtId="4" fontId="7" fillId="2" borderId="0" xfId="1" applyNumberFormat="1" applyFont="1" applyFill="1"/>
    <xf numFmtId="4" fontId="8" fillId="2" borderId="0" xfId="1" applyNumberFormat="1" applyFont="1" applyFill="1"/>
    <xf numFmtId="4" fontId="2" fillId="0" borderId="21" xfId="1" applyNumberFormat="1" applyFont="1" applyBorder="1" applyAlignment="1">
      <alignment vertical="center"/>
    </xf>
    <xf numFmtId="4" fontId="2" fillId="3" borderId="53" xfId="1" applyNumberFormat="1" applyFont="1" applyFill="1" applyBorder="1" applyAlignment="1">
      <alignment vertical="center"/>
    </xf>
    <xf numFmtId="4" fontId="2" fillId="0" borderId="54" xfId="1" applyNumberFormat="1" applyFont="1" applyBorder="1" applyAlignment="1">
      <alignment horizontal="right" vertical="center"/>
    </xf>
    <xf numFmtId="4" fontId="2" fillId="3" borderId="19" xfId="1" applyNumberFormat="1" applyFont="1" applyFill="1" applyBorder="1" applyAlignment="1">
      <alignment horizontal="right" vertical="center"/>
    </xf>
    <xf numFmtId="4" fontId="4" fillId="0" borderId="54" xfId="1" applyNumberFormat="1" applyFont="1" applyBorder="1" applyAlignment="1">
      <alignment vertical="center"/>
    </xf>
    <xf numFmtId="4" fontId="2" fillId="0" borderId="54" xfId="1" applyNumberFormat="1" applyFont="1" applyBorder="1" applyAlignment="1">
      <alignment vertical="center"/>
    </xf>
    <xf numFmtId="4" fontId="2" fillId="0" borderId="55" xfId="1" applyNumberFormat="1" applyFont="1" applyBorder="1" applyAlignment="1">
      <alignment vertical="center"/>
    </xf>
    <xf numFmtId="4" fontId="4" fillId="0" borderId="48" xfId="1" applyNumberFormat="1" applyFont="1" applyBorder="1" applyAlignment="1">
      <alignment vertical="center"/>
    </xf>
    <xf numFmtId="0" fontId="4" fillId="0" borderId="60" xfId="1" applyFont="1" applyBorder="1" applyAlignment="1">
      <alignment horizontal="left" vertical="center" wrapText="1"/>
    </xf>
    <xf numFmtId="0" fontId="5" fillId="0" borderId="65" xfId="1" applyFont="1" applyBorder="1" applyAlignment="1">
      <alignment horizontal="center" vertical="center"/>
    </xf>
    <xf numFmtId="49" fontId="4" fillId="0" borderId="53" xfId="1" applyNumberFormat="1" applyFont="1" applyBorder="1" applyAlignment="1">
      <alignment horizontal="center" vertical="center"/>
    </xf>
    <xf numFmtId="49" fontId="4" fillId="0" borderId="66" xfId="1" applyNumberFormat="1" applyFont="1" applyBorder="1" applyAlignment="1">
      <alignment horizontal="center" vertical="center"/>
    </xf>
    <xf numFmtId="49" fontId="4" fillId="0" borderId="67" xfId="1" applyNumberFormat="1" applyFont="1" applyBorder="1" applyAlignment="1">
      <alignment horizontal="center" vertical="center"/>
    </xf>
    <xf numFmtId="49" fontId="4" fillId="0" borderId="67" xfId="1" applyNumberFormat="1" applyFont="1" applyBorder="1" applyAlignment="1">
      <alignment horizontal="center"/>
    </xf>
    <xf numFmtId="49" fontId="4" fillId="0" borderId="66" xfId="1" applyNumberFormat="1" applyFont="1" applyBorder="1" applyAlignment="1">
      <alignment horizontal="center"/>
    </xf>
    <xf numFmtId="4" fontId="2" fillId="0" borderId="17" xfId="1" applyNumberFormat="1" applyFont="1" applyBorder="1" applyAlignment="1">
      <alignment vertical="center"/>
    </xf>
    <xf numFmtId="4" fontId="2" fillId="0" borderId="18" xfId="1" applyNumberFormat="1" applyFont="1" applyBorder="1" applyAlignment="1">
      <alignment vertical="center"/>
    </xf>
    <xf numFmtId="4" fontId="2" fillId="0" borderId="19" xfId="1" applyNumberFormat="1" applyFont="1" applyBorder="1" applyAlignment="1">
      <alignment vertical="center"/>
    </xf>
    <xf numFmtId="49" fontId="4" fillId="0" borderId="68" xfId="1" applyNumberFormat="1" applyFont="1" applyBorder="1" applyAlignment="1">
      <alignment horizontal="center"/>
    </xf>
    <xf numFmtId="4" fontId="2" fillId="0" borderId="45" xfId="1" applyNumberFormat="1" applyFont="1" applyBorder="1" applyAlignment="1">
      <alignment vertical="center"/>
    </xf>
    <xf numFmtId="4" fontId="2" fillId="0" borderId="46" xfId="1" applyNumberFormat="1" applyFont="1" applyBorder="1" applyAlignment="1">
      <alignment vertical="center"/>
    </xf>
    <xf numFmtId="4" fontId="2" fillId="0" borderId="47" xfId="1" applyNumberFormat="1" applyFont="1" applyBorder="1" applyAlignment="1">
      <alignment vertical="center"/>
    </xf>
    <xf numFmtId="0" fontId="4" fillId="0" borderId="0" xfId="1" applyFont="1"/>
    <xf numFmtId="0" fontId="9" fillId="0" borderId="0" xfId="1" applyFont="1"/>
    <xf numFmtId="0" fontId="13" fillId="0" borderId="0" xfId="1" applyFont="1" applyAlignment="1">
      <alignment vertical="center"/>
    </xf>
    <xf numFmtId="49" fontId="9" fillId="0" borderId="0" xfId="1" applyNumberFormat="1" applyFont="1" applyAlignment="1">
      <alignment horizontal="center"/>
    </xf>
    <xf numFmtId="4" fontId="4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1" fillId="2" borderId="64" xfId="1" applyFill="1" applyBorder="1"/>
    <xf numFmtId="0" fontId="4" fillId="0" borderId="0" xfId="1" applyFont="1" applyAlignment="1">
      <alignment horizontal="center" vertical="center"/>
    </xf>
    <xf numFmtId="0" fontId="2" fillId="0" borderId="38" xfId="1" applyFont="1" applyBorder="1" applyAlignment="1">
      <alignment horizontal="left"/>
    </xf>
    <xf numFmtId="0" fontId="2" fillId="0" borderId="39" xfId="1" applyFont="1" applyBorder="1" applyAlignment="1">
      <alignment horizontal="left"/>
    </xf>
    <xf numFmtId="0" fontId="2" fillId="0" borderId="43" xfId="1" applyFont="1" applyBorder="1" applyAlignment="1">
      <alignment horizontal="left"/>
    </xf>
    <xf numFmtId="0" fontId="2" fillId="0" borderId="44" xfId="1" applyFont="1" applyBorder="1" applyAlignment="1">
      <alignment horizontal="left"/>
    </xf>
    <xf numFmtId="0" fontId="4" fillId="0" borderId="0" xfId="1" applyFont="1" applyAlignment="1">
      <alignment horizontal="center"/>
    </xf>
    <xf numFmtId="0" fontId="4" fillId="0" borderId="38" xfId="1" applyFont="1" applyBorder="1" applyAlignment="1">
      <alignment horizontal="left"/>
    </xf>
    <xf numFmtId="0" fontId="4" fillId="0" borderId="39" xfId="1" applyFont="1" applyBorder="1" applyAlignment="1">
      <alignment horizontal="left"/>
    </xf>
    <xf numFmtId="0" fontId="2" fillId="0" borderId="38" xfId="1" applyFont="1" applyBorder="1" applyAlignment="1">
      <alignment horizontal="left" wrapText="1"/>
    </xf>
    <xf numFmtId="0" fontId="2" fillId="0" borderId="39" xfId="1" applyFont="1" applyBorder="1" applyAlignment="1">
      <alignment horizontal="left" wrapText="1"/>
    </xf>
    <xf numFmtId="0" fontId="2" fillId="0" borderId="40" xfId="1" applyFont="1" applyBorder="1" applyAlignment="1">
      <alignment horizontal="left" vertical="top"/>
    </xf>
    <xf numFmtId="0" fontId="2" fillId="0" borderId="42" xfId="1" applyFont="1" applyBorder="1" applyAlignment="1">
      <alignment horizontal="left" vertical="top"/>
    </xf>
    <xf numFmtId="1" fontId="12" fillId="0" borderId="4" xfId="1" applyNumberFormat="1" applyFont="1" applyBorder="1" applyAlignment="1">
      <alignment horizontal="center" vertical="center"/>
    </xf>
    <xf numFmtId="1" fontId="12" fillId="0" borderId="64" xfId="1" applyNumberFormat="1" applyFont="1" applyBorder="1" applyAlignment="1">
      <alignment horizontal="center" vertical="center"/>
    </xf>
    <xf numFmtId="0" fontId="2" fillId="0" borderId="35" xfId="1" applyFont="1" applyBorder="1" applyAlignment="1">
      <alignment horizontal="left"/>
    </xf>
    <xf numFmtId="0" fontId="2" fillId="0" borderId="36" xfId="1" applyFont="1" applyBorder="1" applyAlignment="1">
      <alignment horizontal="left"/>
    </xf>
    <xf numFmtId="0" fontId="2" fillId="0" borderId="38" xfId="1" applyFont="1" applyBorder="1" applyAlignment="1">
      <alignment horizontal="left" vertical="top"/>
    </xf>
    <xf numFmtId="0" fontId="2" fillId="0" borderId="39" xfId="1" applyFont="1" applyBorder="1" applyAlignment="1">
      <alignment horizontal="left" vertical="top"/>
    </xf>
    <xf numFmtId="0" fontId="2" fillId="0" borderId="38" xfId="1" applyFont="1" applyBorder="1" applyAlignment="1">
      <alignment horizontal="left" vertical="top" wrapText="1"/>
    </xf>
    <xf numFmtId="0" fontId="2" fillId="0" borderId="39" xfId="1" applyFont="1" applyBorder="1" applyAlignment="1">
      <alignment horizontal="left" vertical="top" wrapText="1"/>
    </xf>
    <xf numFmtId="0" fontId="4" fillId="0" borderId="22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4" fillId="0" borderId="59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62" xfId="1" applyFont="1" applyBorder="1" applyAlignment="1">
      <alignment horizontal="left" vertical="center"/>
    </xf>
    <xf numFmtId="0" fontId="4" fillId="0" borderId="63" xfId="1" applyFont="1" applyBorder="1" applyAlignment="1">
      <alignment horizontal="left" vertical="center"/>
    </xf>
    <xf numFmtId="0" fontId="4" fillId="0" borderId="24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4" fillId="0" borderId="56" xfId="1" applyFont="1" applyBorder="1" applyAlignment="1">
      <alignment horizontal="left" vertical="center" wrapText="1"/>
    </xf>
    <xf numFmtId="0" fontId="4" fillId="0" borderId="57" xfId="1" applyFont="1" applyBorder="1" applyAlignment="1">
      <alignment horizontal="left" vertical="center" wrapText="1"/>
    </xf>
    <xf numFmtId="0" fontId="4" fillId="0" borderId="58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2" fillId="0" borderId="51" xfId="1" applyFont="1" applyBorder="1" applyAlignment="1">
      <alignment horizontal="left"/>
    </xf>
    <xf numFmtId="0" fontId="2" fillId="0" borderId="52" xfId="1" applyFont="1" applyBorder="1" applyAlignment="1">
      <alignment horizontal="left"/>
    </xf>
    <xf numFmtId="0" fontId="4" fillId="0" borderId="20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1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49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</cellXfs>
  <cellStyles count="2">
    <cellStyle name="Normalny" xfId="0" builtinId="0"/>
    <cellStyle name="Normalny 4" xfId="1" xr:uid="{4F0E9BA9-0048-4997-A32A-37FFA6645C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.kuniszewska\Desktop\PKDB4%20-RB70%20IVkw.2023r.__z%20poprawkami1.xlsx" TargetMode="External"/><Relationship Id="rId1" Type="http://schemas.openxmlformats.org/officeDocument/2006/relationships/externalLinkPath" Target="PKDB4%20-RB70%20IVkw.2023r.__z%20poprawkami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b-70 do wysłania"/>
      <sheetName val="PK-DB 4 do wysłania"/>
      <sheetName val="Zbiorcze"/>
      <sheetName val="BAF"/>
      <sheetName val="Białystok"/>
      <sheetName val="PO_Białystok"/>
      <sheetName val="PO_Łomża"/>
      <sheetName val="PO_Olsztyn"/>
      <sheetName val="PO_Ostrołęka"/>
      <sheetName val="PO_Suwałki"/>
      <sheetName val="RP_Białystok"/>
      <sheetName val="Gdańsk"/>
      <sheetName val="PO_Gdańsk"/>
      <sheetName val="PO_Bydgoszcz"/>
      <sheetName val="PO_Toruń"/>
      <sheetName val="PO_Słupsk"/>
      <sheetName val="PO_Elbląg"/>
      <sheetName val="PO_Włocławek"/>
      <sheetName val="RP_Gdańsk"/>
      <sheetName val="Katowice"/>
      <sheetName val="PO_Bielsko_Biała"/>
      <sheetName val="PO_Częstochowa"/>
      <sheetName val="PO_Gliwice"/>
      <sheetName val="PO_Katowice"/>
      <sheetName val="PO_Sosnowiec"/>
      <sheetName val="RP_Katowice"/>
      <sheetName val="Kraków"/>
      <sheetName val="PO_Kraków"/>
      <sheetName val="PO_Kielce"/>
      <sheetName val="PO_Nowy Sącz"/>
      <sheetName val="PO_Tarnów"/>
      <sheetName val="RP_Kraków"/>
      <sheetName val="Lublin"/>
      <sheetName val="PO_Zamość"/>
      <sheetName val="PO_Siedlce"/>
      <sheetName val="PO_Radom"/>
      <sheetName val="PO_Lublin"/>
      <sheetName val="RP_Lublin"/>
      <sheetName val="Łódź"/>
      <sheetName val="PO_Łódź"/>
      <sheetName val="PO_Ostrów Wielkopolski"/>
      <sheetName val="PO_Piotrków Trybunalski"/>
      <sheetName val="PO_Płock"/>
      <sheetName val="PO_Sieradz"/>
      <sheetName val="RP_Łódź"/>
      <sheetName val="Poznań"/>
      <sheetName val="PO_Zielona Góra"/>
      <sheetName val="PO_Poznań"/>
      <sheetName val="PO_Konin"/>
      <sheetName val="RP_Poznań"/>
      <sheetName val="Rzeszów"/>
      <sheetName val="PO_Krosno"/>
      <sheetName val="PO_Przemyśl"/>
      <sheetName val="PO_Rzeszów"/>
      <sheetName val="PO_Tarnobrzeg"/>
      <sheetName val="RP_Rzeszów"/>
      <sheetName val="Szczecin"/>
      <sheetName val="PO_Gorzów Wlkp."/>
      <sheetName val="PO_Koszalin"/>
      <sheetName val="PO_Szczecin"/>
      <sheetName val="RP_Szczecin"/>
      <sheetName val="Warszawa"/>
      <sheetName val="PO_Warszawa"/>
      <sheetName val="PO_Warszawa Praga"/>
      <sheetName val="RP_Warszawa"/>
      <sheetName val="Wrocław"/>
      <sheetName val="PO_Jelenia Góra"/>
      <sheetName val="PO_Świdnica"/>
      <sheetName val="PO_Legnica"/>
      <sheetName val="PO_Opole"/>
      <sheetName val="PO_Wrocław"/>
      <sheetName val="RP_Wrocław"/>
    </sheetNames>
    <sheetDataSet>
      <sheetData sheetId="0"/>
      <sheetData sheetId="1"/>
      <sheetData sheetId="2">
        <row r="16">
          <cell r="D16">
            <v>6</v>
          </cell>
          <cell r="E16">
            <v>0</v>
          </cell>
          <cell r="F16">
            <v>5.92</v>
          </cell>
          <cell r="H16">
            <v>1879712.42</v>
          </cell>
          <cell r="I16">
            <v>790984.21</v>
          </cell>
          <cell r="J16">
            <v>95298.99</v>
          </cell>
          <cell r="K16">
            <v>0</v>
          </cell>
          <cell r="L16">
            <v>0</v>
          </cell>
          <cell r="M16">
            <v>324152.8</v>
          </cell>
          <cell r="N16">
            <v>190396.44</v>
          </cell>
        </row>
        <row r="17">
          <cell r="D17">
            <v>6</v>
          </cell>
          <cell r="E17">
            <v>0</v>
          </cell>
          <cell r="F17">
            <v>5.23</v>
          </cell>
          <cell r="H17">
            <v>1198586.0900000001</v>
          </cell>
          <cell r="I17">
            <v>522731.81</v>
          </cell>
          <cell r="J17">
            <v>104046.26</v>
          </cell>
          <cell r="K17">
            <v>0</v>
          </cell>
          <cell r="L17">
            <v>22771.17</v>
          </cell>
          <cell r="M17">
            <v>0</v>
          </cell>
          <cell r="N17">
            <v>95737.53</v>
          </cell>
        </row>
        <row r="18">
          <cell r="D18">
            <v>15</v>
          </cell>
          <cell r="E18">
            <v>0</v>
          </cell>
          <cell r="F18">
            <v>14.64</v>
          </cell>
          <cell r="H18">
            <v>3080468.88</v>
          </cell>
          <cell r="I18">
            <v>838700.31</v>
          </cell>
          <cell r="J18">
            <v>135104.16999999998</v>
          </cell>
          <cell r="K18">
            <v>0</v>
          </cell>
          <cell r="L18">
            <v>87079.9</v>
          </cell>
          <cell r="M18">
            <v>0</v>
          </cell>
          <cell r="N18">
            <v>244338.47</v>
          </cell>
        </row>
        <row r="19">
          <cell r="D19">
            <v>19</v>
          </cell>
          <cell r="E19">
            <v>0</v>
          </cell>
          <cell r="F19">
            <v>19.43</v>
          </cell>
          <cell r="H19">
            <v>3466506.2199999997</v>
          </cell>
          <cell r="I19">
            <v>670878.97</v>
          </cell>
          <cell r="J19">
            <v>313015.40999999992</v>
          </cell>
          <cell r="K19">
            <v>0</v>
          </cell>
          <cell r="L19">
            <v>123556.19</v>
          </cell>
          <cell r="M19">
            <v>0</v>
          </cell>
          <cell r="N19">
            <v>270769.52</v>
          </cell>
        </row>
        <row r="21">
          <cell r="D21">
            <v>13</v>
          </cell>
          <cell r="E21">
            <v>0</v>
          </cell>
          <cell r="F21">
            <v>13.020000000000001</v>
          </cell>
          <cell r="H21">
            <v>1757531.05</v>
          </cell>
          <cell r="I21">
            <v>201950.68</v>
          </cell>
          <cell r="J21">
            <v>99696.98000000001</v>
          </cell>
          <cell r="K21">
            <v>0</v>
          </cell>
          <cell r="L21">
            <v>13923.44</v>
          </cell>
          <cell r="M21">
            <v>0</v>
          </cell>
          <cell r="N21">
            <v>141142.85</v>
          </cell>
        </row>
        <row r="22"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4">
          <cell r="D24">
            <v>128</v>
          </cell>
          <cell r="E24">
            <v>1</v>
          </cell>
          <cell r="F24">
            <v>124.50999999999999</v>
          </cell>
          <cell r="H24">
            <v>7246701.2599999998</v>
          </cell>
          <cell r="I24">
            <v>1950106.0700000003</v>
          </cell>
          <cell r="J24">
            <v>899483.74</v>
          </cell>
          <cell r="K24">
            <v>245303.26</v>
          </cell>
          <cell r="L24">
            <v>163335.82</v>
          </cell>
          <cell r="M24">
            <v>162269.41999999998</v>
          </cell>
          <cell r="N24">
            <v>727735.20999999985</v>
          </cell>
        </row>
        <row r="25"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1</v>
          </cell>
          <cell r="E26">
            <v>0</v>
          </cell>
          <cell r="F26">
            <v>1</v>
          </cell>
          <cell r="H26">
            <v>99228</v>
          </cell>
          <cell r="I26">
            <v>41312.639999999999</v>
          </cell>
          <cell r="J26">
            <v>11969</v>
          </cell>
          <cell r="K26">
            <v>2600</v>
          </cell>
          <cell r="L26">
            <v>0</v>
          </cell>
          <cell r="M26">
            <v>0</v>
          </cell>
          <cell r="N26">
            <v>12259.23</v>
          </cell>
        </row>
        <row r="27"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36</v>
          </cell>
          <cell r="E30">
            <v>2</v>
          </cell>
          <cell r="F30">
            <v>34.989999999999995</v>
          </cell>
          <cell r="H30">
            <v>1737937.04</v>
          </cell>
          <cell r="I30">
            <v>285437.14000000007</v>
          </cell>
          <cell r="J30">
            <v>442234.15000000008</v>
          </cell>
          <cell r="K30">
            <v>68472.5</v>
          </cell>
          <cell r="L30">
            <v>32552.639999999999</v>
          </cell>
          <cell r="M30">
            <v>34812.729999999996</v>
          </cell>
          <cell r="N30">
            <v>161986.06999999998</v>
          </cell>
        </row>
        <row r="31">
          <cell r="D31">
            <v>43</v>
          </cell>
          <cell r="E31">
            <v>1</v>
          </cell>
          <cell r="F31">
            <v>37.840000000000003</v>
          </cell>
          <cell r="H31">
            <v>2136581.3199999998</v>
          </cell>
          <cell r="I31">
            <v>226198.93</v>
          </cell>
          <cell r="J31">
            <v>255272.09</v>
          </cell>
          <cell r="K31">
            <v>98078.61</v>
          </cell>
          <cell r="L31">
            <v>24913.200000000001</v>
          </cell>
          <cell r="M31">
            <v>0</v>
          </cell>
          <cell r="N31">
            <v>168561.50000000003</v>
          </cell>
        </row>
        <row r="32">
          <cell r="D32">
            <v>113</v>
          </cell>
          <cell r="E32">
            <v>0</v>
          </cell>
          <cell r="F32">
            <v>106.11</v>
          </cell>
          <cell r="H32">
            <v>15036489.810000001</v>
          </cell>
          <cell r="I32">
            <v>8167278.9400000013</v>
          </cell>
          <cell r="J32">
            <v>1190767.3800000001</v>
          </cell>
          <cell r="K32">
            <v>59710</v>
          </cell>
          <cell r="L32">
            <v>0</v>
          </cell>
          <cell r="M32">
            <v>579661.59</v>
          </cell>
          <cell r="N32">
            <v>1462586.4100000001</v>
          </cell>
        </row>
        <row r="33"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64">
          <cell r="D64">
            <v>74</v>
          </cell>
          <cell r="E64">
            <v>0</v>
          </cell>
          <cell r="F64">
            <v>62</v>
          </cell>
          <cell r="H64">
            <v>18835359.66</v>
          </cell>
          <cell r="I64">
            <v>7087394.9800000004</v>
          </cell>
          <cell r="J64">
            <v>1355868.39</v>
          </cell>
          <cell r="K64">
            <v>0</v>
          </cell>
          <cell r="L64">
            <v>1062324.3</v>
          </cell>
          <cell r="M64">
            <v>2662831.7799999998</v>
          </cell>
          <cell r="N64">
            <v>1744433.87</v>
          </cell>
        </row>
        <row r="65">
          <cell r="D65">
            <v>427</v>
          </cell>
          <cell r="E65">
            <v>0</v>
          </cell>
          <cell r="F65">
            <v>410.92</v>
          </cell>
          <cell r="H65">
            <v>92276129.939999998</v>
          </cell>
          <cell r="I65">
            <v>28086102.669999998</v>
          </cell>
          <cell r="J65">
            <v>10478432.390000001</v>
          </cell>
          <cell r="K65">
            <v>0</v>
          </cell>
          <cell r="L65">
            <v>4260504.7299999995</v>
          </cell>
          <cell r="M65">
            <v>3114369.27</v>
          </cell>
          <cell r="N65">
            <v>8650176.7400000002</v>
          </cell>
        </row>
        <row r="66">
          <cell r="D66">
            <v>1559</v>
          </cell>
          <cell r="E66">
            <v>0</v>
          </cell>
          <cell r="F66">
            <v>1579.37</v>
          </cell>
          <cell r="H66">
            <v>303985971.98000002</v>
          </cell>
          <cell r="I66">
            <v>84153001.000000015</v>
          </cell>
          <cell r="J66">
            <v>20090226.169999998</v>
          </cell>
          <cell r="K66">
            <v>0</v>
          </cell>
          <cell r="L66">
            <v>12421144.640000001</v>
          </cell>
          <cell r="M66">
            <v>9778606.9199999999</v>
          </cell>
          <cell r="N66">
            <v>27131216.680000003</v>
          </cell>
        </row>
        <row r="67">
          <cell r="D67">
            <v>3645</v>
          </cell>
          <cell r="E67">
            <v>0</v>
          </cell>
          <cell r="F67">
            <v>3664.8900000000003</v>
          </cell>
          <cell r="H67">
            <v>601067562.63999999</v>
          </cell>
          <cell r="I67">
            <v>128548740.35999998</v>
          </cell>
          <cell r="J67">
            <v>44963801.810000002</v>
          </cell>
          <cell r="K67">
            <v>0</v>
          </cell>
          <cell r="L67">
            <v>13887169.649999999</v>
          </cell>
          <cell r="M67">
            <v>11679015.140000001</v>
          </cell>
          <cell r="N67">
            <v>49666774.659999996</v>
          </cell>
        </row>
        <row r="69">
          <cell r="D69">
            <v>484</v>
          </cell>
          <cell r="E69">
            <v>0</v>
          </cell>
          <cell r="F69">
            <v>428.87999999999994</v>
          </cell>
          <cell r="H69">
            <v>55338326.579999998</v>
          </cell>
          <cell r="I69">
            <v>2798217.24</v>
          </cell>
          <cell r="J69">
            <v>4811108.78</v>
          </cell>
          <cell r="K69">
            <v>0</v>
          </cell>
          <cell r="L69">
            <v>34984.300000000003</v>
          </cell>
          <cell r="M69">
            <v>45735.65</v>
          </cell>
          <cell r="N69">
            <v>3498020.33</v>
          </cell>
        </row>
        <row r="70">
          <cell r="D70">
            <v>0</v>
          </cell>
          <cell r="E70">
            <v>0</v>
          </cell>
          <cell r="F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2">
          <cell r="D72">
            <v>5799.98</v>
          </cell>
          <cell r="E72">
            <v>91.5</v>
          </cell>
          <cell r="F72">
            <v>5449.1000000000013</v>
          </cell>
          <cell r="H72">
            <v>302940005.22000003</v>
          </cell>
          <cell r="I72">
            <v>71002832.339999989</v>
          </cell>
          <cell r="J72">
            <v>34102772.829999998</v>
          </cell>
          <cell r="K72">
            <v>7712269.1399999997</v>
          </cell>
          <cell r="L72">
            <v>8129275.3700000001</v>
          </cell>
          <cell r="M72">
            <v>6597041.5099999988</v>
          </cell>
          <cell r="N72">
            <v>30268558.09</v>
          </cell>
        </row>
        <row r="73">
          <cell r="D73">
            <v>30.5</v>
          </cell>
          <cell r="E73">
            <v>0</v>
          </cell>
          <cell r="F73">
            <v>29.78</v>
          </cell>
          <cell r="H73">
            <v>2249771.06</v>
          </cell>
          <cell r="I73">
            <v>861282.26</v>
          </cell>
          <cell r="J73">
            <v>193842.66000000003</v>
          </cell>
          <cell r="K73">
            <v>46992.44</v>
          </cell>
          <cell r="L73">
            <v>81630.399999999994</v>
          </cell>
          <cell r="M73">
            <v>1972.48</v>
          </cell>
          <cell r="N73">
            <v>255587.97000000003</v>
          </cell>
        </row>
        <row r="74">
          <cell r="D74">
            <v>1</v>
          </cell>
          <cell r="E74">
            <v>0</v>
          </cell>
          <cell r="F74">
            <v>0.75</v>
          </cell>
          <cell r="H74">
            <v>88416.67</v>
          </cell>
          <cell r="I74">
            <v>18422.669999999998</v>
          </cell>
          <cell r="J74">
            <v>4725.6400000000003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37.75</v>
          </cell>
          <cell r="E75">
            <v>0</v>
          </cell>
          <cell r="F75">
            <v>37.29</v>
          </cell>
          <cell r="H75">
            <v>2624470.4216917292</v>
          </cell>
          <cell r="I75">
            <v>985689.36</v>
          </cell>
          <cell r="J75">
            <v>264723.07999999996</v>
          </cell>
          <cell r="K75">
            <v>64743.5</v>
          </cell>
          <cell r="L75">
            <v>111872.595</v>
          </cell>
          <cell r="M75">
            <v>99742.720000000001</v>
          </cell>
          <cell r="N75">
            <v>280035.04500000004</v>
          </cell>
        </row>
        <row r="76">
          <cell r="D76">
            <v>44</v>
          </cell>
          <cell r="E76">
            <v>0</v>
          </cell>
          <cell r="F76">
            <v>43.25</v>
          </cell>
          <cell r="H76">
            <v>4184733.4000000004</v>
          </cell>
          <cell r="I76">
            <v>1522016.84</v>
          </cell>
          <cell r="J76">
            <v>509638.32</v>
          </cell>
          <cell r="K76">
            <v>47290.07</v>
          </cell>
          <cell r="L76">
            <v>52956.25</v>
          </cell>
          <cell r="M76">
            <v>0</v>
          </cell>
          <cell r="N76">
            <v>480936.19000000006</v>
          </cell>
        </row>
        <row r="77">
          <cell r="D77">
            <v>120.15</v>
          </cell>
          <cell r="E77">
            <v>0</v>
          </cell>
          <cell r="F77">
            <v>115.62</v>
          </cell>
          <cell r="H77">
            <v>6797526.0900000008</v>
          </cell>
          <cell r="I77">
            <v>1357050.84</v>
          </cell>
          <cell r="J77">
            <v>732940.75</v>
          </cell>
          <cell r="K77">
            <v>147323.22999999998</v>
          </cell>
          <cell r="L77">
            <v>104044.8</v>
          </cell>
          <cell r="M77">
            <v>2566.02</v>
          </cell>
          <cell r="N77">
            <v>659126.99</v>
          </cell>
        </row>
        <row r="78">
          <cell r="D78">
            <v>1629.675</v>
          </cell>
          <cell r="E78">
            <v>230.6</v>
          </cell>
          <cell r="F78">
            <v>1540.4100000000003</v>
          </cell>
          <cell r="H78">
            <v>71199655.209999993</v>
          </cell>
          <cell r="I78">
            <v>10970284.539999999</v>
          </cell>
          <cell r="J78">
            <v>11038043.540000001</v>
          </cell>
          <cell r="K78">
            <v>2004100.5899999999</v>
          </cell>
          <cell r="L78">
            <v>1635149.5899999996</v>
          </cell>
          <cell r="M78">
            <v>1114151.1100000003</v>
          </cell>
          <cell r="N78">
            <v>6370871.8599999994</v>
          </cell>
        </row>
        <row r="79">
          <cell r="D79">
            <v>1340.5</v>
          </cell>
          <cell r="E79">
            <v>13</v>
          </cell>
          <cell r="F79">
            <v>1252.3200000000002</v>
          </cell>
          <cell r="H79">
            <v>71593711.960000008</v>
          </cell>
          <cell r="I79">
            <v>7655061.8399999999</v>
          </cell>
          <cell r="J79">
            <v>8684700.4900000002</v>
          </cell>
          <cell r="K79">
            <v>1644972.0999999999</v>
          </cell>
          <cell r="L79">
            <v>381701.11999999994</v>
          </cell>
          <cell r="M79">
            <v>55574.6</v>
          </cell>
          <cell r="N79">
            <v>6008118.7600000007</v>
          </cell>
        </row>
        <row r="80"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1</v>
          </cell>
          <cell r="E81">
            <v>0</v>
          </cell>
          <cell r="F81">
            <v>1</v>
          </cell>
          <cell r="H81">
            <v>168168</v>
          </cell>
          <cell r="I81">
            <v>138194.06</v>
          </cell>
          <cell r="J81">
            <v>0</v>
          </cell>
          <cell r="K81">
            <v>2300</v>
          </cell>
          <cell r="L81">
            <v>0</v>
          </cell>
          <cell r="M81">
            <v>0</v>
          </cell>
          <cell r="N81">
            <v>24634.52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65FA8-8928-4A11-98CB-D1A316A8A099}">
  <sheetPr>
    <tabColor theme="9" tint="0.59999389629810485"/>
  </sheetPr>
  <dimension ref="A1:Y1367"/>
  <sheetViews>
    <sheetView tabSelected="1" view="pageBreakPreview" topLeftCell="A91" zoomScaleNormal="90" zoomScaleSheetLayoutView="100" workbookViewId="0">
      <selection activeCell="A34" sqref="A34:C34"/>
    </sheetView>
  </sheetViews>
  <sheetFormatPr defaultRowHeight="12.75" x14ac:dyDescent="0.2"/>
  <cols>
    <col min="1" max="1" width="35.140625" style="3" customWidth="1"/>
    <col min="2" max="2" width="2.140625" style="3" hidden="1" customWidth="1"/>
    <col min="3" max="3" width="4.140625" style="84" customWidth="1"/>
    <col min="4" max="4" width="15.7109375" style="3" customWidth="1"/>
    <col min="5" max="6" width="14.7109375" style="3" customWidth="1"/>
    <col min="7" max="7" width="15.7109375" style="3" customWidth="1"/>
    <col min="8" max="8" width="15.28515625" style="3" customWidth="1"/>
    <col min="9" max="9" width="14.28515625" style="3" customWidth="1"/>
    <col min="10" max="10" width="13.5703125" style="3" customWidth="1"/>
    <col min="11" max="11" width="13.140625" style="3" customWidth="1"/>
    <col min="12" max="13" width="14.28515625" style="3" customWidth="1"/>
    <col min="14" max="14" width="18.42578125" style="3" customWidth="1"/>
    <col min="15" max="15" width="13.5703125" style="3" customWidth="1"/>
    <col min="16" max="17" width="9.28515625" style="3" bestFit="1" customWidth="1"/>
    <col min="18" max="18" width="9.140625" style="3"/>
    <col min="19" max="19" width="15.42578125" style="3" bestFit="1" customWidth="1"/>
    <col min="20" max="20" width="9.140625" style="3" bestFit="1" customWidth="1"/>
    <col min="21" max="21" width="12.140625" style="3" bestFit="1" customWidth="1"/>
    <col min="22" max="22" width="9.140625" style="3"/>
    <col min="23" max="23" width="13.140625" style="3" bestFit="1" customWidth="1"/>
    <col min="24" max="25" width="9.28515625" style="3" bestFit="1" customWidth="1"/>
    <col min="26" max="256" width="9.140625" style="3"/>
    <col min="257" max="257" width="41.140625" style="3" customWidth="1"/>
    <col min="258" max="258" width="2.140625" style="3" customWidth="1"/>
    <col min="259" max="259" width="4.140625" style="3" customWidth="1"/>
    <col min="260" max="260" width="15.7109375" style="3" customWidth="1"/>
    <col min="261" max="262" width="14.7109375" style="3" customWidth="1"/>
    <col min="263" max="263" width="15.7109375" style="3" customWidth="1"/>
    <col min="264" max="264" width="15.28515625" style="3" customWidth="1"/>
    <col min="265" max="265" width="14.28515625" style="3" customWidth="1"/>
    <col min="266" max="266" width="13.5703125" style="3" customWidth="1"/>
    <col min="267" max="267" width="13.140625" style="3" customWidth="1"/>
    <col min="268" max="269" width="14.28515625" style="3" customWidth="1"/>
    <col min="270" max="270" width="18.42578125" style="3" customWidth="1"/>
    <col min="271" max="271" width="13.5703125" style="3" customWidth="1"/>
    <col min="272" max="273" width="9.28515625" style="3" bestFit="1" customWidth="1"/>
    <col min="274" max="274" width="9.140625" style="3"/>
    <col min="275" max="275" width="15.42578125" style="3" bestFit="1" customWidth="1"/>
    <col min="276" max="276" width="9.140625" style="3" bestFit="1" customWidth="1"/>
    <col min="277" max="277" width="12.140625" style="3" bestFit="1" customWidth="1"/>
    <col min="278" max="278" width="9.140625" style="3"/>
    <col min="279" max="279" width="13.140625" style="3" bestFit="1" customWidth="1"/>
    <col min="280" max="281" width="9.28515625" style="3" bestFit="1" customWidth="1"/>
    <col min="282" max="512" width="9.140625" style="3"/>
    <col min="513" max="513" width="41.140625" style="3" customWidth="1"/>
    <col min="514" max="514" width="2.140625" style="3" customWidth="1"/>
    <col min="515" max="515" width="4.140625" style="3" customWidth="1"/>
    <col min="516" max="516" width="15.7109375" style="3" customWidth="1"/>
    <col min="517" max="518" width="14.7109375" style="3" customWidth="1"/>
    <col min="519" max="519" width="15.7109375" style="3" customWidth="1"/>
    <col min="520" max="520" width="15.28515625" style="3" customWidth="1"/>
    <col min="521" max="521" width="14.28515625" style="3" customWidth="1"/>
    <col min="522" max="522" width="13.5703125" style="3" customWidth="1"/>
    <col min="523" max="523" width="13.140625" style="3" customWidth="1"/>
    <col min="524" max="525" width="14.28515625" style="3" customWidth="1"/>
    <col min="526" max="526" width="18.42578125" style="3" customWidth="1"/>
    <col min="527" max="527" width="13.5703125" style="3" customWidth="1"/>
    <col min="528" max="529" width="9.28515625" style="3" bestFit="1" customWidth="1"/>
    <col min="530" max="530" width="9.140625" style="3"/>
    <col min="531" max="531" width="15.42578125" style="3" bestFit="1" customWidth="1"/>
    <col min="532" max="532" width="9.140625" style="3" bestFit="1" customWidth="1"/>
    <col min="533" max="533" width="12.140625" style="3" bestFit="1" customWidth="1"/>
    <col min="534" max="534" width="9.140625" style="3"/>
    <col min="535" max="535" width="13.140625" style="3" bestFit="1" customWidth="1"/>
    <col min="536" max="537" width="9.28515625" style="3" bestFit="1" customWidth="1"/>
    <col min="538" max="768" width="9.140625" style="3"/>
    <col min="769" max="769" width="41.140625" style="3" customWidth="1"/>
    <col min="770" max="770" width="2.140625" style="3" customWidth="1"/>
    <col min="771" max="771" width="4.140625" style="3" customWidth="1"/>
    <col min="772" max="772" width="15.7109375" style="3" customWidth="1"/>
    <col min="773" max="774" width="14.7109375" style="3" customWidth="1"/>
    <col min="775" max="775" width="15.7109375" style="3" customWidth="1"/>
    <col min="776" max="776" width="15.28515625" style="3" customWidth="1"/>
    <col min="777" max="777" width="14.28515625" style="3" customWidth="1"/>
    <col min="778" max="778" width="13.5703125" style="3" customWidth="1"/>
    <col min="779" max="779" width="13.140625" style="3" customWidth="1"/>
    <col min="780" max="781" width="14.28515625" style="3" customWidth="1"/>
    <col min="782" max="782" width="18.42578125" style="3" customWidth="1"/>
    <col min="783" max="783" width="13.5703125" style="3" customWidth="1"/>
    <col min="784" max="785" width="9.28515625" style="3" bestFit="1" customWidth="1"/>
    <col min="786" max="786" width="9.140625" style="3"/>
    <col min="787" max="787" width="15.42578125" style="3" bestFit="1" customWidth="1"/>
    <col min="788" max="788" width="9.140625" style="3" bestFit="1" customWidth="1"/>
    <col min="789" max="789" width="12.140625" style="3" bestFit="1" customWidth="1"/>
    <col min="790" max="790" width="9.140625" style="3"/>
    <col min="791" max="791" width="13.140625" style="3" bestFit="1" customWidth="1"/>
    <col min="792" max="793" width="9.28515625" style="3" bestFit="1" customWidth="1"/>
    <col min="794" max="1024" width="9.140625" style="3"/>
    <col min="1025" max="1025" width="41.140625" style="3" customWidth="1"/>
    <col min="1026" max="1026" width="2.140625" style="3" customWidth="1"/>
    <col min="1027" max="1027" width="4.140625" style="3" customWidth="1"/>
    <col min="1028" max="1028" width="15.7109375" style="3" customWidth="1"/>
    <col min="1029" max="1030" width="14.7109375" style="3" customWidth="1"/>
    <col min="1031" max="1031" width="15.7109375" style="3" customWidth="1"/>
    <col min="1032" max="1032" width="15.28515625" style="3" customWidth="1"/>
    <col min="1033" max="1033" width="14.28515625" style="3" customWidth="1"/>
    <col min="1034" max="1034" width="13.5703125" style="3" customWidth="1"/>
    <col min="1035" max="1035" width="13.140625" style="3" customWidth="1"/>
    <col min="1036" max="1037" width="14.28515625" style="3" customWidth="1"/>
    <col min="1038" max="1038" width="18.42578125" style="3" customWidth="1"/>
    <col min="1039" max="1039" width="13.5703125" style="3" customWidth="1"/>
    <col min="1040" max="1041" width="9.28515625" style="3" bestFit="1" customWidth="1"/>
    <col min="1042" max="1042" width="9.140625" style="3"/>
    <col min="1043" max="1043" width="15.42578125" style="3" bestFit="1" customWidth="1"/>
    <col min="1044" max="1044" width="9.140625" style="3" bestFit="1" customWidth="1"/>
    <col min="1045" max="1045" width="12.140625" style="3" bestFit="1" customWidth="1"/>
    <col min="1046" max="1046" width="9.140625" style="3"/>
    <col min="1047" max="1047" width="13.140625" style="3" bestFit="1" customWidth="1"/>
    <col min="1048" max="1049" width="9.28515625" style="3" bestFit="1" customWidth="1"/>
    <col min="1050" max="1280" width="9.140625" style="3"/>
    <col min="1281" max="1281" width="41.140625" style="3" customWidth="1"/>
    <col min="1282" max="1282" width="2.140625" style="3" customWidth="1"/>
    <col min="1283" max="1283" width="4.140625" style="3" customWidth="1"/>
    <col min="1284" max="1284" width="15.7109375" style="3" customWidth="1"/>
    <col min="1285" max="1286" width="14.7109375" style="3" customWidth="1"/>
    <col min="1287" max="1287" width="15.7109375" style="3" customWidth="1"/>
    <col min="1288" max="1288" width="15.28515625" style="3" customWidth="1"/>
    <col min="1289" max="1289" width="14.28515625" style="3" customWidth="1"/>
    <col min="1290" max="1290" width="13.5703125" style="3" customWidth="1"/>
    <col min="1291" max="1291" width="13.140625" style="3" customWidth="1"/>
    <col min="1292" max="1293" width="14.28515625" style="3" customWidth="1"/>
    <col min="1294" max="1294" width="18.42578125" style="3" customWidth="1"/>
    <col min="1295" max="1295" width="13.5703125" style="3" customWidth="1"/>
    <col min="1296" max="1297" width="9.28515625" style="3" bestFit="1" customWidth="1"/>
    <col min="1298" max="1298" width="9.140625" style="3"/>
    <col min="1299" max="1299" width="15.42578125" style="3" bestFit="1" customWidth="1"/>
    <col min="1300" max="1300" width="9.140625" style="3" bestFit="1" customWidth="1"/>
    <col min="1301" max="1301" width="12.140625" style="3" bestFit="1" customWidth="1"/>
    <col min="1302" max="1302" width="9.140625" style="3"/>
    <col min="1303" max="1303" width="13.140625" style="3" bestFit="1" customWidth="1"/>
    <col min="1304" max="1305" width="9.28515625" style="3" bestFit="1" customWidth="1"/>
    <col min="1306" max="1536" width="9.140625" style="3"/>
    <col min="1537" max="1537" width="41.140625" style="3" customWidth="1"/>
    <col min="1538" max="1538" width="2.140625" style="3" customWidth="1"/>
    <col min="1539" max="1539" width="4.140625" style="3" customWidth="1"/>
    <col min="1540" max="1540" width="15.7109375" style="3" customWidth="1"/>
    <col min="1541" max="1542" width="14.7109375" style="3" customWidth="1"/>
    <col min="1543" max="1543" width="15.7109375" style="3" customWidth="1"/>
    <col min="1544" max="1544" width="15.28515625" style="3" customWidth="1"/>
    <col min="1545" max="1545" width="14.28515625" style="3" customWidth="1"/>
    <col min="1546" max="1546" width="13.5703125" style="3" customWidth="1"/>
    <col min="1547" max="1547" width="13.140625" style="3" customWidth="1"/>
    <col min="1548" max="1549" width="14.28515625" style="3" customWidth="1"/>
    <col min="1550" max="1550" width="18.42578125" style="3" customWidth="1"/>
    <col min="1551" max="1551" width="13.5703125" style="3" customWidth="1"/>
    <col min="1552" max="1553" width="9.28515625" style="3" bestFit="1" customWidth="1"/>
    <col min="1554" max="1554" width="9.140625" style="3"/>
    <col min="1555" max="1555" width="15.42578125" style="3" bestFit="1" customWidth="1"/>
    <col min="1556" max="1556" width="9.140625" style="3" bestFit="1" customWidth="1"/>
    <col min="1557" max="1557" width="12.140625" style="3" bestFit="1" customWidth="1"/>
    <col min="1558" max="1558" width="9.140625" style="3"/>
    <col min="1559" max="1559" width="13.140625" style="3" bestFit="1" customWidth="1"/>
    <col min="1560" max="1561" width="9.28515625" style="3" bestFit="1" customWidth="1"/>
    <col min="1562" max="1792" width="9.140625" style="3"/>
    <col min="1793" max="1793" width="41.140625" style="3" customWidth="1"/>
    <col min="1794" max="1794" width="2.140625" style="3" customWidth="1"/>
    <col min="1795" max="1795" width="4.140625" style="3" customWidth="1"/>
    <col min="1796" max="1796" width="15.7109375" style="3" customWidth="1"/>
    <col min="1797" max="1798" width="14.7109375" style="3" customWidth="1"/>
    <col min="1799" max="1799" width="15.7109375" style="3" customWidth="1"/>
    <col min="1800" max="1800" width="15.28515625" style="3" customWidth="1"/>
    <col min="1801" max="1801" width="14.28515625" style="3" customWidth="1"/>
    <col min="1802" max="1802" width="13.5703125" style="3" customWidth="1"/>
    <col min="1803" max="1803" width="13.140625" style="3" customWidth="1"/>
    <col min="1804" max="1805" width="14.28515625" style="3" customWidth="1"/>
    <col min="1806" max="1806" width="18.42578125" style="3" customWidth="1"/>
    <col min="1807" max="1807" width="13.5703125" style="3" customWidth="1"/>
    <col min="1808" max="1809" width="9.28515625" style="3" bestFit="1" customWidth="1"/>
    <col min="1810" max="1810" width="9.140625" style="3"/>
    <col min="1811" max="1811" width="15.42578125" style="3" bestFit="1" customWidth="1"/>
    <col min="1812" max="1812" width="9.140625" style="3" bestFit="1" customWidth="1"/>
    <col min="1813" max="1813" width="12.140625" style="3" bestFit="1" customWidth="1"/>
    <col min="1814" max="1814" width="9.140625" style="3"/>
    <col min="1815" max="1815" width="13.140625" style="3" bestFit="1" customWidth="1"/>
    <col min="1816" max="1817" width="9.28515625" style="3" bestFit="1" customWidth="1"/>
    <col min="1818" max="2048" width="9.140625" style="3"/>
    <col min="2049" max="2049" width="41.140625" style="3" customWidth="1"/>
    <col min="2050" max="2050" width="2.140625" style="3" customWidth="1"/>
    <col min="2051" max="2051" width="4.140625" style="3" customWidth="1"/>
    <col min="2052" max="2052" width="15.7109375" style="3" customWidth="1"/>
    <col min="2053" max="2054" width="14.7109375" style="3" customWidth="1"/>
    <col min="2055" max="2055" width="15.7109375" style="3" customWidth="1"/>
    <col min="2056" max="2056" width="15.28515625" style="3" customWidth="1"/>
    <col min="2057" max="2057" width="14.28515625" style="3" customWidth="1"/>
    <col min="2058" max="2058" width="13.5703125" style="3" customWidth="1"/>
    <col min="2059" max="2059" width="13.140625" style="3" customWidth="1"/>
    <col min="2060" max="2061" width="14.28515625" style="3" customWidth="1"/>
    <col min="2062" max="2062" width="18.42578125" style="3" customWidth="1"/>
    <col min="2063" max="2063" width="13.5703125" style="3" customWidth="1"/>
    <col min="2064" max="2065" width="9.28515625" style="3" bestFit="1" customWidth="1"/>
    <col min="2066" max="2066" width="9.140625" style="3"/>
    <col min="2067" max="2067" width="15.42578125" style="3" bestFit="1" customWidth="1"/>
    <col min="2068" max="2068" width="9.140625" style="3" bestFit="1" customWidth="1"/>
    <col min="2069" max="2069" width="12.140625" style="3" bestFit="1" customWidth="1"/>
    <col min="2070" max="2070" width="9.140625" style="3"/>
    <col min="2071" max="2071" width="13.140625" style="3" bestFit="1" customWidth="1"/>
    <col min="2072" max="2073" width="9.28515625" style="3" bestFit="1" customWidth="1"/>
    <col min="2074" max="2304" width="9.140625" style="3"/>
    <col min="2305" max="2305" width="41.140625" style="3" customWidth="1"/>
    <col min="2306" max="2306" width="2.140625" style="3" customWidth="1"/>
    <col min="2307" max="2307" width="4.140625" style="3" customWidth="1"/>
    <col min="2308" max="2308" width="15.7109375" style="3" customWidth="1"/>
    <col min="2309" max="2310" width="14.7109375" style="3" customWidth="1"/>
    <col min="2311" max="2311" width="15.7109375" style="3" customWidth="1"/>
    <col min="2312" max="2312" width="15.28515625" style="3" customWidth="1"/>
    <col min="2313" max="2313" width="14.28515625" style="3" customWidth="1"/>
    <col min="2314" max="2314" width="13.5703125" style="3" customWidth="1"/>
    <col min="2315" max="2315" width="13.140625" style="3" customWidth="1"/>
    <col min="2316" max="2317" width="14.28515625" style="3" customWidth="1"/>
    <col min="2318" max="2318" width="18.42578125" style="3" customWidth="1"/>
    <col min="2319" max="2319" width="13.5703125" style="3" customWidth="1"/>
    <col min="2320" max="2321" width="9.28515625" style="3" bestFit="1" customWidth="1"/>
    <col min="2322" max="2322" width="9.140625" style="3"/>
    <col min="2323" max="2323" width="15.42578125" style="3" bestFit="1" customWidth="1"/>
    <col min="2324" max="2324" width="9.140625" style="3" bestFit="1" customWidth="1"/>
    <col min="2325" max="2325" width="12.140625" style="3" bestFit="1" customWidth="1"/>
    <col min="2326" max="2326" width="9.140625" style="3"/>
    <col min="2327" max="2327" width="13.140625" style="3" bestFit="1" customWidth="1"/>
    <col min="2328" max="2329" width="9.28515625" style="3" bestFit="1" customWidth="1"/>
    <col min="2330" max="2560" width="9.140625" style="3"/>
    <col min="2561" max="2561" width="41.140625" style="3" customWidth="1"/>
    <col min="2562" max="2562" width="2.140625" style="3" customWidth="1"/>
    <col min="2563" max="2563" width="4.140625" style="3" customWidth="1"/>
    <col min="2564" max="2564" width="15.7109375" style="3" customWidth="1"/>
    <col min="2565" max="2566" width="14.7109375" style="3" customWidth="1"/>
    <col min="2567" max="2567" width="15.7109375" style="3" customWidth="1"/>
    <col min="2568" max="2568" width="15.28515625" style="3" customWidth="1"/>
    <col min="2569" max="2569" width="14.28515625" style="3" customWidth="1"/>
    <col min="2570" max="2570" width="13.5703125" style="3" customWidth="1"/>
    <col min="2571" max="2571" width="13.140625" style="3" customWidth="1"/>
    <col min="2572" max="2573" width="14.28515625" style="3" customWidth="1"/>
    <col min="2574" max="2574" width="18.42578125" style="3" customWidth="1"/>
    <col min="2575" max="2575" width="13.5703125" style="3" customWidth="1"/>
    <col min="2576" max="2577" width="9.28515625" style="3" bestFit="1" customWidth="1"/>
    <col min="2578" max="2578" width="9.140625" style="3"/>
    <col min="2579" max="2579" width="15.42578125" style="3" bestFit="1" customWidth="1"/>
    <col min="2580" max="2580" width="9.140625" style="3" bestFit="1" customWidth="1"/>
    <col min="2581" max="2581" width="12.140625" style="3" bestFit="1" customWidth="1"/>
    <col min="2582" max="2582" width="9.140625" style="3"/>
    <col min="2583" max="2583" width="13.140625" style="3" bestFit="1" customWidth="1"/>
    <col min="2584" max="2585" width="9.28515625" style="3" bestFit="1" customWidth="1"/>
    <col min="2586" max="2816" width="9.140625" style="3"/>
    <col min="2817" max="2817" width="41.140625" style="3" customWidth="1"/>
    <col min="2818" max="2818" width="2.140625" style="3" customWidth="1"/>
    <col min="2819" max="2819" width="4.140625" style="3" customWidth="1"/>
    <col min="2820" max="2820" width="15.7109375" style="3" customWidth="1"/>
    <col min="2821" max="2822" width="14.7109375" style="3" customWidth="1"/>
    <col min="2823" max="2823" width="15.7109375" style="3" customWidth="1"/>
    <col min="2824" max="2824" width="15.28515625" style="3" customWidth="1"/>
    <col min="2825" max="2825" width="14.28515625" style="3" customWidth="1"/>
    <col min="2826" max="2826" width="13.5703125" style="3" customWidth="1"/>
    <col min="2827" max="2827" width="13.140625" style="3" customWidth="1"/>
    <col min="2828" max="2829" width="14.28515625" style="3" customWidth="1"/>
    <col min="2830" max="2830" width="18.42578125" style="3" customWidth="1"/>
    <col min="2831" max="2831" width="13.5703125" style="3" customWidth="1"/>
    <col min="2832" max="2833" width="9.28515625" style="3" bestFit="1" customWidth="1"/>
    <col min="2834" max="2834" width="9.140625" style="3"/>
    <col min="2835" max="2835" width="15.42578125" style="3" bestFit="1" customWidth="1"/>
    <col min="2836" max="2836" width="9.140625" style="3" bestFit="1" customWidth="1"/>
    <col min="2837" max="2837" width="12.140625" style="3" bestFit="1" customWidth="1"/>
    <col min="2838" max="2838" width="9.140625" style="3"/>
    <col min="2839" max="2839" width="13.140625" style="3" bestFit="1" customWidth="1"/>
    <col min="2840" max="2841" width="9.28515625" style="3" bestFit="1" customWidth="1"/>
    <col min="2842" max="3072" width="9.140625" style="3"/>
    <col min="3073" max="3073" width="41.140625" style="3" customWidth="1"/>
    <col min="3074" max="3074" width="2.140625" style="3" customWidth="1"/>
    <col min="3075" max="3075" width="4.140625" style="3" customWidth="1"/>
    <col min="3076" max="3076" width="15.7109375" style="3" customWidth="1"/>
    <col min="3077" max="3078" width="14.7109375" style="3" customWidth="1"/>
    <col min="3079" max="3079" width="15.7109375" style="3" customWidth="1"/>
    <col min="3080" max="3080" width="15.28515625" style="3" customWidth="1"/>
    <col min="3081" max="3081" width="14.28515625" style="3" customWidth="1"/>
    <col min="3082" max="3082" width="13.5703125" style="3" customWidth="1"/>
    <col min="3083" max="3083" width="13.140625" style="3" customWidth="1"/>
    <col min="3084" max="3085" width="14.28515625" style="3" customWidth="1"/>
    <col min="3086" max="3086" width="18.42578125" style="3" customWidth="1"/>
    <col min="3087" max="3087" width="13.5703125" style="3" customWidth="1"/>
    <col min="3088" max="3089" width="9.28515625" style="3" bestFit="1" customWidth="1"/>
    <col min="3090" max="3090" width="9.140625" style="3"/>
    <col min="3091" max="3091" width="15.42578125" style="3" bestFit="1" customWidth="1"/>
    <col min="3092" max="3092" width="9.140625" style="3" bestFit="1" customWidth="1"/>
    <col min="3093" max="3093" width="12.140625" style="3" bestFit="1" customWidth="1"/>
    <col min="3094" max="3094" width="9.140625" style="3"/>
    <col min="3095" max="3095" width="13.140625" style="3" bestFit="1" customWidth="1"/>
    <col min="3096" max="3097" width="9.28515625" style="3" bestFit="1" customWidth="1"/>
    <col min="3098" max="3328" width="9.140625" style="3"/>
    <col min="3329" max="3329" width="41.140625" style="3" customWidth="1"/>
    <col min="3330" max="3330" width="2.140625" style="3" customWidth="1"/>
    <col min="3331" max="3331" width="4.140625" style="3" customWidth="1"/>
    <col min="3332" max="3332" width="15.7109375" style="3" customWidth="1"/>
    <col min="3333" max="3334" width="14.7109375" style="3" customWidth="1"/>
    <col min="3335" max="3335" width="15.7109375" style="3" customWidth="1"/>
    <col min="3336" max="3336" width="15.28515625" style="3" customWidth="1"/>
    <col min="3337" max="3337" width="14.28515625" style="3" customWidth="1"/>
    <col min="3338" max="3338" width="13.5703125" style="3" customWidth="1"/>
    <col min="3339" max="3339" width="13.140625" style="3" customWidth="1"/>
    <col min="3340" max="3341" width="14.28515625" style="3" customWidth="1"/>
    <col min="3342" max="3342" width="18.42578125" style="3" customWidth="1"/>
    <col min="3343" max="3343" width="13.5703125" style="3" customWidth="1"/>
    <col min="3344" max="3345" width="9.28515625" style="3" bestFit="1" customWidth="1"/>
    <col min="3346" max="3346" width="9.140625" style="3"/>
    <col min="3347" max="3347" width="15.42578125" style="3" bestFit="1" customWidth="1"/>
    <col min="3348" max="3348" width="9.140625" style="3" bestFit="1" customWidth="1"/>
    <col min="3349" max="3349" width="12.140625" style="3" bestFit="1" customWidth="1"/>
    <col min="3350" max="3350" width="9.140625" style="3"/>
    <col min="3351" max="3351" width="13.140625" style="3" bestFit="1" customWidth="1"/>
    <col min="3352" max="3353" width="9.28515625" style="3" bestFit="1" customWidth="1"/>
    <col min="3354" max="3584" width="9.140625" style="3"/>
    <col min="3585" max="3585" width="41.140625" style="3" customWidth="1"/>
    <col min="3586" max="3586" width="2.140625" style="3" customWidth="1"/>
    <col min="3587" max="3587" width="4.140625" style="3" customWidth="1"/>
    <col min="3588" max="3588" width="15.7109375" style="3" customWidth="1"/>
    <col min="3589" max="3590" width="14.7109375" style="3" customWidth="1"/>
    <col min="3591" max="3591" width="15.7109375" style="3" customWidth="1"/>
    <col min="3592" max="3592" width="15.28515625" style="3" customWidth="1"/>
    <col min="3593" max="3593" width="14.28515625" style="3" customWidth="1"/>
    <col min="3594" max="3594" width="13.5703125" style="3" customWidth="1"/>
    <col min="3595" max="3595" width="13.140625" style="3" customWidth="1"/>
    <col min="3596" max="3597" width="14.28515625" style="3" customWidth="1"/>
    <col min="3598" max="3598" width="18.42578125" style="3" customWidth="1"/>
    <col min="3599" max="3599" width="13.5703125" style="3" customWidth="1"/>
    <col min="3600" max="3601" width="9.28515625" style="3" bestFit="1" customWidth="1"/>
    <col min="3602" max="3602" width="9.140625" style="3"/>
    <col min="3603" max="3603" width="15.42578125" style="3" bestFit="1" customWidth="1"/>
    <col min="3604" max="3604" width="9.140625" style="3" bestFit="1" customWidth="1"/>
    <col min="3605" max="3605" width="12.140625" style="3" bestFit="1" customWidth="1"/>
    <col min="3606" max="3606" width="9.140625" style="3"/>
    <col min="3607" max="3607" width="13.140625" style="3" bestFit="1" customWidth="1"/>
    <col min="3608" max="3609" width="9.28515625" style="3" bestFit="1" customWidth="1"/>
    <col min="3610" max="3840" width="9.140625" style="3"/>
    <col min="3841" max="3841" width="41.140625" style="3" customWidth="1"/>
    <col min="3842" max="3842" width="2.140625" style="3" customWidth="1"/>
    <col min="3843" max="3843" width="4.140625" style="3" customWidth="1"/>
    <col min="3844" max="3844" width="15.7109375" style="3" customWidth="1"/>
    <col min="3845" max="3846" width="14.7109375" style="3" customWidth="1"/>
    <col min="3847" max="3847" width="15.7109375" style="3" customWidth="1"/>
    <col min="3848" max="3848" width="15.28515625" style="3" customWidth="1"/>
    <col min="3849" max="3849" width="14.28515625" style="3" customWidth="1"/>
    <col min="3850" max="3850" width="13.5703125" style="3" customWidth="1"/>
    <col min="3851" max="3851" width="13.140625" style="3" customWidth="1"/>
    <col min="3852" max="3853" width="14.28515625" style="3" customWidth="1"/>
    <col min="3854" max="3854" width="18.42578125" style="3" customWidth="1"/>
    <col min="3855" max="3855" width="13.5703125" style="3" customWidth="1"/>
    <col min="3856" max="3857" width="9.28515625" style="3" bestFit="1" customWidth="1"/>
    <col min="3858" max="3858" width="9.140625" style="3"/>
    <col min="3859" max="3859" width="15.42578125" style="3" bestFit="1" customWidth="1"/>
    <col min="3860" max="3860" width="9.140625" style="3" bestFit="1" customWidth="1"/>
    <col min="3861" max="3861" width="12.140625" style="3" bestFit="1" customWidth="1"/>
    <col min="3862" max="3862" width="9.140625" style="3"/>
    <col min="3863" max="3863" width="13.140625" style="3" bestFit="1" customWidth="1"/>
    <col min="3864" max="3865" width="9.28515625" style="3" bestFit="1" customWidth="1"/>
    <col min="3866" max="4096" width="9.140625" style="3"/>
    <col min="4097" max="4097" width="41.140625" style="3" customWidth="1"/>
    <col min="4098" max="4098" width="2.140625" style="3" customWidth="1"/>
    <col min="4099" max="4099" width="4.140625" style="3" customWidth="1"/>
    <col min="4100" max="4100" width="15.7109375" style="3" customWidth="1"/>
    <col min="4101" max="4102" width="14.7109375" style="3" customWidth="1"/>
    <col min="4103" max="4103" width="15.7109375" style="3" customWidth="1"/>
    <col min="4104" max="4104" width="15.28515625" style="3" customWidth="1"/>
    <col min="4105" max="4105" width="14.28515625" style="3" customWidth="1"/>
    <col min="4106" max="4106" width="13.5703125" style="3" customWidth="1"/>
    <col min="4107" max="4107" width="13.140625" style="3" customWidth="1"/>
    <col min="4108" max="4109" width="14.28515625" style="3" customWidth="1"/>
    <col min="4110" max="4110" width="18.42578125" style="3" customWidth="1"/>
    <col min="4111" max="4111" width="13.5703125" style="3" customWidth="1"/>
    <col min="4112" max="4113" width="9.28515625" style="3" bestFit="1" customWidth="1"/>
    <col min="4114" max="4114" width="9.140625" style="3"/>
    <col min="4115" max="4115" width="15.42578125" style="3" bestFit="1" customWidth="1"/>
    <col min="4116" max="4116" width="9.140625" style="3" bestFit="1" customWidth="1"/>
    <col min="4117" max="4117" width="12.140625" style="3" bestFit="1" customWidth="1"/>
    <col min="4118" max="4118" width="9.140625" style="3"/>
    <col min="4119" max="4119" width="13.140625" style="3" bestFit="1" customWidth="1"/>
    <col min="4120" max="4121" width="9.28515625" style="3" bestFit="1" customWidth="1"/>
    <col min="4122" max="4352" width="9.140625" style="3"/>
    <col min="4353" max="4353" width="41.140625" style="3" customWidth="1"/>
    <col min="4354" max="4354" width="2.140625" style="3" customWidth="1"/>
    <col min="4355" max="4355" width="4.140625" style="3" customWidth="1"/>
    <col min="4356" max="4356" width="15.7109375" style="3" customWidth="1"/>
    <col min="4357" max="4358" width="14.7109375" style="3" customWidth="1"/>
    <col min="4359" max="4359" width="15.7109375" style="3" customWidth="1"/>
    <col min="4360" max="4360" width="15.28515625" style="3" customWidth="1"/>
    <col min="4361" max="4361" width="14.28515625" style="3" customWidth="1"/>
    <col min="4362" max="4362" width="13.5703125" style="3" customWidth="1"/>
    <col min="4363" max="4363" width="13.140625" style="3" customWidth="1"/>
    <col min="4364" max="4365" width="14.28515625" style="3" customWidth="1"/>
    <col min="4366" max="4366" width="18.42578125" style="3" customWidth="1"/>
    <col min="4367" max="4367" width="13.5703125" style="3" customWidth="1"/>
    <col min="4368" max="4369" width="9.28515625" style="3" bestFit="1" customWidth="1"/>
    <col min="4370" max="4370" width="9.140625" style="3"/>
    <col min="4371" max="4371" width="15.42578125" style="3" bestFit="1" customWidth="1"/>
    <col min="4372" max="4372" width="9.140625" style="3" bestFit="1" customWidth="1"/>
    <col min="4373" max="4373" width="12.140625" style="3" bestFit="1" customWidth="1"/>
    <col min="4374" max="4374" width="9.140625" style="3"/>
    <col min="4375" max="4375" width="13.140625" style="3" bestFit="1" customWidth="1"/>
    <col min="4376" max="4377" width="9.28515625" style="3" bestFit="1" customWidth="1"/>
    <col min="4378" max="4608" width="9.140625" style="3"/>
    <col min="4609" max="4609" width="41.140625" style="3" customWidth="1"/>
    <col min="4610" max="4610" width="2.140625" style="3" customWidth="1"/>
    <col min="4611" max="4611" width="4.140625" style="3" customWidth="1"/>
    <col min="4612" max="4612" width="15.7109375" style="3" customWidth="1"/>
    <col min="4613" max="4614" width="14.7109375" style="3" customWidth="1"/>
    <col min="4615" max="4615" width="15.7109375" style="3" customWidth="1"/>
    <col min="4616" max="4616" width="15.28515625" style="3" customWidth="1"/>
    <col min="4617" max="4617" width="14.28515625" style="3" customWidth="1"/>
    <col min="4618" max="4618" width="13.5703125" style="3" customWidth="1"/>
    <col min="4619" max="4619" width="13.140625" style="3" customWidth="1"/>
    <col min="4620" max="4621" width="14.28515625" style="3" customWidth="1"/>
    <col min="4622" max="4622" width="18.42578125" style="3" customWidth="1"/>
    <col min="4623" max="4623" width="13.5703125" style="3" customWidth="1"/>
    <col min="4624" max="4625" width="9.28515625" style="3" bestFit="1" customWidth="1"/>
    <col min="4626" max="4626" width="9.140625" style="3"/>
    <col min="4627" max="4627" width="15.42578125" style="3" bestFit="1" customWidth="1"/>
    <col min="4628" max="4628" width="9.140625" style="3" bestFit="1" customWidth="1"/>
    <col min="4629" max="4629" width="12.140625" style="3" bestFit="1" customWidth="1"/>
    <col min="4630" max="4630" width="9.140625" style="3"/>
    <col min="4631" max="4631" width="13.140625" style="3" bestFit="1" customWidth="1"/>
    <col min="4632" max="4633" width="9.28515625" style="3" bestFit="1" customWidth="1"/>
    <col min="4634" max="4864" width="9.140625" style="3"/>
    <col min="4865" max="4865" width="41.140625" style="3" customWidth="1"/>
    <col min="4866" max="4866" width="2.140625" style="3" customWidth="1"/>
    <col min="4867" max="4867" width="4.140625" style="3" customWidth="1"/>
    <col min="4868" max="4868" width="15.7109375" style="3" customWidth="1"/>
    <col min="4869" max="4870" width="14.7109375" style="3" customWidth="1"/>
    <col min="4871" max="4871" width="15.7109375" style="3" customWidth="1"/>
    <col min="4872" max="4872" width="15.28515625" style="3" customWidth="1"/>
    <col min="4873" max="4873" width="14.28515625" style="3" customWidth="1"/>
    <col min="4874" max="4874" width="13.5703125" style="3" customWidth="1"/>
    <col min="4875" max="4875" width="13.140625" style="3" customWidth="1"/>
    <col min="4876" max="4877" width="14.28515625" style="3" customWidth="1"/>
    <col min="4878" max="4878" width="18.42578125" style="3" customWidth="1"/>
    <col min="4879" max="4879" width="13.5703125" style="3" customWidth="1"/>
    <col min="4880" max="4881" width="9.28515625" style="3" bestFit="1" customWidth="1"/>
    <col min="4882" max="4882" width="9.140625" style="3"/>
    <col min="4883" max="4883" width="15.42578125" style="3" bestFit="1" customWidth="1"/>
    <col min="4884" max="4884" width="9.140625" style="3" bestFit="1" customWidth="1"/>
    <col min="4885" max="4885" width="12.140625" style="3" bestFit="1" customWidth="1"/>
    <col min="4886" max="4886" width="9.140625" style="3"/>
    <col min="4887" max="4887" width="13.140625" style="3" bestFit="1" customWidth="1"/>
    <col min="4888" max="4889" width="9.28515625" style="3" bestFit="1" customWidth="1"/>
    <col min="4890" max="5120" width="9.140625" style="3"/>
    <col min="5121" max="5121" width="41.140625" style="3" customWidth="1"/>
    <col min="5122" max="5122" width="2.140625" style="3" customWidth="1"/>
    <col min="5123" max="5123" width="4.140625" style="3" customWidth="1"/>
    <col min="5124" max="5124" width="15.7109375" style="3" customWidth="1"/>
    <col min="5125" max="5126" width="14.7109375" style="3" customWidth="1"/>
    <col min="5127" max="5127" width="15.7109375" style="3" customWidth="1"/>
    <col min="5128" max="5128" width="15.28515625" style="3" customWidth="1"/>
    <col min="5129" max="5129" width="14.28515625" style="3" customWidth="1"/>
    <col min="5130" max="5130" width="13.5703125" style="3" customWidth="1"/>
    <col min="5131" max="5131" width="13.140625" style="3" customWidth="1"/>
    <col min="5132" max="5133" width="14.28515625" style="3" customWidth="1"/>
    <col min="5134" max="5134" width="18.42578125" style="3" customWidth="1"/>
    <col min="5135" max="5135" width="13.5703125" style="3" customWidth="1"/>
    <col min="5136" max="5137" width="9.28515625" style="3" bestFit="1" customWidth="1"/>
    <col min="5138" max="5138" width="9.140625" style="3"/>
    <col min="5139" max="5139" width="15.42578125" style="3" bestFit="1" customWidth="1"/>
    <col min="5140" max="5140" width="9.140625" style="3" bestFit="1" customWidth="1"/>
    <col min="5141" max="5141" width="12.140625" style="3" bestFit="1" customWidth="1"/>
    <col min="5142" max="5142" width="9.140625" style="3"/>
    <col min="5143" max="5143" width="13.140625" style="3" bestFit="1" customWidth="1"/>
    <col min="5144" max="5145" width="9.28515625" style="3" bestFit="1" customWidth="1"/>
    <col min="5146" max="5376" width="9.140625" style="3"/>
    <col min="5377" max="5377" width="41.140625" style="3" customWidth="1"/>
    <col min="5378" max="5378" width="2.140625" style="3" customWidth="1"/>
    <col min="5379" max="5379" width="4.140625" style="3" customWidth="1"/>
    <col min="5380" max="5380" width="15.7109375" style="3" customWidth="1"/>
    <col min="5381" max="5382" width="14.7109375" style="3" customWidth="1"/>
    <col min="5383" max="5383" width="15.7109375" style="3" customWidth="1"/>
    <col min="5384" max="5384" width="15.28515625" style="3" customWidth="1"/>
    <col min="5385" max="5385" width="14.28515625" style="3" customWidth="1"/>
    <col min="5386" max="5386" width="13.5703125" style="3" customWidth="1"/>
    <col min="5387" max="5387" width="13.140625" style="3" customWidth="1"/>
    <col min="5388" max="5389" width="14.28515625" style="3" customWidth="1"/>
    <col min="5390" max="5390" width="18.42578125" style="3" customWidth="1"/>
    <col min="5391" max="5391" width="13.5703125" style="3" customWidth="1"/>
    <col min="5392" max="5393" width="9.28515625" style="3" bestFit="1" customWidth="1"/>
    <col min="5394" max="5394" width="9.140625" style="3"/>
    <col min="5395" max="5395" width="15.42578125" style="3" bestFit="1" customWidth="1"/>
    <col min="5396" max="5396" width="9.140625" style="3" bestFit="1" customWidth="1"/>
    <col min="5397" max="5397" width="12.140625" style="3" bestFit="1" customWidth="1"/>
    <col min="5398" max="5398" width="9.140625" style="3"/>
    <col min="5399" max="5399" width="13.140625" style="3" bestFit="1" customWidth="1"/>
    <col min="5400" max="5401" width="9.28515625" style="3" bestFit="1" customWidth="1"/>
    <col min="5402" max="5632" width="9.140625" style="3"/>
    <col min="5633" max="5633" width="41.140625" style="3" customWidth="1"/>
    <col min="5634" max="5634" width="2.140625" style="3" customWidth="1"/>
    <col min="5635" max="5635" width="4.140625" style="3" customWidth="1"/>
    <col min="5636" max="5636" width="15.7109375" style="3" customWidth="1"/>
    <col min="5637" max="5638" width="14.7109375" style="3" customWidth="1"/>
    <col min="5639" max="5639" width="15.7109375" style="3" customWidth="1"/>
    <col min="5640" max="5640" width="15.28515625" style="3" customWidth="1"/>
    <col min="5641" max="5641" width="14.28515625" style="3" customWidth="1"/>
    <col min="5642" max="5642" width="13.5703125" style="3" customWidth="1"/>
    <col min="5643" max="5643" width="13.140625" style="3" customWidth="1"/>
    <col min="5644" max="5645" width="14.28515625" style="3" customWidth="1"/>
    <col min="5646" max="5646" width="18.42578125" style="3" customWidth="1"/>
    <col min="5647" max="5647" width="13.5703125" style="3" customWidth="1"/>
    <col min="5648" max="5649" width="9.28515625" style="3" bestFit="1" customWidth="1"/>
    <col min="5650" max="5650" width="9.140625" style="3"/>
    <col min="5651" max="5651" width="15.42578125" style="3" bestFit="1" customWidth="1"/>
    <col min="5652" max="5652" width="9.140625" style="3" bestFit="1" customWidth="1"/>
    <col min="5653" max="5653" width="12.140625" style="3" bestFit="1" customWidth="1"/>
    <col min="5654" max="5654" width="9.140625" style="3"/>
    <col min="5655" max="5655" width="13.140625" style="3" bestFit="1" customWidth="1"/>
    <col min="5656" max="5657" width="9.28515625" style="3" bestFit="1" customWidth="1"/>
    <col min="5658" max="5888" width="9.140625" style="3"/>
    <col min="5889" max="5889" width="41.140625" style="3" customWidth="1"/>
    <col min="5890" max="5890" width="2.140625" style="3" customWidth="1"/>
    <col min="5891" max="5891" width="4.140625" style="3" customWidth="1"/>
    <col min="5892" max="5892" width="15.7109375" style="3" customWidth="1"/>
    <col min="5893" max="5894" width="14.7109375" style="3" customWidth="1"/>
    <col min="5895" max="5895" width="15.7109375" style="3" customWidth="1"/>
    <col min="5896" max="5896" width="15.28515625" style="3" customWidth="1"/>
    <col min="5897" max="5897" width="14.28515625" style="3" customWidth="1"/>
    <col min="5898" max="5898" width="13.5703125" style="3" customWidth="1"/>
    <col min="5899" max="5899" width="13.140625" style="3" customWidth="1"/>
    <col min="5900" max="5901" width="14.28515625" style="3" customWidth="1"/>
    <col min="5902" max="5902" width="18.42578125" style="3" customWidth="1"/>
    <col min="5903" max="5903" width="13.5703125" style="3" customWidth="1"/>
    <col min="5904" max="5905" width="9.28515625" style="3" bestFit="1" customWidth="1"/>
    <col min="5906" max="5906" width="9.140625" style="3"/>
    <col min="5907" max="5907" width="15.42578125" style="3" bestFit="1" customWidth="1"/>
    <col min="5908" max="5908" width="9.140625" style="3" bestFit="1" customWidth="1"/>
    <col min="5909" max="5909" width="12.140625" style="3" bestFit="1" customWidth="1"/>
    <col min="5910" max="5910" width="9.140625" style="3"/>
    <col min="5911" max="5911" width="13.140625" style="3" bestFit="1" customWidth="1"/>
    <col min="5912" max="5913" width="9.28515625" style="3" bestFit="1" customWidth="1"/>
    <col min="5914" max="6144" width="9.140625" style="3"/>
    <col min="6145" max="6145" width="41.140625" style="3" customWidth="1"/>
    <col min="6146" max="6146" width="2.140625" style="3" customWidth="1"/>
    <col min="6147" max="6147" width="4.140625" style="3" customWidth="1"/>
    <col min="6148" max="6148" width="15.7109375" style="3" customWidth="1"/>
    <col min="6149" max="6150" width="14.7109375" style="3" customWidth="1"/>
    <col min="6151" max="6151" width="15.7109375" style="3" customWidth="1"/>
    <col min="6152" max="6152" width="15.28515625" style="3" customWidth="1"/>
    <col min="6153" max="6153" width="14.28515625" style="3" customWidth="1"/>
    <col min="6154" max="6154" width="13.5703125" style="3" customWidth="1"/>
    <col min="6155" max="6155" width="13.140625" style="3" customWidth="1"/>
    <col min="6156" max="6157" width="14.28515625" style="3" customWidth="1"/>
    <col min="6158" max="6158" width="18.42578125" style="3" customWidth="1"/>
    <col min="6159" max="6159" width="13.5703125" style="3" customWidth="1"/>
    <col min="6160" max="6161" width="9.28515625" style="3" bestFit="1" customWidth="1"/>
    <col min="6162" max="6162" width="9.140625" style="3"/>
    <col min="6163" max="6163" width="15.42578125" style="3" bestFit="1" customWidth="1"/>
    <col min="6164" max="6164" width="9.140625" style="3" bestFit="1" customWidth="1"/>
    <col min="6165" max="6165" width="12.140625" style="3" bestFit="1" customWidth="1"/>
    <col min="6166" max="6166" width="9.140625" style="3"/>
    <col min="6167" max="6167" width="13.140625" style="3" bestFit="1" customWidth="1"/>
    <col min="6168" max="6169" width="9.28515625" style="3" bestFit="1" customWidth="1"/>
    <col min="6170" max="6400" width="9.140625" style="3"/>
    <col min="6401" max="6401" width="41.140625" style="3" customWidth="1"/>
    <col min="6402" max="6402" width="2.140625" style="3" customWidth="1"/>
    <col min="6403" max="6403" width="4.140625" style="3" customWidth="1"/>
    <col min="6404" max="6404" width="15.7109375" style="3" customWidth="1"/>
    <col min="6405" max="6406" width="14.7109375" style="3" customWidth="1"/>
    <col min="6407" max="6407" width="15.7109375" style="3" customWidth="1"/>
    <col min="6408" max="6408" width="15.28515625" style="3" customWidth="1"/>
    <col min="6409" max="6409" width="14.28515625" style="3" customWidth="1"/>
    <col min="6410" max="6410" width="13.5703125" style="3" customWidth="1"/>
    <col min="6411" max="6411" width="13.140625" style="3" customWidth="1"/>
    <col min="6412" max="6413" width="14.28515625" style="3" customWidth="1"/>
    <col min="6414" max="6414" width="18.42578125" style="3" customWidth="1"/>
    <col min="6415" max="6415" width="13.5703125" style="3" customWidth="1"/>
    <col min="6416" max="6417" width="9.28515625" style="3" bestFit="1" customWidth="1"/>
    <col min="6418" max="6418" width="9.140625" style="3"/>
    <col min="6419" max="6419" width="15.42578125" style="3" bestFit="1" customWidth="1"/>
    <col min="6420" max="6420" width="9.140625" style="3" bestFit="1" customWidth="1"/>
    <col min="6421" max="6421" width="12.140625" style="3" bestFit="1" customWidth="1"/>
    <col min="6422" max="6422" width="9.140625" style="3"/>
    <col min="6423" max="6423" width="13.140625" style="3" bestFit="1" customWidth="1"/>
    <col min="6424" max="6425" width="9.28515625" style="3" bestFit="1" customWidth="1"/>
    <col min="6426" max="6656" width="9.140625" style="3"/>
    <col min="6657" max="6657" width="41.140625" style="3" customWidth="1"/>
    <col min="6658" max="6658" width="2.140625" style="3" customWidth="1"/>
    <col min="6659" max="6659" width="4.140625" style="3" customWidth="1"/>
    <col min="6660" max="6660" width="15.7109375" style="3" customWidth="1"/>
    <col min="6661" max="6662" width="14.7109375" style="3" customWidth="1"/>
    <col min="6663" max="6663" width="15.7109375" style="3" customWidth="1"/>
    <col min="6664" max="6664" width="15.28515625" style="3" customWidth="1"/>
    <col min="6665" max="6665" width="14.28515625" style="3" customWidth="1"/>
    <col min="6666" max="6666" width="13.5703125" style="3" customWidth="1"/>
    <col min="6667" max="6667" width="13.140625" style="3" customWidth="1"/>
    <col min="6668" max="6669" width="14.28515625" style="3" customWidth="1"/>
    <col min="6670" max="6670" width="18.42578125" style="3" customWidth="1"/>
    <col min="6671" max="6671" width="13.5703125" style="3" customWidth="1"/>
    <col min="6672" max="6673" width="9.28515625" style="3" bestFit="1" customWidth="1"/>
    <col min="6674" max="6674" width="9.140625" style="3"/>
    <col min="6675" max="6675" width="15.42578125" style="3" bestFit="1" customWidth="1"/>
    <col min="6676" max="6676" width="9.140625" style="3" bestFit="1" customWidth="1"/>
    <col min="6677" max="6677" width="12.140625" style="3" bestFit="1" customWidth="1"/>
    <col min="6678" max="6678" width="9.140625" style="3"/>
    <col min="6679" max="6679" width="13.140625" style="3" bestFit="1" customWidth="1"/>
    <col min="6680" max="6681" width="9.28515625" style="3" bestFit="1" customWidth="1"/>
    <col min="6682" max="6912" width="9.140625" style="3"/>
    <col min="6913" max="6913" width="41.140625" style="3" customWidth="1"/>
    <col min="6914" max="6914" width="2.140625" style="3" customWidth="1"/>
    <col min="6915" max="6915" width="4.140625" style="3" customWidth="1"/>
    <col min="6916" max="6916" width="15.7109375" style="3" customWidth="1"/>
    <col min="6917" max="6918" width="14.7109375" style="3" customWidth="1"/>
    <col min="6919" max="6919" width="15.7109375" style="3" customWidth="1"/>
    <col min="6920" max="6920" width="15.28515625" style="3" customWidth="1"/>
    <col min="6921" max="6921" width="14.28515625" style="3" customWidth="1"/>
    <col min="6922" max="6922" width="13.5703125" style="3" customWidth="1"/>
    <col min="6923" max="6923" width="13.140625" style="3" customWidth="1"/>
    <col min="6924" max="6925" width="14.28515625" style="3" customWidth="1"/>
    <col min="6926" max="6926" width="18.42578125" style="3" customWidth="1"/>
    <col min="6927" max="6927" width="13.5703125" style="3" customWidth="1"/>
    <col min="6928" max="6929" width="9.28515625" style="3" bestFit="1" customWidth="1"/>
    <col min="6930" max="6930" width="9.140625" style="3"/>
    <col min="6931" max="6931" width="15.42578125" style="3" bestFit="1" customWidth="1"/>
    <col min="6932" max="6932" width="9.140625" style="3" bestFit="1" customWidth="1"/>
    <col min="6933" max="6933" width="12.140625" style="3" bestFit="1" customWidth="1"/>
    <col min="6934" max="6934" width="9.140625" style="3"/>
    <col min="6935" max="6935" width="13.140625" style="3" bestFit="1" customWidth="1"/>
    <col min="6936" max="6937" width="9.28515625" style="3" bestFit="1" customWidth="1"/>
    <col min="6938" max="7168" width="9.140625" style="3"/>
    <col min="7169" max="7169" width="41.140625" style="3" customWidth="1"/>
    <col min="7170" max="7170" width="2.140625" style="3" customWidth="1"/>
    <col min="7171" max="7171" width="4.140625" style="3" customWidth="1"/>
    <col min="7172" max="7172" width="15.7109375" style="3" customWidth="1"/>
    <col min="7173" max="7174" width="14.7109375" style="3" customWidth="1"/>
    <col min="7175" max="7175" width="15.7109375" style="3" customWidth="1"/>
    <col min="7176" max="7176" width="15.28515625" style="3" customWidth="1"/>
    <col min="7177" max="7177" width="14.28515625" style="3" customWidth="1"/>
    <col min="7178" max="7178" width="13.5703125" style="3" customWidth="1"/>
    <col min="7179" max="7179" width="13.140625" style="3" customWidth="1"/>
    <col min="7180" max="7181" width="14.28515625" style="3" customWidth="1"/>
    <col min="7182" max="7182" width="18.42578125" style="3" customWidth="1"/>
    <col min="7183" max="7183" width="13.5703125" style="3" customWidth="1"/>
    <col min="7184" max="7185" width="9.28515625" style="3" bestFit="1" customWidth="1"/>
    <col min="7186" max="7186" width="9.140625" style="3"/>
    <col min="7187" max="7187" width="15.42578125" style="3" bestFit="1" customWidth="1"/>
    <col min="7188" max="7188" width="9.140625" style="3" bestFit="1" customWidth="1"/>
    <col min="7189" max="7189" width="12.140625" style="3" bestFit="1" customWidth="1"/>
    <col min="7190" max="7190" width="9.140625" style="3"/>
    <col min="7191" max="7191" width="13.140625" style="3" bestFit="1" customWidth="1"/>
    <col min="7192" max="7193" width="9.28515625" style="3" bestFit="1" customWidth="1"/>
    <col min="7194" max="7424" width="9.140625" style="3"/>
    <col min="7425" max="7425" width="41.140625" style="3" customWidth="1"/>
    <col min="7426" max="7426" width="2.140625" style="3" customWidth="1"/>
    <col min="7427" max="7427" width="4.140625" style="3" customWidth="1"/>
    <col min="7428" max="7428" width="15.7109375" style="3" customWidth="1"/>
    <col min="7429" max="7430" width="14.7109375" style="3" customWidth="1"/>
    <col min="7431" max="7431" width="15.7109375" style="3" customWidth="1"/>
    <col min="7432" max="7432" width="15.28515625" style="3" customWidth="1"/>
    <col min="7433" max="7433" width="14.28515625" style="3" customWidth="1"/>
    <col min="7434" max="7434" width="13.5703125" style="3" customWidth="1"/>
    <col min="7435" max="7435" width="13.140625" style="3" customWidth="1"/>
    <col min="7436" max="7437" width="14.28515625" style="3" customWidth="1"/>
    <col min="7438" max="7438" width="18.42578125" style="3" customWidth="1"/>
    <col min="7439" max="7439" width="13.5703125" style="3" customWidth="1"/>
    <col min="7440" max="7441" width="9.28515625" style="3" bestFit="1" customWidth="1"/>
    <col min="7442" max="7442" width="9.140625" style="3"/>
    <col min="7443" max="7443" width="15.42578125" style="3" bestFit="1" customWidth="1"/>
    <col min="7444" max="7444" width="9.140625" style="3" bestFit="1" customWidth="1"/>
    <col min="7445" max="7445" width="12.140625" style="3" bestFit="1" customWidth="1"/>
    <col min="7446" max="7446" width="9.140625" style="3"/>
    <col min="7447" max="7447" width="13.140625" style="3" bestFit="1" customWidth="1"/>
    <col min="7448" max="7449" width="9.28515625" style="3" bestFit="1" customWidth="1"/>
    <col min="7450" max="7680" width="9.140625" style="3"/>
    <col min="7681" max="7681" width="41.140625" style="3" customWidth="1"/>
    <col min="7682" max="7682" width="2.140625" style="3" customWidth="1"/>
    <col min="7683" max="7683" width="4.140625" style="3" customWidth="1"/>
    <col min="7684" max="7684" width="15.7109375" style="3" customWidth="1"/>
    <col min="7685" max="7686" width="14.7109375" style="3" customWidth="1"/>
    <col min="7687" max="7687" width="15.7109375" style="3" customWidth="1"/>
    <col min="7688" max="7688" width="15.28515625" style="3" customWidth="1"/>
    <col min="7689" max="7689" width="14.28515625" style="3" customWidth="1"/>
    <col min="7690" max="7690" width="13.5703125" style="3" customWidth="1"/>
    <col min="7691" max="7691" width="13.140625" style="3" customWidth="1"/>
    <col min="7692" max="7693" width="14.28515625" style="3" customWidth="1"/>
    <col min="7694" max="7694" width="18.42578125" style="3" customWidth="1"/>
    <col min="7695" max="7695" width="13.5703125" style="3" customWidth="1"/>
    <col min="7696" max="7697" width="9.28515625" style="3" bestFit="1" customWidth="1"/>
    <col min="7698" max="7698" width="9.140625" style="3"/>
    <col min="7699" max="7699" width="15.42578125" style="3" bestFit="1" customWidth="1"/>
    <col min="7700" max="7700" width="9.140625" style="3" bestFit="1" customWidth="1"/>
    <col min="7701" max="7701" width="12.140625" style="3" bestFit="1" customWidth="1"/>
    <col min="7702" max="7702" width="9.140625" style="3"/>
    <col min="7703" max="7703" width="13.140625" style="3" bestFit="1" customWidth="1"/>
    <col min="7704" max="7705" width="9.28515625" style="3" bestFit="1" customWidth="1"/>
    <col min="7706" max="7936" width="9.140625" style="3"/>
    <col min="7937" max="7937" width="41.140625" style="3" customWidth="1"/>
    <col min="7938" max="7938" width="2.140625" style="3" customWidth="1"/>
    <col min="7939" max="7939" width="4.140625" style="3" customWidth="1"/>
    <col min="7940" max="7940" width="15.7109375" style="3" customWidth="1"/>
    <col min="7941" max="7942" width="14.7109375" style="3" customWidth="1"/>
    <col min="7943" max="7943" width="15.7109375" style="3" customWidth="1"/>
    <col min="7944" max="7944" width="15.28515625" style="3" customWidth="1"/>
    <col min="7945" max="7945" width="14.28515625" style="3" customWidth="1"/>
    <col min="7946" max="7946" width="13.5703125" style="3" customWidth="1"/>
    <col min="7947" max="7947" width="13.140625" style="3" customWidth="1"/>
    <col min="7948" max="7949" width="14.28515625" style="3" customWidth="1"/>
    <col min="7950" max="7950" width="18.42578125" style="3" customWidth="1"/>
    <col min="7951" max="7951" width="13.5703125" style="3" customWidth="1"/>
    <col min="7952" max="7953" width="9.28515625" style="3" bestFit="1" customWidth="1"/>
    <col min="7954" max="7954" width="9.140625" style="3"/>
    <col min="7955" max="7955" width="15.42578125" style="3" bestFit="1" customWidth="1"/>
    <col min="7956" max="7956" width="9.140625" style="3" bestFit="1" customWidth="1"/>
    <col min="7957" max="7957" width="12.140625" style="3" bestFit="1" customWidth="1"/>
    <col min="7958" max="7958" width="9.140625" style="3"/>
    <col min="7959" max="7959" width="13.140625" style="3" bestFit="1" customWidth="1"/>
    <col min="7960" max="7961" width="9.28515625" style="3" bestFit="1" customWidth="1"/>
    <col min="7962" max="8192" width="9.140625" style="3"/>
    <col min="8193" max="8193" width="41.140625" style="3" customWidth="1"/>
    <col min="8194" max="8194" width="2.140625" style="3" customWidth="1"/>
    <col min="8195" max="8195" width="4.140625" style="3" customWidth="1"/>
    <col min="8196" max="8196" width="15.7109375" style="3" customWidth="1"/>
    <col min="8197" max="8198" width="14.7109375" style="3" customWidth="1"/>
    <col min="8199" max="8199" width="15.7109375" style="3" customWidth="1"/>
    <col min="8200" max="8200" width="15.28515625" style="3" customWidth="1"/>
    <col min="8201" max="8201" width="14.28515625" style="3" customWidth="1"/>
    <col min="8202" max="8202" width="13.5703125" style="3" customWidth="1"/>
    <col min="8203" max="8203" width="13.140625" style="3" customWidth="1"/>
    <col min="8204" max="8205" width="14.28515625" style="3" customWidth="1"/>
    <col min="8206" max="8206" width="18.42578125" style="3" customWidth="1"/>
    <col min="8207" max="8207" width="13.5703125" style="3" customWidth="1"/>
    <col min="8208" max="8209" width="9.28515625" style="3" bestFit="1" customWidth="1"/>
    <col min="8210" max="8210" width="9.140625" style="3"/>
    <col min="8211" max="8211" width="15.42578125" style="3" bestFit="1" customWidth="1"/>
    <col min="8212" max="8212" width="9.140625" style="3" bestFit="1" customWidth="1"/>
    <col min="8213" max="8213" width="12.140625" style="3" bestFit="1" customWidth="1"/>
    <col min="8214" max="8214" width="9.140625" style="3"/>
    <col min="8215" max="8215" width="13.140625" style="3" bestFit="1" customWidth="1"/>
    <col min="8216" max="8217" width="9.28515625" style="3" bestFit="1" customWidth="1"/>
    <col min="8218" max="8448" width="9.140625" style="3"/>
    <col min="8449" max="8449" width="41.140625" style="3" customWidth="1"/>
    <col min="8450" max="8450" width="2.140625" style="3" customWidth="1"/>
    <col min="8451" max="8451" width="4.140625" style="3" customWidth="1"/>
    <col min="8452" max="8452" width="15.7109375" style="3" customWidth="1"/>
    <col min="8453" max="8454" width="14.7109375" style="3" customWidth="1"/>
    <col min="8455" max="8455" width="15.7109375" style="3" customWidth="1"/>
    <col min="8456" max="8456" width="15.28515625" style="3" customWidth="1"/>
    <col min="8457" max="8457" width="14.28515625" style="3" customWidth="1"/>
    <col min="8458" max="8458" width="13.5703125" style="3" customWidth="1"/>
    <col min="8459" max="8459" width="13.140625" style="3" customWidth="1"/>
    <col min="8460" max="8461" width="14.28515625" style="3" customWidth="1"/>
    <col min="8462" max="8462" width="18.42578125" style="3" customWidth="1"/>
    <col min="8463" max="8463" width="13.5703125" style="3" customWidth="1"/>
    <col min="8464" max="8465" width="9.28515625" style="3" bestFit="1" customWidth="1"/>
    <col min="8466" max="8466" width="9.140625" style="3"/>
    <col min="8467" max="8467" width="15.42578125" style="3" bestFit="1" customWidth="1"/>
    <col min="8468" max="8468" width="9.140625" style="3" bestFit="1" customWidth="1"/>
    <col min="8469" max="8469" width="12.140625" style="3" bestFit="1" customWidth="1"/>
    <col min="8470" max="8470" width="9.140625" style="3"/>
    <col min="8471" max="8471" width="13.140625" style="3" bestFit="1" customWidth="1"/>
    <col min="8472" max="8473" width="9.28515625" style="3" bestFit="1" customWidth="1"/>
    <col min="8474" max="8704" width="9.140625" style="3"/>
    <col min="8705" max="8705" width="41.140625" style="3" customWidth="1"/>
    <col min="8706" max="8706" width="2.140625" style="3" customWidth="1"/>
    <col min="8707" max="8707" width="4.140625" style="3" customWidth="1"/>
    <col min="8708" max="8708" width="15.7109375" style="3" customWidth="1"/>
    <col min="8709" max="8710" width="14.7109375" style="3" customWidth="1"/>
    <col min="8711" max="8711" width="15.7109375" style="3" customWidth="1"/>
    <col min="8712" max="8712" width="15.28515625" style="3" customWidth="1"/>
    <col min="8713" max="8713" width="14.28515625" style="3" customWidth="1"/>
    <col min="8714" max="8714" width="13.5703125" style="3" customWidth="1"/>
    <col min="8715" max="8715" width="13.140625" style="3" customWidth="1"/>
    <col min="8716" max="8717" width="14.28515625" style="3" customWidth="1"/>
    <col min="8718" max="8718" width="18.42578125" style="3" customWidth="1"/>
    <col min="8719" max="8719" width="13.5703125" style="3" customWidth="1"/>
    <col min="8720" max="8721" width="9.28515625" style="3" bestFit="1" customWidth="1"/>
    <col min="8722" max="8722" width="9.140625" style="3"/>
    <col min="8723" max="8723" width="15.42578125" style="3" bestFit="1" customWidth="1"/>
    <col min="8724" max="8724" width="9.140625" style="3" bestFit="1" customWidth="1"/>
    <col min="8725" max="8725" width="12.140625" style="3" bestFit="1" customWidth="1"/>
    <col min="8726" max="8726" width="9.140625" style="3"/>
    <col min="8727" max="8727" width="13.140625" style="3" bestFit="1" customWidth="1"/>
    <col min="8728" max="8729" width="9.28515625" style="3" bestFit="1" customWidth="1"/>
    <col min="8730" max="8960" width="9.140625" style="3"/>
    <col min="8961" max="8961" width="41.140625" style="3" customWidth="1"/>
    <col min="8962" max="8962" width="2.140625" style="3" customWidth="1"/>
    <col min="8963" max="8963" width="4.140625" style="3" customWidth="1"/>
    <col min="8964" max="8964" width="15.7109375" style="3" customWidth="1"/>
    <col min="8965" max="8966" width="14.7109375" style="3" customWidth="1"/>
    <col min="8967" max="8967" width="15.7109375" style="3" customWidth="1"/>
    <col min="8968" max="8968" width="15.28515625" style="3" customWidth="1"/>
    <col min="8969" max="8969" width="14.28515625" style="3" customWidth="1"/>
    <col min="8970" max="8970" width="13.5703125" style="3" customWidth="1"/>
    <col min="8971" max="8971" width="13.140625" style="3" customWidth="1"/>
    <col min="8972" max="8973" width="14.28515625" style="3" customWidth="1"/>
    <col min="8974" max="8974" width="18.42578125" style="3" customWidth="1"/>
    <col min="8975" max="8975" width="13.5703125" style="3" customWidth="1"/>
    <col min="8976" max="8977" width="9.28515625" style="3" bestFit="1" customWidth="1"/>
    <col min="8978" max="8978" width="9.140625" style="3"/>
    <col min="8979" max="8979" width="15.42578125" style="3" bestFit="1" customWidth="1"/>
    <col min="8980" max="8980" width="9.140625" style="3" bestFit="1" customWidth="1"/>
    <col min="8981" max="8981" width="12.140625" style="3" bestFit="1" customWidth="1"/>
    <col min="8982" max="8982" width="9.140625" style="3"/>
    <col min="8983" max="8983" width="13.140625" style="3" bestFit="1" customWidth="1"/>
    <col min="8984" max="8985" width="9.28515625" style="3" bestFit="1" customWidth="1"/>
    <col min="8986" max="9216" width="9.140625" style="3"/>
    <col min="9217" max="9217" width="41.140625" style="3" customWidth="1"/>
    <col min="9218" max="9218" width="2.140625" style="3" customWidth="1"/>
    <col min="9219" max="9219" width="4.140625" style="3" customWidth="1"/>
    <col min="9220" max="9220" width="15.7109375" style="3" customWidth="1"/>
    <col min="9221" max="9222" width="14.7109375" style="3" customWidth="1"/>
    <col min="9223" max="9223" width="15.7109375" style="3" customWidth="1"/>
    <col min="9224" max="9224" width="15.28515625" style="3" customWidth="1"/>
    <col min="9225" max="9225" width="14.28515625" style="3" customWidth="1"/>
    <col min="9226" max="9226" width="13.5703125" style="3" customWidth="1"/>
    <col min="9227" max="9227" width="13.140625" style="3" customWidth="1"/>
    <col min="9228" max="9229" width="14.28515625" style="3" customWidth="1"/>
    <col min="9230" max="9230" width="18.42578125" style="3" customWidth="1"/>
    <col min="9231" max="9231" width="13.5703125" style="3" customWidth="1"/>
    <col min="9232" max="9233" width="9.28515625" style="3" bestFit="1" customWidth="1"/>
    <col min="9234" max="9234" width="9.140625" style="3"/>
    <col min="9235" max="9235" width="15.42578125" style="3" bestFit="1" customWidth="1"/>
    <col min="9236" max="9236" width="9.140625" style="3" bestFit="1" customWidth="1"/>
    <col min="9237" max="9237" width="12.140625" style="3" bestFit="1" customWidth="1"/>
    <col min="9238" max="9238" width="9.140625" style="3"/>
    <col min="9239" max="9239" width="13.140625" style="3" bestFit="1" customWidth="1"/>
    <col min="9240" max="9241" width="9.28515625" style="3" bestFit="1" customWidth="1"/>
    <col min="9242" max="9472" width="9.140625" style="3"/>
    <col min="9473" max="9473" width="41.140625" style="3" customWidth="1"/>
    <col min="9474" max="9474" width="2.140625" style="3" customWidth="1"/>
    <col min="9475" max="9475" width="4.140625" style="3" customWidth="1"/>
    <col min="9476" max="9476" width="15.7109375" style="3" customWidth="1"/>
    <col min="9477" max="9478" width="14.7109375" style="3" customWidth="1"/>
    <col min="9479" max="9479" width="15.7109375" style="3" customWidth="1"/>
    <col min="9480" max="9480" width="15.28515625" style="3" customWidth="1"/>
    <col min="9481" max="9481" width="14.28515625" style="3" customWidth="1"/>
    <col min="9482" max="9482" width="13.5703125" style="3" customWidth="1"/>
    <col min="9483" max="9483" width="13.140625" style="3" customWidth="1"/>
    <col min="9484" max="9485" width="14.28515625" style="3" customWidth="1"/>
    <col min="9486" max="9486" width="18.42578125" style="3" customWidth="1"/>
    <col min="9487" max="9487" width="13.5703125" style="3" customWidth="1"/>
    <col min="9488" max="9489" width="9.28515625" style="3" bestFit="1" customWidth="1"/>
    <col min="9490" max="9490" width="9.140625" style="3"/>
    <col min="9491" max="9491" width="15.42578125" style="3" bestFit="1" customWidth="1"/>
    <col min="9492" max="9492" width="9.140625" style="3" bestFit="1" customWidth="1"/>
    <col min="9493" max="9493" width="12.140625" style="3" bestFit="1" customWidth="1"/>
    <col min="9494" max="9494" width="9.140625" style="3"/>
    <col min="9495" max="9495" width="13.140625" style="3" bestFit="1" customWidth="1"/>
    <col min="9496" max="9497" width="9.28515625" style="3" bestFit="1" customWidth="1"/>
    <col min="9498" max="9728" width="9.140625" style="3"/>
    <col min="9729" max="9729" width="41.140625" style="3" customWidth="1"/>
    <col min="9730" max="9730" width="2.140625" style="3" customWidth="1"/>
    <col min="9731" max="9731" width="4.140625" style="3" customWidth="1"/>
    <col min="9732" max="9732" width="15.7109375" style="3" customWidth="1"/>
    <col min="9733" max="9734" width="14.7109375" style="3" customWidth="1"/>
    <col min="9735" max="9735" width="15.7109375" style="3" customWidth="1"/>
    <col min="9736" max="9736" width="15.28515625" style="3" customWidth="1"/>
    <col min="9737" max="9737" width="14.28515625" style="3" customWidth="1"/>
    <col min="9738" max="9738" width="13.5703125" style="3" customWidth="1"/>
    <col min="9739" max="9739" width="13.140625" style="3" customWidth="1"/>
    <col min="9740" max="9741" width="14.28515625" style="3" customWidth="1"/>
    <col min="9742" max="9742" width="18.42578125" style="3" customWidth="1"/>
    <col min="9743" max="9743" width="13.5703125" style="3" customWidth="1"/>
    <col min="9744" max="9745" width="9.28515625" style="3" bestFit="1" customWidth="1"/>
    <col min="9746" max="9746" width="9.140625" style="3"/>
    <col min="9747" max="9747" width="15.42578125" style="3" bestFit="1" customWidth="1"/>
    <col min="9748" max="9748" width="9.140625" style="3" bestFit="1" customWidth="1"/>
    <col min="9749" max="9749" width="12.140625" style="3" bestFit="1" customWidth="1"/>
    <col min="9750" max="9750" width="9.140625" style="3"/>
    <col min="9751" max="9751" width="13.140625" style="3" bestFit="1" customWidth="1"/>
    <col min="9752" max="9753" width="9.28515625" style="3" bestFit="1" customWidth="1"/>
    <col min="9754" max="9984" width="9.140625" style="3"/>
    <col min="9985" max="9985" width="41.140625" style="3" customWidth="1"/>
    <col min="9986" max="9986" width="2.140625" style="3" customWidth="1"/>
    <col min="9987" max="9987" width="4.140625" style="3" customWidth="1"/>
    <col min="9988" max="9988" width="15.7109375" style="3" customWidth="1"/>
    <col min="9989" max="9990" width="14.7109375" style="3" customWidth="1"/>
    <col min="9991" max="9991" width="15.7109375" style="3" customWidth="1"/>
    <col min="9992" max="9992" width="15.28515625" style="3" customWidth="1"/>
    <col min="9993" max="9993" width="14.28515625" style="3" customWidth="1"/>
    <col min="9994" max="9994" width="13.5703125" style="3" customWidth="1"/>
    <col min="9995" max="9995" width="13.140625" style="3" customWidth="1"/>
    <col min="9996" max="9997" width="14.28515625" style="3" customWidth="1"/>
    <col min="9998" max="9998" width="18.42578125" style="3" customWidth="1"/>
    <col min="9999" max="9999" width="13.5703125" style="3" customWidth="1"/>
    <col min="10000" max="10001" width="9.28515625" style="3" bestFit="1" customWidth="1"/>
    <col min="10002" max="10002" width="9.140625" style="3"/>
    <col min="10003" max="10003" width="15.42578125" style="3" bestFit="1" customWidth="1"/>
    <col min="10004" max="10004" width="9.140625" style="3" bestFit="1" customWidth="1"/>
    <col min="10005" max="10005" width="12.140625" style="3" bestFit="1" customWidth="1"/>
    <col min="10006" max="10006" width="9.140625" style="3"/>
    <col min="10007" max="10007" width="13.140625" style="3" bestFit="1" customWidth="1"/>
    <col min="10008" max="10009" width="9.28515625" style="3" bestFit="1" customWidth="1"/>
    <col min="10010" max="10240" width="9.140625" style="3"/>
    <col min="10241" max="10241" width="41.140625" style="3" customWidth="1"/>
    <col min="10242" max="10242" width="2.140625" style="3" customWidth="1"/>
    <col min="10243" max="10243" width="4.140625" style="3" customWidth="1"/>
    <col min="10244" max="10244" width="15.7109375" style="3" customWidth="1"/>
    <col min="10245" max="10246" width="14.7109375" style="3" customWidth="1"/>
    <col min="10247" max="10247" width="15.7109375" style="3" customWidth="1"/>
    <col min="10248" max="10248" width="15.28515625" style="3" customWidth="1"/>
    <col min="10249" max="10249" width="14.28515625" style="3" customWidth="1"/>
    <col min="10250" max="10250" width="13.5703125" style="3" customWidth="1"/>
    <col min="10251" max="10251" width="13.140625" style="3" customWidth="1"/>
    <col min="10252" max="10253" width="14.28515625" style="3" customWidth="1"/>
    <col min="10254" max="10254" width="18.42578125" style="3" customWidth="1"/>
    <col min="10255" max="10255" width="13.5703125" style="3" customWidth="1"/>
    <col min="10256" max="10257" width="9.28515625" style="3" bestFit="1" customWidth="1"/>
    <col min="10258" max="10258" width="9.140625" style="3"/>
    <col min="10259" max="10259" width="15.42578125" style="3" bestFit="1" customWidth="1"/>
    <col min="10260" max="10260" width="9.140625" style="3" bestFit="1" customWidth="1"/>
    <col min="10261" max="10261" width="12.140625" style="3" bestFit="1" customWidth="1"/>
    <col min="10262" max="10262" width="9.140625" style="3"/>
    <col min="10263" max="10263" width="13.140625" style="3" bestFit="1" customWidth="1"/>
    <col min="10264" max="10265" width="9.28515625" style="3" bestFit="1" customWidth="1"/>
    <col min="10266" max="10496" width="9.140625" style="3"/>
    <col min="10497" max="10497" width="41.140625" style="3" customWidth="1"/>
    <col min="10498" max="10498" width="2.140625" style="3" customWidth="1"/>
    <col min="10499" max="10499" width="4.140625" style="3" customWidth="1"/>
    <col min="10500" max="10500" width="15.7109375" style="3" customWidth="1"/>
    <col min="10501" max="10502" width="14.7109375" style="3" customWidth="1"/>
    <col min="10503" max="10503" width="15.7109375" style="3" customWidth="1"/>
    <col min="10504" max="10504" width="15.28515625" style="3" customWidth="1"/>
    <col min="10505" max="10505" width="14.28515625" style="3" customWidth="1"/>
    <col min="10506" max="10506" width="13.5703125" style="3" customWidth="1"/>
    <col min="10507" max="10507" width="13.140625" style="3" customWidth="1"/>
    <col min="10508" max="10509" width="14.28515625" style="3" customWidth="1"/>
    <col min="10510" max="10510" width="18.42578125" style="3" customWidth="1"/>
    <col min="10511" max="10511" width="13.5703125" style="3" customWidth="1"/>
    <col min="10512" max="10513" width="9.28515625" style="3" bestFit="1" customWidth="1"/>
    <col min="10514" max="10514" width="9.140625" style="3"/>
    <col min="10515" max="10515" width="15.42578125" style="3" bestFit="1" customWidth="1"/>
    <col min="10516" max="10516" width="9.140625" style="3" bestFit="1" customWidth="1"/>
    <col min="10517" max="10517" width="12.140625" style="3" bestFit="1" customWidth="1"/>
    <col min="10518" max="10518" width="9.140625" style="3"/>
    <col min="10519" max="10519" width="13.140625" style="3" bestFit="1" customWidth="1"/>
    <col min="10520" max="10521" width="9.28515625" style="3" bestFit="1" customWidth="1"/>
    <col min="10522" max="10752" width="9.140625" style="3"/>
    <col min="10753" max="10753" width="41.140625" style="3" customWidth="1"/>
    <col min="10754" max="10754" width="2.140625" style="3" customWidth="1"/>
    <col min="10755" max="10755" width="4.140625" style="3" customWidth="1"/>
    <col min="10756" max="10756" width="15.7109375" style="3" customWidth="1"/>
    <col min="10757" max="10758" width="14.7109375" style="3" customWidth="1"/>
    <col min="10759" max="10759" width="15.7109375" style="3" customWidth="1"/>
    <col min="10760" max="10760" width="15.28515625" style="3" customWidth="1"/>
    <col min="10761" max="10761" width="14.28515625" style="3" customWidth="1"/>
    <col min="10762" max="10762" width="13.5703125" style="3" customWidth="1"/>
    <col min="10763" max="10763" width="13.140625" style="3" customWidth="1"/>
    <col min="10764" max="10765" width="14.28515625" style="3" customWidth="1"/>
    <col min="10766" max="10766" width="18.42578125" style="3" customWidth="1"/>
    <col min="10767" max="10767" width="13.5703125" style="3" customWidth="1"/>
    <col min="10768" max="10769" width="9.28515625" style="3" bestFit="1" customWidth="1"/>
    <col min="10770" max="10770" width="9.140625" style="3"/>
    <col min="10771" max="10771" width="15.42578125" style="3" bestFit="1" customWidth="1"/>
    <col min="10772" max="10772" width="9.140625" style="3" bestFit="1" customWidth="1"/>
    <col min="10773" max="10773" width="12.140625" style="3" bestFit="1" customWidth="1"/>
    <col min="10774" max="10774" width="9.140625" style="3"/>
    <col min="10775" max="10775" width="13.140625" style="3" bestFit="1" customWidth="1"/>
    <col min="10776" max="10777" width="9.28515625" style="3" bestFit="1" customWidth="1"/>
    <col min="10778" max="11008" width="9.140625" style="3"/>
    <col min="11009" max="11009" width="41.140625" style="3" customWidth="1"/>
    <col min="11010" max="11010" width="2.140625" style="3" customWidth="1"/>
    <col min="11011" max="11011" width="4.140625" style="3" customWidth="1"/>
    <col min="11012" max="11012" width="15.7109375" style="3" customWidth="1"/>
    <col min="11013" max="11014" width="14.7109375" style="3" customWidth="1"/>
    <col min="11015" max="11015" width="15.7109375" style="3" customWidth="1"/>
    <col min="11016" max="11016" width="15.28515625" style="3" customWidth="1"/>
    <col min="11017" max="11017" width="14.28515625" style="3" customWidth="1"/>
    <col min="11018" max="11018" width="13.5703125" style="3" customWidth="1"/>
    <col min="11019" max="11019" width="13.140625" style="3" customWidth="1"/>
    <col min="11020" max="11021" width="14.28515625" style="3" customWidth="1"/>
    <col min="11022" max="11022" width="18.42578125" style="3" customWidth="1"/>
    <col min="11023" max="11023" width="13.5703125" style="3" customWidth="1"/>
    <col min="11024" max="11025" width="9.28515625" style="3" bestFit="1" customWidth="1"/>
    <col min="11026" max="11026" width="9.140625" style="3"/>
    <col min="11027" max="11027" width="15.42578125" style="3" bestFit="1" customWidth="1"/>
    <col min="11028" max="11028" width="9.140625" style="3" bestFit="1" customWidth="1"/>
    <col min="11029" max="11029" width="12.140625" style="3" bestFit="1" customWidth="1"/>
    <col min="11030" max="11030" width="9.140625" style="3"/>
    <col min="11031" max="11031" width="13.140625" style="3" bestFit="1" customWidth="1"/>
    <col min="11032" max="11033" width="9.28515625" style="3" bestFit="1" customWidth="1"/>
    <col min="11034" max="11264" width="9.140625" style="3"/>
    <col min="11265" max="11265" width="41.140625" style="3" customWidth="1"/>
    <col min="11266" max="11266" width="2.140625" style="3" customWidth="1"/>
    <col min="11267" max="11267" width="4.140625" style="3" customWidth="1"/>
    <col min="11268" max="11268" width="15.7109375" style="3" customWidth="1"/>
    <col min="11269" max="11270" width="14.7109375" style="3" customWidth="1"/>
    <col min="11271" max="11271" width="15.7109375" style="3" customWidth="1"/>
    <col min="11272" max="11272" width="15.28515625" style="3" customWidth="1"/>
    <col min="11273" max="11273" width="14.28515625" style="3" customWidth="1"/>
    <col min="11274" max="11274" width="13.5703125" style="3" customWidth="1"/>
    <col min="11275" max="11275" width="13.140625" style="3" customWidth="1"/>
    <col min="11276" max="11277" width="14.28515625" style="3" customWidth="1"/>
    <col min="11278" max="11278" width="18.42578125" style="3" customWidth="1"/>
    <col min="11279" max="11279" width="13.5703125" style="3" customWidth="1"/>
    <col min="11280" max="11281" width="9.28515625" style="3" bestFit="1" customWidth="1"/>
    <col min="11282" max="11282" width="9.140625" style="3"/>
    <col min="11283" max="11283" width="15.42578125" style="3" bestFit="1" customWidth="1"/>
    <col min="11284" max="11284" width="9.140625" style="3" bestFit="1" customWidth="1"/>
    <col min="11285" max="11285" width="12.140625" style="3" bestFit="1" customWidth="1"/>
    <col min="11286" max="11286" width="9.140625" style="3"/>
    <col min="11287" max="11287" width="13.140625" style="3" bestFit="1" customWidth="1"/>
    <col min="11288" max="11289" width="9.28515625" style="3" bestFit="1" customWidth="1"/>
    <col min="11290" max="11520" width="9.140625" style="3"/>
    <col min="11521" max="11521" width="41.140625" style="3" customWidth="1"/>
    <col min="11522" max="11522" width="2.140625" style="3" customWidth="1"/>
    <col min="11523" max="11523" width="4.140625" style="3" customWidth="1"/>
    <col min="11524" max="11524" width="15.7109375" style="3" customWidth="1"/>
    <col min="11525" max="11526" width="14.7109375" style="3" customWidth="1"/>
    <col min="11527" max="11527" width="15.7109375" style="3" customWidth="1"/>
    <col min="11528" max="11528" width="15.28515625" style="3" customWidth="1"/>
    <col min="11529" max="11529" width="14.28515625" style="3" customWidth="1"/>
    <col min="11530" max="11530" width="13.5703125" style="3" customWidth="1"/>
    <col min="11531" max="11531" width="13.140625" style="3" customWidth="1"/>
    <col min="11532" max="11533" width="14.28515625" style="3" customWidth="1"/>
    <col min="11534" max="11534" width="18.42578125" style="3" customWidth="1"/>
    <col min="11535" max="11535" width="13.5703125" style="3" customWidth="1"/>
    <col min="11536" max="11537" width="9.28515625" style="3" bestFit="1" customWidth="1"/>
    <col min="11538" max="11538" width="9.140625" style="3"/>
    <col min="11539" max="11539" width="15.42578125" style="3" bestFit="1" customWidth="1"/>
    <col min="11540" max="11540" width="9.140625" style="3" bestFit="1" customWidth="1"/>
    <col min="11541" max="11541" width="12.140625" style="3" bestFit="1" customWidth="1"/>
    <col min="11542" max="11542" width="9.140625" style="3"/>
    <col min="11543" max="11543" width="13.140625" style="3" bestFit="1" customWidth="1"/>
    <col min="11544" max="11545" width="9.28515625" style="3" bestFit="1" customWidth="1"/>
    <col min="11546" max="11776" width="9.140625" style="3"/>
    <col min="11777" max="11777" width="41.140625" style="3" customWidth="1"/>
    <col min="11778" max="11778" width="2.140625" style="3" customWidth="1"/>
    <col min="11779" max="11779" width="4.140625" style="3" customWidth="1"/>
    <col min="11780" max="11780" width="15.7109375" style="3" customWidth="1"/>
    <col min="11781" max="11782" width="14.7109375" style="3" customWidth="1"/>
    <col min="11783" max="11783" width="15.7109375" style="3" customWidth="1"/>
    <col min="11784" max="11784" width="15.28515625" style="3" customWidth="1"/>
    <col min="11785" max="11785" width="14.28515625" style="3" customWidth="1"/>
    <col min="11786" max="11786" width="13.5703125" style="3" customWidth="1"/>
    <col min="11787" max="11787" width="13.140625" style="3" customWidth="1"/>
    <col min="11788" max="11789" width="14.28515625" style="3" customWidth="1"/>
    <col min="11790" max="11790" width="18.42578125" style="3" customWidth="1"/>
    <col min="11791" max="11791" width="13.5703125" style="3" customWidth="1"/>
    <col min="11792" max="11793" width="9.28515625" style="3" bestFit="1" customWidth="1"/>
    <col min="11794" max="11794" width="9.140625" style="3"/>
    <col min="11795" max="11795" width="15.42578125" style="3" bestFit="1" customWidth="1"/>
    <col min="11796" max="11796" width="9.140625" style="3" bestFit="1" customWidth="1"/>
    <col min="11797" max="11797" width="12.140625" style="3" bestFit="1" customWidth="1"/>
    <col min="11798" max="11798" width="9.140625" style="3"/>
    <col min="11799" max="11799" width="13.140625" style="3" bestFit="1" customWidth="1"/>
    <col min="11800" max="11801" width="9.28515625" style="3" bestFit="1" customWidth="1"/>
    <col min="11802" max="12032" width="9.140625" style="3"/>
    <col min="12033" max="12033" width="41.140625" style="3" customWidth="1"/>
    <col min="12034" max="12034" width="2.140625" style="3" customWidth="1"/>
    <col min="12035" max="12035" width="4.140625" style="3" customWidth="1"/>
    <col min="12036" max="12036" width="15.7109375" style="3" customWidth="1"/>
    <col min="12037" max="12038" width="14.7109375" style="3" customWidth="1"/>
    <col min="12039" max="12039" width="15.7109375" style="3" customWidth="1"/>
    <col min="12040" max="12040" width="15.28515625" style="3" customWidth="1"/>
    <col min="12041" max="12041" width="14.28515625" style="3" customWidth="1"/>
    <col min="12042" max="12042" width="13.5703125" style="3" customWidth="1"/>
    <col min="12043" max="12043" width="13.140625" style="3" customWidth="1"/>
    <col min="12044" max="12045" width="14.28515625" style="3" customWidth="1"/>
    <col min="12046" max="12046" width="18.42578125" style="3" customWidth="1"/>
    <col min="12047" max="12047" width="13.5703125" style="3" customWidth="1"/>
    <col min="12048" max="12049" width="9.28515625" style="3" bestFit="1" customWidth="1"/>
    <col min="12050" max="12050" width="9.140625" style="3"/>
    <col min="12051" max="12051" width="15.42578125" style="3" bestFit="1" customWidth="1"/>
    <col min="12052" max="12052" width="9.140625" style="3" bestFit="1" customWidth="1"/>
    <col min="12053" max="12053" width="12.140625" style="3" bestFit="1" customWidth="1"/>
    <col min="12054" max="12054" width="9.140625" style="3"/>
    <col min="12055" max="12055" width="13.140625" style="3" bestFit="1" customWidth="1"/>
    <col min="12056" max="12057" width="9.28515625" style="3" bestFit="1" customWidth="1"/>
    <col min="12058" max="12288" width="9.140625" style="3"/>
    <col min="12289" max="12289" width="41.140625" style="3" customWidth="1"/>
    <col min="12290" max="12290" width="2.140625" style="3" customWidth="1"/>
    <col min="12291" max="12291" width="4.140625" style="3" customWidth="1"/>
    <col min="12292" max="12292" width="15.7109375" style="3" customWidth="1"/>
    <col min="12293" max="12294" width="14.7109375" style="3" customWidth="1"/>
    <col min="12295" max="12295" width="15.7109375" style="3" customWidth="1"/>
    <col min="12296" max="12296" width="15.28515625" style="3" customWidth="1"/>
    <col min="12297" max="12297" width="14.28515625" style="3" customWidth="1"/>
    <col min="12298" max="12298" width="13.5703125" style="3" customWidth="1"/>
    <col min="12299" max="12299" width="13.140625" style="3" customWidth="1"/>
    <col min="12300" max="12301" width="14.28515625" style="3" customWidth="1"/>
    <col min="12302" max="12302" width="18.42578125" style="3" customWidth="1"/>
    <col min="12303" max="12303" width="13.5703125" style="3" customWidth="1"/>
    <col min="12304" max="12305" width="9.28515625" style="3" bestFit="1" customWidth="1"/>
    <col min="12306" max="12306" width="9.140625" style="3"/>
    <col min="12307" max="12307" width="15.42578125" style="3" bestFit="1" customWidth="1"/>
    <col min="12308" max="12308" width="9.140625" style="3" bestFit="1" customWidth="1"/>
    <col min="12309" max="12309" width="12.140625" style="3" bestFit="1" customWidth="1"/>
    <col min="12310" max="12310" width="9.140625" style="3"/>
    <col min="12311" max="12311" width="13.140625" style="3" bestFit="1" customWidth="1"/>
    <col min="12312" max="12313" width="9.28515625" style="3" bestFit="1" customWidth="1"/>
    <col min="12314" max="12544" width="9.140625" style="3"/>
    <col min="12545" max="12545" width="41.140625" style="3" customWidth="1"/>
    <col min="12546" max="12546" width="2.140625" style="3" customWidth="1"/>
    <col min="12547" max="12547" width="4.140625" style="3" customWidth="1"/>
    <col min="12548" max="12548" width="15.7109375" style="3" customWidth="1"/>
    <col min="12549" max="12550" width="14.7109375" style="3" customWidth="1"/>
    <col min="12551" max="12551" width="15.7109375" style="3" customWidth="1"/>
    <col min="12552" max="12552" width="15.28515625" style="3" customWidth="1"/>
    <col min="12553" max="12553" width="14.28515625" style="3" customWidth="1"/>
    <col min="12554" max="12554" width="13.5703125" style="3" customWidth="1"/>
    <col min="12555" max="12555" width="13.140625" style="3" customWidth="1"/>
    <col min="12556" max="12557" width="14.28515625" style="3" customWidth="1"/>
    <col min="12558" max="12558" width="18.42578125" style="3" customWidth="1"/>
    <col min="12559" max="12559" width="13.5703125" style="3" customWidth="1"/>
    <col min="12560" max="12561" width="9.28515625" style="3" bestFit="1" customWidth="1"/>
    <col min="12562" max="12562" width="9.140625" style="3"/>
    <col min="12563" max="12563" width="15.42578125" style="3" bestFit="1" customWidth="1"/>
    <col min="12564" max="12564" width="9.140625" style="3" bestFit="1" customWidth="1"/>
    <col min="12565" max="12565" width="12.140625" style="3" bestFit="1" customWidth="1"/>
    <col min="12566" max="12566" width="9.140625" style="3"/>
    <col min="12567" max="12567" width="13.140625" style="3" bestFit="1" customWidth="1"/>
    <col min="12568" max="12569" width="9.28515625" style="3" bestFit="1" customWidth="1"/>
    <col min="12570" max="12800" width="9.140625" style="3"/>
    <col min="12801" max="12801" width="41.140625" style="3" customWidth="1"/>
    <col min="12802" max="12802" width="2.140625" style="3" customWidth="1"/>
    <col min="12803" max="12803" width="4.140625" style="3" customWidth="1"/>
    <col min="12804" max="12804" width="15.7109375" style="3" customWidth="1"/>
    <col min="12805" max="12806" width="14.7109375" style="3" customWidth="1"/>
    <col min="12807" max="12807" width="15.7109375" style="3" customWidth="1"/>
    <col min="12808" max="12808" width="15.28515625" style="3" customWidth="1"/>
    <col min="12809" max="12809" width="14.28515625" style="3" customWidth="1"/>
    <col min="12810" max="12810" width="13.5703125" style="3" customWidth="1"/>
    <col min="12811" max="12811" width="13.140625" style="3" customWidth="1"/>
    <col min="12812" max="12813" width="14.28515625" style="3" customWidth="1"/>
    <col min="12814" max="12814" width="18.42578125" style="3" customWidth="1"/>
    <col min="12815" max="12815" width="13.5703125" style="3" customWidth="1"/>
    <col min="12816" max="12817" width="9.28515625" style="3" bestFit="1" customWidth="1"/>
    <col min="12818" max="12818" width="9.140625" style="3"/>
    <col min="12819" max="12819" width="15.42578125" style="3" bestFit="1" customWidth="1"/>
    <col min="12820" max="12820" width="9.140625" style="3" bestFit="1" customWidth="1"/>
    <col min="12821" max="12821" width="12.140625" style="3" bestFit="1" customWidth="1"/>
    <col min="12822" max="12822" width="9.140625" style="3"/>
    <col min="12823" max="12823" width="13.140625" style="3" bestFit="1" customWidth="1"/>
    <col min="12824" max="12825" width="9.28515625" style="3" bestFit="1" customWidth="1"/>
    <col min="12826" max="13056" width="9.140625" style="3"/>
    <col min="13057" max="13057" width="41.140625" style="3" customWidth="1"/>
    <col min="13058" max="13058" width="2.140625" style="3" customWidth="1"/>
    <col min="13059" max="13059" width="4.140625" style="3" customWidth="1"/>
    <col min="13060" max="13060" width="15.7109375" style="3" customWidth="1"/>
    <col min="13061" max="13062" width="14.7109375" style="3" customWidth="1"/>
    <col min="13063" max="13063" width="15.7109375" style="3" customWidth="1"/>
    <col min="13064" max="13064" width="15.28515625" style="3" customWidth="1"/>
    <col min="13065" max="13065" width="14.28515625" style="3" customWidth="1"/>
    <col min="13066" max="13066" width="13.5703125" style="3" customWidth="1"/>
    <col min="13067" max="13067" width="13.140625" style="3" customWidth="1"/>
    <col min="13068" max="13069" width="14.28515625" style="3" customWidth="1"/>
    <col min="13070" max="13070" width="18.42578125" style="3" customWidth="1"/>
    <col min="13071" max="13071" width="13.5703125" style="3" customWidth="1"/>
    <col min="13072" max="13073" width="9.28515625" style="3" bestFit="1" customWidth="1"/>
    <col min="13074" max="13074" width="9.140625" style="3"/>
    <col min="13075" max="13075" width="15.42578125" style="3" bestFit="1" customWidth="1"/>
    <col min="13076" max="13076" width="9.140625" style="3" bestFit="1" customWidth="1"/>
    <col min="13077" max="13077" width="12.140625" style="3" bestFit="1" customWidth="1"/>
    <col min="13078" max="13078" width="9.140625" style="3"/>
    <col min="13079" max="13079" width="13.140625" style="3" bestFit="1" customWidth="1"/>
    <col min="13080" max="13081" width="9.28515625" style="3" bestFit="1" customWidth="1"/>
    <col min="13082" max="13312" width="9.140625" style="3"/>
    <col min="13313" max="13313" width="41.140625" style="3" customWidth="1"/>
    <col min="13314" max="13314" width="2.140625" style="3" customWidth="1"/>
    <col min="13315" max="13315" width="4.140625" style="3" customWidth="1"/>
    <col min="13316" max="13316" width="15.7109375" style="3" customWidth="1"/>
    <col min="13317" max="13318" width="14.7109375" style="3" customWidth="1"/>
    <col min="13319" max="13319" width="15.7109375" style="3" customWidth="1"/>
    <col min="13320" max="13320" width="15.28515625" style="3" customWidth="1"/>
    <col min="13321" max="13321" width="14.28515625" style="3" customWidth="1"/>
    <col min="13322" max="13322" width="13.5703125" style="3" customWidth="1"/>
    <col min="13323" max="13323" width="13.140625" style="3" customWidth="1"/>
    <col min="13324" max="13325" width="14.28515625" style="3" customWidth="1"/>
    <col min="13326" max="13326" width="18.42578125" style="3" customWidth="1"/>
    <col min="13327" max="13327" width="13.5703125" style="3" customWidth="1"/>
    <col min="13328" max="13329" width="9.28515625" style="3" bestFit="1" customWidth="1"/>
    <col min="13330" max="13330" width="9.140625" style="3"/>
    <col min="13331" max="13331" width="15.42578125" style="3" bestFit="1" customWidth="1"/>
    <col min="13332" max="13332" width="9.140625" style="3" bestFit="1" customWidth="1"/>
    <col min="13333" max="13333" width="12.140625" style="3" bestFit="1" customWidth="1"/>
    <col min="13334" max="13334" width="9.140625" style="3"/>
    <col min="13335" max="13335" width="13.140625" style="3" bestFit="1" customWidth="1"/>
    <col min="13336" max="13337" width="9.28515625" style="3" bestFit="1" customWidth="1"/>
    <col min="13338" max="13568" width="9.140625" style="3"/>
    <col min="13569" max="13569" width="41.140625" style="3" customWidth="1"/>
    <col min="13570" max="13570" width="2.140625" style="3" customWidth="1"/>
    <col min="13571" max="13571" width="4.140625" style="3" customWidth="1"/>
    <col min="13572" max="13572" width="15.7109375" style="3" customWidth="1"/>
    <col min="13573" max="13574" width="14.7109375" style="3" customWidth="1"/>
    <col min="13575" max="13575" width="15.7109375" style="3" customWidth="1"/>
    <col min="13576" max="13576" width="15.28515625" style="3" customWidth="1"/>
    <col min="13577" max="13577" width="14.28515625" style="3" customWidth="1"/>
    <col min="13578" max="13578" width="13.5703125" style="3" customWidth="1"/>
    <col min="13579" max="13579" width="13.140625" style="3" customWidth="1"/>
    <col min="13580" max="13581" width="14.28515625" style="3" customWidth="1"/>
    <col min="13582" max="13582" width="18.42578125" style="3" customWidth="1"/>
    <col min="13583" max="13583" width="13.5703125" style="3" customWidth="1"/>
    <col min="13584" max="13585" width="9.28515625" style="3" bestFit="1" customWidth="1"/>
    <col min="13586" max="13586" width="9.140625" style="3"/>
    <col min="13587" max="13587" width="15.42578125" style="3" bestFit="1" customWidth="1"/>
    <col min="13588" max="13588" width="9.140625" style="3" bestFit="1" customWidth="1"/>
    <col min="13589" max="13589" width="12.140625" style="3" bestFit="1" customWidth="1"/>
    <col min="13590" max="13590" width="9.140625" style="3"/>
    <col min="13591" max="13591" width="13.140625" style="3" bestFit="1" customWidth="1"/>
    <col min="13592" max="13593" width="9.28515625" style="3" bestFit="1" customWidth="1"/>
    <col min="13594" max="13824" width="9.140625" style="3"/>
    <col min="13825" max="13825" width="41.140625" style="3" customWidth="1"/>
    <col min="13826" max="13826" width="2.140625" style="3" customWidth="1"/>
    <col min="13827" max="13827" width="4.140625" style="3" customWidth="1"/>
    <col min="13828" max="13828" width="15.7109375" style="3" customWidth="1"/>
    <col min="13829" max="13830" width="14.7109375" style="3" customWidth="1"/>
    <col min="13831" max="13831" width="15.7109375" style="3" customWidth="1"/>
    <col min="13832" max="13832" width="15.28515625" style="3" customWidth="1"/>
    <col min="13833" max="13833" width="14.28515625" style="3" customWidth="1"/>
    <col min="13834" max="13834" width="13.5703125" style="3" customWidth="1"/>
    <col min="13835" max="13835" width="13.140625" style="3" customWidth="1"/>
    <col min="13836" max="13837" width="14.28515625" style="3" customWidth="1"/>
    <col min="13838" max="13838" width="18.42578125" style="3" customWidth="1"/>
    <col min="13839" max="13839" width="13.5703125" style="3" customWidth="1"/>
    <col min="13840" max="13841" width="9.28515625" style="3" bestFit="1" customWidth="1"/>
    <col min="13842" max="13842" width="9.140625" style="3"/>
    <col min="13843" max="13843" width="15.42578125" style="3" bestFit="1" customWidth="1"/>
    <col min="13844" max="13844" width="9.140625" style="3" bestFit="1" customWidth="1"/>
    <col min="13845" max="13845" width="12.140625" style="3" bestFit="1" customWidth="1"/>
    <col min="13846" max="13846" width="9.140625" style="3"/>
    <col min="13847" max="13847" width="13.140625" style="3" bestFit="1" customWidth="1"/>
    <col min="13848" max="13849" width="9.28515625" style="3" bestFit="1" customWidth="1"/>
    <col min="13850" max="14080" width="9.140625" style="3"/>
    <col min="14081" max="14081" width="41.140625" style="3" customWidth="1"/>
    <col min="14082" max="14082" width="2.140625" style="3" customWidth="1"/>
    <col min="14083" max="14083" width="4.140625" style="3" customWidth="1"/>
    <col min="14084" max="14084" width="15.7109375" style="3" customWidth="1"/>
    <col min="14085" max="14086" width="14.7109375" style="3" customWidth="1"/>
    <col min="14087" max="14087" width="15.7109375" style="3" customWidth="1"/>
    <col min="14088" max="14088" width="15.28515625" style="3" customWidth="1"/>
    <col min="14089" max="14089" width="14.28515625" style="3" customWidth="1"/>
    <col min="14090" max="14090" width="13.5703125" style="3" customWidth="1"/>
    <col min="14091" max="14091" width="13.140625" style="3" customWidth="1"/>
    <col min="14092" max="14093" width="14.28515625" style="3" customWidth="1"/>
    <col min="14094" max="14094" width="18.42578125" style="3" customWidth="1"/>
    <col min="14095" max="14095" width="13.5703125" style="3" customWidth="1"/>
    <col min="14096" max="14097" width="9.28515625" style="3" bestFit="1" customWidth="1"/>
    <col min="14098" max="14098" width="9.140625" style="3"/>
    <col min="14099" max="14099" width="15.42578125" style="3" bestFit="1" customWidth="1"/>
    <col min="14100" max="14100" width="9.140625" style="3" bestFit="1" customWidth="1"/>
    <col min="14101" max="14101" width="12.140625" style="3" bestFit="1" customWidth="1"/>
    <col min="14102" max="14102" width="9.140625" style="3"/>
    <col min="14103" max="14103" width="13.140625" style="3" bestFit="1" customWidth="1"/>
    <col min="14104" max="14105" width="9.28515625" style="3" bestFit="1" customWidth="1"/>
    <col min="14106" max="14336" width="9.140625" style="3"/>
    <col min="14337" max="14337" width="41.140625" style="3" customWidth="1"/>
    <col min="14338" max="14338" width="2.140625" style="3" customWidth="1"/>
    <col min="14339" max="14339" width="4.140625" style="3" customWidth="1"/>
    <col min="14340" max="14340" width="15.7109375" style="3" customWidth="1"/>
    <col min="14341" max="14342" width="14.7109375" style="3" customWidth="1"/>
    <col min="14343" max="14343" width="15.7109375" style="3" customWidth="1"/>
    <col min="14344" max="14344" width="15.28515625" style="3" customWidth="1"/>
    <col min="14345" max="14345" width="14.28515625" style="3" customWidth="1"/>
    <col min="14346" max="14346" width="13.5703125" style="3" customWidth="1"/>
    <col min="14347" max="14347" width="13.140625" style="3" customWidth="1"/>
    <col min="14348" max="14349" width="14.28515625" style="3" customWidth="1"/>
    <col min="14350" max="14350" width="18.42578125" style="3" customWidth="1"/>
    <col min="14351" max="14351" width="13.5703125" style="3" customWidth="1"/>
    <col min="14352" max="14353" width="9.28515625" style="3" bestFit="1" customWidth="1"/>
    <col min="14354" max="14354" width="9.140625" style="3"/>
    <col min="14355" max="14355" width="15.42578125" style="3" bestFit="1" customWidth="1"/>
    <col min="14356" max="14356" width="9.140625" style="3" bestFit="1" customWidth="1"/>
    <col min="14357" max="14357" width="12.140625" style="3" bestFit="1" customWidth="1"/>
    <col min="14358" max="14358" width="9.140625" style="3"/>
    <col min="14359" max="14359" width="13.140625" style="3" bestFit="1" customWidth="1"/>
    <col min="14360" max="14361" width="9.28515625" style="3" bestFit="1" customWidth="1"/>
    <col min="14362" max="14592" width="9.140625" style="3"/>
    <col min="14593" max="14593" width="41.140625" style="3" customWidth="1"/>
    <col min="14594" max="14594" width="2.140625" style="3" customWidth="1"/>
    <col min="14595" max="14595" width="4.140625" style="3" customWidth="1"/>
    <col min="14596" max="14596" width="15.7109375" style="3" customWidth="1"/>
    <col min="14597" max="14598" width="14.7109375" style="3" customWidth="1"/>
    <col min="14599" max="14599" width="15.7109375" style="3" customWidth="1"/>
    <col min="14600" max="14600" width="15.28515625" style="3" customWidth="1"/>
    <col min="14601" max="14601" width="14.28515625" style="3" customWidth="1"/>
    <col min="14602" max="14602" width="13.5703125" style="3" customWidth="1"/>
    <col min="14603" max="14603" width="13.140625" style="3" customWidth="1"/>
    <col min="14604" max="14605" width="14.28515625" style="3" customWidth="1"/>
    <col min="14606" max="14606" width="18.42578125" style="3" customWidth="1"/>
    <col min="14607" max="14607" width="13.5703125" style="3" customWidth="1"/>
    <col min="14608" max="14609" width="9.28515625" style="3" bestFit="1" customWidth="1"/>
    <col min="14610" max="14610" width="9.140625" style="3"/>
    <col min="14611" max="14611" width="15.42578125" style="3" bestFit="1" customWidth="1"/>
    <col min="14612" max="14612" width="9.140625" style="3" bestFit="1" customWidth="1"/>
    <col min="14613" max="14613" width="12.140625" style="3" bestFit="1" customWidth="1"/>
    <col min="14614" max="14614" width="9.140625" style="3"/>
    <col min="14615" max="14615" width="13.140625" style="3" bestFit="1" customWidth="1"/>
    <col min="14616" max="14617" width="9.28515625" style="3" bestFit="1" customWidth="1"/>
    <col min="14618" max="14848" width="9.140625" style="3"/>
    <col min="14849" max="14849" width="41.140625" style="3" customWidth="1"/>
    <col min="14850" max="14850" width="2.140625" style="3" customWidth="1"/>
    <col min="14851" max="14851" width="4.140625" style="3" customWidth="1"/>
    <col min="14852" max="14852" width="15.7109375" style="3" customWidth="1"/>
    <col min="14853" max="14854" width="14.7109375" style="3" customWidth="1"/>
    <col min="14855" max="14855" width="15.7109375" style="3" customWidth="1"/>
    <col min="14856" max="14856" width="15.28515625" style="3" customWidth="1"/>
    <col min="14857" max="14857" width="14.28515625" style="3" customWidth="1"/>
    <col min="14858" max="14858" width="13.5703125" style="3" customWidth="1"/>
    <col min="14859" max="14859" width="13.140625" style="3" customWidth="1"/>
    <col min="14860" max="14861" width="14.28515625" style="3" customWidth="1"/>
    <col min="14862" max="14862" width="18.42578125" style="3" customWidth="1"/>
    <col min="14863" max="14863" width="13.5703125" style="3" customWidth="1"/>
    <col min="14864" max="14865" width="9.28515625" style="3" bestFit="1" customWidth="1"/>
    <col min="14866" max="14866" width="9.140625" style="3"/>
    <col min="14867" max="14867" width="15.42578125" style="3" bestFit="1" customWidth="1"/>
    <col min="14868" max="14868" width="9.140625" style="3" bestFit="1" customWidth="1"/>
    <col min="14869" max="14869" width="12.140625" style="3" bestFit="1" customWidth="1"/>
    <col min="14870" max="14870" width="9.140625" style="3"/>
    <col min="14871" max="14871" width="13.140625" style="3" bestFit="1" customWidth="1"/>
    <col min="14872" max="14873" width="9.28515625" style="3" bestFit="1" customWidth="1"/>
    <col min="14874" max="15104" width="9.140625" style="3"/>
    <col min="15105" max="15105" width="41.140625" style="3" customWidth="1"/>
    <col min="15106" max="15106" width="2.140625" style="3" customWidth="1"/>
    <col min="15107" max="15107" width="4.140625" style="3" customWidth="1"/>
    <col min="15108" max="15108" width="15.7109375" style="3" customWidth="1"/>
    <col min="15109" max="15110" width="14.7109375" style="3" customWidth="1"/>
    <col min="15111" max="15111" width="15.7109375" style="3" customWidth="1"/>
    <col min="15112" max="15112" width="15.28515625" style="3" customWidth="1"/>
    <col min="15113" max="15113" width="14.28515625" style="3" customWidth="1"/>
    <col min="15114" max="15114" width="13.5703125" style="3" customWidth="1"/>
    <col min="15115" max="15115" width="13.140625" style="3" customWidth="1"/>
    <col min="15116" max="15117" width="14.28515625" style="3" customWidth="1"/>
    <col min="15118" max="15118" width="18.42578125" style="3" customWidth="1"/>
    <col min="15119" max="15119" width="13.5703125" style="3" customWidth="1"/>
    <col min="15120" max="15121" width="9.28515625" style="3" bestFit="1" customWidth="1"/>
    <col min="15122" max="15122" width="9.140625" style="3"/>
    <col min="15123" max="15123" width="15.42578125" style="3" bestFit="1" customWidth="1"/>
    <col min="15124" max="15124" width="9.140625" style="3" bestFit="1" customWidth="1"/>
    <col min="15125" max="15125" width="12.140625" style="3" bestFit="1" customWidth="1"/>
    <col min="15126" max="15126" width="9.140625" style="3"/>
    <col min="15127" max="15127" width="13.140625" style="3" bestFit="1" customWidth="1"/>
    <col min="15128" max="15129" width="9.28515625" style="3" bestFit="1" customWidth="1"/>
    <col min="15130" max="15360" width="9.140625" style="3"/>
    <col min="15361" max="15361" width="41.140625" style="3" customWidth="1"/>
    <col min="15362" max="15362" width="2.140625" style="3" customWidth="1"/>
    <col min="15363" max="15363" width="4.140625" style="3" customWidth="1"/>
    <col min="15364" max="15364" width="15.7109375" style="3" customWidth="1"/>
    <col min="15365" max="15366" width="14.7109375" style="3" customWidth="1"/>
    <col min="15367" max="15367" width="15.7109375" style="3" customWidth="1"/>
    <col min="15368" max="15368" width="15.28515625" style="3" customWidth="1"/>
    <col min="15369" max="15369" width="14.28515625" style="3" customWidth="1"/>
    <col min="15370" max="15370" width="13.5703125" style="3" customWidth="1"/>
    <col min="15371" max="15371" width="13.140625" style="3" customWidth="1"/>
    <col min="15372" max="15373" width="14.28515625" style="3" customWidth="1"/>
    <col min="15374" max="15374" width="18.42578125" style="3" customWidth="1"/>
    <col min="15375" max="15375" width="13.5703125" style="3" customWidth="1"/>
    <col min="15376" max="15377" width="9.28515625" style="3" bestFit="1" customWidth="1"/>
    <col min="15378" max="15378" width="9.140625" style="3"/>
    <col min="15379" max="15379" width="15.42578125" style="3" bestFit="1" customWidth="1"/>
    <col min="15380" max="15380" width="9.140625" style="3" bestFit="1" customWidth="1"/>
    <col min="15381" max="15381" width="12.140625" style="3" bestFit="1" customWidth="1"/>
    <col min="15382" max="15382" width="9.140625" style="3"/>
    <col min="15383" max="15383" width="13.140625" style="3" bestFit="1" customWidth="1"/>
    <col min="15384" max="15385" width="9.28515625" style="3" bestFit="1" customWidth="1"/>
    <col min="15386" max="15616" width="9.140625" style="3"/>
    <col min="15617" max="15617" width="41.140625" style="3" customWidth="1"/>
    <col min="15618" max="15618" width="2.140625" style="3" customWidth="1"/>
    <col min="15619" max="15619" width="4.140625" style="3" customWidth="1"/>
    <col min="15620" max="15620" width="15.7109375" style="3" customWidth="1"/>
    <col min="15621" max="15622" width="14.7109375" style="3" customWidth="1"/>
    <col min="15623" max="15623" width="15.7109375" style="3" customWidth="1"/>
    <col min="15624" max="15624" width="15.28515625" style="3" customWidth="1"/>
    <col min="15625" max="15625" width="14.28515625" style="3" customWidth="1"/>
    <col min="15626" max="15626" width="13.5703125" style="3" customWidth="1"/>
    <col min="15627" max="15627" width="13.140625" style="3" customWidth="1"/>
    <col min="15628" max="15629" width="14.28515625" style="3" customWidth="1"/>
    <col min="15630" max="15630" width="18.42578125" style="3" customWidth="1"/>
    <col min="15631" max="15631" width="13.5703125" style="3" customWidth="1"/>
    <col min="15632" max="15633" width="9.28515625" style="3" bestFit="1" customWidth="1"/>
    <col min="15634" max="15634" width="9.140625" style="3"/>
    <col min="15635" max="15635" width="15.42578125" style="3" bestFit="1" customWidth="1"/>
    <col min="15636" max="15636" width="9.140625" style="3" bestFit="1" customWidth="1"/>
    <col min="15637" max="15637" width="12.140625" style="3" bestFit="1" customWidth="1"/>
    <col min="15638" max="15638" width="9.140625" style="3"/>
    <col min="15639" max="15639" width="13.140625" style="3" bestFit="1" customWidth="1"/>
    <col min="15640" max="15641" width="9.28515625" style="3" bestFit="1" customWidth="1"/>
    <col min="15642" max="15872" width="9.140625" style="3"/>
    <col min="15873" max="15873" width="41.140625" style="3" customWidth="1"/>
    <col min="15874" max="15874" width="2.140625" style="3" customWidth="1"/>
    <col min="15875" max="15875" width="4.140625" style="3" customWidth="1"/>
    <col min="15876" max="15876" width="15.7109375" style="3" customWidth="1"/>
    <col min="15877" max="15878" width="14.7109375" style="3" customWidth="1"/>
    <col min="15879" max="15879" width="15.7109375" style="3" customWidth="1"/>
    <col min="15880" max="15880" width="15.28515625" style="3" customWidth="1"/>
    <col min="15881" max="15881" width="14.28515625" style="3" customWidth="1"/>
    <col min="15882" max="15882" width="13.5703125" style="3" customWidth="1"/>
    <col min="15883" max="15883" width="13.140625" style="3" customWidth="1"/>
    <col min="15884" max="15885" width="14.28515625" style="3" customWidth="1"/>
    <col min="15886" max="15886" width="18.42578125" style="3" customWidth="1"/>
    <col min="15887" max="15887" width="13.5703125" style="3" customWidth="1"/>
    <col min="15888" max="15889" width="9.28515625" style="3" bestFit="1" customWidth="1"/>
    <col min="15890" max="15890" width="9.140625" style="3"/>
    <col min="15891" max="15891" width="15.42578125" style="3" bestFit="1" customWidth="1"/>
    <col min="15892" max="15892" width="9.140625" style="3" bestFit="1" customWidth="1"/>
    <col min="15893" max="15893" width="12.140625" style="3" bestFit="1" customWidth="1"/>
    <col min="15894" max="15894" width="9.140625" style="3"/>
    <col min="15895" max="15895" width="13.140625" style="3" bestFit="1" customWidth="1"/>
    <col min="15896" max="15897" width="9.28515625" style="3" bestFit="1" customWidth="1"/>
    <col min="15898" max="16128" width="9.140625" style="3"/>
    <col min="16129" max="16129" width="41.140625" style="3" customWidth="1"/>
    <col min="16130" max="16130" width="2.140625" style="3" customWidth="1"/>
    <col min="16131" max="16131" width="4.140625" style="3" customWidth="1"/>
    <col min="16132" max="16132" width="15.7109375" style="3" customWidth="1"/>
    <col min="16133" max="16134" width="14.7109375" style="3" customWidth="1"/>
    <col min="16135" max="16135" width="15.7109375" style="3" customWidth="1"/>
    <col min="16136" max="16136" width="15.28515625" style="3" customWidth="1"/>
    <col min="16137" max="16137" width="14.28515625" style="3" customWidth="1"/>
    <col min="16138" max="16138" width="13.5703125" style="3" customWidth="1"/>
    <col min="16139" max="16139" width="13.140625" style="3" customWidth="1"/>
    <col min="16140" max="16141" width="14.28515625" style="3" customWidth="1"/>
    <col min="16142" max="16142" width="18.42578125" style="3" customWidth="1"/>
    <col min="16143" max="16143" width="13.5703125" style="3" customWidth="1"/>
    <col min="16144" max="16145" width="9.28515625" style="3" bestFit="1" customWidth="1"/>
    <col min="16146" max="16146" width="9.140625" style="3"/>
    <col min="16147" max="16147" width="15.42578125" style="3" bestFit="1" customWidth="1"/>
    <col min="16148" max="16148" width="9.140625" style="3" bestFit="1" customWidth="1"/>
    <col min="16149" max="16149" width="12.140625" style="3" bestFit="1" customWidth="1"/>
    <col min="16150" max="16150" width="9.140625" style="3"/>
    <col min="16151" max="16151" width="13.140625" style="3" bestFit="1" customWidth="1"/>
    <col min="16152" max="16153" width="9.28515625" style="3" bestFit="1" customWidth="1"/>
    <col min="16154" max="16384" width="9.140625" style="3"/>
  </cols>
  <sheetData>
    <row r="1" spans="1:25" ht="21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5" ht="15.75" customHeight="1" x14ac:dyDescent="0.2">
      <c r="A2" s="172" t="s">
        <v>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4"/>
      <c r="O2" s="2"/>
      <c r="P2" s="2"/>
      <c r="Q2" s="2"/>
      <c r="R2" s="2"/>
      <c r="S2" s="2"/>
    </row>
    <row r="3" spans="1:25" ht="15.75" customHeight="1" x14ac:dyDescent="0.2">
      <c r="A3" s="157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9"/>
      <c r="O3" s="2"/>
      <c r="P3" s="2"/>
      <c r="Q3" s="2"/>
      <c r="R3" s="2"/>
      <c r="S3" s="2"/>
    </row>
    <row r="4" spans="1:25" ht="26.25" customHeight="1" x14ac:dyDescent="0.2">
      <c r="A4" s="157" t="s">
        <v>3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9"/>
      <c r="O4" s="2"/>
      <c r="P4" s="2"/>
      <c r="Q4" s="2"/>
      <c r="R4" s="2"/>
      <c r="S4" s="2"/>
    </row>
    <row r="5" spans="1:25" ht="13.5" thickBot="1" x14ac:dyDescent="0.25">
      <c r="A5" s="154" t="s">
        <v>4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6"/>
      <c r="O5" s="2"/>
      <c r="P5" s="2"/>
      <c r="Q5" s="2"/>
      <c r="R5" s="2"/>
      <c r="S5" s="2"/>
    </row>
    <row r="6" spans="1:25" ht="12.75" customHeight="1" thickBot="1" x14ac:dyDescent="0.25">
      <c r="A6" s="109" t="s">
        <v>5</v>
      </c>
      <c r="B6" s="110"/>
      <c r="C6" s="115" t="s">
        <v>6</v>
      </c>
      <c r="D6" s="118" t="s">
        <v>7</v>
      </c>
      <c r="E6" s="119"/>
      <c r="F6" s="120"/>
      <c r="G6" s="177" t="s">
        <v>8</v>
      </c>
      <c r="H6" s="176"/>
      <c r="I6" s="176"/>
      <c r="J6" s="176"/>
      <c r="K6" s="176"/>
      <c r="L6" s="176"/>
      <c r="M6" s="176"/>
      <c r="N6" s="171"/>
      <c r="O6" s="2"/>
      <c r="P6" s="2"/>
      <c r="Q6" s="2"/>
      <c r="R6" s="2"/>
      <c r="S6" s="2"/>
    </row>
    <row r="7" spans="1:25" ht="12.75" customHeight="1" x14ac:dyDescent="0.2">
      <c r="A7" s="111"/>
      <c r="B7" s="112"/>
      <c r="C7" s="116"/>
      <c r="D7" s="123" t="s">
        <v>9</v>
      </c>
      <c r="E7" s="4" t="s">
        <v>10</v>
      </c>
      <c r="F7" s="126" t="s">
        <v>11</v>
      </c>
      <c r="G7" s="118" t="s">
        <v>12</v>
      </c>
      <c r="H7" s="169" t="s">
        <v>13</v>
      </c>
      <c r="I7" s="170"/>
      <c r="J7" s="170"/>
      <c r="K7" s="170"/>
      <c r="L7" s="170"/>
      <c r="M7" s="170"/>
      <c r="N7" s="171" t="s">
        <v>14</v>
      </c>
      <c r="O7" s="2"/>
      <c r="P7" s="2"/>
      <c r="Q7" s="2"/>
      <c r="R7" s="2"/>
      <c r="S7" s="2"/>
    </row>
    <row r="8" spans="1:25" ht="13.5" customHeight="1" x14ac:dyDescent="0.2">
      <c r="A8" s="111"/>
      <c r="B8" s="112"/>
      <c r="C8" s="116"/>
      <c r="D8" s="123"/>
      <c r="E8" s="132" t="s">
        <v>15</v>
      </c>
      <c r="F8" s="126"/>
      <c r="G8" s="123"/>
      <c r="H8" s="105" t="s">
        <v>16</v>
      </c>
      <c r="I8" s="105" t="s">
        <v>17</v>
      </c>
      <c r="J8" s="105" t="s">
        <v>18</v>
      </c>
      <c r="K8" s="105" t="s">
        <v>19</v>
      </c>
      <c r="L8" s="105" t="s">
        <v>20</v>
      </c>
      <c r="M8" s="107" t="s">
        <v>21</v>
      </c>
      <c r="N8" s="130"/>
      <c r="O8" s="2"/>
      <c r="P8" s="2"/>
      <c r="Q8" s="2"/>
      <c r="R8" s="2"/>
      <c r="S8" s="2"/>
    </row>
    <row r="9" spans="1:25" ht="12.75" customHeight="1" x14ac:dyDescent="0.2">
      <c r="A9" s="111"/>
      <c r="B9" s="112"/>
      <c r="C9" s="116"/>
      <c r="D9" s="123"/>
      <c r="E9" s="132"/>
      <c r="F9" s="126"/>
      <c r="G9" s="123"/>
      <c r="H9" s="106"/>
      <c r="I9" s="106"/>
      <c r="J9" s="106"/>
      <c r="K9" s="106"/>
      <c r="L9" s="106"/>
      <c r="M9" s="108"/>
      <c r="N9" s="130"/>
      <c r="O9" s="2"/>
      <c r="P9" s="2"/>
      <c r="Q9" s="2"/>
      <c r="R9" s="2"/>
      <c r="S9" s="2"/>
    </row>
    <row r="10" spans="1:25" ht="85.5" customHeight="1" thickBot="1" x14ac:dyDescent="0.25">
      <c r="A10" s="111"/>
      <c r="B10" s="112"/>
      <c r="C10" s="116"/>
      <c r="D10" s="124"/>
      <c r="E10" s="105"/>
      <c r="F10" s="127"/>
      <c r="G10" s="124"/>
      <c r="H10" s="106"/>
      <c r="I10" s="106"/>
      <c r="J10" s="106"/>
      <c r="K10" s="106"/>
      <c r="L10" s="106"/>
      <c r="M10" s="108"/>
      <c r="N10" s="131"/>
      <c r="O10" s="2"/>
      <c r="P10" s="2"/>
      <c r="Q10" s="2"/>
      <c r="R10" s="2"/>
      <c r="S10" s="2"/>
    </row>
    <row r="11" spans="1:25" s="13" customFormat="1" ht="14.25" thickBot="1" x14ac:dyDescent="0.3">
      <c r="A11" s="113"/>
      <c r="B11" s="114"/>
      <c r="C11" s="117"/>
      <c r="D11" s="5">
        <v>1</v>
      </c>
      <c r="E11" s="6">
        <v>2</v>
      </c>
      <c r="F11" s="7">
        <v>3</v>
      </c>
      <c r="G11" s="8">
        <v>4</v>
      </c>
      <c r="H11" s="9">
        <v>5</v>
      </c>
      <c r="I11" s="9">
        <v>6</v>
      </c>
      <c r="J11" s="9">
        <v>7</v>
      </c>
      <c r="K11" s="9">
        <v>8</v>
      </c>
      <c r="L11" s="10">
        <v>9</v>
      </c>
      <c r="M11" s="11">
        <v>10</v>
      </c>
      <c r="N11" s="11">
        <v>11</v>
      </c>
      <c r="O11" s="12"/>
      <c r="P11" s="12"/>
      <c r="Q11" s="12"/>
      <c r="R11" s="12"/>
      <c r="S11" s="12"/>
      <c r="W11" s="14"/>
      <c r="X11" s="15"/>
      <c r="Y11" s="15"/>
    </row>
    <row r="12" spans="1:25" ht="15.95" customHeight="1" x14ac:dyDescent="0.2">
      <c r="A12" s="99" t="s">
        <v>22</v>
      </c>
      <c r="B12" s="100"/>
      <c r="C12" s="16" t="s">
        <v>23</v>
      </c>
      <c r="D12" s="17">
        <f>D13+D22+D31+D32</f>
        <v>379</v>
      </c>
      <c r="E12" s="18">
        <f t="shared" ref="E12:N12" si="0">E13+E22+E31+E32</f>
        <v>4</v>
      </c>
      <c r="F12" s="19">
        <f t="shared" si="0"/>
        <v>361.69</v>
      </c>
      <c r="G12" s="20">
        <f t="shared" si="0"/>
        <v>56770293.590000004</v>
      </c>
      <c r="H12" s="18">
        <f t="shared" si="0"/>
        <v>37540514.090000004</v>
      </c>
      <c r="I12" s="18">
        <f t="shared" si="0"/>
        <v>13654267.060000002</v>
      </c>
      <c r="J12" s="18">
        <f>J13+J22+J31+J32</f>
        <v>3534919.17</v>
      </c>
      <c r="K12" s="18">
        <f t="shared" si="0"/>
        <v>471564.37</v>
      </c>
      <c r="L12" s="18">
        <f t="shared" si="0"/>
        <v>468132.36000000004</v>
      </c>
      <c r="M12" s="18">
        <f t="shared" si="0"/>
        <v>1100896.54</v>
      </c>
      <c r="N12" s="19">
        <f t="shared" si="0"/>
        <v>3463254</v>
      </c>
      <c r="O12" s="21"/>
      <c r="P12" s="21"/>
      <c r="Q12" s="21"/>
      <c r="R12" s="22"/>
      <c r="S12" s="22"/>
      <c r="T12" s="23"/>
      <c r="U12" s="24"/>
      <c r="V12" s="24"/>
      <c r="W12" s="23"/>
      <c r="X12" s="23"/>
      <c r="Y12" s="23"/>
    </row>
    <row r="13" spans="1:25" ht="15.95" customHeight="1" x14ac:dyDescent="0.2">
      <c r="A13" s="101" t="s">
        <v>24</v>
      </c>
      <c r="B13" s="102"/>
      <c r="C13" s="25" t="s">
        <v>25</v>
      </c>
      <c r="D13" s="26">
        <f>D14+D19</f>
        <v>59</v>
      </c>
      <c r="E13" s="27">
        <f t="shared" ref="E13:N13" si="1">E14+E19</f>
        <v>0</v>
      </c>
      <c r="F13" s="28">
        <f t="shared" si="1"/>
        <v>58.24</v>
      </c>
      <c r="G13" s="29">
        <f t="shared" si="1"/>
        <v>15726695.950000001</v>
      </c>
      <c r="H13" s="27">
        <f t="shared" si="1"/>
        <v>11382804.66</v>
      </c>
      <c r="I13" s="27">
        <f t="shared" si="1"/>
        <v>3025245.98</v>
      </c>
      <c r="J13" s="27">
        <f>J14+J19</f>
        <v>747161.80999999982</v>
      </c>
      <c r="K13" s="27">
        <f t="shared" si="1"/>
        <v>0</v>
      </c>
      <c r="L13" s="27">
        <f t="shared" si="1"/>
        <v>247330.7</v>
      </c>
      <c r="M13" s="27">
        <f t="shared" si="1"/>
        <v>324152.8</v>
      </c>
      <c r="N13" s="28">
        <f t="shared" si="1"/>
        <v>942384.80999999994</v>
      </c>
      <c r="O13" s="21"/>
      <c r="P13" s="21"/>
      <c r="Q13" s="21"/>
      <c r="R13" s="22"/>
      <c r="S13" s="22"/>
      <c r="T13" s="23"/>
      <c r="U13" s="24"/>
      <c r="V13" s="24"/>
      <c r="W13" s="23"/>
      <c r="X13" s="23"/>
      <c r="Y13" s="23"/>
    </row>
    <row r="14" spans="1:25" ht="15.95" customHeight="1" x14ac:dyDescent="0.2">
      <c r="A14" s="101" t="s">
        <v>26</v>
      </c>
      <c r="B14" s="102"/>
      <c r="C14" s="25" t="s">
        <v>27</v>
      </c>
      <c r="D14" s="26">
        <f>SUM(D15:D18)</f>
        <v>46</v>
      </c>
      <c r="E14" s="27">
        <f t="shared" ref="E14:N14" si="2">SUM(E15:E18)</f>
        <v>0</v>
      </c>
      <c r="F14" s="28">
        <f t="shared" si="2"/>
        <v>45.22</v>
      </c>
      <c r="G14" s="29">
        <f t="shared" si="2"/>
        <v>13653593.800000001</v>
      </c>
      <c r="H14" s="27">
        <f t="shared" si="2"/>
        <v>9625273.6099999994</v>
      </c>
      <c r="I14" s="27">
        <f t="shared" si="2"/>
        <v>2823295.3</v>
      </c>
      <c r="J14" s="27">
        <f>SUM(J15:J18)</f>
        <v>647464.82999999984</v>
      </c>
      <c r="K14" s="27">
        <f t="shared" si="2"/>
        <v>0</v>
      </c>
      <c r="L14" s="27">
        <f t="shared" si="2"/>
        <v>233407.26</v>
      </c>
      <c r="M14" s="27">
        <f t="shared" si="2"/>
        <v>324152.8</v>
      </c>
      <c r="N14" s="28">
        <f t="shared" si="2"/>
        <v>801241.96</v>
      </c>
      <c r="O14" s="21"/>
      <c r="P14" s="21"/>
      <c r="Q14" s="21"/>
      <c r="R14" s="22"/>
      <c r="S14" s="22"/>
      <c r="T14" s="23"/>
      <c r="U14" s="24"/>
      <c r="V14" s="24"/>
      <c r="W14" s="23"/>
      <c r="X14" s="23"/>
      <c r="Y14" s="23"/>
    </row>
    <row r="15" spans="1:25" ht="15.95" customHeight="1" x14ac:dyDescent="0.2">
      <c r="A15" s="91" t="s">
        <v>28</v>
      </c>
      <c r="B15" s="92"/>
      <c r="C15" s="32" t="s">
        <v>29</v>
      </c>
      <c r="D15" s="33">
        <f>[1]Zbiorcze!D16</f>
        <v>6</v>
      </c>
      <c r="E15" s="34">
        <f>[1]Zbiorcze!E16</f>
        <v>0</v>
      </c>
      <c r="F15" s="35">
        <f>[1]Zbiorcze!F16</f>
        <v>5.92</v>
      </c>
      <c r="G15" s="36">
        <f>SUM(H15:M15)</f>
        <v>3090148.42</v>
      </c>
      <c r="H15" s="34">
        <f>[1]Zbiorcze!H16</f>
        <v>1879712.42</v>
      </c>
      <c r="I15" s="34">
        <f>[1]Zbiorcze!I16</f>
        <v>790984.21</v>
      </c>
      <c r="J15" s="34">
        <f>[1]Zbiorcze!J16</f>
        <v>95298.99</v>
      </c>
      <c r="K15" s="34">
        <f>[1]Zbiorcze!K16</f>
        <v>0</v>
      </c>
      <c r="L15" s="34">
        <f>[1]Zbiorcze!L16</f>
        <v>0</v>
      </c>
      <c r="M15" s="34">
        <f>[1]Zbiorcze!M16</f>
        <v>324152.8</v>
      </c>
      <c r="N15" s="35">
        <f>[1]Zbiorcze!N16</f>
        <v>190396.44</v>
      </c>
      <c r="O15" s="21"/>
      <c r="P15" s="21"/>
      <c r="Q15" s="21"/>
      <c r="R15" s="22"/>
      <c r="S15" s="22"/>
      <c r="T15" s="23"/>
      <c r="U15" s="24"/>
      <c r="V15" s="24"/>
      <c r="W15" s="23"/>
      <c r="X15" s="23"/>
      <c r="Y15" s="23"/>
    </row>
    <row r="16" spans="1:25" ht="15.95" customHeight="1" x14ac:dyDescent="0.2">
      <c r="A16" s="91" t="s">
        <v>30</v>
      </c>
      <c r="B16" s="92"/>
      <c r="C16" s="32" t="s">
        <v>31</v>
      </c>
      <c r="D16" s="33">
        <f>[1]Zbiorcze!D17</f>
        <v>6</v>
      </c>
      <c r="E16" s="34">
        <f>[1]Zbiorcze!E17</f>
        <v>0</v>
      </c>
      <c r="F16" s="35">
        <f>[1]Zbiorcze!F17</f>
        <v>5.23</v>
      </c>
      <c r="G16" s="36">
        <f>SUM(H16:M16)</f>
        <v>1848135.33</v>
      </c>
      <c r="H16" s="34">
        <f>[1]Zbiorcze!H17</f>
        <v>1198586.0900000001</v>
      </c>
      <c r="I16" s="34">
        <f>[1]Zbiorcze!I17</f>
        <v>522731.81</v>
      </c>
      <c r="J16" s="34">
        <f>[1]Zbiorcze!J17</f>
        <v>104046.26</v>
      </c>
      <c r="K16" s="34">
        <f>[1]Zbiorcze!K17</f>
        <v>0</v>
      </c>
      <c r="L16" s="34">
        <f>[1]Zbiorcze!L17</f>
        <v>22771.17</v>
      </c>
      <c r="M16" s="34">
        <f>[1]Zbiorcze!M17</f>
        <v>0</v>
      </c>
      <c r="N16" s="35">
        <f>[1]Zbiorcze!N17</f>
        <v>95737.53</v>
      </c>
      <c r="O16" s="21"/>
      <c r="P16" s="21"/>
      <c r="Q16" s="21"/>
      <c r="R16" s="22"/>
      <c r="S16" s="22"/>
      <c r="T16" s="23"/>
      <c r="U16" s="24"/>
      <c r="V16" s="24"/>
      <c r="W16" s="23"/>
      <c r="X16" s="23"/>
      <c r="Y16" s="23"/>
    </row>
    <row r="17" spans="1:25" ht="15.95" customHeight="1" x14ac:dyDescent="0.2">
      <c r="A17" s="91" t="s">
        <v>32</v>
      </c>
      <c r="B17" s="92"/>
      <c r="C17" s="32" t="s">
        <v>33</v>
      </c>
      <c r="D17" s="33">
        <f>[1]Zbiorcze!D18</f>
        <v>15</v>
      </c>
      <c r="E17" s="34">
        <f>[1]Zbiorcze!E18</f>
        <v>0</v>
      </c>
      <c r="F17" s="35">
        <f>[1]Zbiorcze!F18</f>
        <v>14.64</v>
      </c>
      <c r="G17" s="36">
        <f>SUM(H17:M17)</f>
        <v>4141353.26</v>
      </c>
      <c r="H17" s="34">
        <f>[1]Zbiorcze!H18</f>
        <v>3080468.88</v>
      </c>
      <c r="I17" s="34">
        <f>[1]Zbiorcze!I18</f>
        <v>838700.31</v>
      </c>
      <c r="J17" s="34">
        <f>[1]Zbiorcze!J18</f>
        <v>135104.16999999998</v>
      </c>
      <c r="K17" s="34">
        <f>[1]Zbiorcze!K18</f>
        <v>0</v>
      </c>
      <c r="L17" s="34">
        <f>[1]Zbiorcze!L18</f>
        <v>87079.9</v>
      </c>
      <c r="M17" s="34">
        <f>[1]Zbiorcze!M18</f>
        <v>0</v>
      </c>
      <c r="N17" s="35">
        <f>[1]Zbiorcze!N18</f>
        <v>244338.47</v>
      </c>
      <c r="O17" s="21"/>
      <c r="P17" s="21"/>
      <c r="Q17" s="21"/>
      <c r="R17" s="22"/>
      <c r="S17" s="22"/>
      <c r="T17" s="23"/>
      <c r="U17" s="24"/>
      <c r="V17" s="24"/>
      <c r="W17" s="23"/>
      <c r="X17" s="23"/>
      <c r="Y17" s="23"/>
    </row>
    <row r="18" spans="1:25" ht="15.95" customHeight="1" x14ac:dyDescent="0.2">
      <c r="A18" s="91" t="s">
        <v>34</v>
      </c>
      <c r="B18" s="92"/>
      <c r="C18" s="32" t="s">
        <v>35</v>
      </c>
      <c r="D18" s="33">
        <f>[1]Zbiorcze!D19</f>
        <v>19</v>
      </c>
      <c r="E18" s="34">
        <f>[1]Zbiorcze!E19</f>
        <v>0</v>
      </c>
      <c r="F18" s="35">
        <f>[1]Zbiorcze!F19</f>
        <v>19.43</v>
      </c>
      <c r="G18" s="36">
        <f>SUM(H18:M18)</f>
        <v>4573956.79</v>
      </c>
      <c r="H18" s="34">
        <f>[1]Zbiorcze!H19</f>
        <v>3466506.2199999997</v>
      </c>
      <c r="I18" s="34">
        <f>[1]Zbiorcze!I19</f>
        <v>670878.97</v>
      </c>
      <c r="J18" s="34">
        <f>[1]Zbiorcze!J19</f>
        <v>313015.40999999992</v>
      </c>
      <c r="K18" s="34">
        <f>[1]Zbiorcze!K19</f>
        <v>0</v>
      </c>
      <c r="L18" s="34">
        <f>[1]Zbiorcze!L19</f>
        <v>123556.19</v>
      </c>
      <c r="M18" s="34">
        <f>[1]Zbiorcze!M19</f>
        <v>0</v>
      </c>
      <c r="N18" s="35">
        <f>[1]Zbiorcze!N19</f>
        <v>270769.52</v>
      </c>
      <c r="O18" s="21"/>
      <c r="P18" s="21"/>
      <c r="Q18" s="21"/>
      <c r="R18" s="22"/>
      <c r="S18" s="22"/>
      <c r="T18" s="23"/>
      <c r="U18" s="24"/>
      <c r="V18" s="24"/>
      <c r="W18" s="23"/>
      <c r="X18" s="23"/>
      <c r="Y18" s="23"/>
    </row>
    <row r="19" spans="1:25" ht="15.95" customHeight="1" x14ac:dyDescent="0.2">
      <c r="A19" s="93" t="s">
        <v>36</v>
      </c>
      <c r="B19" s="94"/>
      <c r="C19" s="25" t="s">
        <v>37</v>
      </c>
      <c r="D19" s="26">
        <f t="shared" ref="D19:N19" si="3">SUM(D20:D21)</f>
        <v>13</v>
      </c>
      <c r="E19" s="27">
        <f t="shared" si="3"/>
        <v>0</v>
      </c>
      <c r="F19" s="28">
        <f t="shared" si="3"/>
        <v>13.020000000000001</v>
      </c>
      <c r="G19" s="29">
        <f t="shared" si="3"/>
        <v>2073102.15</v>
      </c>
      <c r="H19" s="27">
        <f t="shared" si="3"/>
        <v>1757531.05</v>
      </c>
      <c r="I19" s="27">
        <f>SUM(I20:I21)</f>
        <v>201950.68</v>
      </c>
      <c r="J19" s="27">
        <f>SUM(J20:J21)</f>
        <v>99696.98000000001</v>
      </c>
      <c r="K19" s="27">
        <f t="shared" si="3"/>
        <v>0</v>
      </c>
      <c r="L19" s="27">
        <f t="shared" si="3"/>
        <v>13923.44</v>
      </c>
      <c r="M19" s="27">
        <f t="shared" si="3"/>
        <v>0</v>
      </c>
      <c r="N19" s="28">
        <f t="shared" si="3"/>
        <v>141142.85</v>
      </c>
      <c r="O19" s="21"/>
      <c r="P19" s="21"/>
      <c r="Q19" s="21"/>
      <c r="R19" s="22"/>
      <c r="S19" s="22"/>
      <c r="T19" s="23"/>
      <c r="U19" s="24"/>
      <c r="V19" s="24"/>
      <c r="W19" s="23"/>
      <c r="X19" s="23"/>
      <c r="Y19" s="23"/>
    </row>
    <row r="20" spans="1:25" ht="15.95" customHeight="1" x14ac:dyDescent="0.2">
      <c r="A20" s="91" t="s">
        <v>38</v>
      </c>
      <c r="B20" s="92"/>
      <c r="C20" s="32" t="s">
        <v>39</v>
      </c>
      <c r="D20" s="33">
        <f>[1]Zbiorcze!D21</f>
        <v>13</v>
      </c>
      <c r="E20" s="34">
        <f>[1]Zbiorcze!E21</f>
        <v>0</v>
      </c>
      <c r="F20" s="35">
        <f>[1]Zbiorcze!F21</f>
        <v>13.020000000000001</v>
      </c>
      <c r="G20" s="36">
        <f>SUM(H20:M20)</f>
        <v>2073102.15</v>
      </c>
      <c r="H20" s="34">
        <f>[1]Zbiorcze!H21</f>
        <v>1757531.05</v>
      </c>
      <c r="I20" s="34">
        <f>[1]Zbiorcze!I21</f>
        <v>201950.68</v>
      </c>
      <c r="J20" s="34">
        <f>[1]Zbiorcze!J21</f>
        <v>99696.98000000001</v>
      </c>
      <c r="K20" s="34">
        <f>[1]Zbiorcze!K21</f>
        <v>0</v>
      </c>
      <c r="L20" s="34">
        <f>[1]Zbiorcze!L21</f>
        <v>13923.44</v>
      </c>
      <c r="M20" s="34">
        <f>[1]Zbiorcze!M21</f>
        <v>0</v>
      </c>
      <c r="N20" s="35">
        <f>[1]Zbiorcze!N21</f>
        <v>141142.85</v>
      </c>
      <c r="O20" s="21"/>
      <c r="P20" s="21"/>
      <c r="Q20" s="21"/>
      <c r="R20" s="22"/>
      <c r="S20" s="22"/>
      <c r="T20" s="23"/>
      <c r="U20" s="24"/>
      <c r="V20" s="24"/>
      <c r="W20" s="23"/>
      <c r="X20" s="23"/>
      <c r="Y20" s="23"/>
    </row>
    <row r="21" spans="1:25" ht="15.95" customHeight="1" x14ac:dyDescent="0.2">
      <c r="A21" s="91" t="s">
        <v>40</v>
      </c>
      <c r="B21" s="92"/>
      <c r="C21" s="32" t="s">
        <v>41</v>
      </c>
      <c r="D21" s="33">
        <f>[1]Zbiorcze!D22</f>
        <v>0</v>
      </c>
      <c r="E21" s="34">
        <f>[1]Zbiorcze!E22</f>
        <v>0</v>
      </c>
      <c r="F21" s="35">
        <f>[1]Zbiorcze!F22</f>
        <v>0</v>
      </c>
      <c r="G21" s="36">
        <f>SUM(H21:M21)</f>
        <v>0</v>
      </c>
      <c r="H21" s="34">
        <f>[1]Zbiorcze!H22</f>
        <v>0</v>
      </c>
      <c r="I21" s="34">
        <f>[1]Zbiorcze!I22</f>
        <v>0</v>
      </c>
      <c r="J21" s="34">
        <f>[1]Zbiorcze!J22</f>
        <v>0</v>
      </c>
      <c r="K21" s="34">
        <f>[1]Zbiorcze!K22</f>
        <v>0</v>
      </c>
      <c r="L21" s="34">
        <f>[1]Zbiorcze!L22</f>
        <v>0</v>
      </c>
      <c r="M21" s="34">
        <f>[1]Zbiorcze!M22</f>
        <v>0</v>
      </c>
      <c r="N21" s="35">
        <f>[1]Zbiorcze!N22</f>
        <v>0</v>
      </c>
      <c r="O21" s="21"/>
      <c r="P21" s="21"/>
      <c r="Q21" s="21"/>
      <c r="R21" s="22"/>
      <c r="S21" s="22"/>
      <c r="T21" s="23"/>
      <c r="U21" s="24"/>
      <c r="V21" s="24"/>
      <c r="W21" s="23"/>
      <c r="X21" s="23"/>
      <c r="Y21" s="23"/>
    </row>
    <row r="22" spans="1:25" ht="15.95" customHeight="1" x14ac:dyDescent="0.2">
      <c r="A22" s="95" t="s">
        <v>42</v>
      </c>
      <c r="B22" s="96"/>
      <c r="C22" s="25" t="s">
        <v>43</v>
      </c>
      <c r="D22" s="26">
        <f>D23+D29+D30</f>
        <v>207</v>
      </c>
      <c r="E22" s="27">
        <f t="shared" ref="E22:N22" si="4">E23+E29+E30</f>
        <v>4</v>
      </c>
      <c r="F22" s="28">
        <f t="shared" si="4"/>
        <v>197.34</v>
      </c>
      <c r="G22" s="29">
        <f t="shared" si="4"/>
        <v>16009689.92</v>
      </c>
      <c r="H22" s="27">
        <f t="shared" si="4"/>
        <v>11121219.620000001</v>
      </c>
      <c r="I22" s="27">
        <f>I23+I29+I30</f>
        <v>2461742.1400000006</v>
      </c>
      <c r="J22" s="27">
        <f>J23+J29+J30</f>
        <v>1596989.9800000002</v>
      </c>
      <c r="K22" s="27">
        <f t="shared" si="4"/>
        <v>411854.37</v>
      </c>
      <c r="L22" s="27">
        <f t="shared" si="4"/>
        <v>220801.66000000003</v>
      </c>
      <c r="M22" s="27">
        <f t="shared" si="4"/>
        <v>197082.14999999997</v>
      </c>
      <c r="N22" s="28">
        <f t="shared" si="4"/>
        <v>1058282.7799999998</v>
      </c>
      <c r="O22" s="21"/>
      <c r="P22" s="21"/>
      <c r="Q22" s="21"/>
      <c r="R22" s="22"/>
      <c r="S22" s="22"/>
      <c r="T22" s="23"/>
      <c r="U22" s="24"/>
      <c r="V22" s="24"/>
      <c r="W22" s="23"/>
      <c r="X22" s="23"/>
      <c r="Y22" s="23"/>
    </row>
    <row r="23" spans="1:25" ht="15.95" customHeight="1" x14ac:dyDescent="0.2">
      <c r="A23" s="91" t="s">
        <v>44</v>
      </c>
      <c r="B23" s="92"/>
      <c r="C23" s="37" t="s">
        <v>45</v>
      </c>
      <c r="D23" s="33">
        <f>[1]Zbiorcze!D24</f>
        <v>128</v>
      </c>
      <c r="E23" s="34">
        <f>[1]Zbiorcze!E24</f>
        <v>1</v>
      </c>
      <c r="F23" s="35">
        <f>[1]Zbiorcze!F24</f>
        <v>124.50999999999999</v>
      </c>
      <c r="G23" s="36">
        <f t="shared" ref="G23:G32" si="5">SUM(H23:M23)</f>
        <v>10667199.57</v>
      </c>
      <c r="H23" s="34">
        <f>[1]Zbiorcze!H24</f>
        <v>7246701.2599999998</v>
      </c>
      <c r="I23" s="34">
        <f>[1]Zbiorcze!I24</f>
        <v>1950106.0700000003</v>
      </c>
      <c r="J23" s="34">
        <f>[1]Zbiorcze!J24</f>
        <v>899483.74</v>
      </c>
      <c r="K23" s="34">
        <f>[1]Zbiorcze!K24</f>
        <v>245303.26</v>
      </c>
      <c r="L23" s="34">
        <f>[1]Zbiorcze!L24</f>
        <v>163335.82</v>
      </c>
      <c r="M23" s="34">
        <f>[1]Zbiorcze!M24</f>
        <v>162269.41999999998</v>
      </c>
      <c r="N23" s="35">
        <f>[1]Zbiorcze!N24</f>
        <v>727735.20999999985</v>
      </c>
      <c r="O23" s="21"/>
      <c r="P23" s="21"/>
      <c r="Q23" s="21"/>
      <c r="R23" s="22"/>
      <c r="S23" s="22"/>
      <c r="T23" s="23"/>
      <c r="U23" s="24"/>
      <c r="V23" s="24"/>
      <c r="W23" s="23"/>
      <c r="X23" s="23"/>
      <c r="Y23" s="23"/>
    </row>
    <row r="24" spans="1:25" ht="15.95" customHeight="1" x14ac:dyDescent="0.2">
      <c r="A24" s="91" t="s">
        <v>46</v>
      </c>
      <c r="B24" s="92"/>
      <c r="C24" s="37" t="s">
        <v>47</v>
      </c>
      <c r="D24" s="33">
        <f>[1]Zbiorcze!D25</f>
        <v>0</v>
      </c>
      <c r="E24" s="34">
        <f>[1]Zbiorcze!E25</f>
        <v>0</v>
      </c>
      <c r="F24" s="35">
        <f>[1]Zbiorcze!F25</f>
        <v>0</v>
      </c>
      <c r="G24" s="36">
        <f t="shared" si="5"/>
        <v>0</v>
      </c>
      <c r="H24" s="34">
        <f>[1]Zbiorcze!H25</f>
        <v>0</v>
      </c>
      <c r="I24" s="34">
        <f>[1]Zbiorcze!I25</f>
        <v>0</v>
      </c>
      <c r="J24" s="34">
        <f>[1]Zbiorcze!J25</f>
        <v>0</v>
      </c>
      <c r="K24" s="34">
        <f>[1]Zbiorcze!K25</f>
        <v>0</v>
      </c>
      <c r="L24" s="34">
        <f>[1]Zbiorcze!L25</f>
        <v>0</v>
      </c>
      <c r="M24" s="34">
        <f>[1]Zbiorcze!M25</f>
        <v>0</v>
      </c>
      <c r="N24" s="35">
        <f>[1]Zbiorcze!N25</f>
        <v>0</v>
      </c>
      <c r="O24" s="21"/>
      <c r="P24" s="21"/>
      <c r="Q24" s="21"/>
      <c r="R24" s="22"/>
      <c r="S24" s="22"/>
      <c r="T24" s="23"/>
      <c r="U24" s="24"/>
      <c r="V24" s="24"/>
      <c r="W24" s="23"/>
      <c r="X24" s="23"/>
      <c r="Y24" s="23"/>
    </row>
    <row r="25" spans="1:25" ht="15.95" customHeight="1" x14ac:dyDescent="0.2">
      <c r="A25" s="91" t="s">
        <v>48</v>
      </c>
      <c r="B25" s="92"/>
      <c r="C25" s="37" t="s">
        <v>49</v>
      </c>
      <c r="D25" s="33">
        <f>[1]Zbiorcze!D26</f>
        <v>1</v>
      </c>
      <c r="E25" s="34">
        <f>[1]Zbiorcze!E26</f>
        <v>0</v>
      </c>
      <c r="F25" s="35">
        <f>[1]Zbiorcze!F26</f>
        <v>1</v>
      </c>
      <c r="G25" s="36">
        <f t="shared" si="5"/>
        <v>155109.64000000001</v>
      </c>
      <c r="H25" s="34">
        <f>[1]Zbiorcze!H26</f>
        <v>99228</v>
      </c>
      <c r="I25" s="34">
        <f>[1]Zbiorcze!I26</f>
        <v>41312.639999999999</v>
      </c>
      <c r="J25" s="34">
        <f>[1]Zbiorcze!J26</f>
        <v>11969</v>
      </c>
      <c r="K25" s="34">
        <f>[1]Zbiorcze!K26</f>
        <v>2600</v>
      </c>
      <c r="L25" s="34">
        <f>[1]Zbiorcze!L26</f>
        <v>0</v>
      </c>
      <c r="M25" s="34">
        <f>[1]Zbiorcze!M26</f>
        <v>0</v>
      </c>
      <c r="N25" s="35">
        <f>[1]Zbiorcze!N26</f>
        <v>12259.23</v>
      </c>
      <c r="O25" s="21"/>
      <c r="P25" s="21"/>
      <c r="Q25" s="21"/>
      <c r="R25" s="22"/>
      <c r="S25" s="22"/>
      <c r="T25" s="23"/>
      <c r="U25" s="24"/>
      <c r="V25" s="24"/>
      <c r="W25" s="23"/>
      <c r="X25" s="23"/>
      <c r="Y25" s="23"/>
    </row>
    <row r="26" spans="1:25" ht="15.95" customHeight="1" x14ac:dyDescent="0.2">
      <c r="A26" s="91" t="s">
        <v>50</v>
      </c>
      <c r="B26" s="92"/>
      <c r="C26" s="37" t="s">
        <v>51</v>
      </c>
      <c r="D26" s="33">
        <f>[1]Zbiorcze!D27</f>
        <v>0</v>
      </c>
      <c r="E26" s="34">
        <f>[1]Zbiorcze!E27</f>
        <v>0</v>
      </c>
      <c r="F26" s="35">
        <f>[1]Zbiorcze!F27</f>
        <v>0</v>
      </c>
      <c r="G26" s="36">
        <f t="shared" si="5"/>
        <v>0</v>
      </c>
      <c r="H26" s="34">
        <f>[1]Zbiorcze!H27</f>
        <v>0</v>
      </c>
      <c r="I26" s="34">
        <f>[1]Zbiorcze!I27</f>
        <v>0</v>
      </c>
      <c r="J26" s="34">
        <f>[1]Zbiorcze!J27</f>
        <v>0</v>
      </c>
      <c r="K26" s="34">
        <f>[1]Zbiorcze!K27</f>
        <v>0</v>
      </c>
      <c r="L26" s="34">
        <f>[1]Zbiorcze!L27</f>
        <v>0</v>
      </c>
      <c r="M26" s="34">
        <f>[1]Zbiorcze!M27</f>
        <v>0</v>
      </c>
      <c r="N26" s="35">
        <f>[1]Zbiorcze!N27</f>
        <v>0</v>
      </c>
      <c r="O26" s="21"/>
      <c r="P26" s="21"/>
      <c r="Q26" s="21"/>
      <c r="R26" s="22"/>
      <c r="S26" s="22"/>
      <c r="T26" s="23"/>
      <c r="U26" s="24"/>
      <c r="V26" s="24"/>
      <c r="W26" s="23"/>
      <c r="X26" s="23"/>
      <c r="Y26" s="23"/>
    </row>
    <row r="27" spans="1:25" ht="15.95" customHeight="1" x14ac:dyDescent="0.2">
      <c r="A27" s="91" t="s">
        <v>52</v>
      </c>
      <c r="B27" s="92"/>
      <c r="C27" s="37" t="s">
        <v>53</v>
      </c>
      <c r="D27" s="33">
        <f>[1]Zbiorcze!D28</f>
        <v>0</v>
      </c>
      <c r="E27" s="34">
        <f>[1]Zbiorcze!E28</f>
        <v>0</v>
      </c>
      <c r="F27" s="35">
        <f>[1]Zbiorcze!F28</f>
        <v>0</v>
      </c>
      <c r="G27" s="36">
        <f t="shared" si="5"/>
        <v>0</v>
      </c>
      <c r="H27" s="34">
        <f>[1]Zbiorcze!H28</f>
        <v>0</v>
      </c>
      <c r="I27" s="34">
        <f>[1]Zbiorcze!I28</f>
        <v>0</v>
      </c>
      <c r="J27" s="34">
        <f>[1]Zbiorcze!J28</f>
        <v>0</v>
      </c>
      <c r="K27" s="34">
        <f>[1]Zbiorcze!K28</f>
        <v>0</v>
      </c>
      <c r="L27" s="34">
        <f>[1]Zbiorcze!L28</f>
        <v>0</v>
      </c>
      <c r="M27" s="34">
        <f>[1]Zbiorcze!M28</f>
        <v>0</v>
      </c>
      <c r="N27" s="35">
        <f>[1]Zbiorcze!N28</f>
        <v>0</v>
      </c>
      <c r="O27" s="21"/>
      <c r="P27" s="21"/>
      <c r="Q27" s="21"/>
      <c r="R27" s="22"/>
      <c r="S27" s="22"/>
      <c r="T27" s="23"/>
      <c r="U27" s="24"/>
      <c r="V27" s="24"/>
      <c r="W27" s="23"/>
      <c r="X27" s="23"/>
      <c r="Y27" s="23"/>
    </row>
    <row r="28" spans="1:25" ht="15.95" customHeight="1" x14ac:dyDescent="0.2">
      <c r="A28" s="30" t="s">
        <v>54</v>
      </c>
      <c r="B28" s="31"/>
      <c r="C28" s="37" t="s">
        <v>55</v>
      </c>
      <c r="D28" s="33">
        <f>[1]Zbiorcze!D29</f>
        <v>0</v>
      </c>
      <c r="E28" s="34">
        <f>[1]Zbiorcze!E29</f>
        <v>0</v>
      </c>
      <c r="F28" s="35">
        <f>[1]Zbiorcze!F29</f>
        <v>0</v>
      </c>
      <c r="G28" s="36">
        <f t="shared" si="5"/>
        <v>0</v>
      </c>
      <c r="H28" s="34">
        <f>[1]Zbiorcze!H29</f>
        <v>0</v>
      </c>
      <c r="I28" s="34">
        <f>[1]Zbiorcze!I29</f>
        <v>0</v>
      </c>
      <c r="J28" s="34">
        <f>[1]Zbiorcze!J29</f>
        <v>0</v>
      </c>
      <c r="K28" s="34">
        <f>[1]Zbiorcze!K29</f>
        <v>0</v>
      </c>
      <c r="L28" s="34">
        <f>[1]Zbiorcze!L29</f>
        <v>0</v>
      </c>
      <c r="M28" s="34">
        <f>[1]Zbiorcze!M29</f>
        <v>0</v>
      </c>
      <c r="N28" s="35">
        <f>[1]Zbiorcze!N29</f>
        <v>0</v>
      </c>
      <c r="O28" s="21"/>
      <c r="P28" s="21"/>
      <c r="Q28" s="21"/>
      <c r="R28" s="22"/>
      <c r="S28" s="22"/>
      <c r="T28" s="23"/>
      <c r="U28" s="24"/>
      <c r="V28" s="24"/>
      <c r="W28" s="23"/>
      <c r="X28" s="23"/>
      <c r="Y28" s="23"/>
    </row>
    <row r="29" spans="1:25" ht="15.95" customHeight="1" x14ac:dyDescent="0.2">
      <c r="A29" s="30" t="s">
        <v>56</v>
      </c>
      <c r="B29" s="31"/>
      <c r="C29" s="37" t="s">
        <v>57</v>
      </c>
      <c r="D29" s="33">
        <f>[1]Zbiorcze!D30</f>
        <v>36</v>
      </c>
      <c r="E29" s="34">
        <f>[1]Zbiorcze!E30</f>
        <v>2</v>
      </c>
      <c r="F29" s="35">
        <f>[1]Zbiorcze!F30</f>
        <v>34.989999999999995</v>
      </c>
      <c r="G29" s="36">
        <f t="shared" si="5"/>
        <v>2601446.2000000002</v>
      </c>
      <c r="H29" s="34">
        <f>[1]Zbiorcze!H30</f>
        <v>1737937.04</v>
      </c>
      <c r="I29" s="34">
        <f>[1]Zbiorcze!I30</f>
        <v>285437.14000000007</v>
      </c>
      <c r="J29" s="34">
        <f>[1]Zbiorcze!J30</f>
        <v>442234.15000000008</v>
      </c>
      <c r="K29" s="34">
        <f>[1]Zbiorcze!K30</f>
        <v>68472.5</v>
      </c>
      <c r="L29" s="34">
        <f>[1]Zbiorcze!L30</f>
        <v>32552.639999999999</v>
      </c>
      <c r="M29" s="34">
        <f>[1]Zbiorcze!M30</f>
        <v>34812.729999999996</v>
      </c>
      <c r="N29" s="35">
        <f>[1]Zbiorcze!N30</f>
        <v>161986.06999999998</v>
      </c>
      <c r="O29" s="21"/>
      <c r="P29" s="21"/>
      <c r="Q29" s="21"/>
      <c r="R29" s="22"/>
      <c r="S29" s="22"/>
      <c r="T29" s="23"/>
      <c r="U29" s="24"/>
      <c r="V29" s="24"/>
      <c r="W29" s="23"/>
      <c r="X29" s="23"/>
      <c r="Y29" s="23"/>
    </row>
    <row r="30" spans="1:25" ht="15.95" customHeight="1" x14ac:dyDescent="0.2">
      <c r="A30" s="91" t="s">
        <v>58</v>
      </c>
      <c r="B30" s="92"/>
      <c r="C30" s="37" t="s">
        <v>59</v>
      </c>
      <c r="D30" s="33">
        <f>[1]Zbiorcze!D31</f>
        <v>43</v>
      </c>
      <c r="E30" s="34">
        <f>[1]Zbiorcze!E31</f>
        <v>1</v>
      </c>
      <c r="F30" s="35">
        <f>[1]Zbiorcze!F31</f>
        <v>37.840000000000003</v>
      </c>
      <c r="G30" s="36">
        <f t="shared" si="5"/>
        <v>2741044.15</v>
      </c>
      <c r="H30" s="34">
        <f>[1]Zbiorcze!H31</f>
        <v>2136581.3199999998</v>
      </c>
      <c r="I30" s="34">
        <f>[1]Zbiorcze!I31</f>
        <v>226198.93</v>
      </c>
      <c r="J30" s="34">
        <f>[1]Zbiorcze!J31</f>
        <v>255272.09</v>
      </c>
      <c r="K30" s="34">
        <f>[1]Zbiorcze!K31</f>
        <v>98078.61</v>
      </c>
      <c r="L30" s="34">
        <f>[1]Zbiorcze!L31</f>
        <v>24913.200000000001</v>
      </c>
      <c r="M30" s="34">
        <f>[1]Zbiorcze!M31</f>
        <v>0</v>
      </c>
      <c r="N30" s="35">
        <f>[1]Zbiorcze!N31</f>
        <v>168561.50000000003</v>
      </c>
      <c r="O30" s="21"/>
      <c r="P30" s="21"/>
      <c r="Q30" s="21"/>
      <c r="R30" s="22"/>
      <c r="S30" s="22"/>
      <c r="T30" s="23"/>
      <c r="U30" s="24"/>
      <c r="V30" s="24"/>
      <c r="W30" s="23"/>
      <c r="X30" s="23"/>
      <c r="Y30" s="23"/>
    </row>
    <row r="31" spans="1:25" ht="15.95" customHeight="1" x14ac:dyDescent="0.2">
      <c r="A31" s="86" t="s">
        <v>60</v>
      </c>
      <c r="B31" s="87"/>
      <c r="C31" s="38" t="s">
        <v>61</v>
      </c>
      <c r="D31" s="33">
        <f>[1]Zbiorcze!D32</f>
        <v>113</v>
      </c>
      <c r="E31" s="34">
        <f>[1]Zbiorcze!E32</f>
        <v>0</v>
      </c>
      <c r="F31" s="35">
        <f>[1]Zbiorcze!F32</f>
        <v>106.11</v>
      </c>
      <c r="G31" s="39">
        <f t="shared" si="5"/>
        <v>25033907.719999999</v>
      </c>
      <c r="H31" s="34">
        <f>[1]Zbiorcze!H32</f>
        <v>15036489.810000001</v>
      </c>
      <c r="I31" s="34">
        <f>[1]Zbiorcze!I32</f>
        <v>8167278.9400000013</v>
      </c>
      <c r="J31" s="34">
        <f>[1]Zbiorcze!J32</f>
        <v>1190767.3800000001</v>
      </c>
      <c r="K31" s="34">
        <f>[1]Zbiorcze!K32</f>
        <v>59710</v>
      </c>
      <c r="L31" s="34">
        <f>[1]Zbiorcze!L32</f>
        <v>0</v>
      </c>
      <c r="M31" s="34">
        <f>[1]Zbiorcze!M32</f>
        <v>579661.59</v>
      </c>
      <c r="N31" s="35">
        <f>[1]Zbiorcze!N32</f>
        <v>1462586.4100000001</v>
      </c>
      <c r="O31" s="21"/>
      <c r="P31" s="21"/>
      <c r="Q31" s="21"/>
      <c r="R31" s="22"/>
      <c r="S31" s="22"/>
      <c r="T31" s="23"/>
      <c r="U31" s="24"/>
      <c r="V31" s="24"/>
      <c r="W31" s="23"/>
      <c r="X31" s="23"/>
      <c r="Y31" s="23"/>
    </row>
    <row r="32" spans="1:25" ht="15.95" customHeight="1" thickBot="1" x14ac:dyDescent="0.25">
      <c r="A32" s="88" t="s">
        <v>62</v>
      </c>
      <c r="B32" s="89"/>
      <c r="C32" s="40" t="s">
        <v>63</v>
      </c>
      <c r="D32" s="41">
        <f>[1]Zbiorcze!D33</f>
        <v>0</v>
      </c>
      <c r="E32" s="42">
        <f>[1]Zbiorcze!E33</f>
        <v>0</v>
      </c>
      <c r="F32" s="43">
        <f>[1]Zbiorcze!F33</f>
        <v>0</v>
      </c>
      <c r="G32" s="44">
        <f t="shared" si="5"/>
        <v>0</v>
      </c>
      <c r="H32" s="42">
        <f>[1]Zbiorcze!H33</f>
        <v>0</v>
      </c>
      <c r="I32" s="42">
        <f>[1]Zbiorcze!I33</f>
        <v>0</v>
      </c>
      <c r="J32" s="42">
        <f>[1]Zbiorcze!J33</f>
        <v>0</v>
      </c>
      <c r="K32" s="42">
        <f>[1]Zbiorcze!K33</f>
        <v>0</v>
      </c>
      <c r="L32" s="42">
        <f>[1]Zbiorcze!L33</f>
        <v>0</v>
      </c>
      <c r="M32" s="42">
        <f>[1]Zbiorcze!M33</f>
        <v>0</v>
      </c>
      <c r="N32" s="43">
        <f>[1]Zbiorcze!N33</f>
        <v>0</v>
      </c>
      <c r="O32" s="21"/>
      <c r="P32" s="21"/>
      <c r="Q32" s="21"/>
      <c r="R32" s="22"/>
      <c r="S32" s="22"/>
      <c r="T32" s="23"/>
      <c r="U32" s="24"/>
      <c r="V32" s="24"/>
      <c r="W32" s="23"/>
      <c r="X32" s="23"/>
      <c r="Y32" s="23"/>
    </row>
    <row r="33" spans="1:25" ht="18.75" customHeight="1" x14ac:dyDescent="0.2">
      <c r="A33" s="45" t="s">
        <v>64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1"/>
      <c r="P33" s="21"/>
      <c r="Q33" s="21"/>
      <c r="R33" s="22"/>
      <c r="S33" s="22"/>
      <c r="T33" s="23"/>
      <c r="U33" s="24"/>
      <c r="V33" s="24"/>
      <c r="W33" s="23"/>
      <c r="X33" s="23"/>
      <c r="Y33" s="23"/>
    </row>
    <row r="34" spans="1:25" ht="18.75" customHeight="1" x14ac:dyDescent="0.2">
      <c r="A34" s="166"/>
      <c r="B34" s="166"/>
      <c r="C34" s="16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1"/>
      <c r="P34" s="21"/>
      <c r="Q34" s="21"/>
      <c r="R34" s="22"/>
      <c r="S34" s="22"/>
      <c r="T34" s="23"/>
      <c r="U34" s="24"/>
      <c r="V34" s="24"/>
      <c r="W34" s="23"/>
      <c r="X34" s="23"/>
      <c r="Y34" s="23"/>
    </row>
    <row r="35" spans="1:25" ht="18.75" customHeight="1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1"/>
      <c r="P35" s="21"/>
      <c r="Q35" s="21"/>
      <c r="R35" s="22"/>
      <c r="S35" s="22"/>
      <c r="T35" s="23"/>
      <c r="U35" s="24"/>
      <c r="V35" s="24"/>
      <c r="W35" s="23"/>
      <c r="X35" s="23"/>
      <c r="Y35" s="23"/>
    </row>
    <row r="36" spans="1:25" ht="18.75" customHeight="1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7"/>
      <c r="M36" s="46"/>
      <c r="N36" s="46"/>
      <c r="O36" s="21"/>
      <c r="P36" s="21"/>
      <c r="Q36" s="21"/>
      <c r="R36" s="22"/>
      <c r="S36" s="22"/>
      <c r="T36" s="23"/>
      <c r="U36" s="24"/>
      <c r="V36" s="24"/>
      <c r="W36" s="23"/>
      <c r="X36" s="23"/>
      <c r="Y36" s="23"/>
    </row>
    <row r="37" spans="1:25" ht="18.75" customHeight="1" x14ac:dyDescent="0.2">
      <c r="A37" s="46"/>
      <c r="B37" s="46"/>
      <c r="C37" s="46"/>
      <c r="D37" s="46"/>
      <c r="E37" s="46"/>
      <c r="F37" s="46"/>
      <c r="G37" s="85"/>
      <c r="H37" s="85"/>
      <c r="I37" s="85"/>
      <c r="J37" s="85"/>
      <c r="K37" s="85"/>
      <c r="L37" s="47"/>
      <c r="M37" s="46"/>
      <c r="N37" s="46"/>
      <c r="O37" s="21"/>
      <c r="P37" s="21"/>
      <c r="Q37" s="21"/>
      <c r="R37" s="22"/>
      <c r="S37" s="22"/>
      <c r="T37" s="23"/>
      <c r="U37" s="24"/>
      <c r="V37" s="24"/>
      <c r="W37" s="23"/>
      <c r="X37" s="23"/>
      <c r="Y37" s="23"/>
    </row>
    <row r="38" spans="1:25" ht="18.75" customHeight="1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7"/>
      <c r="M38" s="46"/>
      <c r="N38" s="46"/>
      <c r="O38" s="21"/>
      <c r="P38" s="21"/>
      <c r="Q38" s="21"/>
      <c r="R38" s="22"/>
      <c r="S38" s="22"/>
      <c r="T38" s="23"/>
      <c r="U38" s="24"/>
      <c r="V38" s="24"/>
      <c r="W38" s="23"/>
      <c r="X38" s="23"/>
      <c r="Y38" s="23"/>
    </row>
    <row r="39" spans="1:25" ht="18.75" customHeight="1" x14ac:dyDescent="0.2">
      <c r="A39" s="49"/>
      <c r="B39" s="49"/>
      <c r="C39" s="50"/>
      <c r="D39" s="85"/>
      <c r="E39" s="85"/>
      <c r="F39" s="85"/>
      <c r="G39" s="48"/>
      <c r="H39" s="45"/>
      <c r="I39" s="45"/>
      <c r="J39" s="45"/>
      <c r="K39" s="45"/>
      <c r="L39" s="85"/>
      <c r="M39" s="85"/>
      <c r="N39" s="85"/>
      <c r="O39" s="21"/>
      <c r="P39" s="21"/>
      <c r="Q39" s="21"/>
      <c r="R39" s="22"/>
      <c r="S39" s="22"/>
      <c r="T39" s="23"/>
      <c r="U39" s="24"/>
      <c r="V39" s="24"/>
      <c r="W39" s="23"/>
      <c r="X39" s="23"/>
      <c r="Y39" s="23"/>
    </row>
    <row r="40" spans="1:25" ht="27.75" customHeight="1" thickBot="1" x14ac:dyDescent="0.25">
      <c r="A40" s="1" t="s">
        <v>65</v>
      </c>
      <c r="B40" s="46"/>
      <c r="C40" s="46"/>
      <c r="D40" s="85"/>
      <c r="E40" s="85"/>
      <c r="F40" s="85"/>
      <c r="G40" s="46"/>
      <c r="H40" s="46"/>
      <c r="I40" s="46"/>
      <c r="J40" s="46"/>
      <c r="K40" s="46"/>
      <c r="L40" s="85"/>
      <c r="M40" s="85"/>
      <c r="N40" s="85"/>
      <c r="O40" s="21"/>
      <c r="P40" s="21"/>
      <c r="Q40" s="21"/>
      <c r="R40" s="22"/>
      <c r="S40" s="22"/>
      <c r="T40" s="23"/>
      <c r="U40" s="24"/>
      <c r="V40" s="24"/>
      <c r="W40" s="23"/>
      <c r="X40" s="23"/>
      <c r="Y40" s="23"/>
    </row>
    <row r="41" spans="1:25" ht="21" customHeight="1" x14ac:dyDescent="0.2">
      <c r="A41" s="172" t="s">
        <v>66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4"/>
      <c r="O41" s="22"/>
      <c r="P41" s="22"/>
      <c r="Q41" s="21"/>
      <c r="R41" s="22"/>
      <c r="S41" s="22"/>
      <c r="T41" s="24"/>
      <c r="U41" s="24"/>
      <c r="V41" s="24"/>
      <c r="W41" s="24"/>
      <c r="X41" s="24"/>
      <c r="Y41" s="24"/>
    </row>
    <row r="42" spans="1:25" ht="12.75" customHeight="1" x14ac:dyDescent="0.2">
      <c r="A42" s="157" t="s">
        <v>67</v>
      </c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9"/>
      <c r="O42" s="22"/>
      <c r="P42" s="22"/>
      <c r="Q42" s="21"/>
      <c r="R42" s="22"/>
      <c r="S42" s="22"/>
      <c r="T42" s="24"/>
      <c r="U42" s="24"/>
      <c r="V42" s="24"/>
      <c r="W42" s="24"/>
      <c r="X42" s="24"/>
      <c r="Y42" s="24"/>
    </row>
    <row r="43" spans="1:25" ht="23.25" customHeight="1" x14ac:dyDescent="0.2">
      <c r="A43" s="157" t="s">
        <v>68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9"/>
      <c r="O43" s="22"/>
      <c r="P43" s="22"/>
      <c r="Q43" s="21"/>
      <c r="R43" s="22"/>
      <c r="S43" s="22"/>
      <c r="T43" s="24"/>
      <c r="U43" s="24"/>
      <c r="V43" s="24"/>
      <c r="W43" s="24"/>
      <c r="X43" s="24"/>
      <c r="Y43" s="24"/>
    </row>
    <row r="44" spans="1:25" ht="24.75" customHeight="1" thickBot="1" x14ac:dyDescent="0.25">
      <c r="A44" s="154" t="s">
        <v>4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6"/>
      <c r="O44" s="22"/>
      <c r="P44" s="22"/>
      <c r="Q44" s="21"/>
      <c r="R44" s="22"/>
      <c r="S44" s="22"/>
      <c r="T44" s="24"/>
      <c r="U44" s="24"/>
      <c r="V44" s="24"/>
      <c r="W44" s="24"/>
      <c r="X44" s="24"/>
      <c r="Y44" s="24"/>
    </row>
    <row r="45" spans="1:25" ht="13.5" thickBot="1" x14ac:dyDescent="0.25">
      <c r="A45" s="109" t="s">
        <v>5</v>
      </c>
      <c r="B45" s="110"/>
      <c r="C45" s="115" t="s">
        <v>6</v>
      </c>
      <c r="D45" s="118" t="s">
        <v>7</v>
      </c>
      <c r="E45" s="119"/>
      <c r="F45" s="120"/>
      <c r="G45" s="175" t="s">
        <v>8</v>
      </c>
      <c r="H45" s="176"/>
      <c r="I45" s="176"/>
      <c r="J45" s="176"/>
      <c r="K45" s="176"/>
      <c r="L45" s="176"/>
      <c r="M45" s="176"/>
      <c r="N45" s="171"/>
      <c r="O45" s="22"/>
      <c r="P45" s="22"/>
      <c r="Q45" s="22"/>
      <c r="R45" s="22"/>
      <c r="S45" s="22"/>
      <c r="T45" s="24"/>
      <c r="U45" s="24"/>
      <c r="V45" s="24"/>
      <c r="W45" s="24"/>
      <c r="X45" s="24"/>
      <c r="Y45" s="24"/>
    </row>
    <row r="46" spans="1:25" ht="12.75" customHeight="1" x14ac:dyDescent="0.2">
      <c r="A46" s="111"/>
      <c r="B46" s="112"/>
      <c r="C46" s="116"/>
      <c r="D46" s="123" t="s">
        <v>9</v>
      </c>
      <c r="E46" s="4" t="s">
        <v>10</v>
      </c>
      <c r="F46" s="126" t="s">
        <v>69</v>
      </c>
      <c r="G46" s="118" t="s">
        <v>12</v>
      </c>
      <c r="H46" s="169" t="s">
        <v>13</v>
      </c>
      <c r="I46" s="170"/>
      <c r="J46" s="170"/>
      <c r="K46" s="170"/>
      <c r="L46" s="170"/>
      <c r="M46" s="170"/>
      <c r="N46" s="171" t="s">
        <v>14</v>
      </c>
      <c r="O46" s="22"/>
      <c r="P46" s="22"/>
      <c r="Q46" s="22"/>
      <c r="R46" s="22"/>
      <c r="S46" s="22"/>
      <c r="T46" s="24"/>
      <c r="U46" s="24"/>
      <c r="V46" s="24"/>
      <c r="W46" s="24"/>
      <c r="X46" s="24"/>
      <c r="Y46" s="24"/>
    </row>
    <row r="47" spans="1:25" ht="12.75" customHeight="1" x14ac:dyDescent="0.2">
      <c r="A47" s="111"/>
      <c r="B47" s="112"/>
      <c r="C47" s="116"/>
      <c r="D47" s="123"/>
      <c r="E47" s="132" t="s">
        <v>15</v>
      </c>
      <c r="F47" s="126"/>
      <c r="G47" s="123"/>
      <c r="H47" s="105" t="s">
        <v>16</v>
      </c>
      <c r="I47" s="105" t="s">
        <v>17</v>
      </c>
      <c r="J47" s="105" t="s">
        <v>18</v>
      </c>
      <c r="K47" s="105" t="s">
        <v>19</v>
      </c>
      <c r="L47" s="105" t="s">
        <v>20</v>
      </c>
      <c r="M47" s="107" t="s">
        <v>70</v>
      </c>
      <c r="N47" s="130"/>
      <c r="O47" s="22"/>
      <c r="P47" s="22"/>
      <c r="Q47" s="22"/>
      <c r="R47" s="22"/>
      <c r="S47" s="22"/>
      <c r="T47" s="24"/>
      <c r="U47" s="24"/>
      <c r="V47" s="24"/>
      <c r="W47" s="24"/>
      <c r="X47" s="24"/>
      <c r="Y47" s="24"/>
    </row>
    <row r="48" spans="1:25" ht="12.75" customHeight="1" x14ac:dyDescent="0.2">
      <c r="A48" s="111"/>
      <c r="B48" s="112"/>
      <c r="C48" s="116"/>
      <c r="D48" s="123"/>
      <c r="E48" s="132"/>
      <c r="F48" s="126"/>
      <c r="G48" s="123"/>
      <c r="H48" s="106"/>
      <c r="I48" s="106"/>
      <c r="J48" s="106"/>
      <c r="K48" s="106"/>
      <c r="L48" s="106"/>
      <c r="M48" s="108"/>
      <c r="N48" s="130"/>
      <c r="O48" s="22"/>
      <c r="P48" s="22"/>
      <c r="Q48" s="22"/>
      <c r="R48" s="22"/>
      <c r="S48" s="22"/>
      <c r="T48" s="24"/>
      <c r="U48" s="24"/>
      <c r="V48" s="24"/>
      <c r="W48" s="24"/>
      <c r="X48" s="24"/>
      <c r="Y48" s="24"/>
    </row>
    <row r="49" spans="1:25" ht="67.900000000000006" customHeight="1" thickBot="1" x14ac:dyDescent="0.25">
      <c r="A49" s="111"/>
      <c r="B49" s="112"/>
      <c r="C49" s="116"/>
      <c r="D49" s="124"/>
      <c r="E49" s="105"/>
      <c r="F49" s="127"/>
      <c r="G49" s="124"/>
      <c r="H49" s="106"/>
      <c r="I49" s="106"/>
      <c r="J49" s="106"/>
      <c r="K49" s="106"/>
      <c r="L49" s="106"/>
      <c r="M49" s="108"/>
      <c r="N49" s="131"/>
      <c r="O49" s="22"/>
      <c r="P49" s="22"/>
      <c r="Q49" s="22"/>
      <c r="R49" s="22"/>
      <c r="S49" s="22"/>
      <c r="T49" s="24"/>
      <c r="U49" s="24"/>
      <c r="V49" s="24"/>
      <c r="W49" s="24"/>
      <c r="X49" s="24"/>
      <c r="Y49" s="24"/>
    </row>
    <row r="50" spans="1:25" ht="14.25" thickBot="1" x14ac:dyDescent="0.3">
      <c r="A50" s="113"/>
      <c r="B50" s="114"/>
      <c r="C50" s="117"/>
      <c r="D50" s="5">
        <v>1</v>
      </c>
      <c r="E50" s="6">
        <v>2</v>
      </c>
      <c r="F50" s="7">
        <v>3</v>
      </c>
      <c r="G50" s="8">
        <v>4</v>
      </c>
      <c r="H50" s="6">
        <v>5</v>
      </c>
      <c r="I50" s="6">
        <v>6</v>
      </c>
      <c r="J50" s="6">
        <v>7</v>
      </c>
      <c r="K50" s="6">
        <v>8</v>
      </c>
      <c r="L50" s="51">
        <v>9</v>
      </c>
      <c r="M50" s="7">
        <v>10</v>
      </c>
      <c r="N50" s="7">
        <v>11</v>
      </c>
      <c r="O50" s="52"/>
      <c r="P50" s="52"/>
      <c r="Q50" s="52"/>
      <c r="R50" s="52"/>
      <c r="S50" s="52"/>
      <c r="T50" s="53"/>
      <c r="U50" s="53"/>
      <c r="V50" s="53"/>
      <c r="W50" s="54"/>
      <c r="X50" s="55"/>
      <c r="Y50" s="55"/>
    </row>
    <row r="51" spans="1:25" ht="15.95" customHeight="1" x14ac:dyDescent="0.2">
      <c r="A51" s="167" t="s">
        <v>71</v>
      </c>
      <c r="B51" s="168"/>
      <c r="C51" s="16" t="s">
        <v>23</v>
      </c>
      <c r="D51" s="17">
        <f t="shared" ref="D51:N51" si="6">D52+D61+D70+D71</f>
        <v>14960.154999999999</v>
      </c>
      <c r="E51" s="18">
        <f t="shared" si="6"/>
        <v>335.1</v>
      </c>
      <c r="F51" s="19">
        <f t="shared" si="6"/>
        <v>14388.890000000003</v>
      </c>
      <c r="G51" s="56">
        <f t="shared" si="6"/>
        <v>2081592896.1300001</v>
      </c>
      <c r="H51" s="17">
        <f t="shared" si="6"/>
        <v>1517404891.1900001</v>
      </c>
      <c r="I51" s="20">
        <f t="shared" si="6"/>
        <v>340439829.03000003</v>
      </c>
      <c r="J51" s="17">
        <f t="shared" si="6"/>
        <v>135524954.40000001</v>
      </c>
      <c r="K51" s="17">
        <f t="shared" si="6"/>
        <v>11363641.83</v>
      </c>
      <c r="L51" s="17">
        <f t="shared" si="6"/>
        <v>41812253.700000003</v>
      </c>
      <c r="M51" s="17">
        <f t="shared" si="6"/>
        <v>35047325.979999997</v>
      </c>
      <c r="N51" s="57">
        <f t="shared" si="6"/>
        <v>133362805.51000001</v>
      </c>
      <c r="O51" s="21"/>
      <c r="P51" s="21"/>
      <c r="Q51" s="21"/>
      <c r="R51" s="22"/>
      <c r="S51" s="22"/>
      <c r="T51" s="23"/>
      <c r="U51" s="24"/>
      <c r="V51" s="24"/>
      <c r="W51" s="23"/>
      <c r="X51" s="23"/>
      <c r="Y51" s="23"/>
    </row>
    <row r="52" spans="1:25" ht="15.95" customHeight="1" x14ac:dyDescent="0.2">
      <c r="A52" s="101" t="s">
        <v>24</v>
      </c>
      <c r="B52" s="102"/>
      <c r="C52" s="25" t="s">
        <v>25</v>
      </c>
      <c r="D52" s="26">
        <f t="shared" ref="D52:N52" si="7">D53+D58</f>
        <v>6189</v>
      </c>
      <c r="E52" s="27">
        <f t="shared" si="7"/>
        <v>0</v>
      </c>
      <c r="F52" s="28">
        <f t="shared" si="7"/>
        <v>6146.06</v>
      </c>
      <c r="G52" s="58">
        <f t="shared" si="7"/>
        <v>1462822930.97</v>
      </c>
      <c r="H52" s="26">
        <f t="shared" si="7"/>
        <v>1071503350.8000001</v>
      </c>
      <c r="I52" s="29">
        <f>I53+I58</f>
        <v>250673456.25</v>
      </c>
      <c r="J52" s="27">
        <f>J53+J58</f>
        <v>81699437.540000007</v>
      </c>
      <c r="K52" s="27">
        <f t="shared" si="7"/>
        <v>0</v>
      </c>
      <c r="L52" s="27">
        <f t="shared" si="7"/>
        <v>31666127.620000001</v>
      </c>
      <c r="M52" s="27">
        <f t="shared" si="7"/>
        <v>27280558.759999998</v>
      </c>
      <c r="N52" s="59">
        <f t="shared" si="7"/>
        <v>90690622.280000001</v>
      </c>
      <c r="O52" s="21"/>
      <c r="P52" s="21"/>
      <c r="Q52" s="21"/>
      <c r="R52" s="22"/>
      <c r="S52" s="22"/>
      <c r="T52" s="23"/>
      <c r="U52" s="24"/>
      <c r="V52" s="24"/>
      <c r="W52" s="23"/>
      <c r="X52" s="23"/>
      <c r="Y52" s="23"/>
    </row>
    <row r="53" spans="1:25" ht="15.95" customHeight="1" x14ac:dyDescent="0.2">
      <c r="A53" s="101" t="s">
        <v>26</v>
      </c>
      <c r="B53" s="102"/>
      <c r="C53" s="25" t="s">
        <v>27</v>
      </c>
      <c r="D53" s="26">
        <f t="shared" ref="D53:N53" si="8">SUM(D54:D57)</f>
        <v>5705</v>
      </c>
      <c r="E53" s="27">
        <f t="shared" si="8"/>
        <v>0</v>
      </c>
      <c r="F53" s="28">
        <f t="shared" si="8"/>
        <v>5717.18</v>
      </c>
      <c r="G53" s="58">
        <f t="shared" si="8"/>
        <v>1399794558.4200001</v>
      </c>
      <c r="H53" s="26">
        <f t="shared" si="8"/>
        <v>1016165024.22</v>
      </c>
      <c r="I53" s="29">
        <f>SUM(I54:I57)</f>
        <v>247875239.00999999</v>
      </c>
      <c r="J53" s="27">
        <f>SUM(J54:J57)</f>
        <v>76888328.760000005</v>
      </c>
      <c r="K53" s="27">
        <f t="shared" si="8"/>
        <v>0</v>
      </c>
      <c r="L53" s="27">
        <f t="shared" si="8"/>
        <v>31631143.32</v>
      </c>
      <c r="M53" s="27">
        <f t="shared" si="8"/>
        <v>27234823.109999999</v>
      </c>
      <c r="N53" s="28">
        <f t="shared" si="8"/>
        <v>87192601.950000003</v>
      </c>
      <c r="O53" s="21"/>
      <c r="P53" s="21"/>
      <c r="Q53" s="21"/>
      <c r="R53" s="22"/>
      <c r="S53" s="22"/>
      <c r="T53" s="23"/>
      <c r="U53" s="24"/>
      <c r="V53" s="24"/>
      <c r="W53" s="23"/>
      <c r="X53" s="23"/>
      <c r="Y53" s="23"/>
    </row>
    <row r="54" spans="1:25" ht="15.95" customHeight="1" x14ac:dyDescent="0.2">
      <c r="A54" s="91" t="s">
        <v>28</v>
      </c>
      <c r="B54" s="92"/>
      <c r="C54" s="32" t="s">
        <v>29</v>
      </c>
      <c r="D54" s="33">
        <f>[1]Zbiorcze!D64</f>
        <v>74</v>
      </c>
      <c r="E54" s="34">
        <f>[1]Zbiorcze!E64</f>
        <v>0</v>
      </c>
      <c r="F54" s="35">
        <f>[1]Zbiorcze!F64</f>
        <v>62</v>
      </c>
      <c r="G54" s="60">
        <f>SUM(H54:M54)</f>
        <v>31003779.110000003</v>
      </c>
      <c r="H54" s="33">
        <f>[1]Zbiorcze!H64</f>
        <v>18835359.66</v>
      </c>
      <c r="I54" s="36">
        <f>[1]Zbiorcze!I64</f>
        <v>7087394.9800000004</v>
      </c>
      <c r="J54" s="34">
        <f>[1]Zbiorcze!J64</f>
        <v>1355868.39</v>
      </c>
      <c r="K54" s="34">
        <f>[1]Zbiorcze!K64</f>
        <v>0</v>
      </c>
      <c r="L54" s="34">
        <f>[1]Zbiorcze!L64</f>
        <v>1062324.3</v>
      </c>
      <c r="M54" s="34">
        <f>[1]Zbiorcze!M64</f>
        <v>2662831.7799999998</v>
      </c>
      <c r="N54" s="35">
        <f>[1]Zbiorcze!N64</f>
        <v>1744433.87</v>
      </c>
      <c r="O54" s="21"/>
      <c r="P54" s="21"/>
      <c r="Q54" s="21"/>
      <c r="R54" s="22"/>
      <c r="S54" s="22"/>
      <c r="T54" s="23"/>
      <c r="U54" s="24"/>
      <c r="V54" s="24"/>
      <c r="W54" s="23"/>
      <c r="X54" s="23"/>
      <c r="Y54" s="23"/>
    </row>
    <row r="55" spans="1:25" ht="15.95" customHeight="1" x14ac:dyDescent="0.2">
      <c r="A55" s="91" t="s">
        <v>30</v>
      </c>
      <c r="B55" s="92"/>
      <c r="C55" s="32" t="s">
        <v>31</v>
      </c>
      <c r="D55" s="33">
        <f>[1]Zbiorcze!D65</f>
        <v>427</v>
      </c>
      <c r="E55" s="34">
        <f>[1]Zbiorcze!E65</f>
        <v>0</v>
      </c>
      <c r="F55" s="35">
        <f>[1]Zbiorcze!F65</f>
        <v>410.92</v>
      </c>
      <c r="G55" s="60">
        <f>SUM(H55:M55)</f>
        <v>138215539</v>
      </c>
      <c r="H55" s="33">
        <f>[1]Zbiorcze!H65</f>
        <v>92276129.939999998</v>
      </c>
      <c r="I55" s="36">
        <f>[1]Zbiorcze!I65</f>
        <v>28086102.669999998</v>
      </c>
      <c r="J55" s="34">
        <f>[1]Zbiorcze!J65</f>
        <v>10478432.390000001</v>
      </c>
      <c r="K55" s="34">
        <f>[1]Zbiorcze!K65</f>
        <v>0</v>
      </c>
      <c r="L55" s="34">
        <f>[1]Zbiorcze!L65</f>
        <v>4260504.7299999995</v>
      </c>
      <c r="M55" s="34">
        <f>[1]Zbiorcze!M65</f>
        <v>3114369.27</v>
      </c>
      <c r="N55" s="35">
        <f>[1]Zbiorcze!N65</f>
        <v>8650176.7400000002</v>
      </c>
      <c r="O55" s="21"/>
      <c r="P55" s="21"/>
      <c r="Q55" s="21"/>
      <c r="R55" s="22"/>
      <c r="S55" s="22"/>
      <c r="T55" s="23"/>
      <c r="U55" s="24"/>
      <c r="V55" s="24"/>
      <c r="W55" s="23"/>
      <c r="X55" s="23"/>
      <c r="Y55" s="23"/>
    </row>
    <row r="56" spans="1:25" ht="15.95" customHeight="1" x14ac:dyDescent="0.2">
      <c r="A56" s="91" t="s">
        <v>32</v>
      </c>
      <c r="B56" s="92"/>
      <c r="C56" s="32" t="s">
        <v>33</v>
      </c>
      <c r="D56" s="33">
        <f>[1]Zbiorcze!D66</f>
        <v>1559</v>
      </c>
      <c r="E56" s="34">
        <f>[1]Zbiorcze!E66</f>
        <v>0</v>
      </c>
      <c r="F56" s="35">
        <f>[1]Zbiorcze!F66</f>
        <v>1579.37</v>
      </c>
      <c r="G56" s="60">
        <f>SUM(H56:M56)</f>
        <v>430428950.71000004</v>
      </c>
      <c r="H56" s="33">
        <f>[1]Zbiorcze!H66</f>
        <v>303985971.98000002</v>
      </c>
      <c r="I56" s="36">
        <f>[1]Zbiorcze!I66</f>
        <v>84153001.000000015</v>
      </c>
      <c r="J56" s="34">
        <f>[1]Zbiorcze!J66</f>
        <v>20090226.169999998</v>
      </c>
      <c r="K56" s="34">
        <f>[1]Zbiorcze!K66</f>
        <v>0</v>
      </c>
      <c r="L56" s="34">
        <f>[1]Zbiorcze!L66</f>
        <v>12421144.640000001</v>
      </c>
      <c r="M56" s="34">
        <f>[1]Zbiorcze!M66</f>
        <v>9778606.9199999999</v>
      </c>
      <c r="N56" s="35">
        <f>[1]Zbiorcze!N66</f>
        <v>27131216.680000003</v>
      </c>
      <c r="O56" s="21"/>
      <c r="P56" s="21"/>
      <c r="Q56" s="21"/>
      <c r="R56" s="22"/>
      <c r="S56" s="22"/>
      <c r="T56" s="23"/>
      <c r="U56" s="24"/>
      <c r="V56" s="24"/>
      <c r="W56" s="23"/>
      <c r="X56" s="23"/>
      <c r="Y56" s="23"/>
    </row>
    <row r="57" spans="1:25" ht="15.95" customHeight="1" x14ac:dyDescent="0.2">
      <c r="A57" s="91" t="s">
        <v>34</v>
      </c>
      <c r="B57" s="92"/>
      <c r="C57" s="32" t="s">
        <v>35</v>
      </c>
      <c r="D57" s="33">
        <f>[1]Zbiorcze!D67</f>
        <v>3645</v>
      </c>
      <c r="E57" s="34">
        <f>[1]Zbiorcze!E67</f>
        <v>0</v>
      </c>
      <c r="F57" s="35">
        <f>[1]Zbiorcze!F67</f>
        <v>3664.8900000000003</v>
      </c>
      <c r="G57" s="60">
        <f>SUM(H57:M57)</f>
        <v>800146289.5999999</v>
      </c>
      <c r="H57" s="33">
        <f>[1]Zbiorcze!H67</f>
        <v>601067562.63999999</v>
      </c>
      <c r="I57" s="36">
        <f>[1]Zbiorcze!I67</f>
        <v>128548740.35999998</v>
      </c>
      <c r="J57" s="34">
        <f>[1]Zbiorcze!J67</f>
        <v>44963801.810000002</v>
      </c>
      <c r="K57" s="34">
        <f>[1]Zbiorcze!K67</f>
        <v>0</v>
      </c>
      <c r="L57" s="34">
        <f>[1]Zbiorcze!L67</f>
        <v>13887169.649999999</v>
      </c>
      <c r="M57" s="34">
        <f>[1]Zbiorcze!M67</f>
        <v>11679015.140000001</v>
      </c>
      <c r="N57" s="35">
        <f>[1]Zbiorcze!N67</f>
        <v>49666774.659999996</v>
      </c>
      <c r="O57" s="21"/>
      <c r="P57" s="21"/>
      <c r="Q57" s="21"/>
      <c r="R57" s="22"/>
      <c r="S57" s="22"/>
      <c r="T57" s="23"/>
      <c r="U57" s="24"/>
      <c r="V57" s="24"/>
      <c r="W57" s="23"/>
      <c r="X57" s="23"/>
      <c r="Y57" s="23"/>
    </row>
    <row r="58" spans="1:25" ht="15.95" customHeight="1" x14ac:dyDescent="0.2">
      <c r="A58" s="93" t="s">
        <v>36</v>
      </c>
      <c r="B58" s="94"/>
      <c r="C58" s="25" t="s">
        <v>37</v>
      </c>
      <c r="D58" s="26">
        <f t="shared" ref="D58:M58" si="9">SUM(D59:D60)</f>
        <v>484</v>
      </c>
      <c r="E58" s="27">
        <f t="shared" si="9"/>
        <v>0</v>
      </c>
      <c r="F58" s="28">
        <f t="shared" si="9"/>
        <v>428.87999999999994</v>
      </c>
      <c r="G58" s="58">
        <f t="shared" si="9"/>
        <v>63028372.549999997</v>
      </c>
      <c r="H58" s="26">
        <f t="shared" si="9"/>
        <v>55338326.579999998</v>
      </c>
      <c r="I58" s="29">
        <f>SUM(I59:I60)</f>
        <v>2798217.24</v>
      </c>
      <c r="J58" s="27">
        <f>SUM(J59:J60)</f>
        <v>4811108.78</v>
      </c>
      <c r="K58" s="27">
        <f t="shared" si="9"/>
        <v>0</v>
      </c>
      <c r="L58" s="27">
        <f>SUM(L59:L60)</f>
        <v>34984.300000000003</v>
      </c>
      <c r="M58" s="27">
        <f t="shared" si="9"/>
        <v>45735.65</v>
      </c>
      <c r="N58" s="28">
        <f>SUM(N59:N60)</f>
        <v>3498020.33</v>
      </c>
      <c r="O58" s="21"/>
      <c r="P58" s="21"/>
      <c r="Q58" s="21"/>
      <c r="R58" s="22"/>
      <c r="S58" s="22"/>
      <c r="T58" s="23"/>
      <c r="U58" s="24"/>
      <c r="V58" s="24"/>
      <c r="W58" s="23"/>
      <c r="X58" s="23"/>
      <c r="Y58" s="23"/>
    </row>
    <row r="59" spans="1:25" ht="15.95" customHeight="1" x14ac:dyDescent="0.2">
      <c r="A59" s="91" t="s">
        <v>38</v>
      </c>
      <c r="B59" s="92"/>
      <c r="C59" s="32" t="s">
        <v>39</v>
      </c>
      <c r="D59" s="33">
        <f>[1]Zbiorcze!D69</f>
        <v>484</v>
      </c>
      <c r="E59" s="34">
        <f>[1]Zbiorcze!E69</f>
        <v>0</v>
      </c>
      <c r="F59" s="35">
        <f>[1]Zbiorcze!F69</f>
        <v>428.87999999999994</v>
      </c>
      <c r="G59" s="60">
        <f>SUM(H59:M59)</f>
        <v>63028372.549999997</v>
      </c>
      <c r="H59" s="33">
        <f>[1]Zbiorcze!H69</f>
        <v>55338326.579999998</v>
      </c>
      <c r="I59" s="36">
        <f>[1]Zbiorcze!I69</f>
        <v>2798217.24</v>
      </c>
      <c r="J59" s="34">
        <f>[1]Zbiorcze!J69</f>
        <v>4811108.78</v>
      </c>
      <c r="K59" s="34">
        <f>[1]Zbiorcze!K69</f>
        <v>0</v>
      </c>
      <c r="L59" s="34">
        <f>[1]Zbiorcze!L69</f>
        <v>34984.300000000003</v>
      </c>
      <c r="M59" s="34">
        <f>[1]Zbiorcze!M69</f>
        <v>45735.65</v>
      </c>
      <c r="N59" s="35">
        <f>[1]Zbiorcze!N69</f>
        <v>3498020.33</v>
      </c>
      <c r="O59" s="21"/>
      <c r="P59" s="21"/>
      <c r="Q59" s="21"/>
      <c r="R59" s="22"/>
      <c r="S59" s="22"/>
      <c r="T59" s="23"/>
      <c r="U59" s="24"/>
      <c r="V59" s="24"/>
      <c r="W59" s="23"/>
      <c r="X59" s="23"/>
      <c r="Y59" s="23"/>
    </row>
    <row r="60" spans="1:25" ht="15.95" customHeight="1" x14ac:dyDescent="0.2">
      <c r="A60" s="91" t="s">
        <v>40</v>
      </c>
      <c r="B60" s="92"/>
      <c r="C60" s="32" t="s">
        <v>41</v>
      </c>
      <c r="D60" s="33">
        <f>[1]Zbiorcze!D70</f>
        <v>0</v>
      </c>
      <c r="E60" s="34">
        <f>[1]Zbiorcze!E70</f>
        <v>0</v>
      </c>
      <c r="F60" s="35">
        <f>[1]Zbiorcze!F70</f>
        <v>0</v>
      </c>
      <c r="G60" s="60">
        <f>SUM(H60:M60)</f>
        <v>0</v>
      </c>
      <c r="H60" s="33">
        <f>[1]Zbiorcze!H70</f>
        <v>0</v>
      </c>
      <c r="I60" s="36">
        <f>[1]Zbiorcze!I70</f>
        <v>0</v>
      </c>
      <c r="J60" s="34">
        <f>[1]Zbiorcze!J70</f>
        <v>0</v>
      </c>
      <c r="K60" s="34">
        <f>[1]Zbiorcze!K70</f>
        <v>0</v>
      </c>
      <c r="L60" s="34">
        <f>[1]Zbiorcze!L70</f>
        <v>0</v>
      </c>
      <c r="M60" s="34">
        <f>[1]Zbiorcze!M70</f>
        <v>0</v>
      </c>
      <c r="N60" s="35">
        <f>[1]Zbiorcze!N70</f>
        <v>0</v>
      </c>
      <c r="O60" s="21"/>
      <c r="P60" s="21"/>
      <c r="Q60" s="21"/>
      <c r="R60" s="22"/>
      <c r="S60" s="22"/>
      <c r="T60" s="23"/>
      <c r="U60" s="24"/>
      <c r="V60" s="24"/>
      <c r="W60" s="23"/>
      <c r="X60" s="23"/>
      <c r="Y60" s="23"/>
    </row>
    <row r="61" spans="1:25" ht="15.95" customHeight="1" x14ac:dyDescent="0.2">
      <c r="A61" s="95" t="s">
        <v>42</v>
      </c>
      <c r="B61" s="96"/>
      <c r="C61" s="25" t="s">
        <v>43</v>
      </c>
      <c r="D61" s="26">
        <f t="shared" ref="D61:M61" si="10">D62+D68+D69</f>
        <v>8770.1549999999988</v>
      </c>
      <c r="E61" s="27">
        <f t="shared" si="10"/>
        <v>335.1</v>
      </c>
      <c r="F61" s="28">
        <f t="shared" si="10"/>
        <v>8241.8300000000017</v>
      </c>
      <c r="G61" s="58">
        <f t="shared" si="10"/>
        <v>618461303.10000002</v>
      </c>
      <c r="H61" s="26">
        <f t="shared" si="10"/>
        <v>445733372.38999999</v>
      </c>
      <c r="I61" s="29">
        <f>I62+I68+I69</f>
        <v>89628178.719999999</v>
      </c>
      <c r="J61" s="27">
        <f>J62+J68+J69</f>
        <v>53825516.859999999</v>
      </c>
      <c r="K61" s="27">
        <f t="shared" si="10"/>
        <v>11361341.83</v>
      </c>
      <c r="L61" s="27">
        <f>L62+L68+L69</f>
        <v>10146126.079999998</v>
      </c>
      <c r="M61" s="27">
        <f t="shared" si="10"/>
        <v>7766767.2199999988</v>
      </c>
      <c r="N61" s="28">
        <f>N62+N68+N69</f>
        <v>42647548.710000001</v>
      </c>
      <c r="O61" s="21"/>
      <c r="P61" s="21"/>
      <c r="Q61" s="21"/>
      <c r="R61" s="22"/>
      <c r="S61" s="22"/>
      <c r="T61" s="23"/>
      <c r="U61" s="24"/>
      <c r="V61" s="24"/>
      <c r="W61" s="23"/>
      <c r="X61" s="23"/>
      <c r="Y61" s="23"/>
    </row>
    <row r="62" spans="1:25" ht="15.95" customHeight="1" x14ac:dyDescent="0.2">
      <c r="A62" s="91" t="s">
        <v>44</v>
      </c>
      <c r="B62" s="92"/>
      <c r="C62" s="37" t="s">
        <v>45</v>
      </c>
      <c r="D62" s="33">
        <f>[1]Zbiorcze!D72</f>
        <v>5799.98</v>
      </c>
      <c r="E62" s="34">
        <f>[1]Zbiorcze!E72</f>
        <v>91.5</v>
      </c>
      <c r="F62" s="35">
        <f>[1]Zbiorcze!F72</f>
        <v>5449.1000000000013</v>
      </c>
      <c r="G62" s="60">
        <f t="shared" ref="G62:G71" si="11">SUM(H62:M62)</f>
        <v>430484196.40999997</v>
      </c>
      <c r="H62" s="33">
        <f>[1]Zbiorcze!H72</f>
        <v>302940005.22000003</v>
      </c>
      <c r="I62" s="36">
        <f>[1]Zbiorcze!I72</f>
        <v>71002832.339999989</v>
      </c>
      <c r="J62" s="34">
        <f>[1]Zbiorcze!J72</f>
        <v>34102772.829999998</v>
      </c>
      <c r="K62" s="34">
        <f>[1]Zbiorcze!K72</f>
        <v>7712269.1399999997</v>
      </c>
      <c r="L62" s="34">
        <f>[1]Zbiorcze!L72</f>
        <v>8129275.3700000001</v>
      </c>
      <c r="M62" s="34">
        <f>[1]Zbiorcze!M72</f>
        <v>6597041.5099999988</v>
      </c>
      <c r="N62" s="35">
        <f>[1]Zbiorcze!N72</f>
        <v>30268558.09</v>
      </c>
      <c r="O62" s="21"/>
      <c r="P62" s="21"/>
      <c r="Q62" s="21"/>
      <c r="R62" s="22"/>
      <c r="S62" s="22"/>
      <c r="T62" s="23"/>
      <c r="U62" s="24"/>
      <c r="V62" s="24"/>
      <c r="W62" s="23"/>
      <c r="X62" s="23"/>
      <c r="Y62" s="23"/>
    </row>
    <row r="63" spans="1:25" ht="15.95" customHeight="1" x14ac:dyDescent="0.2">
      <c r="A63" s="91" t="s">
        <v>46</v>
      </c>
      <c r="B63" s="92"/>
      <c r="C63" s="37" t="s">
        <v>47</v>
      </c>
      <c r="D63" s="33">
        <f>[1]Zbiorcze!D73</f>
        <v>30.5</v>
      </c>
      <c r="E63" s="34">
        <f>[1]Zbiorcze!E73</f>
        <v>0</v>
      </c>
      <c r="F63" s="35">
        <f>[1]Zbiorcze!F73</f>
        <v>29.78</v>
      </c>
      <c r="G63" s="60">
        <f t="shared" si="11"/>
        <v>3435491.3000000003</v>
      </c>
      <c r="H63" s="33">
        <f>[1]Zbiorcze!H73</f>
        <v>2249771.06</v>
      </c>
      <c r="I63" s="36">
        <f>[1]Zbiorcze!I73</f>
        <v>861282.26</v>
      </c>
      <c r="J63" s="34">
        <f>[1]Zbiorcze!J73</f>
        <v>193842.66000000003</v>
      </c>
      <c r="K63" s="34">
        <f>[1]Zbiorcze!K73</f>
        <v>46992.44</v>
      </c>
      <c r="L63" s="34">
        <f>[1]Zbiorcze!L73</f>
        <v>81630.399999999994</v>
      </c>
      <c r="M63" s="34">
        <f>[1]Zbiorcze!M73</f>
        <v>1972.48</v>
      </c>
      <c r="N63" s="35">
        <f>[1]Zbiorcze!N73</f>
        <v>255587.97000000003</v>
      </c>
      <c r="O63" s="21"/>
      <c r="P63" s="21"/>
      <c r="Q63" s="21"/>
      <c r="R63" s="22"/>
      <c r="S63" s="22"/>
      <c r="T63" s="23"/>
      <c r="U63" s="24"/>
      <c r="V63" s="24"/>
      <c r="W63" s="23"/>
      <c r="X63" s="23"/>
      <c r="Y63" s="23"/>
    </row>
    <row r="64" spans="1:25" ht="15.95" customHeight="1" x14ac:dyDescent="0.2">
      <c r="A64" s="91" t="s">
        <v>48</v>
      </c>
      <c r="B64" s="92"/>
      <c r="C64" s="37" t="s">
        <v>49</v>
      </c>
      <c r="D64" s="33">
        <f>[1]Zbiorcze!D74</f>
        <v>1</v>
      </c>
      <c r="E64" s="34">
        <f>[1]Zbiorcze!E74</f>
        <v>0</v>
      </c>
      <c r="F64" s="35">
        <f>[1]Zbiorcze!F74</f>
        <v>0.75</v>
      </c>
      <c r="G64" s="60">
        <f t="shared" si="11"/>
        <v>111564.98</v>
      </c>
      <c r="H64" s="33">
        <f>[1]Zbiorcze!H74</f>
        <v>88416.67</v>
      </c>
      <c r="I64" s="36">
        <f>[1]Zbiorcze!I74</f>
        <v>18422.669999999998</v>
      </c>
      <c r="J64" s="34">
        <f>[1]Zbiorcze!J74</f>
        <v>4725.6400000000003</v>
      </c>
      <c r="K64" s="34">
        <f>[1]Zbiorcze!K74</f>
        <v>0</v>
      </c>
      <c r="L64" s="34">
        <f>[1]Zbiorcze!L74</f>
        <v>0</v>
      </c>
      <c r="M64" s="34">
        <f>[1]Zbiorcze!M74</f>
        <v>0</v>
      </c>
      <c r="N64" s="35">
        <f>[1]Zbiorcze!N74</f>
        <v>0</v>
      </c>
      <c r="O64" s="21"/>
      <c r="P64" s="21"/>
      <c r="Q64" s="21"/>
      <c r="R64" s="22"/>
      <c r="S64" s="22"/>
      <c r="T64" s="23"/>
      <c r="U64" s="24"/>
      <c r="V64" s="24"/>
      <c r="W64" s="23"/>
      <c r="X64" s="23"/>
      <c r="Y64" s="23"/>
    </row>
    <row r="65" spans="1:25" ht="15.95" customHeight="1" x14ac:dyDescent="0.2">
      <c r="A65" s="91" t="s">
        <v>50</v>
      </c>
      <c r="B65" s="92"/>
      <c r="C65" s="37" t="s">
        <v>51</v>
      </c>
      <c r="D65" s="33">
        <f>[1]Zbiorcze!D75</f>
        <v>37.75</v>
      </c>
      <c r="E65" s="34">
        <f>[1]Zbiorcze!E75</f>
        <v>0</v>
      </c>
      <c r="F65" s="35">
        <f>[1]Zbiorcze!F75</f>
        <v>37.29</v>
      </c>
      <c r="G65" s="60">
        <f t="shared" si="11"/>
        <v>4151241.6766917296</v>
      </c>
      <c r="H65" s="33">
        <f>[1]Zbiorcze!H75</f>
        <v>2624470.4216917292</v>
      </c>
      <c r="I65" s="36">
        <f>[1]Zbiorcze!I75</f>
        <v>985689.36</v>
      </c>
      <c r="J65" s="34">
        <f>[1]Zbiorcze!J75</f>
        <v>264723.07999999996</v>
      </c>
      <c r="K65" s="34">
        <f>[1]Zbiorcze!K75</f>
        <v>64743.5</v>
      </c>
      <c r="L65" s="34">
        <f>[1]Zbiorcze!L75</f>
        <v>111872.595</v>
      </c>
      <c r="M65" s="34">
        <f>[1]Zbiorcze!M75</f>
        <v>99742.720000000001</v>
      </c>
      <c r="N65" s="35">
        <f>[1]Zbiorcze!N75</f>
        <v>280035.04500000004</v>
      </c>
      <c r="O65" s="21"/>
      <c r="P65" s="21"/>
      <c r="Q65" s="21"/>
      <c r="R65" s="22"/>
      <c r="S65" s="22"/>
      <c r="T65" s="23"/>
      <c r="U65" s="24"/>
      <c r="V65" s="24"/>
      <c r="W65" s="23"/>
      <c r="X65" s="23"/>
      <c r="Y65" s="23"/>
    </row>
    <row r="66" spans="1:25" ht="15.95" customHeight="1" x14ac:dyDescent="0.2">
      <c r="A66" s="91" t="s">
        <v>52</v>
      </c>
      <c r="B66" s="92"/>
      <c r="C66" s="37" t="s">
        <v>53</v>
      </c>
      <c r="D66" s="33">
        <f>[1]Zbiorcze!D76</f>
        <v>44</v>
      </c>
      <c r="E66" s="34">
        <f>[1]Zbiorcze!E76</f>
        <v>0</v>
      </c>
      <c r="F66" s="35">
        <f>[1]Zbiorcze!F76</f>
        <v>43.25</v>
      </c>
      <c r="G66" s="60">
        <f t="shared" si="11"/>
        <v>6316634.8800000008</v>
      </c>
      <c r="H66" s="33">
        <f>[1]Zbiorcze!H76</f>
        <v>4184733.4000000004</v>
      </c>
      <c r="I66" s="36">
        <f>[1]Zbiorcze!I76</f>
        <v>1522016.84</v>
      </c>
      <c r="J66" s="34">
        <f>[1]Zbiorcze!J76</f>
        <v>509638.32</v>
      </c>
      <c r="K66" s="34">
        <f>[1]Zbiorcze!K76</f>
        <v>47290.07</v>
      </c>
      <c r="L66" s="34">
        <f>[1]Zbiorcze!L76</f>
        <v>52956.25</v>
      </c>
      <c r="M66" s="34">
        <f>[1]Zbiorcze!M76</f>
        <v>0</v>
      </c>
      <c r="N66" s="35">
        <f>[1]Zbiorcze!N76</f>
        <v>480936.19000000006</v>
      </c>
      <c r="O66" s="21"/>
      <c r="P66" s="21"/>
      <c r="Q66" s="21"/>
      <c r="R66" s="22"/>
      <c r="S66" s="22"/>
      <c r="T66" s="23"/>
      <c r="U66" s="24"/>
      <c r="V66" s="24"/>
      <c r="W66" s="23"/>
      <c r="X66" s="23"/>
      <c r="Y66" s="23"/>
    </row>
    <row r="67" spans="1:25" ht="15.95" customHeight="1" x14ac:dyDescent="0.2">
      <c r="A67" s="30" t="s">
        <v>54</v>
      </c>
      <c r="B67" s="31"/>
      <c r="C67" s="37" t="s">
        <v>55</v>
      </c>
      <c r="D67" s="33">
        <f>[1]Zbiorcze!D77</f>
        <v>120.15</v>
      </c>
      <c r="E67" s="34">
        <f>[1]Zbiorcze!E77</f>
        <v>0</v>
      </c>
      <c r="F67" s="35">
        <f>[1]Zbiorcze!F77</f>
        <v>115.62</v>
      </c>
      <c r="G67" s="60">
        <f t="shared" si="11"/>
        <v>9141451.7300000004</v>
      </c>
      <c r="H67" s="33">
        <f>[1]Zbiorcze!H77</f>
        <v>6797526.0900000008</v>
      </c>
      <c r="I67" s="36">
        <f>[1]Zbiorcze!I77</f>
        <v>1357050.84</v>
      </c>
      <c r="J67" s="34">
        <f>[1]Zbiorcze!J77</f>
        <v>732940.75</v>
      </c>
      <c r="K67" s="34">
        <f>[1]Zbiorcze!K77</f>
        <v>147323.22999999998</v>
      </c>
      <c r="L67" s="34">
        <f>[1]Zbiorcze!L77</f>
        <v>104044.8</v>
      </c>
      <c r="M67" s="34">
        <f>[1]Zbiorcze!M77</f>
        <v>2566.02</v>
      </c>
      <c r="N67" s="35">
        <f>[1]Zbiorcze!N77</f>
        <v>659126.99</v>
      </c>
      <c r="O67" s="21"/>
      <c r="P67" s="21"/>
      <c r="Q67" s="21"/>
      <c r="R67" s="22"/>
      <c r="S67" s="22"/>
      <c r="T67" s="23"/>
      <c r="U67" s="24"/>
      <c r="V67" s="24"/>
      <c r="W67" s="23"/>
      <c r="X67" s="23"/>
      <c r="Y67" s="23"/>
    </row>
    <row r="68" spans="1:25" ht="15.95" customHeight="1" x14ac:dyDescent="0.2">
      <c r="A68" s="30" t="s">
        <v>56</v>
      </c>
      <c r="B68" s="31"/>
      <c r="C68" s="37" t="s">
        <v>57</v>
      </c>
      <c r="D68" s="33">
        <f>[1]Zbiorcze!D78</f>
        <v>1629.675</v>
      </c>
      <c r="E68" s="34">
        <f>[1]Zbiorcze!E78</f>
        <v>230.6</v>
      </c>
      <c r="F68" s="35">
        <f>[1]Zbiorcze!F78</f>
        <v>1540.4100000000003</v>
      </c>
      <c r="G68" s="60">
        <f t="shared" si="11"/>
        <v>97961384.580000013</v>
      </c>
      <c r="H68" s="33">
        <f>[1]Zbiorcze!H78</f>
        <v>71199655.209999993</v>
      </c>
      <c r="I68" s="36">
        <f>[1]Zbiorcze!I78</f>
        <v>10970284.539999999</v>
      </c>
      <c r="J68" s="34">
        <f>[1]Zbiorcze!J78</f>
        <v>11038043.540000001</v>
      </c>
      <c r="K68" s="34">
        <f>[1]Zbiorcze!K78</f>
        <v>2004100.5899999999</v>
      </c>
      <c r="L68" s="34">
        <f>[1]Zbiorcze!L78</f>
        <v>1635149.5899999996</v>
      </c>
      <c r="M68" s="34">
        <f>[1]Zbiorcze!M78</f>
        <v>1114151.1100000003</v>
      </c>
      <c r="N68" s="35">
        <f>[1]Zbiorcze!N78</f>
        <v>6370871.8599999994</v>
      </c>
      <c r="O68" s="21"/>
      <c r="P68" s="21"/>
      <c r="Q68" s="21"/>
      <c r="R68" s="22"/>
      <c r="S68" s="22"/>
      <c r="T68" s="23"/>
      <c r="U68" s="24"/>
      <c r="V68" s="24"/>
      <c r="W68" s="23"/>
      <c r="X68" s="23"/>
      <c r="Y68" s="23"/>
    </row>
    <row r="69" spans="1:25" ht="15.95" customHeight="1" x14ac:dyDescent="0.2">
      <c r="A69" s="91" t="s">
        <v>58</v>
      </c>
      <c r="B69" s="92"/>
      <c r="C69" s="37" t="s">
        <v>59</v>
      </c>
      <c r="D69" s="33">
        <f>[1]Zbiorcze!D79</f>
        <v>1340.5</v>
      </c>
      <c r="E69" s="34">
        <f>[1]Zbiorcze!E79</f>
        <v>13</v>
      </c>
      <c r="F69" s="35">
        <f>[1]Zbiorcze!F79</f>
        <v>1252.3200000000002</v>
      </c>
      <c r="G69" s="60">
        <f t="shared" si="11"/>
        <v>90015722.109999999</v>
      </c>
      <c r="H69" s="33">
        <f>[1]Zbiorcze!H79</f>
        <v>71593711.960000008</v>
      </c>
      <c r="I69" s="36">
        <f>[1]Zbiorcze!I79</f>
        <v>7655061.8399999999</v>
      </c>
      <c r="J69" s="34">
        <f>[1]Zbiorcze!J79</f>
        <v>8684700.4900000002</v>
      </c>
      <c r="K69" s="34">
        <f>[1]Zbiorcze!K79</f>
        <v>1644972.0999999999</v>
      </c>
      <c r="L69" s="34">
        <f>[1]Zbiorcze!L79</f>
        <v>381701.11999999994</v>
      </c>
      <c r="M69" s="34">
        <f>[1]Zbiorcze!M79</f>
        <v>55574.6</v>
      </c>
      <c r="N69" s="35">
        <f>[1]Zbiorcze!N79</f>
        <v>6008118.7600000007</v>
      </c>
      <c r="O69" s="21"/>
      <c r="P69" s="21"/>
      <c r="Q69" s="21"/>
      <c r="R69" s="22"/>
      <c r="S69" s="22"/>
      <c r="T69" s="23"/>
      <c r="U69" s="24"/>
      <c r="V69" s="24"/>
      <c r="W69" s="23"/>
      <c r="X69" s="23"/>
      <c r="Y69" s="23"/>
    </row>
    <row r="70" spans="1:25" ht="15.95" customHeight="1" x14ac:dyDescent="0.2">
      <c r="A70" s="86" t="s">
        <v>60</v>
      </c>
      <c r="B70" s="87"/>
      <c r="C70" s="38" t="s">
        <v>61</v>
      </c>
      <c r="D70" s="33">
        <f>[1]Zbiorcze!D80</f>
        <v>0</v>
      </c>
      <c r="E70" s="34">
        <f>[1]Zbiorcze!E80</f>
        <v>0</v>
      </c>
      <c r="F70" s="35">
        <f>[1]Zbiorcze!F80</f>
        <v>0</v>
      </c>
      <c r="G70" s="61">
        <f t="shared" si="11"/>
        <v>0</v>
      </c>
      <c r="H70" s="33">
        <f>[1]Zbiorcze!H80</f>
        <v>0</v>
      </c>
      <c r="I70" s="36">
        <f>[1]Zbiorcze!I80</f>
        <v>0</v>
      </c>
      <c r="J70" s="34">
        <f>[1]Zbiorcze!J80</f>
        <v>0</v>
      </c>
      <c r="K70" s="34">
        <f>[1]Zbiorcze!K80</f>
        <v>0</v>
      </c>
      <c r="L70" s="34">
        <f>[1]Zbiorcze!L80</f>
        <v>0</v>
      </c>
      <c r="M70" s="34">
        <f>[1]Zbiorcze!M80</f>
        <v>0</v>
      </c>
      <c r="N70" s="35">
        <f>[1]Zbiorcze!N80</f>
        <v>0</v>
      </c>
      <c r="O70" s="21"/>
      <c r="P70" s="21"/>
      <c r="Q70" s="21"/>
      <c r="R70" s="22"/>
      <c r="S70" s="22"/>
      <c r="T70" s="23"/>
      <c r="U70" s="24"/>
      <c r="V70" s="24"/>
      <c r="W70" s="23"/>
      <c r="X70" s="23"/>
      <c r="Y70" s="23"/>
    </row>
    <row r="71" spans="1:25" ht="15.95" customHeight="1" thickBot="1" x14ac:dyDescent="0.25">
      <c r="A71" s="88" t="s">
        <v>62</v>
      </c>
      <c r="B71" s="89"/>
      <c r="C71" s="40" t="s">
        <v>63</v>
      </c>
      <c r="D71" s="41">
        <f>[1]Zbiorcze!D81</f>
        <v>1</v>
      </c>
      <c r="E71" s="42">
        <f>[1]Zbiorcze!E81</f>
        <v>0</v>
      </c>
      <c r="F71" s="43">
        <f>[1]Zbiorcze!F81</f>
        <v>1</v>
      </c>
      <c r="G71" s="62">
        <f t="shared" si="11"/>
        <v>308662.06</v>
      </c>
      <c r="H71" s="41">
        <f>[1]Zbiorcze!H81</f>
        <v>168168</v>
      </c>
      <c r="I71" s="63">
        <f>[1]Zbiorcze!I81</f>
        <v>138194.06</v>
      </c>
      <c r="J71" s="42">
        <f>[1]Zbiorcze!J81</f>
        <v>0</v>
      </c>
      <c r="K71" s="42">
        <f>[1]Zbiorcze!K81</f>
        <v>2300</v>
      </c>
      <c r="L71" s="42">
        <f>[1]Zbiorcze!L81</f>
        <v>0</v>
      </c>
      <c r="M71" s="42">
        <f>[1]Zbiorcze!M81</f>
        <v>0</v>
      </c>
      <c r="N71" s="43">
        <f>[1]Zbiorcze!N81</f>
        <v>24634.52</v>
      </c>
      <c r="O71" s="21"/>
      <c r="P71" s="21"/>
      <c r="Q71" s="21"/>
      <c r="R71" s="22"/>
      <c r="S71" s="22"/>
      <c r="T71" s="23"/>
      <c r="U71" s="24"/>
      <c r="V71" s="24"/>
      <c r="W71" s="23"/>
      <c r="X71" s="23"/>
      <c r="Y71" s="23"/>
    </row>
    <row r="72" spans="1:25" ht="17.25" customHeight="1" x14ac:dyDescent="0.2">
      <c r="A72" s="45" t="s">
        <v>64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1"/>
      <c r="P72" s="21"/>
      <c r="Q72" s="21"/>
      <c r="R72" s="22"/>
      <c r="S72" s="22"/>
      <c r="T72" s="23"/>
      <c r="U72" s="24"/>
      <c r="V72" s="24"/>
      <c r="W72" s="23"/>
      <c r="X72" s="23"/>
      <c r="Y72" s="23"/>
    </row>
    <row r="73" spans="1:25" ht="17.25" customHeight="1" x14ac:dyDescent="0.2">
      <c r="A73" s="166">
        <f>A34</f>
        <v>0</v>
      </c>
      <c r="B73" s="166"/>
      <c r="C73" s="16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1"/>
      <c r="P73" s="21"/>
      <c r="Q73" s="21"/>
      <c r="R73" s="22"/>
      <c r="S73" s="22"/>
      <c r="T73" s="23"/>
      <c r="U73" s="24"/>
      <c r="V73" s="24"/>
      <c r="W73" s="23"/>
      <c r="X73" s="23"/>
      <c r="Y73" s="23"/>
    </row>
    <row r="74" spans="1:25" ht="17.25" customHeight="1" x14ac:dyDescent="0.2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1"/>
      <c r="P74" s="21"/>
      <c r="Q74" s="21"/>
      <c r="R74" s="22"/>
      <c r="S74" s="22"/>
      <c r="T74" s="23"/>
      <c r="U74" s="24"/>
      <c r="V74" s="24"/>
      <c r="W74" s="23"/>
      <c r="X74" s="23"/>
      <c r="Y74" s="23"/>
    </row>
    <row r="75" spans="1:25" ht="17.25" customHeight="1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7"/>
      <c r="M75" s="46"/>
      <c r="N75" s="46"/>
      <c r="O75" s="21"/>
      <c r="P75" s="21"/>
      <c r="Q75" s="21"/>
      <c r="R75" s="22"/>
      <c r="S75" s="22"/>
      <c r="T75" s="23"/>
      <c r="U75" s="24"/>
      <c r="V75" s="24"/>
      <c r="W75" s="23"/>
      <c r="X75" s="23"/>
      <c r="Y75" s="23"/>
    </row>
    <row r="76" spans="1:25" ht="17.25" customHeight="1" x14ac:dyDescent="0.2">
      <c r="A76" s="46"/>
      <c r="B76" s="46"/>
      <c r="C76" s="46"/>
      <c r="D76" s="46"/>
      <c r="E76" s="46"/>
      <c r="F76" s="46"/>
      <c r="G76" s="85"/>
      <c r="H76" s="85"/>
      <c r="I76" s="85"/>
      <c r="J76" s="85"/>
      <c r="K76" s="85"/>
      <c r="L76" s="47"/>
      <c r="M76" s="46"/>
      <c r="N76" s="46"/>
      <c r="O76" s="21"/>
      <c r="P76" s="21"/>
      <c r="Q76" s="21"/>
      <c r="R76" s="22"/>
      <c r="S76" s="22"/>
      <c r="T76" s="23"/>
      <c r="U76" s="24"/>
      <c r="V76" s="24"/>
      <c r="W76" s="23"/>
      <c r="X76" s="23"/>
      <c r="Y76" s="23"/>
    </row>
    <row r="77" spans="1:25" ht="17.25" customHeight="1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7"/>
      <c r="M77" s="46"/>
      <c r="N77" s="46"/>
      <c r="O77" s="21"/>
      <c r="P77" s="21"/>
      <c r="Q77" s="21"/>
      <c r="R77" s="22"/>
      <c r="S77" s="22"/>
      <c r="T77" s="23"/>
      <c r="U77" s="24"/>
      <c r="V77" s="24"/>
      <c r="W77" s="23"/>
      <c r="X77" s="23"/>
      <c r="Y77" s="23"/>
    </row>
    <row r="78" spans="1:25" ht="17.25" customHeight="1" x14ac:dyDescent="0.2">
      <c r="A78" s="49"/>
      <c r="B78" s="49"/>
      <c r="C78" s="50"/>
      <c r="D78" s="85"/>
      <c r="E78" s="85"/>
      <c r="F78" s="85"/>
      <c r="G78" s="48"/>
      <c r="H78" s="45"/>
      <c r="I78" s="45"/>
      <c r="J78" s="45"/>
      <c r="K78" s="45"/>
      <c r="L78" s="85"/>
      <c r="M78" s="85"/>
      <c r="N78" s="85"/>
      <c r="O78" s="21"/>
      <c r="P78" s="21"/>
      <c r="Q78" s="21"/>
      <c r="R78" s="22"/>
      <c r="S78" s="22"/>
      <c r="T78" s="23"/>
      <c r="U78" s="24"/>
      <c r="V78" s="24"/>
      <c r="W78" s="23"/>
      <c r="X78" s="23"/>
      <c r="Y78" s="23"/>
    </row>
    <row r="79" spans="1:25" ht="17.25" customHeight="1" thickBot="1" x14ac:dyDescent="0.25">
      <c r="A79" s="46"/>
      <c r="B79" s="46"/>
      <c r="C79" s="46"/>
      <c r="D79" s="85"/>
      <c r="E79" s="85"/>
      <c r="F79" s="85"/>
      <c r="G79" s="46"/>
      <c r="H79" s="46"/>
      <c r="I79" s="46"/>
      <c r="J79" s="46"/>
      <c r="K79" s="46"/>
      <c r="L79" s="85"/>
      <c r="M79" s="85"/>
      <c r="N79" s="85"/>
      <c r="O79" s="21"/>
      <c r="P79" s="21"/>
      <c r="Q79" s="21"/>
      <c r="R79" s="22"/>
      <c r="S79" s="22"/>
      <c r="T79" s="23"/>
      <c r="U79" s="24"/>
      <c r="V79" s="24"/>
      <c r="W79" s="23"/>
      <c r="X79" s="23"/>
      <c r="Y79" s="23"/>
    </row>
    <row r="80" spans="1:25" ht="12.75" customHeight="1" x14ac:dyDescent="0.2">
      <c r="A80" s="133" t="s">
        <v>72</v>
      </c>
      <c r="B80" s="134"/>
      <c r="C80" s="135"/>
      <c r="D80" s="142" t="s">
        <v>73</v>
      </c>
      <c r="E80" s="143"/>
      <c r="F80" s="143"/>
      <c r="G80" s="143"/>
      <c r="H80" s="143"/>
      <c r="I80" s="143"/>
      <c r="J80" s="143"/>
      <c r="K80" s="144"/>
      <c r="L80" s="148" t="s">
        <v>74</v>
      </c>
      <c r="M80" s="149"/>
      <c r="N80" s="150"/>
      <c r="O80" s="22"/>
      <c r="P80" s="22"/>
      <c r="Q80" s="22"/>
      <c r="R80" s="22"/>
      <c r="S80" s="22"/>
      <c r="T80" s="24"/>
      <c r="U80" s="24"/>
      <c r="V80" s="24"/>
      <c r="W80" s="24"/>
      <c r="X80" s="24"/>
      <c r="Y80" s="24"/>
    </row>
    <row r="81" spans="1:25" ht="14.25" customHeight="1" x14ac:dyDescent="0.2">
      <c r="A81" s="136"/>
      <c r="B81" s="137"/>
      <c r="C81" s="138"/>
      <c r="D81" s="145"/>
      <c r="E81" s="146"/>
      <c r="F81" s="146"/>
      <c r="G81" s="146"/>
      <c r="H81" s="146"/>
      <c r="I81" s="146"/>
      <c r="J81" s="146"/>
      <c r="K81" s="147"/>
      <c r="L81" s="151"/>
      <c r="M81" s="152"/>
      <c r="N81" s="153"/>
      <c r="O81" s="22"/>
      <c r="P81" s="22"/>
      <c r="Q81" s="22"/>
      <c r="R81" s="22"/>
      <c r="S81" s="22"/>
      <c r="T81" s="24"/>
      <c r="U81" s="24"/>
      <c r="V81" s="24"/>
      <c r="W81" s="24"/>
      <c r="X81" s="24"/>
      <c r="Y81" s="24"/>
    </row>
    <row r="82" spans="1:25" ht="39" customHeight="1" x14ac:dyDescent="0.2">
      <c r="A82" s="136"/>
      <c r="B82" s="137"/>
      <c r="C82" s="138"/>
      <c r="D82" s="157" t="s">
        <v>75</v>
      </c>
      <c r="E82" s="158"/>
      <c r="F82" s="158"/>
      <c r="G82" s="158"/>
      <c r="H82" s="158"/>
      <c r="I82" s="158"/>
      <c r="J82" s="158"/>
      <c r="K82" s="159"/>
      <c r="L82" s="151"/>
      <c r="M82" s="152"/>
      <c r="N82" s="153"/>
      <c r="O82" s="22"/>
      <c r="P82" s="22"/>
      <c r="Q82" s="22"/>
      <c r="R82" s="22"/>
      <c r="S82" s="22"/>
      <c r="T82" s="24"/>
      <c r="U82" s="24"/>
      <c r="V82" s="24"/>
      <c r="W82" s="24"/>
      <c r="X82" s="24"/>
      <c r="Y82" s="24"/>
    </row>
    <row r="83" spans="1:25" ht="23.25" customHeight="1" thickBot="1" x14ac:dyDescent="0.25">
      <c r="A83" s="139"/>
      <c r="B83" s="140"/>
      <c r="C83" s="141"/>
      <c r="D83" s="157"/>
      <c r="E83" s="158"/>
      <c r="F83" s="158"/>
      <c r="G83" s="158"/>
      <c r="H83" s="158"/>
      <c r="I83" s="158"/>
      <c r="J83" s="158"/>
      <c r="K83" s="159"/>
      <c r="L83" s="151"/>
      <c r="M83" s="152"/>
      <c r="N83" s="153"/>
      <c r="O83" s="22"/>
      <c r="P83" s="22"/>
      <c r="Q83" s="22"/>
      <c r="R83" s="22"/>
      <c r="S83" s="22"/>
      <c r="T83" s="24"/>
      <c r="U83" s="24"/>
      <c r="V83" s="24"/>
      <c r="W83" s="24"/>
      <c r="X83" s="24"/>
      <c r="Y83" s="24"/>
    </row>
    <row r="84" spans="1:25" ht="27.75" customHeight="1" thickBot="1" x14ac:dyDescent="0.25">
      <c r="A84" s="160" t="s">
        <v>76</v>
      </c>
      <c r="B84" s="161"/>
      <c r="C84" s="162"/>
      <c r="D84" s="163" t="s">
        <v>4</v>
      </c>
      <c r="E84" s="164"/>
      <c r="F84" s="164"/>
      <c r="G84" s="164"/>
      <c r="H84" s="164"/>
      <c r="I84" s="164"/>
      <c r="J84" s="164"/>
      <c r="K84" s="165"/>
      <c r="L84" s="154"/>
      <c r="M84" s="155"/>
      <c r="N84" s="156"/>
      <c r="O84" s="22"/>
      <c r="P84" s="22"/>
      <c r="Q84" s="22"/>
      <c r="R84" s="22"/>
      <c r="S84" s="22"/>
      <c r="T84" s="24"/>
      <c r="U84" s="24"/>
      <c r="V84" s="24"/>
      <c r="W84" s="24"/>
      <c r="X84" s="24"/>
      <c r="Y84" s="24"/>
    </row>
    <row r="85" spans="1:25" x14ac:dyDescent="0.2">
      <c r="A85" s="109" t="s">
        <v>5</v>
      </c>
      <c r="B85" s="110"/>
      <c r="C85" s="115" t="s">
        <v>6</v>
      </c>
      <c r="D85" s="118" t="s">
        <v>7</v>
      </c>
      <c r="E85" s="119"/>
      <c r="F85" s="120"/>
      <c r="G85" s="121" t="s">
        <v>8</v>
      </c>
      <c r="H85" s="119"/>
      <c r="I85" s="119"/>
      <c r="J85" s="119"/>
      <c r="K85" s="119"/>
      <c r="L85" s="119"/>
      <c r="M85" s="119"/>
      <c r="N85" s="120"/>
      <c r="O85" s="22"/>
      <c r="P85" s="22"/>
      <c r="Q85" s="22"/>
      <c r="R85" s="22"/>
      <c r="S85" s="22"/>
      <c r="T85" s="24"/>
      <c r="U85" s="24"/>
      <c r="V85" s="24"/>
      <c r="W85" s="24"/>
      <c r="X85" s="24"/>
      <c r="Y85" s="24"/>
    </row>
    <row r="86" spans="1:25" ht="13.15" customHeight="1" x14ac:dyDescent="0.2">
      <c r="A86" s="111"/>
      <c r="B86" s="112"/>
      <c r="C86" s="116"/>
      <c r="D86" s="122" t="s">
        <v>9</v>
      </c>
      <c r="E86" s="64" t="s">
        <v>10</v>
      </c>
      <c r="F86" s="125" t="s">
        <v>69</v>
      </c>
      <c r="G86" s="122" t="s">
        <v>12</v>
      </c>
      <c r="H86" s="128" t="s">
        <v>13</v>
      </c>
      <c r="I86" s="129"/>
      <c r="J86" s="129"/>
      <c r="K86" s="129"/>
      <c r="L86" s="129"/>
      <c r="M86" s="129"/>
      <c r="N86" s="130" t="s">
        <v>14</v>
      </c>
      <c r="O86" s="22"/>
      <c r="P86" s="22"/>
      <c r="Q86" s="22"/>
      <c r="R86" s="22"/>
      <c r="S86" s="22"/>
      <c r="T86" s="24"/>
      <c r="U86" s="24"/>
      <c r="V86" s="24"/>
      <c r="W86" s="24"/>
      <c r="X86" s="24"/>
      <c r="Y86" s="24"/>
    </row>
    <row r="87" spans="1:25" ht="13.15" customHeight="1" x14ac:dyDescent="0.2">
      <c r="A87" s="111"/>
      <c r="B87" s="112"/>
      <c r="C87" s="116"/>
      <c r="D87" s="123"/>
      <c r="E87" s="132" t="s">
        <v>15</v>
      </c>
      <c r="F87" s="126"/>
      <c r="G87" s="123"/>
      <c r="H87" s="105" t="s">
        <v>16</v>
      </c>
      <c r="I87" s="105" t="s">
        <v>17</v>
      </c>
      <c r="J87" s="105" t="s">
        <v>18</v>
      </c>
      <c r="K87" s="105" t="s">
        <v>19</v>
      </c>
      <c r="L87" s="105" t="s">
        <v>20</v>
      </c>
      <c r="M87" s="107" t="s">
        <v>70</v>
      </c>
      <c r="N87" s="130"/>
      <c r="O87" s="22"/>
      <c r="P87" s="22"/>
      <c r="Q87" s="22"/>
      <c r="R87" s="22"/>
      <c r="S87" s="22"/>
      <c r="T87" s="24"/>
      <c r="U87" s="24"/>
      <c r="V87" s="24"/>
      <c r="W87" s="24"/>
      <c r="X87" s="24"/>
      <c r="Y87" s="24"/>
    </row>
    <row r="88" spans="1:25" ht="13.15" customHeight="1" x14ac:dyDescent="0.2">
      <c r="A88" s="111"/>
      <c r="B88" s="112"/>
      <c r="C88" s="116"/>
      <c r="D88" s="123"/>
      <c r="E88" s="132"/>
      <c r="F88" s="126"/>
      <c r="G88" s="123"/>
      <c r="H88" s="106"/>
      <c r="I88" s="106"/>
      <c r="J88" s="106"/>
      <c r="K88" s="106"/>
      <c r="L88" s="106"/>
      <c r="M88" s="108"/>
      <c r="N88" s="130"/>
      <c r="O88" s="22"/>
      <c r="P88" s="22"/>
      <c r="Q88" s="22"/>
      <c r="R88" s="22"/>
      <c r="S88" s="22"/>
      <c r="T88" s="24"/>
      <c r="U88" s="24"/>
      <c r="V88" s="24"/>
      <c r="W88" s="24"/>
      <c r="X88" s="24"/>
      <c r="Y88" s="24"/>
    </row>
    <row r="89" spans="1:25" ht="69" customHeight="1" thickBot="1" x14ac:dyDescent="0.25">
      <c r="A89" s="113"/>
      <c r="B89" s="114"/>
      <c r="C89" s="116"/>
      <c r="D89" s="124"/>
      <c r="E89" s="105"/>
      <c r="F89" s="127"/>
      <c r="G89" s="124"/>
      <c r="H89" s="106"/>
      <c r="I89" s="106"/>
      <c r="J89" s="106"/>
      <c r="K89" s="106"/>
      <c r="L89" s="106"/>
      <c r="M89" s="108"/>
      <c r="N89" s="131"/>
      <c r="O89" s="22"/>
      <c r="P89" s="22"/>
      <c r="Q89" s="22"/>
      <c r="R89" s="22"/>
      <c r="S89" s="22"/>
      <c r="T89" s="24"/>
      <c r="U89" s="24"/>
      <c r="V89" s="24"/>
      <c r="W89" s="24"/>
      <c r="X89" s="24"/>
      <c r="Y89" s="24"/>
    </row>
    <row r="90" spans="1:25" ht="14.25" thickBot="1" x14ac:dyDescent="0.3">
      <c r="A90" s="97" t="s">
        <v>77</v>
      </c>
      <c r="B90" s="98"/>
      <c r="C90" s="117"/>
      <c r="D90" s="65">
        <v>1</v>
      </c>
      <c r="E90" s="9">
        <v>2</v>
      </c>
      <c r="F90" s="11">
        <v>3</v>
      </c>
      <c r="G90" s="8">
        <v>4</v>
      </c>
      <c r="H90" s="9">
        <v>5</v>
      </c>
      <c r="I90" s="9">
        <v>6</v>
      </c>
      <c r="J90" s="9">
        <v>7</v>
      </c>
      <c r="K90" s="9">
        <v>8</v>
      </c>
      <c r="L90" s="10">
        <v>9</v>
      </c>
      <c r="M90" s="11">
        <v>10</v>
      </c>
      <c r="N90" s="11">
        <v>11</v>
      </c>
      <c r="O90" s="52"/>
      <c r="P90" s="52"/>
      <c r="Q90" s="52"/>
      <c r="R90" s="52"/>
      <c r="S90" s="52"/>
      <c r="T90" s="53"/>
      <c r="U90" s="53"/>
      <c r="V90" s="53"/>
      <c r="W90" s="54"/>
      <c r="X90" s="55"/>
      <c r="Y90" s="55"/>
    </row>
    <row r="91" spans="1:25" ht="15.95" customHeight="1" x14ac:dyDescent="0.2">
      <c r="A91" s="99" t="s">
        <v>71</v>
      </c>
      <c r="B91" s="100"/>
      <c r="C91" s="66" t="s">
        <v>23</v>
      </c>
      <c r="D91" s="17">
        <f>D92+D101+D110+D111</f>
        <v>15339.154999999999</v>
      </c>
      <c r="E91" s="18">
        <f t="shared" ref="E91:N91" si="12">E92+E101+E110+E111</f>
        <v>339.1</v>
      </c>
      <c r="F91" s="19">
        <f t="shared" si="12"/>
        <v>14750.580000000002</v>
      </c>
      <c r="G91" s="17">
        <f t="shared" si="12"/>
        <v>2138363189.7199998</v>
      </c>
      <c r="H91" s="18">
        <f t="shared" si="12"/>
        <v>1554945405.28</v>
      </c>
      <c r="I91" s="18">
        <f t="shared" si="12"/>
        <v>354094096.08999997</v>
      </c>
      <c r="J91" s="18">
        <f>J92+J101+J110+J111</f>
        <v>139059873.56999999</v>
      </c>
      <c r="K91" s="18">
        <f t="shared" si="12"/>
        <v>11835206.199999999</v>
      </c>
      <c r="L91" s="18">
        <f t="shared" si="12"/>
        <v>42280386.059999995</v>
      </c>
      <c r="M91" s="18">
        <f t="shared" si="12"/>
        <v>36148222.520000003</v>
      </c>
      <c r="N91" s="19">
        <f t="shared" si="12"/>
        <v>136826059.51000002</v>
      </c>
      <c r="O91" s="21"/>
      <c r="P91" s="21"/>
      <c r="Q91" s="21"/>
      <c r="R91" s="22"/>
      <c r="S91" s="22"/>
      <c r="T91" s="23"/>
      <c r="U91" s="24"/>
      <c r="V91" s="24"/>
      <c r="W91" s="23"/>
      <c r="X91" s="23"/>
      <c r="Y91" s="23"/>
    </row>
    <row r="92" spans="1:25" ht="15.95" customHeight="1" x14ac:dyDescent="0.2">
      <c r="A92" s="101" t="s">
        <v>24</v>
      </c>
      <c r="B92" s="102"/>
      <c r="C92" s="67" t="s">
        <v>25</v>
      </c>
      <c r="D92" s="26">
        <f>D93+D98</f>
        <v>6248</v>
      </c>
      <c r="E92" s="27">
        <f t="shared" ref="E92:N92" si="13">E93+E98</f>
        <v>0</v>
      </c>
      <c r="F92" s="28">
        <f t="shared" si="13"/>
        <v>6204.2999999999993</v>
      </c>
      <c r="G92" s="26">
        <f t="shared" si="13"/>
        <v>1478549626.9199998</v>
      </c>
      <c r="H92" s="27">
        <f t="shared" si="13"/>
        <v>1082886155.46</v>
      </c>
      <c r="I92" s="27">
        <f t="shared" si="13"/>
        <v>253698702.22999999</v>
      </c>
      <c r="J92" s="27">
        <f>J93+J98</f>
        <v>82446599.350000009</v>
      </c>
      <c r="K92" s="27">
        <f t="shared" si="13"/>
        <v>0</v>
      </c>
      <c r="L92" s="27">
        <f t="shared" si="13"/>
        <v>31913458.319999997</v>
      </c>
      <c r="M92" s="27">
        <f t="shared" si="13"/>
        <v>27604711.559999999</v>
      </c>
      <c r="N92" s="28">
        <f t="shared" si="13"/>
        <v>91633007.090000004</v>
      </c>
      <c r="O92" s="21"/>
      <c r="P92" s="21"/>
      <c r="Q92" s="21"/>
      <c r="R92" s="22"/>
      <c r="S92" s="22"/>
      <c r="T92" s="23"/>
      <c r="U92" s="24"/>
      <c r="V92" s="24"/>
      <c r="W92" s="23"/>
      <c r="X92" s="23"/>
      <c r="Y92" s="23"/>
    </row>
    <row r="93" spans="1:25" ht="15.95" customHeight="1" x14ac:dyDescent="0.2">
      <c r="A93" s="103" t="s">
        <v>26</v>
      </c>
      <c r="B93" s="104"/>
      <c r="C93" s="67" t="s">
        <v>27</v>
      </c>
      <c r="D93" s="26">
        <f>SUM(D94:D97)</f>
        <v>5751</v>
      </c>
      <c r="E93" s="27">
        <f t="shared" ref="E93:N93" si="14">SUM(E94:E97)</f>
        <v>0</v>
      </c>
      <c r="F93" s="28">
        <f t="shared" si="14"/>
        <v>5762.4</v>
      </c>
      <c r="G93" s="26">
        <f t="shared" si="14"/>
        <v>1413448152.2199998</v>
      </c>
      <c r="H93" s="27">
        <f t="shared" si="14"/>
        <v>1025790297.83</v>
      </c>
      <c r="I93" s="27">
        <f t="shared" si="14"/>
        <v>250698534.31</v>
      </c>
      <c r="J93" s="27">
        <f>SUM(J94:J97)</f>
        <v>77535793.590000004</v>
      </c>
      <c r="K93" s="27">
        <f t="shared" si="14"/>
        <v>0</v>
      </c>
      <c r="L93" s="27">
        <f t="shared" si="14"/>
        <v>31864550.579999998</v>
      </c>
      <c r="M93" s="27">
        <f t="shared" si="14"/>
        <v>27558975.91</v>
      </c>
      <c r="N93" s="28">
        <f t="shared" si="14"/>
        <v>87993843.909999996</v>
      </c>
      <c r="O93" s="21"/>
      <c r="P93" s="21"/>
      <c r="Q93" s="21"/>
      <c r="R93" s="22"/>
      <c r="S93" s="22"/>
      <c r="T93" s="23"/>
      <c r="U93" s="24"/>
      <c r="V93" s="24"/>
      <c r="W93" s="23"/>
      <c r="X93" s="23"/>
      <c r="Y93" s="23"/>
    </row>
    <row r="94" spans="1:25" ht="15.95" customHeight="1" x14ac:dyDescent="0.2">
      <c r="A94" s="91" t="s">
        <v>28</v>
      </c>
      <c r="B94" s="92"/>
      <c r="C94" s="68" t="s">
        <v>29</v>
      </c>
      <c r="D94" s="33">
        <f t="shared" ref="D94:N97" si="15">D54+D15</f>
        <v>80</v>
      </c>
      <c r="E94" s="34">
        <f t="shared" si="15"/>
        <v>0</v>
      </c>
      <c r="F94" s="35">
        <f t="shared" si="15"/>
        <v>67.92</v>
      </c>
      <c r="G94" s="33">
        <f t="shared" si="15"/>
        <v>34093927.530000001</v>
      </c>
      <c r="H94" s="34">
        <f t="shared" si="15"/>
        <v>20715072.079999998</v>
      </c>
      <c r="I94" s="34">
        <f t="shared" si="15"/>
        <v>7878379.1900000004</v>
      </c>
      <c r="J94" s="34">
        <f t="shared" si="15"/>
        <v>1451167.38</v>
      </c>
      <c r="K94" s="34">
        <f t="shared" si="15"/>
        <v>0</v>
      </c>
      <c r="L94" s="34">
        <f t="shared" si="15"/>
        <v>1062324.3</v>
      </c>
      <c r="M94" s="34">
        <f t="shared" si="15"/>
        <v>2986984.5799999996</v>
      </c>
      <c r="N94" s="35">
        <f t="shared" si="15"/>
        <v>1934830.31</v>
      </c>
      <c r="O94" s="21"/>
      <c r="P94" s="21"/>
      <c r="Q94" s="21"/>
      <c r="R94" s="22"/>
      <c r="S94" s="22"/>
      <c r="T94" s="23"/>
      <c r="U94" s="24"/>
      <c r="V94" s="24"/>
      <c r="W94" s="23"/>
      <c r="X94" s="23"/>
      <c r="Y94" s="23"/>
    </row>
    <row r="95" spans="1:25" ht="15.95" customHeight="1" x14ac:dyDescent="0.2">
      <c r="A95" s="91" t="s">
        <v>30</v>
      </c>
      <c r="B95" s="92"/>
      <c r="C95" s="68" t="s">
        <v>31</v>
      </c>
      <c r="D95" s="33">
        <f t="shared" si="15"/>
        <v>433</v>
      </c>
      <c r="E95" s="34">
        <f t="shared" si="15"/>
        <v>0</v>
      </c>
      <c r="F95" s="35">
        <f t="shared" si="15"/>
        <v>416.15000000000003</v>
      </c>
      <c r="G95" s="33">
        <f t="shared" si="15"/>
        <v>140063674.33000001</v>
      </c>
      <c r="H95" s="34">
        <f t="shared" si="15"/>
        <v>93474716.030000001</v>
      </c>
      <c r="I95" s="34">
        <f t="shared" si="15"/>
        <v>28608834.479999997</v>
      </c>
      <c r="J95" s="34">
        <f t="shared" si="15"/>
        <v>10582478.65</v>
      </c>
      <c r="K95" s="34">
        <f t="shared" si="15"/>
        <v>0</v>
      </c>
      <c r="L95" s="34">
        <f t="shared" si="15"/>
        <v>4283275.8999999994</v>
      </c>
      <c r="M95" s="34">
        <f t="shared" si="15"/>
        <v>3114369.27</v>
      </c>
      <c r="N95" s="35">
        <f t="shared" si="15"/>
        <v>8745914.2699999996</v>
      </c>
      <c r="O95" s="21"/>
      <c r="P95" s="21"/>
      <c r="Q95" s="21"/>
      <c r="R95" s="22"/>
      <c r="S95" s="22"/>
      <c r="T95" s="23"/>
      <c r="U95" s="24"/>
      <c r="V95" s="24"/>
      <c r="W95" s="23"/>
      <c r="X95" s="23"/>
      <c r="Y95" s="23"/>
    </row>
    <row r="96" spans="1:25" ht="15.95" customHeight="1" x14ac:dyDescent="0.2">
      <c r="A96" s="91" t="s">
        <v>32</v>
      </c>
      <c r="B96" s="92"/>
      <c r="C96" s="68" t="s">
        <v>33</v>
      </c>
      <c r="D96" s="33">
        <f t="shared" si="15"/>
        <v>1574</v>
      </c>
      <c r="E96" s="34">
        <f t="shared" si="15"/>
        <v>0</v>
      </c>
      <c r="F96" s="35">
        <f t="shared" si="15"/>
        <v>1594.01</v>
      </c>
      <c r="G96" s="33">
        <f t="shared" si="15"/>
        <v>434570303.97000003</v>
      </c>
      <c r="H96" s="34">
        <f t="shared" si="15"/>
        <v>307066440.86000001</v>
      </c>
      <c r="I96" s="34">
        <f t="shared" si="15"/>
        <v>84991701.310000017</v>
      </c>
      <c r="J96" s="34">
        <f t="shared" si="15"/>
        <v>20225330.34</v>
      </c>
      <c r="K96" s="34">
        <f t="shared" si="15"/>
        <v>0</v>
      </c>
      <c r="L96" s="34">
        <f t="shared" si="15"/>
        <v>12508224.540000001</v>
      </c>
      <c r="M96" s="34">
        <f t="shared" si="15"/>
        <v>9778606.9199999999</v>
      </c>
      <c r="N96" s="35">
        <f t="shared" si="15"/>
        <v>27375555.150000002</v>
      </c>
      <c r="O96" s="21"/>
      <c r="P96" s="21"/>
      <c r="Q96" s="21"/>
      <c r="R96" s="22"/>
      <c r="S96" s="22"/>
      <c r="T96" s="23"/>
      <c r="U96" s="24"/>
      <c r="V96" s="24"/>
      <c r="W96" s="23"/>
      <c r="X96" s="23"/>
      <c r="Y96" s="23"/>
    </row>
    <row r="97" spans="1:25" ht="15.95" customHeight="1" x14ac:dyDescent="0.2">
      <c r="A97" s="91" t="s">
        <v>34</v>
      </c>
      <c r="B97" s="92"/>
      <c r="C97" s="68" t="s">
        <v>35</v>
      </c>
      <c r="D97" s="33">
        <f t="shared" si="15"/>
        <v>3664</v>
      </c>
      <c r="E97" s="34">
        <f t="shared" si="15"/>
        <v>0</v>
      </c>
      <c r="F97" s="35">
        <f t="shared" si="15"/>
        <v>3684.32</v>
      </c>
      <c r="G97" s="33">
        <f t="shared" si="15"/>
        <v>804720246.38999987</v>
      </c>
      <c r="H97" s="34">
        <f t="shared" si="15"/>
        <v>604534068.86000001</v>
      </c>
      <c r="I97" s="34">
        <f t="shared" si="15"/>
        <v>129219619.32999998</v>
      </c>
      <c r="J97" s="34">
        <f t="shared" si="15"/>
        <v>45276817.219999999</v>
      </c>
      <c r="K97" s="34">
        <f t="shared" si="15"/>
        <v>0</v>
      </c>
      <c r="L97" s="34">
        <f t="shared" si="15"/>
        <v>14010725.839999998</v>
      </c>
      <c r="M97" s="34">
        <f t="shared" si="15"/>
        <v>11679015.140000001</v>
      </c>
      <c r="N97" s="35">
        <f t="shared" si="15"/>
        <v>49937544.18</v>
      </c>
      <c r="O97" s="21"/>
      <c r="P97" s="21"/>
      <c r="Q97" s="21"/>
      <c r="R97" s="22"/>
      <c r="S97" s="22"/>
      <c r="T97" s="23"/>
      <c r="U97" s="24"/>
      <c r="V97" s="24"/>
      <c r="W97" s="23"/>
      <c r="X97" s="23"/>
      <c r="Y97" s="23"/>
    </row>
    <row r="98" spans="1:25" ht="15.95" customHeight="1" x14ac:dyDescent="0.2">
      <c r="A98" s="93" t="s">
        <v>36</v>
      </c>
      <c r="B98" s="94"/>
      <c r="C98" s="67" t="s">
        <v>37</v>
      </c>
      <c r="D98" s="26">
        <f>SUM(D99:D100)</f>
        <v>497</v>
      </c>
      <c r="E98" s="27">
        <f t="shared" ref="E98:N98" si="16">SUM(E99:E100)</f>
        <v>0</v>
      </c>
      <c r="F98" s="28">
        <f t="shared" si="16"/>
        <v>441.89999999999992</v>
      </c>
      <c r="G98" s="26">
        <f t="shared" si="16"/>
        <v>65101474.699999996</v>
      </c>
      <c r="H98" s="27">
        <f t="shared" si="16"/>
        <v>57095857.629999995</v>
      </c>
      <c r="I98" s="27">
        <f t="shared" si="16"/>
        <v>3000167.9200000004</v>
      </c>
      <c r="J98" s="27">
        <f>SUM(J99:J100)</f>
        <v>4910805.7600000007</v>
      </c>
      <c r="K98" s="27">
        <f t="shared" si="16"/>
        <v>0</v>
      </c>
      <c r="L98" s="27">
        <f t="shared" si="16"/>
        <v>48907.740000000005</v>
      </c>
      <c r="M98" s="27">
        <f t="shared" si="16"/>
        <v>45735.65</v>
      </c>
      <c r="N98" s="28">
        <f t="shared" si="16"/>
        <v>3639163.18</v>
      </c>
      <c r="O98" s="21"/>
      <c r="P98" s="21"/>
      <c r="Q98" s="21"/>
      <c r="R98" s="22"/>
      <c r="S98" s="22"/>
      <c r="T98" s="23"/>
      <c r="U98" s="24"/>
      <c r="V98" s="24"/>
      <c r="W98" s="23"/>
      <c r="X98" s="23"/>
      <c r="Y98" s="23"/>
    </row>
    <row r="99" spans="1:25" ht="15.95" customHeight="1" x14ac:dyDescent="0.2">
      <c r="A99" s="91" t="s">
        <v>38</v>
      </c>
      <c r="B99" s="92"/>
      <c r="C99" s="68" t="s">
        <v>39</v>
      </c>
      <c r="D99" s="33">
        <f t="shared" ref="D99:N100" si="17">D59+D20</f>
        <v>497</v>
      </c>
      <c r="E99" s="34">
        <f t="shared" si="17"/>
        <v>0</v>
      </c>
      <c r="F99" s="35">
        <f t="shared" si="17"/>
        <v>441.89999999999992</v>
      </c>
      <c r="G99" s="33">
        <f t="shared" si="17"/>
        <v>65101474.699999996</v>
      </c>
      <c r="H99" s="34">
        <f t="shared" si="17"/>
        <v>57095857.629999995</v>
      </c>
      <c r="I99" s="34">
        <f t="shared" si="17"/>
        <v>3000167.9200000004</v>
      </c>
      <c r="J99" s="34">
        <f t="shared" si="17"/>
        <v>4910805.7600000007</v>
      </c>
      <c r="K99" s="34">
        <f t="shared" si="17"/>
        <v>0</v>
      </c>
      <c r="L99" s="34">
        <f t="shared" si="17"/>
        <v>48907.740000000005</v>
      </c>
      <c r="M99" s="34">
        <f t="shared" si="17"/>
        <v>45735.65</v>
      </c>
      <c r="N99" s="35">
        <f t="shared" si="17"/>
        <v>3639163.18</v>
      </c>
      <c r="O99" s="21"/>
      <c r="P99" s="21"/>
      <c r="Q99" s="21"/>
      <c r="R99" s="22"/>
      <c r="S99" s="22"/>
      <c r="T99" s="23"/>
      <c r="U99" s="24"/>
      <c r="V99" s="24"/>
      <c r="W99" s="23"/>
      <c r="X99" s="23"/>
      <c r="Y99" s="23"/>
    </row>
    <row r="100" spans="1:25" ht="15.95" customHeight="1" x14ac:dyDescent="0.2">
      <c r="A100" s="91" t="s">
        <v>40</v>
      </c>
      <c r="B100" s="92"/>
      <c r="C100" s="68" t="s">
        <v>41</v>
      </c>
      <c r="D100" s="33">
        <f t="shared" si="17"/>
        <v>0</v>
      </c>
      <c r="E100" s="34">
        <f t="shared" si="17"/>
        <v>0</v>
      </c>
      <c r="F100" s="35">
        <f t="shared" si="17"/>
        <v>0</v>
      </c>
      <c r="G100" s="33">
        <f t="shared" si="17"/>
        <v>0</v>
      </c>
      <c r="H100" s="34">
        <f t="shared" si="17"/>
        <v>0</v>
      </c>
      <c r="I100" s="34">
        <f t="shared" si="17"/>
        <v>0</v>
      </c>
      <c r="J100" s="34">
        <f t="shared" si="17"/>
        <v>0</v>
      </c>
      <c r="K100" s="34">
        <f t="shared" si="17"/>
        <v>0</v>
      </c>
      <c r="L100" s="34">
        <f t="shared" si="17"/>
        <v>0</v>
      </c>
      <c r="M100" s="34">
        <f t="shared" si="17"/>
        <v>0</v>
      </c>
      <c r="N100" s="35">
        <f t="shared" si="17"/>
        <v>0</v>
      </c>
      <c r="O100" s="21"/>
      <c r="P100" s="21"/>
      <c r="Q100" s="21"/>
      <c r="R100" s="22"/>
      <c r="S100" s="22"/>
      <c r="T100" s="23"/>
      <c r="U100" s="24"/>
      <c r="V100" s="24"/>
      <c r="W100" s="23"/>
      <c r="X100" s="23"/>
      <c r="Y100" s="23"/>
    </row>
    <row r="101" spans="1:25" ht="15.95" customHeight="1" x14ac:dyDescent="0.2">
      <c r="A101" s="95" t="s">
        <v>42</v>
      </c>
      <c r="B101" s="96"/>
      <c r="C101" s="67" t="s">
        <v>43</v>
      </c>
      <c r="D101" s="26">
        <f>D102+D108+D109</f>
        <v>8977.1549999999988</v>
      </c>
      <c r="E101" s="27">
        <f t="shared" ref="E101:N101" si="18">E102+E108+E109</f>
        <v>339.1</v>
      </c>
      <c r="F101" s="28">
        <f t="shared" si="18"/>
        <v>8439.1700000000019</v>
      </c>
      <c r="G101" s="26">
        <f t="shared" si="18"/>
        <v>634470993.01999998</v>
      </c>
      <c r="H101" s="27">
        <f t="shared" si="18"/>
        <v>456854592.00999999</v>
      </c>
      <c r="I101" s="27">
        <f t="shared" si="18"/>
        <v>92089920.859999999</v>
      </c>
      <c r="J101" s="27">
        <f>J102+J108+J109</f>
        <v>55422506.840000004</v>
      </c>
      <c r="K101" s="27">
        <f t="shared" si="18"/>
        <v>11773196.199999999</v>
      </c>
      <c r="L101" s="27">
        <f t="shared" si="18"/>
        <v>10366927.74</v>
      </c>
      <c r="M101" s="27">
        <f t="shared" si="18"/>
        <v>7963849.3699999992</v>
      </c>
      <c r="N101" s="28">
        <f t="shared" si="18"/>
        <v>43705831.490000002</v>
      </c>
      <c r="O101" s="21"/>
      <c r="P101" s="21"/>
      <c r="Q101" s="21"/>
      <c r="R101" s="22"/>
      <c r="S101" s="22"/>
      <c r="T101" s="23"/>
      <c r="U101" s="24"/>
      <c r="V101" s="24"/>
      <c r="W101" s="23"/>
      <c r="X101" s="23"/>
      <c r="Y101" s="23"/>
    </row>
    <row r="102" spans="1:25" ht="15.95" customHeight="1" x14ac:dyDescent="0.2">
      <c r="A102" s="91" t="s">
        <v>44</v>
      </c>
      <c r="B102" s="92"/>
      <c r="C102" s="69" t="s">
        <v>45</v>
      </c>
      <c r="D102" s="33">
        <f t="shared" ref="D102:N111" si="19">D62+D23</f>
        <v>5927.98</v>
      </c>
      <c r="E102" s="34">
        <f t="shared" si="19"/>
        <v>92.5</v>
      </c>
      <c r="F102" s="35">
        <f t="shared" si="19"/>
        <v>5573.6100000000015</v>
      </c>
      <c r="G102" s="33">
        <f t="shared" si="19"/>
        <v>441151395.97999996</v>
      </c>
      <c r="H102" s="34">
        <f t="shared" si="19"/>
        <v>310186706.48000002</v>
      </c>
      <c r="I102" s="34">
        <f t="shared" si="19"/>
        <v>72952938.409999996</v>
      </c>
      <c r="J102" s="34">
        <f t="shared" si="19"/>
        <v>35002256.57</v>
      </c>
      <c r="K102" s="34">
        <f t="shared" si="19"/>
        <v>7957572.3999999994</v>
      </c>
      <c r="L102" s="34">
        <f t="shared" si="19"/>
        <v>8292611.1900000004</v>
      </c>
      <c r="M102" s="34">
        <f t="shared" si="19"/>
        <v>6759310.9299999988</v>
      </c>
      <c r="N102" s="35">
        <f t="shared" si="19"/>
        <v>30996293.300000001</v>
      </c>
      <c r="O102" s="21"/>
      <c r="P102" s="21"/>
      <c r="Q102" s="21"/>
      <c r="R102" s="22"/>
      <c r="S102" s="22"/>
      <c r="T102" s="23"/>
      <c r="U102" s="24"/>
      <c r="V102" s="24"/>
      <c r="W102" s="23"/>
      <c r="X102" s="23"/>
      <c r="Y102" s="23"/>
    </row>
    <row r="103" spans="1:25" ht="15.95" customHeight="1" x14ac:dyDescent="0.2">
      <c r="A103" s="91" t="s">
        <v>46</v>
      </c>
      <c r="B103" s="92"/>
      <c r="C103" s="69" t="s">
        <v>47</v>
      </c>
      <c r="D103" s="33">
        <f t="shared" si="19"/>
        <v>30.5</v>
      </c>
      <c r="E103" s="34">
        <f t="shared" si="19"/>
        <v>0</v>
      </c>
      <c r="F103" s="35">
        <f t="shared" si="19"/>
        <v>29.78</v>
      </c>
      <c r="G103" s="33">
        <f t="shared" si="19"/>
        <v>3435491.3000000003</v>
      </c>
      <c r="H103" s="34">
        <f t="shared" si="19"/>
        <v>2249771.06</v>
      </c>
      <c r="I103" s="34">
        <f t="shared" si="19"/>
        <v>861282.26</v>
      </c>
      <c r="J103" s="34">
        <f t="shared" si="19"/>
        <v>193842.66000000003</v>
      </c>
      <c r="K103" s="34">
        <f t="shared" si="19"/>
        <v>46992.44</v>
      </c>
      <c r="L103" s="34">
        <f t="shared" si="19"/>
        <v>81630.399999999994</v>
      </c>
      <c r="M103" s="34">
        <f t="shared" si="19"/>
        <v>1972.48</v>
      </c>
      <c r="N103" s="35">
        <f t="shared" si="19"/>
        <v>255587.97000000003</v>
      </c>
      <c r="O103" s="21"/>
      <c r="P103" s="21"/>
      <c r="Q103" s="21"/>
      <c r="R103" s="22"/>
      <c r="S103" s="22"/>
      <c r="T103" s="23"/>
      <c r="U103" s="24"/>
      <c r="V103" s="24"/>
      <c r="W103" s="23"/>
      <c r="X103" s="23"/>
      <c r="Y103" s="23"/>
    </row>
    <row r="104" spans="1:25" ht="15.95" customHeight="1" x14ac:dyDescent="0.2">
      <c r="A104" s="91" t="s">
        <v>48</v>
      </c>
      <c r="B104" s="92"/>
      <c r="C104" s="69" t="s">
        <v>49</v>
      </c>
      <c r="D104" s="33">
        <f t="shared" si="19"/>
        <v>2</v>
      </c>
      <c r="E104" s="34">
        <f t="shared" si="19"/>
        <v>0</v>
      </c>
      <c r="F104" s="35">
        <f t="shared" si="19"/>
        <v>1.75</v>
      </c>
      <c r="G104" s="33">
        <f t="shared" si="19"/>
        <v>266674.62</v>
      </c>
      <c r="H104" s="34">
        <f t="shared" si="19"/>
        <v>187644.66999999998</v>
      </c>
      <c r="I104" s="34">
        <f t="shared" si="19"/>
        <v>59735.31</v>
      </c>
      <c r="J104" s="34">
        <f t="shared" si="19"/>
        <v>16694.64</v>
      </c>
      <c r="K104" s="34">
        <f t="shared" si="19"/>
        <v>2600</v>
      </c>
      <c r="L104" s="34">
        <f t="shared" si="19"/>
        <v>0</v>
      </c>
      <c r="M104" s="34">
        <f t="shared" si="19"/>
        <v>0</v>
      </c>
      <c r="N104" s="35">
        <f t="shared" si="19"/>
        <v>12259.23</v>
      </c>
      <c r="O104" s="21"/>
      <c r="P104" s="21"/>
      <c r="Q104" s="21"/>
      <c r="R104" s="22"/>
      <c r="S104" s="22"/>
      <c r="T104" s="23"/>
      <c r="U104" s="24"/>
      <c r="V104" s="24"/>
      <c r="W104" s="23"/>
      <c r="X104" s="23"/>
      <c r="Y104" s="23"/>
    </row>
    <row r="105" spans="1:25" ht="15.95" customHeight="1" x14ac:dyDescent="0.2">
      <c r="A105" s="91" t="s">
        <v>50</v>
      </c>
      <c r="B105" s="92"/>
      <c r="C105" s="69" t="s">
        <v>51</v>
      </c>
      <c r="D105" s="33">
        <f t="shared" si="19"/>
        <v>37.75</v>
      </c>
      <c r="E105" s="34">
        <f t="shared" si="19"/>
        <v>0</v>
      </c>
      <c r="F105" s="35">
        <f t="shared" si="19"/>
        <v>37.29</v>
      </c>
      <c r="G105" s="33">
        <f t="shared" si="19"/>
        <v>4151241.6766917296</v>
      </c>
      <c r="H105" s="34">
        <f t="shared" si="19"/>
        <v>2624470.4216917292</v>
      </c>
      <c r="I105" s="34">
        <f t="shared" si="19"/>
        <v>985689.36</v>
      </c>
      <c r="J105" s="34">
        <f t="shared" si="19"/>
        <v>264723.07999999996</v>
      </c>
      <c r="K105" s="34">
        <f t="shared" si="19"/>
        <v>64743.5</v>
      </c>
      <c r="L105" s="34">
        <f t="shared" si="19"/>
        <v>111872.595</v>
      </c>
      <c r="M105" s="34">
        <f t="shared" si="19"/>
        <v>99742.720000000001</v>
      </c>
      <c r="N105" s="35">
        <f t="shared" si="19"/>
        <v>280035.04500000004</v>
      </c>
      <c r="O105" s="21"/>
      <c r="P105" s="21"/>
      <c r="Q105" s="21"/>
      <c r="R105" s="22"/>
      <c r="S105" s="22"/>
      <c r="T105" s="23"/>
      <c r="U105" s="24"/>
      <c r="V105" s="24"/>
      <c r="W105" s="23"/>
      <c r="X105" s="23"/>
      <c r="Y105" s="23"/>
    </row>
    <row r="106" spans="1:25" ht="15.95" customHeight="1" x14ac:dyDescent="0.2">
      <c r="A106" s="91" t="s">
        <v>52</v>
      </c>
      <c r="B106" s="92"/>
      <c r="C106" s="69" t="s">
        <v>53</v>
      </c>
      <c r="D106" s="33">
        <f t="shared" si="19"/>
        <v>44</v>
      </c>
      <c r="E106" s="34">
        <f t="shared" si="19"/>
        <v>0</v>
      </c>
      <c r="F106" s="35">
        <f t="shared" si="19"/>
        <v>43.25</v>
      </c>
      <c r="G106" s="33">
        <f t="shared" si="19"/>
        <v>6316634.8800000008</v>
      </c>
      <c r="H106" s="34">
        <f t="shared" si="19"/>
        <v>4184733.4000000004</v>
      </c>
      <c r="I106" s="34">
        <f t="shared" si="19"/>
        <v>1522016.84</v>
      </c>
      <c r="J106" s="34">
        <f t="shared" si="19"/>
        <v>509638.32</v>
      </c>
      <c r="K106" s="34">
        <f t="shared" si="19"/>
        <v>47290.07</v>
      </c>
      <c r="L106" s="34">
        <f t="shared" si="19"/>
        <v>52956.25</v>
      </c>
      <c r="M106" s="34">
        <f t="shared" si="19"/>
        <v>0</v>
      </c>
      <c r="N106" s="35">
        <f t="shared" si="19"/>
        <v>480936.19000000006</v>
      </c>
      <c r="O106" s="21"/>
      <c r="P106" s="21"/>
      <c r="Q106" s="21"/>
      <c r="R106" s="22"/>
      <c r="S106" s="22"/>
      <c r="T106" s="23"/>
      <c r="U106" s="24"/>
      <c r="V106" s="24"/>
      <c r="W106" s="23"/>
      <c r="X106" s="23"/>
      <c r="Y106" s="23"/>
    </row>
    <row r="107" spans="1:25" ht="15.95" customHeight="1" x14ac:dyDescent="0.2">
      <c r="A107" s="30" t="s">
        <v>54</v>
      </c>
      <c r="B107" s="31"/>
      <c r="C107" s="69" t="s">
        <v>55</v>
      </c>
      <c r="D107" s="33">
        <f t="shared" si="19"/>
        <v>120.15</v>
      </c>
      <c r="E107" s="34">
        <f t="shared" si="19"/>
        <v>0</v>
      </c>
      <c r="F107" s="35">
        <f t="shared" si="19"/>
        <v>115.62</v>
      </c>
      <c r="G107" s="33">
        <f t="shared" si="19"/>
        <v>9141451.7300000004</v>
      </c>
      <c r="H107" s="34">
        <f t="shared" si="19"/>
        <v>6797526.0900000008</v>
      </c>
      <c r="I107" s="34">
        <f t="shared" si="19"/>
        <v>1357050.84</v>
      </c>
      <c r="J107" s="34">
        <f t="shared" si="19"/>
        <v>732940.75</v>
      </c>
      <c r="K107" s="34">
        <f t="shared" si="19"/>
        <v>147323.22999999998</v>
      </c>
      <c r="L107" s="34">
        <f t="shared" si="19"/>
        <v>104044.8</v>
      </c>
      <c r="M107" s="34">
        <f t="shared" si="19"/>
        <v>2566.02</v>
      </c>
      <c r="N107" s="35">
        <f t="shared" si="19"/>
        <v>659126.99</v>
      </c>
      <c r="O107" s="21"/>
      <c r="P107" s="21"/>
      <c r="Q107" s="21"/>
      <c r="R107" s="22"/>
      <c r="S107" s="22"/>
      <c r="T107" s="23"/>
      <c r="U107" s="24"/>
      <c r="V107" s="24"/>
      <c r="W107" s="23"/>
      <c r="X107" s="23"/>
      <c r="Y107" s="23"/>
    </row>
    <row r="108" spans="1:25" ht="15.95" customHeight="1" x14ac:dyDescent="0.2">
      <c r="A108" s="30" t="s">
        <v>56</v>
      </c>
      <c r="B108" s="31"/>
      <c r="C108" s="69" t="s">
        <v>57</v>
      </c>
      <c r="D108" s="33">
        <f t="shared" si="19"/>
        <v>1665.675</v>
      </c>
      <c r="E108" s="34">
        <f t="shared" si="19"/>
        <v>232.6</v>
      </c>
      <c r="F108" s="35">
        <f t="shared" si="19"/>
        <v>1575.4000000000003</v>
      </c>
      <c r="G108" s="33">
        <f t="shared" si="19"/>
        <v>100562830.78000002</v>
      </c>
      <c r="H108" s="34">
        <f t="shared" si="19"/>
        <v>72937592.25</v>
      </c>
      <c r="I108" s="34">
        <f t="shared" si="19"/>
        <v>11255721.68</v>
      </c>
      <c r="J108" s="34">
        <f t="shared" si="19"/>
        <v>11480277.690000001</v>
      </c>
      <c r="K108" s="34">
        <f t="shared" si="19"/>
        <v>2072573.0899999999</v>
      </c>
      <c r="L108" s="34">
        <f t="shared" si="19"/>
        <v>1667702.2299999995</v>
      </c>
      <c r="M108" s="34">
        <f t="shared" si="19"/>
        <v>1148963.8400000003</v>
      </c>
      <c r="N108" s="35">
        <f t="shared" si="19"/>
        <v>6532857.9299999997</v>
      </c>
      <c r="O108" s="21"/>
      <c r="P108" s="21"/>
      <c r="Q108" s="21"/>
      <c r="R108" s="22"/>
      <c r="S108" s="22"/>
      <c r="T108" s="23"/>
      <c r="U108" s="24"/>
      <c r="V108" s="24"/>
      <c r="W108" s="23"/>
      <c r="X108" s="23"/>
      <c r="Y108" s="23"/>
    </row>
    <row r="109" spans="1:25" ht="15.95" customHeight="1" x14ac:dyDescent="0.2">
      <c r="A109" s="91" t="s">
        <v>58</v>
      </c>
      <c r="B109" s="92"/>
      <c r="C109" s="69" t="s">
        <v>59</v>
      </c>
      <c r="D109" s="33">
        <f t="shared" si="19"/>
        <v>1383.5</v>
      </c>
      <c r="E109" s="34">
        <f t="shared" si="19"/>
        <v>14</v>
      </c>
      <c r="F109" s="35">
        <f t="shared" si="19"/>
        <v>1290.1600000000001</v>
      </c>
      <c r="G109" s="33">
        <f t="shared" si="19"/>
        <v>92756766.260000005</v>
      </c>
      <c r="H109" s="34">
        <f t="shared" si="19"/>
        <v>73730293.280000001</v>
      </c>
      <c r="I109" s="34">
        <f t="shared" si="19"/>
        <v>7881260.7699999996</v>
      </c>
      <c r="J109" s="34">
        <f t="shared" si="19"/>
        <v>8939972.5800000001</v>
      </c>
      <c r="K109" s="34">
        <f t="shared" si="19"/>
        <v>1743050.71</v>
      </c>
      <c r="L109" s="34">
        <f t="shared" si="19"/>
        <v>406614.31999999995</v>
      </c>
      <c r="M109" s="34">
        <f t="shared" si="19"/>
        <v>55574.6</v>
      </c>
      <c r="N109" s="35">
        <f t="shared" si="19"/>
        <v>6176680.2600000007</v>
      </c>
      <c r="O109" s="21"/>
      <c r="P109" s="21"/>
      <c r="Q109" s="21"/>
      <c r="R109" s="22"/>
      <c r="S109" s="22"/>
      <c r="T109" s="23"/>
      <c r="U109" s="24"/>
      <c r="V109" s="24"/>
      <c r="W109" s="23"/>
      <c r="X109" s="23"/>
      <c r="Y109" s="23"/>
    </row>
    <row r="110" spans="1:25" ht="15.95" customHeight="1" x14ac:dyDescent="0.2">
      <c r="A110" s="86" t="s">
        <v>60</v>
      </c>
      <c r="B110" s="87"/>
      <c r="C110" s="70" t="s">
        <v>61</v>
      </c>
      <c r="D110" s="71">
        <f t="shared" si="19"/>
        <v>113</v>
      </c>
      <c r="E110" s="72">
        <f t="shared" si="19"/>
        <v>0</v>
      </c>
      <c r="F110" s="73">
        <f t="shared" si="19"/>
        <v>106.11</v>
      </c>
      <c r="G110" s="71">
        <f t="shared" si="19"/>
        <v>25033907.719999999</v>
      </c>
      <c r="H110" s="72">
        <f t="shared" si="19"/>
        <v>15036489.810000001</v>
      </c>
      <c r="I110" s="72">
        <f t="shared" si="19"/>
        <v>8167278.9400000013</v>
      </c>
      <c r="J110" s="72">
        <f t="shared" si="19"/>
        <v>1190767.3800000001</v>
      </c>
      <c r="K110" s="72">
        <f t="shared" si="19"/>
        <v>59710</v>
      </c>
      <c r="L110" s="72">
        <f t="shared" si="19"/>
        <v>0</v>
      </c>
      <c r="M110" s="72">
        <f t="shared" si="19"/>
        <v>579661.59</v>
      </c>
      <c r="N110" s="73">
        <f t="shared" si="19"/>
        <v>1462586.4100000001</v>
      </c>
      <c r="O110" s="21"/>
      <c r="P110" s="21"/>
      <c r="Q110" s="21"/>
      <c r="R110" s="22"/>
      <c r="S110" s="22"/>
      <c r="T110" s="23"/>
      <c r="U110" s="24"/>
      <c r="V110" s="24"/>
      <c r="W110" s="23"/>
      <c r="X110" s="23"/>
      <c r="Y110" s="23"/>
    </row>
    <row r="111" spans="1:25" ht="15.95" customHeight="1" thickBot="1" x14ac:dyDescent="0.25">
      <c r="A111" s="88" t="s">
        <v>62</v>
      </c>
      <c r="B111" s="89"/>
      <c r="C111" s="74" t="s">
        <v>63</v>
      </c>
      <c r="D111" s="75">
        <f t="shared" si="19"/>
        <v>1</v>
      </c>
      <c r="E111" s="76">
        <f t="shared" si="19"/>
        <v>0</v>
      </c>
      <c r="F111" s="77">
        <f t="shared" si="19"/>
        <v>1</v>
      </c>
      <c r="G111" s="75">
        <f t="shared" si="19"/>
        <v>308662.06</v>
      </c>
      <c r="H111" s="76">
        <f t="shared" si="19"/>
        <v>168168</v>
      </c>
      <c r="I111" s="76">
        <f t="shared" si="19"/>
        <v>138194.06</v>
      </c>
      <c r="J111" s="76">
        <f t="shared" si="19"/>
        <v>0</v>
      </c>
      <c r="K111" s="76">
        <f t="shared" si="19"/>
        <v>2300</v>
      </c>
      <c r="L111" s="76">
        <f t="shared" si="19"/>
        <v>0</v>
      </c>
      <c r="M111" s="76">
        <f t="shared" si="19"/>
        <v>0</v>
      </c>
      <c r="N111" s="77">
        <f t="shared" si="19"/>
        <v>24634.52</v>
      </c>
      <c r="O111" s="21"/>
      <c r="P111" s="21"/>
      <c r="Q111" s="21"/>
      <c r="R111" s="22"/>
      <c r="S111" s="22"/>
      <c r="T111" s="23"/>
      <c r="U111" s="24"/>
      <c r="V111" s="24"/>
      <c r="W111" s="23"/>
      <c r="X111" s="23"/>
      <c r="Y111" s="23"/>
    </row>
    <row r="112" spans="1:25" x14ac:dyDescent="0.2">
      <c r="A112" s="78" t="s">
        <v>78</v>
      </c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45"/>
      <c r="N112" s="45"/>
      <c r="O112" s="2"/>
      <c r="P112" s="2"/>
      <c r="Q112" s="2"/>
      <c r="R112" s="2"/>
      <c r="S112" s="2"/>
    </row>
    <row r="113" spans="1:19" x14ac:dyDescent="0.2">
      <c r="A113" s="78">
        <f>A34</f>
        <v>0</v>
      </c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46"/>
      <c r="N113" s="46"/>
      <c r="O113" s="2"/>
      <c r="P113" s="2"/>
      <c r="Q113" s="2"/>
      <c r="R113" s="2"/>
      <c r="S113" s="2"/>
    </row>
    <row r="114" spans="1:19" x14ac:dyDescent="0.2">
      <c r="A114" s="79" t="s">
        <v>79</v>
      </c>
      <c r="B114" s="78"/>
      <c r="C114" s="78"/>
      <c r="D114" s="78"/>
      <c r="E114" s="78"/>
      <c r="F114" s="78"/>
      <c r="G114" s="90" t="s">
        <v>80</v>
      </c>
      <c r="H114" s="90"/>
      <c r="I114" s="78"/>
      <c r="J114" s="78"/>
      <c r="K114" s="78"/>
      <c r="L114" s="78"/>
      <c r="M114" s="45"/>
      <c r="N114" s="45"/>
      <c r="O114" s="2"/>
      <c r="P114" s="2"/>
      <c r="Q114" s="2"/>
      <c r="R114" s="2"/>
      <c r="S114" s="2"/>
    </row>
    <row r="115" spans="1:19" x14ac:dyDescent="0.2">
      <c r="A115" s="79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46"/>
      <c r="N115" s="46"/>
      <c r="O115" s="2"/>
      <c r="P115" s="2"/>
      <c r="Q115" s="2"/>
      <c r="R115" s="2"/>
      <c r="S115" s="2"/>
    </row>
    <row r="116" spans="1:19" x14ac:dyDescent="0.2">
      <c r="A116" s="78"/>
      <c r="B116" s="78"/>
      <c r="C116" s="78"/>
      <c r="D116" s="90" t="s">
        <v>81</v>
      </c>
      <c r="E116" s="90"/>
      <c r="F116" s="78"/>
      <c r="G116" s="78"/>
      <c r="H116" s="78"/>
      <c r="I116" s="78"/>
      <c r="J116" s="78"/>
      <c r="K116" s="90" t="s">
        <v>81</v>
      </c>
      <c r="L116" s="90"/>
      <c r="M116" s="46"/>
      <c r="N116" s="46"/>
      <c r="O116" s="2"/>
      <c r="P116" s="2"/>
      <c r="Q116" s="2"/>
      <c r="R116" s="2"/>
      <c r="S116" s="2"/>
    </row>
    <row r="117" spans="1:19" x14ac:dyDescent="0.2">
      <c r="A117" s="78"/>
      <c r="B117" s="78"/>
      <c r="C117" s="78"/>
      <c r="D117" s="90" t="s">
        <v>82</v>
      </c>
      <c r="E117" s="90"/>
      <c r="F117" s="78"/>
      <c r="G117" s="78"/>
      <c r="H117" s="78"/>
      <c r="I117" s="78"/>
      <c r="J117" s="78"/>
      <c r="K117" s="90" t="s">
        <v>83</v>
      </c>
      <c r="L117" s="90"/>
      <c r="M117" s="46"/>
      <c r="N117" s="46"/>
      <c r="O117" s="2"/>
      <c r="P117" s="2"/>
      <c r="Q117" s="2"/>
      <c r="R117" s="2"/>
      <c r="S117" s="2"/>
    </row>
    <row r="118" spans="1:19" x14ac:dyDescent="0.2">
      <c r="A118" s="49"/>
      <c r="B118" s="49"/>
      <c r="C118" s="50"/>
      <c r="D118" s="85"/>
      <c r="E118" s="85"/>
      <c r="F118" s="85"/>
      <c r="G118" s="48"/>
      <c r="H118" s="45"/>
      <c r="I118" s="45"/>
      <c r="J118" s="45"/>
      <c r="K118" s="45"/>
      <c r="L118" s="85"/>
      <c r="M118" s="85"/>
      <c r="N118" s="85"/>
      <c r="O118" s="2"/>
      <c r="P118" s="2"/>
      <c r="Q118" s="2"/>
      <c r="R118" s="2"/>
      <c r="S118" s="2"/>
    </row>
    <row r="119" spans="1:19" x14ac:dyDescent="0.2">
      <c r="A119" s="46"/>
      <c r="B119" s="46"/>
      <c r="C119" s="46"/>
      <c r="D119" s="85"/>
      <c r="E119" s="85"/>
      <c r="F119" s="85"/>
      <c r="G119" s="46"/>
      <c r="H119" s="46"/>
      <c r="I119" s="46"/>
      <c r="J119" s="46"/>
      <c r="K119" s="46"/>
      <c r="L119" s="85"/>
      <c r="M119" s="85"/>
      <c r="N119" s="85"/>
      <c r="O119" s="2"/>
      <c r="P119" s="2"/>
      <c r="Q119" s="2"/>
      <c r="R119" s="2"/>
      <c r="S119" s="2"/>
    </row>
    <row r="120" spans="1:19" x14ac:dyDescent="0.2">
      <c r="A120" s="80"/>
      <c r="B120" s="80"/>
      <c r="C120" s="81"/>
      <c r="D120" s="82"/>
      <c r="E120" s="82"/>
      <c r="F120" s="82"/>
      <c r="G120" s="83"/>
      <c r="H120" s="83"/>
      <c r="I120" s="83"/>
      <c r="J120" s="83"/>
      <c r="K120" s="83"/>
      <c r="L120" s="83"/>
      <c r="M120" s="83"/>
      <c r="N120" s="82"/>
      <c r="O120" s="2"/>
      <c r="P120" s="2"/>
      <c r="Q120" s="2"/>
      <c r="R120" s="2"/>
      <c r="S120" s="2"/>
    </row>
    <row r="121" spans="1:19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x14ac:dyDescent="0.2">
      <c r="C243" s="3"/>
    </row>
    <row r="244" spans="1:19" x14ac:dyDescent="0.2">
      <c r="C244" s="3"/>
    </row>
    <row r="245" spans="1:19" x14ac:dyDescent="0.2">
      <c r="C245" s="3"/>
    </row>
    <row r="246" spans="1:19" x14ac:dyDescent="0.2">
      <c r="C246" s="3"/>
    </row>
    <row r="247" spans="1:19" x14ac:dyDescent="0.2">
      <c r="C247" s="3"/>
    </row>
    <row r="248" spans="1:19" x14ac:dyDescent="0.2">
      <c r="C248" s="3"/>
    </row>
    <row r="249" spans="1:19" x14ac:dyDescent="0.2">
      <c r="C249" s="3"/>
    </row>
    <row r="250" spans="1:19" x14ac:dyDescent="0.2">
      <c r="C250" s="3"/>
    </row>
    <row r="251" spans="1:19" x14ac:dyDescent="0.2">
      <c r="C251" s="3"/>
    </row>
    <row r="252" spans="1:19" x14ac:dyDescent="0.2">
      <c r="C252" s="3"/>
    </row>
    <row r="253" spans="1:19" x14ac:dyDescent="0.2">
      <c r="C253" s="3"/>
    </row>
    <row r="254" spans="1:19" x14ac:dyDescent="0.2">
      <c r="C254" s="3"/>
    </row>
    <row r="255" spans="1:19" x14ac:dyDescent="0.2">
      <c r="C255" s="3"/>
    </row>
    <row r="256" spans="1:19" x14ac:dyDescent="0.2">
      <c r="C256" s="3"/>
    </row>
    <row r="257" spans="3:3" x14ac:dyDescent="0.2">
      <c r="C257" s="3"/>
    </row>
    <row r="258" spans="3:3" x14ac:dyDescent="0.2">
      <c r="C258" s="3"/>
    </row>
    <row r="259" spans="3:3" x14ac:dyDescent="0.2">
      <c r="C259" s="3"/>
    </row>
    <row r="260" spans="3:3" x14ac:dyDescent="0.2">
      <c r="C260" s="3"/>
    </row>
    <row r="261" spans="3:3" x14ac:dyDescent="0.2">
      <c r="C261" s="3"/>
    </row>
    <row r="262" spans="3:3" x14ac:dyDescent="0.2">
      <c r="C262" s="3"/>
    </row>
    <row r="263" spans="3:3" x14ac:dyDescent="0.2">
      <c r="C263" s="3"/>
    </row>
    <row r="264" spans="3:3" x14ac:dyDescent="0.2">
      <c r="C264" s="3"/>
    </row>
    <row r="265" spans="3:3" x14ac:dyDescent="0.2">
      <c r="C265" s="3"/>
    </row>
    <row r="266" spans="3:3" x14ac:dyDescent="0.2">
      <c r="C266" s="3"/>
    </row>
    <row r="267" spans="3:3" x14ac:dyDescent="0.2">
      <c r="C267" s="3"/>
    </row>
    <row r="268" spans="3:3" x14ac:dyDescent="0.2">
      <c r="C268" s="3"/>
    </row>
    <row r="269" spans="3:3" x14ac:dyDescent="0.2">
      <c r="C269" s="3"/>
    </row>
    <row r="270" spans="3:3" x14ac:dyDescent="0.2">
      <c r="C270" s="3"/>
    </row>
    <row r="271" spans="3:3" x14ac:dyDescent="0.2">
      <c r="C271" s="3"/>
    </row>
    <row r="272" spans="3:3" x14ac:dyDescent="0.2">
      <c r="C272" s="3"/>
    </row>
    <row r="273" spans="3:3" x14ac:dyDescent="0.2">
      <c r="C273" s="3"/>
    </row>
    <row r="274" spans="3:3" x14ac:dyDescent="0.2">
      <c r="C274" s="3"/>
    </row>
    <row r="275" spans="3:3" x14ac:dyDescent="0.2">
      <c r="C275" s="3"/>
    </row>
    <row r="276" spans="3:3" x14ac:dyDescent="0.2">
      <c r="C276" s="3"/>
    </row>
    <row r="277" spans="3:3" x14ac:dyDescent="0.2">
      <c r="C277" s="3"/>
    </row>
    <row r="278" spans="3:3" x14ac:dyDescent="0.2">
      <c r="C278" s="3"/>
    </row>
    <row r="279" spans="3:3" x14ac:dyDescent="0.2">
      <c r="C279" s="3"/>
    </row>
    <row r="280" spans="3:3" x14ac:dyDescent="0.2">
      <c r="C280" s="3"/>
    </row>
    <row r="281" spans="3:3" x14ac:dyDescent="0.2">
      <c r="C281" s="3"/>
    </row>
    <row r="282" spans="3:3" x14ac:dyDescent="0.2">
      <c r="C282" s="3"/>
    </row>
    <row r="283" spans="3:3" x14ac:dyDescent="0.2">
      <c r="C283" s="3"/>
    </row>
    <row r="284" spans="3:3" x14ac:dyDescent="0.2">
      <c r="C284" s="3"/>
    </row>
    <row r="285" spans="3:3" x14ac:dyDescent="0.2">
      <c r="C285" s="3"/>
    </row>
    <row r="286" spans="3:3" x14ac:dyDescent="0.2">
      <c r="C286" s="3"/>
    </row>
    <row r="287" spans="3:3" x14ac:dyDescent="0.2">
      <c r="C287" s="3"/>
    </row>
    <row r="288" spans="3:3" x14ac:dyDescent="0.2">
      <c r="C288" s="3"/>
    </row>
    <row r="289" spans="3:3" x14ac:dyDescent="0.2">
      <c r="C289" s="3"/>
    </row>
    <row r="290" spans="3:3" x14ac:dyDescent="0.2">
      <c r="C290" s="3"/>
    </row>
    <row r="291" spans="3:3" x14ac:dyDescent="0.2">
      <c r="C291" s="3"/>
    </row>
    <row r="292" spans="3:3" x14ac:dyDescent="0.2">
      <c r="C292" s="3"/>
    </row>
    <row r="293" spans="3:3" x14ac:dyDescent="0.2">
      <c r="C293" s="3"/>
    </row>
    <row r="294" spans="3:3" x14ac:dyDescent="0.2">
      <c r="C294" s="3"/>
    </row>
    <row r="295" spans="3:3" x14ac:dyDescent="0.2">
      <c r="C295" s="3"/>
    </row>
    <row r="296" spans="3:3" x14ac:dyDescent="0.2">
      <c r="C296" s="3"/>
    </row>
    <row r="297" spans="3:3" x14ac:dyDescent="0.2">
      <c r="C297" s="3"/>
    </row>
    <row r="298" spans="3:3" x14ac:dyDescent="0.2">
      <c r="C298" s="3"/>
    </row>
    <row r="299" spans="3:3" x14ac:dyDescent="0.2">
      <c r="C299" s="3"/>
    </row>
    <row r="300" spans="3:3" x14ac:dyDescent="0.2">
      <c r="C300" s="3"/>
    </row>
    <row r="301" spans="3:3" x14ac:dyDescent="0.2">
      <c r="C301" s="3"/>
    </row>
    <row r="302" spans="3:3" x14ac:dyDescent="0.2">
      <c r="C302" s="3"/>
    </row>
    <row r="303" spans="3:3" x14ac:dyDescent="0.2">
      <c r="C303" s="3"/>
    </row>
    <row r="304" spans="3:3" x14ac:dyDescent="0.2">
      <c r="C304" s="3"/>
    </row>
    <row r="305" spans="3:3" x14ac:dyDescent="0.2">
      <c r="C305" s="3"/>
    </row>
    <row r="306" spans="3:3" x14ac:dyDescent="0.2">
      <c r="C306" s="3"/>
    </row>
    <row r="307" spans="3:3" x14ac:dyDescent="0.2">
      <c r="C307" s="3"/>
    </row>
    <row r="308" spans="3:3" x14ac:dyDescent="0.2">
      <c r="C308" s="3"/>
    </row>
    <row r="309" spans="3:3" x14ac:dyDescent="0.2">
      <c r="C309" s="3"/>
    </row>
    <row r="310" spans="3:3" x14ac:dyDescent="0.2">
      <c r="C310" s="3"/>
    </row>
    <row r="311" spans="3:3" x14ac:dyDescent="0.2">
      <c r="C311" s="3"/>
    </row>
    <row r="312" spans="3:3" x14ac:dyDescent="0.2">
      <c r="C312" s="3"/>
    </row>
    <row r="313" spans="3:3" x14ac:dyDescent="0.2">
      <c r="C313" s="3"/>
    </row>
    <row r="314" spans="3:3" x14ac:dyDescent="0.2">
      <c r="C314" s="3"/>
    </row>
    <row r="315" spans="3:3" x14ac:dyDescent="0.2">
      <c r="C315" s="3"/>
    </row>
    <row r="316" spans="3:3" x14ac:dyDescent="0.2">
      <c r="C316" s="3"/>
    </row>
    <row r="317" spans="3:3" x14ac:dyDescent="0.2">
      <c r="C317" s="3"/>
    </row>
    <row r="318" spans="3:3" x14ac:dyDescent="0.2">
      <c r="C318" s="3"/>
    </row>
    <row r="319" spans="3:3" x14ac:dyDescent="0.2">
      <c r="C319" s="3"/>
    </row>
    <row r="320" spans="3:3" x14ac:dyDescent="0.2">
      <c r="C320" s="3"/>
    </row>
    <row r="321" spans="3:3" x14ac:dyDescent="0.2">
      <c r="C321" s="3"/>
    </row>
    <row r="322" spans="3:3" x14ac:dyDescent="0.2">
      <c r="C322" s="3"/>
    </row>
    <row r="323" spans="3:3" x14ac:dyDescent="0.2">
      <c r="C323" s="3"/>
    </row>
    <row r="324" spans="3:3" x14ac:dyDescent="0.2">
      <c r="C324" s="3"/>
    </row>
    <row r="325" spans="3:3" x14ac:dyDescent="0.2">
      <c r="C325" s="3"/>
    </row>
    <row r="326" spans="3:3" x14ac:dyDescent="0.2">
      <c r="C326" s="3"/>
    </row>
    <row r="327" spans="3:3" x14ac:dyDescent="0.2">
      <c r="C327" s="3"/>
    </row>
    <row r="328" spans="3:3" x14ac:dyDescent="0.2">
      <c r="C328" s="3"/>
    </row>
    <row r="329" spans="3:3" x14ac:dyDescent="0.2">
      <c r="C329" s="3"/>
    </row>
    <row r="330" spans="3:3" x14ac:dyDescent="0.2">
      <c r="C330" s="3"/>
    </row>
    <row r="331" spans="3:3" x14ac:dyDescent="0.2">
      <c r="C331" s="3"/>
    </row>
    <row r="332" spans="3:3" x14ac:dyDescent="0.2">
      <c r="C332" s="3"/>
    </row>
    <row r="333" spans="3:3" x14ac:dyDescent="0.2">
      <c r="C333" s="3"/>
    </row>
    <row r="334" spans="3:3" x14ac:dyDescent="0.2">
      <c r="C334" s="3"/>
    </row>
    <row r="335" spans="3:3" x14ac:dyDescent="0.2">
      <c r="C335" s="3"/>
    </row>
    <row r="336" spans="3:3" x14ac:dyDescent="0.2">
      <c r="C336" s="3"/>
    </row>
    <row r="337" spans="3:3" x14ac:dyDescent="0.2">
      <c r="C337" s="3"/>
    </row>
    <row r="338" spans="3:3" x14ac:dyDescent="0.2">
      <c r="C338" s="3"/>
    </row>
    <row r="339" spans="3:3" x14ac:dyDescent="0.2">
      <c r="C339" s="3"/>
    </row>
    <row r="340" spans="3:3" x14ac:dyDescent="0.2">
      <c r="C340" s="3"/>
    </row>
    <row r="341" spans="3:3" x14ac:dyDescent="0.2">
      <c r="C341" s="3"/>
    </row>
    <row r="342" spans="3:3" x14ac:dyDescent="0.2">
      <c r="C342" s="3"/>
    </row>
    <row r="343" spans="3:3" x14ac:dyDescent="0.2">
      <c r="C343" s="3"/>
    </row>
    <row r="344" spans="3:3" x14ac:dyDescent="0.2">
      <c r="C344" s="3"/>
    </row>
    <row r="345" spans="3:3" x14ac:dyDescent="0.2">
      <c r="C345" s="3"/>
    </row>
    <row r="346" spans="3:3" x14ac:dyDescent="0.2">
      <c r="C346" s="3"/>
    </row>
    <row r="347" spans="3:3" x14ac:dyDescent="0.2">
      <c r="C347" s="3"/>
    </row>
    <row r="348" spans="3:3" x14ac:dyDescent="0.2">
      <c r="C348" s="3"/>
    </row>
    <row r="349" spans="3:3" x14ac:dyDescent="0.2">
      <c r="C349" s="3"/>
    </row>
    <row r="350" spans="3:3" x14ac:dyDescent="0.2">
      <c r="C350" s="3"/>
    </row>
    <row r="351" spans="3:3" x14ac:dyDescent="0.2">
      <c r="C351" s="3"/>
    </row>
    <row r="352" spans="3:3" x14ac:dyDescent="0.2">
      <c r="C352" s="3"/>
    </row>
    <row r="353" spans="3:3" x14ac:dyDescent="0.2">
      <c r="C353" s="3"/>
    </row>
    <row r="354" spans="3:3" x14ac:dyDescent="0.2">
      <c r="C354" s="3"/>
    </row>
    <row r="355" spans="3:3" x14ac:dyDescent="0.2">
      <c r="C355" s="3"/>
    </row>
    <row r="356" spans="3:3" x14ac:dyDescent="0.2">
      <c r="C356" s="3"/>
    </row>
    <row r="357" spans="3:3" x14ac:dyDescent="0.2">
      <c r="C357" s="3"/>
    </row>
    <row r="358" spans="3:3" x14ac:dyDescent="0.2">
      <c r="C358" s="3"/>
    </row>
    <row r="359" spans="3:3" x14ac:dyDescent="0.2">
      <c r="C359" s="3"/>
    </row>
    <row r="360" spans="3:3" x14ac:dyDescent="0.2">
      <c r="C360" s="3"/>
    </row>
    <row r="361" spans="3:3" x14ac:dyDescent="0.2">
      <c r="C361" s="3"/>
    </row>
    <row r="362" spans="3:3" x14ac:dyDescent="0.2">
      <c r="C362" s="3"/>
    </row>
    <row r="363" spans="3:3" x14ac:dyDescent="0.2">
      <c r="C363" s="3"/>
    </row>
    <row r="364" spans="3:3" x14ac:dyDescent="0.2">
      <c r="C364" s="3"/>
    </row>
    <row r="365" spans="3:3" x14ac:dyDescent="0.2">
      <c r="C365" s="3"/>
    </row>
    <row r="366" spans="3:3" x14ac:dyDescent="0.2">
      <c r="C366" s="3"/>
    </row>
    <row r="367" spans="3:3" x14ac:dyDescent="0.2">
      <c r="C367" s="3"/>
    </row>
    <row r="368" spans="3:3" x14ac:dyDescent="0.2">
      <c r="C368" s="3"/>
    </row>
    <row r="369" spans="3:3" x14ac:dyDescent="0.2">
      <c r="C369" s="3"/>
    </row>
    <row r="370" spans="3:3" x14ac:dyDescent="0.2">
      <c r="C370" s="3"/>
    </row>
    <row r="371" spans="3:3" x14ac:dyDescent="0.2">
      <c r="C371" s="3"/>
    </row>
    <row r="372" spans="3:3" x14ac:dyDescent="0.2">
      <c r="C372" s="3"/>
    </row>
    <row r="373" spans="3:3" x14ac:dyDescent="0.2">
      <c r="C373" s="3"/>
    </row>
    <row r="374" spans="3:3" x14ac:dyDescent="0.2">
      <c r="C374" s="3"/>
    </row>
    <row r="375" spans="3:3" x14ac:dyDescent="0.2">
      <c r="C375" s="3"/>
    </row>
    <row r="376" spans="3:3" x14ac:dyDescent="0.2">
      <c r="C376" s="3"/>
    </row>
    <row r="377" spans="3:3" x14ac:dyDescent="0.2">
      <c r="C377" s="3"/>
    </row>
    <row r="378" spans="3:3" x14ac:dyDescent="0.2">
      <c r="C378" s="3"/>
    </row>
    <row r="379" spans="3:3" x14ac:dyDescent="0.2">
      <c r="C379" s="3"/>
    </row>
    <row r="380" spans="3:3" x14ac:dyDescent="0.2">
      <c r="C380" s="3"/>
    </row>
    <row r="381" spans="3:3" x14ac:dyDescent="0.2">
      <c r="C381" s="3"/>
    </row>
    <row r="382" spans="3:3" x14ac:dyDescent="0.2">
      <c r="C382" s="3"/>
    </row>
    <row r="383" spans="3:3" x14ac:dyDescent="0.2">
      <c r="C383" s="3"/>
    </row>
    <row r="384" spans="3:3" x14ac:dyDescent="0.2">
      <c r="C384" s="3"/>
    </row>
    <row r="385" spans="3:3" x14ac:dyDescent="0.2">
      <c r="C385" s="3"/>
    </row>
    <row r="386" spans="3:3" x14ac:dyDescent="0.2">
      <c r="C386" s="3"/>
    </row>
    <row r="387" spans="3:3" x14ac:dyDescent="0.2">
      <c r="C387" s="3"/>
    </row>
    <row r="388" spans="3:3" x14ac:dyDescent="0.2">
      <c r="C388" s="3"/>
    </row>
    <row r="389" spans="3:3" x14ac:dyDescent="0.2">
      <c r="C389" s="3"/>
    </row>
    <row r="390" spans="3:3" x14ac:dyDescent="0.2">
      <c r="C390" s="3"/>
    </row>
    <row r="391" spans="3:3" x14ac:dyDescent="0.2">
      <c r="C391" s="3"/>
    </row>
    <row r="392" spans="3:3" x14ac:dyDescent="0.2">
      <c r="C392" s="3"/>
    </row>
    <row r="393" spans="3:3" x14ac:dyDescent="0.2">
      <c r="C393" s="3"/>
    </row>
    <row r="394" spans="3:3" x14ac:dyDescent="0.2">
      <c r="C394" s="3"/>
    </row>
    <row r="395" spans="3:3" x14ac:dyDescent="0.2">
      <c r="C395" s="3"/>
    </row>
    <row r="396" spans="3:3" x14ac:dyDescent="0.2">
      <c r="C396" s="3"/>
    </row>
    <row r="397" spans="3:3" x14ac:dyDescent="0.2">
      <c r="C397" s="3"/>
    </row>
    <row r="398" spans="3:3" x14ac:dyDescent="0.2">
      <c r="C398" s="3"/>
    </row>
    <row r="399" spans="3:3" x14ac:dyDescent="0.2">
      <c r="C399" s="3"/>
    </row>
    <row r="400" spans="3:3" x14ac:dyDescent="0.2">
      <c r="C400" s="3"/>
    </row>
    <row r="401" spans="3:3" x14ac:dyDescent="0.2">
      <c r="C401" s="3"/>
    </row>
    <row r="402" spans="3:3" x14ac:dyDescent="0.2">
      <c r="C402" s="3"/>
    </row>
    <row r="403" spans="3:3" x14ac:dyDescent="0.2">
      <c r="C403" s="3"/>
    </row>
    <row r="404" spans="3:3" x14ac:dyDescent="0.2">
      <c r="C404" s="3"/>
    </row>
    <row r="405" spans="3:3" x14ac:dyDescent="0.2">
      <c r="C405" s="3"/>
    </row>
    <row r="406" spans="3:3" x14ac:dyDescent="0.2">
      <c r="C406" s="3"/>
    </row>
    <row r="407" spans="3:3" x14ac:dyDescent="0.2">
      <c r="C407" s="3"/>
    </row>
    <row r="408" spans="3:3" x14ac:dyDescent="0.2">
      <c r="C408" s="3"/>
    </row>
    <row r="409" spans="3:3" x14ac:dyDescent="0.2">
      <c r="C409" s="3"/>
    </row>
    <row r="410" spans="3:3" x14ac:dyDescent="0.2">
      <c r="C410" s="3"/>
    </row>
    <row r="411" spans="3:3" x14ac:dyDescent="0.2">
      <c r="C411" s="3"/>
    </row>
    <row r="412" spans="3:3" x14ac:dyDescent="0.2">
      <c r="C412" s="3"/>
    </row>
    <row r="413" spans="3:3" x14ac:dyDescent="0.2">
      <c r="C413" s="3"/>
    </row>
    <row r="414" spans="3:3" x14ac:dyDescent="0.2">
      <c r="C414" s="3"/>
    </row>
    <row r="415" spans="3:3" x14ac:dyDescent="0.2">
      <c r="C415" s="3"/>
    </row>
    <row r="416" spans="3:3" x14ac:dyDescent="0.2">
      <c r="C416" s="3"/>
    </row>
    <row r="417" spans="3:3" x14ac:dyDescent="0.2">
      <c r="C417" s="3"/>
    </row>
    <row r="418" spans="3:3" x14ac:dyDescent="0.2">
      <c r="C418" s="3"/>
    </row>
    <row r="419" spans="3:3" x14ac:dyDescent="0.2">
      <c r="C419" s="3"/>
    </row>
    <row r="420" spans="3:3" x14ac:dyDescent="0.2">
      <c r="C420" s="3"/>
    </row>
    <row r="421" spans="3:3" x14ac:dyDescent="0.2">
      <c r="C421" s="3"/>
    </row>
    <row r="422" spans="3:3" x14ac:dyDescent="0.2">
      <c r="C422" s="3"/>
    </row>
    <row r="423" spans="3:3" x14ac:dyDescent="0.2">
      <c r="C423" s="3"/>
    </row>
    <row r="424" spans="3:3" x14ac:dyDescent="0.2">
      <c r="C424" s="3"/>
    </row>
    <row r="425" spans="3:3" x14ac:dyDescent="0.2">
      <c r="C425" s="3"/>
    </row>
    <row r="426" spans="3:3" x14ac:dyDescent="0.2">
      <c r="C426" s="3"/>
    </row>
    <row r="427" spans="3:3" x14ac:dyDescent="0.2">
      <c r="C427" s="3"/>
    </row>
    <row r="428" spans="3:3" x14ac:dyDescent="0.2">
      <c r="C428" s="3"/>
    </row>
    <row r="429" spans="3:3" x14ac:dyDescent="0.2">
      <c r="C429" s="3"/>
    </row>
    <row r="430" spans="3:3" x14ac:dyDescent="0.2">
      <c r="C430" s="3"/>
    </row>
    <row r="431" spans="3:3" x14ac:dyDescent="0.2">
      <c r="C431" s="3"/>
    </row>
    <row r="432" spans="3:3" x14ac:dyDescent="0.2">
      <c r="C432" s="3"/>
    </row>
    <row r="433" spans="3:3" x14ac:dyDescent="0.2">
      <c r="C433" s="3"/>
    </row>
    <row r="434" spans="3:3" x14ac:dyDescent="0.2">
      <c r="C434" s="3"/>
    </row>
    <row r="435" spans="3:3" x14ac:dyDescent="0.2">
      <c r="C435" s="3"/>
    </row>
    <row r="436" spans="3:3" x14ac:dyDescent="0.2">
      <c r="C436" s="3"/>
    </row>
    <row r="437" spans="3:3" x14ac:dyDescent="0.2">
      <c r="C437" s="3"/>
    </row>
    <row r="438" spans="3:3" x14ac:dyDescent="0.2">
      <c r="C438" s="3"/>
    </row>
    <row r="439" spans="3:3" x14ac:dyDescent="0.2">
      <c r="C439" s="3"/>
    </row>
    <row r="440" spans="3:3" x14ac:dyDescent="0.2">
      <c r="C440" s="3"/>
    </row>
    <row r="441" spans="3:3" x14ac:dyDescent="0.2">
      <c r="C441" s="3"/>
    </row>
    <row r="442" spans="3:3" x14ac:dyDescent="0.2">
      <c r="C442" s="3"/>
    </row>
    <row r="443" spans="3:3" x14ac:dyDescent="0.2">
      <c r="C443" s="3"/>
    </row>
    <row r="444" spans="3:3" x14ac:dyDescent="0.2">
      <c r="C444" s="3"/>
    </row>
    <row r="445" spans="3:3" x14ac:dyDescent="0.2">
      <c r="C445" s="3"/>
    </row>
    <row r="446" spans="3:3" x14ac:dyDescent="0.2">
      <c r="C446" s="3"/>
    </row>
    <row r="447" spans="3:3" x14ac:dyDescent="0.2">
      <c r="C447" s="3"/>
    </row>
    <row r="448" spans="3:3" x14ac:dyDescent="0.2">
      <c r="C448" s="3"/>
    </row>
    <row r="449" spans="3:3" x14ac:dyDescent="0.2">
      <c r="C449" s="3"/>
    </row>
    <row r="450" spans="3:3" x14ac:dyDescent="0.2">
      <c r="C450" s="3"/>
    </row>
    <row r="451" spans="3:3" x14ac:dyDescent="0.2">
      <c r="C451" s="3"/>
    </row>
    <row r="452" spans="3:3" x14ac:dyDescent="0.2">
      <c r="C452" s="3"/>
    </row>
    <row r="453" spans="3:3" x14ac:dyDescent="0.2">
      <c r="C453" s="3"/>
    </row>
    <row r="454" spans="3:3" x14ac:dyDescent="0.2">
      <c r="C454" s="3"/>
    </row>
    <row r="455" spans="3:3" x14ac:dyDescent="0.2">
      <c r="C455" s="3"/>
    </row>
    <row r="456" spans="3:3" x14ac:dyDescent="0.2">
      <c r="C456" s="3"/>
    </row>
    <row r="457" spans="3:3" x14ac:dyDescent="0.2">
      <c r="C457" s="3"/>
    </row>
    <row r="458" spans="3:3" x14ac:dyDescent="0.2">
      <c r="C458" s="3"/>
    </row>
    <row r="459" spans="3:3" x14ac:dyDescent="0.2">
      <c r="C459" s="3"/>
    </row>
    <row r="460" spans="3:3" x14ac:dyDescent="0.2">
      <c r="C460" s="3"/>
    </row>
    <row r="461" spans="3:3" x14ac:dyDescent="0.2">
      <c r="C461" s="3"/>
    </row>
    <row r="462" spans="3:3" x14ac:dyDescent="0.2">
      <c r="C462" s="3"/>
    </row>
    <row r="463" spans="3:3" x14ac:dyDescent="0.2">
      <c r="C463" s="3"/>
    </row>
    <row r="464" spans="3:3" x14ac:dyDescent="0.2">
      <c r="C464" s="3"/>
    </row>
    <row r="465" spans="3:3" x14ac:dyDescent="0.2">
      <c r="C465" s="3"/>
    </row>
    <row r="466" spans="3:3" x14ac:dyDescent="0.2">
      <c r="C466" s="3"/>
    </row>
    <row r="467" spans="3:3" x14ac:dyDescent="0.2">
      <c r="C467" s="3"/>
    </row>
    <row r="468" spans="3:3" x14ac:dyDescent="0.2">
      <c r="C468" s="3"/>
    </row>
    <row r="469" spans="3:3" x14ac:dyDescent="0.2">
      <c r="C469" s="3"/>
    </row>
    <row r="470" spans="3:3" x14ac:dyDescent="0.2">
      <c r="C470" s="3"/>
    </row>
    <row r="471" spans="3:3" x14ac:dyDescent="0.2">
      <c r="C471" s="3"/>
    </row>
    <row r="472" spans="3:3" x14ac:dyDescent="0.2">
      <c r="C472" s="3"/>
    </row>
    <row r="473" spans="3:3" x14ac:dyDescent="0.2">
      <c r="C473" s="3"/>
    </row>
    <row r="474" spans="3:3" x14ac:dyDescent="0.2">
      <c r="C474" s="3"/>
    </row>
    <row r="475" spans="3:3" x14ac:dyDescent="0.2">
      <c r="C475" s="3"/>
    </row>
    <row r="476" spans="3:3" x14ac:dyDescent="0.2">
      <c r="C476" s="3"/>
    </row>
    <row r="477" spans="3:3" x14ac:dyDescent="0.2">
      <c r="C477" s="3"/>
    </row>
    <row r="478" spans="3:3" x14ac:dyDescent="0.2">
      <c r="C478" s="3"/>
    </row>
    <row r="479" spans="3:3" x14ac:dyDescent="0.2">
      <c r="C479" s="3"/>
    </row>
    <row r="480" spans="3:3" x14ac:dyDescent="0.2">
      <c r="C480" s="3"/>
    </row>
    <row r="481" spans="3:3" x14ac:dyDescent="0.2">
      <c r="C481" s="3"/>
    </row>
    <row r="482" spans="3:3" x14ac:dyDescent="0.2">
      <c r="C482" s="3"/>
    </row>
    <row r="483" spans="3:3" x14ac:dyDescent="0.2">
      <c r="C483" s="3"/>
    </row>
    <row r="484" spans="3:3" x14ac:dyDescent="0.2">
      <c r="C484" s="3"/>
    </row>
    <row r="485" spans="3:3" x14ac:dyDescent="0.2">
      <c r="C485" s="3"/>
    </row>
    <row r="486" spans="3:3" x14ac:dyDescent="0.2">
      <c r="C486" s="3"/>
    </row>
    <row r="487" spans="3:3" x14ac:dyDescent="0.2">
      <c r="C487" s="3"/>
    </row>
    <row r="488" spans="3:3" x14ac:dyDescent="0.2">
      <c r="C488" s="3"/>
    </row>
    <row r="489" spans="3:3" x14ac:dyDescent="0.2">
      <c r="C489" s="3"/>
    </row>
    <row r="490" spans="3:3" x14ac:dyDescent="0.2">
      <c r="C490" s="3"/>
    </row>
    <row r="491" spans="3:3" x14ac:dyDescent="0.2">
      <c r="C491" s="3"/>
    </row>
    <row r="492" spans="3:3" x14ac:dyDescent="0.2">
      <c r="C492" s="3"/>
    </row>
    <row r="493" spans="3:3" x14ac:dyDescent="0.2">
      <c r="C493" s="3"/>
    </row>
    <row r="494" spans="3:3" x14ac:dyDescent="0.2">
      <c r="C494" s="3"/>
    </row>
    <row r="495" spans="3:3" x14ac:dyDescent="0.2">
      <c r="C495" s="3"/>
    </row>
    <row r="496" spans="3:3" x14ac:dyDescent="0.2">
      <c r="C496" s="3"/>
    </row>
    <row r="497" spans="3:3" x14ac:dyDescent="0.2">
      <c r="C497" s="3"/>
    </row>
    <row r="498" spans="3:3" x14ac:dyDescent="0.2">
      <c r="C498" s="3"/>
    </row>
    <row r="499" spans="3:3" x14ac:dyDescent="0.2">
      <c r="C499" s="3"/>
    </row>
    <row r="500" spans="3:3" x14ac:dyDescent="0.2">
      <c r="C500" s="3"/>
    </row>
    <row r="501" spans="3:3" x14ac:dyDescent="0.2">
      <c r="C501" s="3"/>
    </row>
    <row r="502" spans="3:3" x14ac:dyDescent="0.2">
      <c r="C502" s="3"/>
    </row>
    <row r="503" spans="3:3" x14ac:dyDescent="0.2">
      <c r="C503" s="3"/>
    </row>
    <row r="504" spans="3:3" x14ac:dyDescent="0.2">
      <c r="C504" s="3"/>
    </row>
    <row r="505" spans="3:3" x14ac:dyDescent="0.2">
      <c r="C505" s="3"/>
    </row>
    <row r="506" spans="3:3" x14ac:dyDescent="0.2">
      <c r="C506" s="3"/>
    </row>
    <row r="507" spans="3:3" x14ac:dyDescent="0.2">
      <c r="C507" s="3"/>
    </row>
    <row r="508" spans="3:3" x14ac:dyDescent="0.2">
      <c r="C508" s="3"/>
    </row>
    <row r="509" spans="3:3" x14ac:dyDescent="0.2">
      <c r="C509" s="3"/>
    </row>
    <row r="510" spans="3:3" x14ac:dyDescent="0.2">
      <c r="C510" s="3"/>
    </row>
    <row r="511" spans="3:3" x14ac:dyDescent="0.2">
      <c r="C511" s="3"/>
    </row>
    <row r="512" spans="3:3" x14ac:dyDescent="0.2">
      <c r="C512" s="3"/>
    </row>
    <row r="513" spans="3:3" x14ac:dyDescent="0.2">
      <c r="C513" s="3"/>
    </row>
    <row r="514" spans="3:3" x14ac:dyDescent="0.2">
      <c r="C514" s="3"/>
    </row>
    <row r="515" spans="3:3" x14ac:dyDescent="0.2">
      <c r="C515" s="3"/>
    </row>
    <row r="516" spans="3:3" x14ac:dyDescent="0.2">
      <c r="C516" s="3"/>
    </row>
    <row r="517" spans="3:3" x14ac:dyDescent="0.2">
      <c r="C517" s="3"/>
    </row>
    <row r="518" spans="3:3" x14ac:dyDescent="0.2">
      <c r="C518" s="3"/>
    </row>
    <row r="519" spans="3:3" x14ac:dyDescent="0.2">
      <c r="C519" s="3"/>
    </row>
    <row r="520" spans="3:3" x14ac:dyDescent="0.2">
      <c r="C520" s="3"/>
    </row>
    <row r="521" spans="3:3" x14ac:dyDescent="0.2">
      <c r="C521" s="3"/>
    </row>
    <row r="522" spans="3:3" x14ac:dyDescent="0.2">
      <c r="C522" s="3"/>
    </row>
    <row r="523" spans="3:3" x14ac:dyDescent="0.2">
      <c r="C523" s="3"/>
    </row>
    <row r="524" spans="3:3" x14ac:dyDescent="0.2">
      <c r="C524" s="3"/>
    </row>
    <row r="525" spans="3:3" x14ac:dyDescent="0.2">
      <c r="C525" s="3"/>
    </row>
    <row r="526" spans="3:3" x14ac:dyDescent="0.2">
      <c r="C526" s="3"/>
    </row>
    <row r="527" spans="3:3" x14ac:dyDescent="0.2">
      <c r="C527" s="3"/>
    </row>
    <row r="528" spans="3:3" x14ac:dyDescent="0.2">
      <c r="C528" s="3"/>
    </row>
    <row r="529" spans="3:3" x14ac:dyDescent="0.2">
      <c r="C529" s="3"/>
    </row>
    <row r="530" spans="3:3" x14ac:dyDescent="0.2">
      <c r="C530" s="3"/>
    </row>
    <row r="531" spans="3:3" x14ac:dyDescent="0.2">
      <c r="C531" s="3"/>
    </row>
    <row r="532" spans="3:3" x14ac:dyDescent="0.2">
      <c r="C532" s="3"/>
    </row>
    <row r="533" spans="3:3" x14ac:dyDescent="0.2">
      <c r="C533" s="3"/>
    </row>
    <row r="534" spans="3:3" x14ac:dyDescent="0.2">
      <c r="C534" s="3"/>
    </row>
    <row r="535" spans="3:3" x14ac:dyDescent="0.2">
      <c r="C535" s="3"/>
    </row>
    <row r="536" spans="3:3" x14ac:dyDescent="0.2">
      <c r="C536" s="3"/>
    </row>
    <row r="537" spans="3:3" x14ac:dyDescent="0.2">
      <c r="C537" s="3"/>
    </row>
    <row r="538" spans="3:3" x14ac:dyDescent="0.2">
      <c r="C538" s="3"/>
    </row>
    <row r="539" spans="3:3" x14ac:dyDescent="0.2">
      <c r="C539" s="3"/>
    </row>
    <row r="540" spans="3:3" x14ac:dyDescent="0.2">
      <c r="C540" s="3"/>
    </row>
    <row r="541" spans="3:3" x14ac:dyDescent="0.2">
      <c r="C541" s="3"/>
    </row>
    <row r="542" spans="3:3" x14ac:dyDescent="0.2">
      <c r="C542" s="3"/>
    </row>
    <row r="543" spans="3:3" x14ac:dyDescent="0.2">
      <c r="C543" s="3"/>
    </row>
    <row r="544" spans="3:3" x14ac:dyDescent="0.2">
      <c r="C544" s="3"/>
    </row>
    <row r="545" spans="3:3" x14ac:dyDescent="0.2">
      <c r="C545" s="3"/>
    </row>
    <row r="546" spans="3:3" x14ac:dyDescent="0.2">
      <c r="C546" s="3"/>
    </row>
    <row r="547" spans="3:3" x14ac:dyDescent="0.2">
      <c r="C547" s="3"/>
    </row>
    <row r="548" spans="3:3" x14ac:dyDescent="0.2">
      <c r="C548" s="3"/>
    </row>
    <row r="549" spans="3:3" x14ac:dyDescent="0.2">
      <c r="C549" s="3"/>
    </row>
    <row r="550" spans="3:3" x14ac:dyDescent="0.2">
      <c r="C550" s="3"/>
    </row>
    <row r="551" spans="3:3" x14ac:dyDescent="0.2">
      <c r="C551" s="3"/>
    </row>
    <row r="552" spans="3:3" x14ac:dyDescent="0.2">
      <c r="C552" s="3"/>
    </row>
    <row r="553" spans="3:3" x14ac:dyDescent="0.2">
      <c r="C553" s="3"/>
    </row>
    <row r="554" spans="3:3" x14ac:dyDescent="0.2">
      <c r="C554" s="3"/>
    </row>
    <row r="555" spans="3:3" x14ac:dyDescent="0.2">
      <c r="C555" s="3"/>
    </row>
    <row r="556" spans="3:3" x14ac:dyDescent="0.2">
      <c r="C556" s="3"/>
    </row>
    <row r="557" spans="3:3" x14ac:dyDescent="0.2">
      <c r="C557" s="3"/>
    </row>
    <row r="558" spans="3:3" x14ac:dyDescent="0.2">
      <c r="C558" s="3"/>
    </row>
    <row r="559" spans="3:3" x14ac:dyDescent="0.2">
      <c r="C559" s="3"/>
    </row>
    <row r="560" spans="3:3" x14ac:dyDescent="0.2">
      <c r="C560" s="3"/>
    </row>
    <row r="561" spans="3:3" x14ac:dyDescent="0.2">
      <c r="C561" s="3"/>
    </row>
    <row r="562" spans="3:3" x14ac:dyDescent="0.2">
      <c r="C562" s="3"/>
    </row>
    <row r="563" spans="3:3" x14ac:dyDescent="0.2">
      <c r="C563" s="3"/>
    </row>
    <row r="564" spans="3:3" x14ac:dyDescent="0.2">
      <c r="C564" s="3"/>
    </row>
    <row r="565" spans="3:3" x14ac:dyDescent="0.2">
      <c r="C565" s="3"/>
    </row>
    <row r="566" spans="3:3" x14ac:dyDescent="0.2">
      <c r="C566" s="3"/>
    </row>
    <row r="567" spans="3:3" x14ac:dyDescent="0.2">
      <c r="C567" s="3"/>
    </row>
    <row r="568" spans="3:3" x14ac:dyDescent="0.2">
      <c r="C568" s="3"/>
    </row>
    <row r="569" spans="3:3" x14ac:dyDescent="0.2">
      <c r="C569" s="3"/>
    </row>
    <row r="570" spans="3:3" x14ac:dyDescent="0.2">
      <c r="C570" s="3"/>
    </row>
    <row r="571" spans="3:3" x14ac:dyDescent="0.2">
      <c r="C571" s="3"/>
    </row>
    <row r="572" spans="3:3" x14ac:dyDescent="0.2">
      <c r="C572" s="3"/>
    </row>
    <row r="573" spans="3:3" x14ac:dyDescent="0.2">
      <c r="C573" s="3"/>
    </row>
    <row r="574" spans="3:3" x14ac:dyDescent="0.2">
      <c r="C574" s="3"/>
    </row>
    <row r="575" spans="3:3" x14ac:dyDescent="0.2">
      <c r="C575" s="3"/>
    </row>
    <row r="576" spans="3:3" x14ac:dyDescent="0.2">
      <c r="C576" s="3"/>
    </row>
    <row r="577" spans="3:3" x14ac:dyDescent="0.2">
      <c r="C577" s="3"/>
    </row>
    <row r="578" spans="3:3" x14ac:dyDescent="0.2">
      <c r="C578" s="3"/>
    </row>
    <row r="579" spans="3:3" x14ac:dyDescent="0.2">
      <c r="C579" s="3"/>
    </row>
    <row r="580" spans="3:3" x14ac:dyDescent="0.2">
      <c r="C580" s="3"/>
    </row>
    <row r="581" spans="3:3" x14ac:dyDescent="0.2">
      <c r="C581" s="3"/>
    </row>
    <row r="582" spans="3:3" x14ac:dyDescent="0.2">
      <c r="C582" s="3"/>
    </row>
    <row r="583" spans="3:3" x14ac:dyDescent="0.2">
      <c r="C583" s="3"/>
    </row>
    <row r="584" spans="3:3" x14ac:dyDescent="0.2">
      <c r="C584" s="3"/>
    </row>
    <row r="585" spans="3:3" x14ac:dyDescent="0.2">
      <c r="C585" s="3"/>
    </row>
    <row r="586" spans="3:3" x14ac:dyDescent="0.2">
      <c r="C586" s="3"/>
    </row>
    <row r="587" spans="3:3" x14ac:dyDescent="0.2">
      <c r="C587" s="3"/>
    </row>
    <row r="588" spans="3:3" x14ac:dyDescent="0.2">
      <c r="C588" s="3"/>
    </row>
    <row r="589" spans="3:3" x14ac:dyDescent="0.2">
      <c r="C589" s="3"/>
    </row>
    <row r="590" spans="3:3" x14ac:dyDescent="0.2">
      <c r="C590" s="3"/>
    </row>
    <row r="591" spans="3:3" x14ac:dyDescent="0.2">
      <c r="C591" s="3"/>
    </row>
    <row r="592" spans="3:3" x14ac:dyDescent="0.2">
      <c r="C592" s="3"/>
    </row>
    <row r="593" spans="3:3" x14ac:dyDescent="0.2">
      <c r="C593" s="3"/>
    </row>
    <row r="594" spans="3:3" x14ac:dyDescent="0.2">
      <c r="C594" s="3"/>
    </row>
    <row r="595" spans="3:3" x14ac:dyDescent="0.2">
      <c r="C595" s="3"/>
    </row>
    <row r="596" spans="3:3" x14ac:dyDescent="0.2">
      <c r="C596" s="3"/>
    </row>
    <row r="597" spans="3:3" x14ac:dyDescent="0.2">
      <c r="C597" s="3"/>
    </row>
    <row r="598" spans="3:3" x14ac:dyDescent="0.2">
      <c r="C598" s="3"/>
    </row>
    <row r="599" spans="3:3" x14ac:dyDescent="0.2">
      <c r="C599" s="3"/>
    </row>
    <row r="600" spans="3:3" x14ac:dyDescent="0.2">
      <c r="C600" s="3"/>
    </row>
    <row r="601" spans="3:3" x14ac:dyDescent="0.2">
      <c r="C601" s="3"/>
    </row>
    <row r="602" spans="3:3" x14ac:dyDescent="0.2">
      <c r="C602" s="3"/>
    </row>
    <row r="603" spans="3:3" x14ac:dyDescent="0.2">
      <c r="C603" s="3"/>
    </row>
    <row r="604" spans="3:3" x14ac:dyDescent="0.2">
      <c r="C604" s="3"/>
    </row>
    <row r="605" spans="3:3" x14ac:dyDescent="0.2">
      <c r="C605" s="3"/>
    </row>
    <row r="606" spans="3:3" x14ac:dyDescent="0.2">
      <c r="C606" s="3"/>
    </row>
    <row r="607" spans="3:3" x14ac:dyDescent="0.2">
      <c r="C607" s="3"/>
    </row>
    <row r="608" spans="3:3" x14ac:dyDescent="0.2">
      <c r="C608" s="3"/>
    </row>
    <row r="609" spans="3:3" x14ac:dyDescent="0.2">
      <c r="C609" s="3"/>
    </row>
    <row r="610" spans="3:3" x14ac:dyDescent="0.2">
      <c r="C610" s="3"/>
    </row>
    <row r="611" spans="3:3" x14ac:dyDescent="0.2">
      <c r="C611" s="3"/>
    </row>
    <row r="612" spans="3:3" x14ac:dyDescent="0.2">
      <c r="C612" s="3"/>
    </row>
    <row r="613" spans="3:3" x14ac:dyDescent="0.2">
      <c r="C613" s="3"/>
    </row>
    <row r="614" spans="3:3" x14ac:dyDescent="0.2">
      <c r="C614" s="3"/>
    </row>
    <row r="615" spans="3:3" x14ac:dyDescent="0.2">
      <c r="C615" s="3"/>
    </row>
    <row r="616" spans="3:3" x14ac:dyDescent="0.2">
      <c r="C616" s="3"/>
    </row>
    <row r="617" spans="3:3" x14ac:dyDescent="0.2">
      <c r="C617" s="3"/>
    </row>
    <row r="618" spans="3:3" x14ac:dyDescent="0.2">
      <c r="C618" s="3"/>
    </row>
    <row r="619" spans="3:3" x14ac:dyDescent="0.2">
      <c r="C619" s="3"/>
    </row>
    <row r="620" spans="3:3" x14ac:dyDescent="0.2">
      <c r="C620" s="3"/>
    </row>
    <row r="621" spans="3:3" x14ac:dyDescent="0.2">
      <c r="C621" s="3"/>
    </row>
    <row r="622" spans="3:3" x14ac:dyDescent="0.2">
      <c r="C622" s="3"/>
    </row>
    <row r="623" spans="3:3" x14ac:dyDescent="0.2">
      <c r="C623" s="3"/>
    </row>
    <row r="624" spans="3:3" x14ac:dyDescent="0.2">
      <c r="C624" s="3"/>
    </row>
    <row r="625" spans="3:3" x14ac:dyDescent="0.2">
      <c r="C625" s="3"/>
    </row>
    <row r="626" spans="3:3" x14ac:dyDescent="0.2">
      <c r="C626" s="3"/>
    </row>
    <row r="627" spans="3:3" x14ac:dyDescent="0.2">
      <c r="C627" s="3"/>
    </row>
    <row r="628" spans="3:3" x14ac:dyDescent="0.2">
      <c r="C628" s="3"/>
    </row>
    <row r="629" spans="3:3" x14ac:dyDescent="0.2">
      <c r="C629" s="3"/>
    </row>
    <row r="630" spans="3:3" x14ac:dyDescent="0.2">
      <c r="C630" s="3"/>
    </row>
    <row r="631" spans="3:3" x14ac:dyDescent="0.2">
      <c r="C631" s="3"/>
    </row>
    <row r="632" spans="3:3" x14ac:dyDescent="0.2">
      <c r="C632" s="3"/>
    </row>
    <row r="633" spans="3:3" x14ac:dyDescent="0.2">
      <c r="C633" s="3"/>
    </row>
    <row r="634" spans="3:3" x14ac:dyDescent="0.2">
      <c r="C634" s="3"/>
    </row>
    <row r="635" spans="3:3" x14ac:dyDescent="0.2">
      <c r="C635" s="3"/>
    </row>
    <row r="636" spans="3:3" x14ac:dyDescent="0.2">
      <c r="C636" s="3"/>
    </row>
    <row r="637" spans="3:3" x14ac:dyDescent="0.2">
      <c r="C637" s="3"/>
    </row>
    <row r="638" spans="3:3" x14ac:dyDescent="0.2">
      <c r="C638" s="3"/>
    </row>
    <row r="639" spans="3:3" x14ac:dyDescent="0.2">
      <c r="C639" s="3"/>
    </row>
    <row r="640" spans="3:3" x14ac:dyDescent="0.2">
      <c r="C640" s="3"/>
    </row>
    <row r="641" spans="3:3" x14ac:dyDescent="0.2">
      <c r="C641" s="3"/>
    </row>
    <row r="642" spans="3:3" x14ac:dyDescent="0.2">
      <c r="C642" s="3"/>
    </row>
    <row r="643" spans="3:3" x14ac:dyDescent="0.2">
      <c r="C643" s="3"/>
    </row>
    <row r="644" spans="3:3" x14ac:dyDescent="0.2">
      <c r="C644" s="3"/>
    </row>
    <row r="645" spans="3:3" x14ac:dyDescent="0.2">
      <c r="C645" s="3"/>
    </row>
    <row r="646" spans="3:3" x14ac:dyDescent="0.2">
      <c r="C646" s="3"/>
    </row>
    <row r="647" spans="3:3" x14ac:dyDescent="0.2">
      <c r="C647" s="3"/>
    </row>
    <row r="648" spans="3:3" x14ac:dyDescent="0.2">
      <c r="C648" s="3"/>
    </row>
    <row r="649" spans="3:3" x14ac:dyDescent="0.2">
      <c r="C649" s="3"/>
    </row>
    <row r="650" spans="3:3" x14ac:dyDescent="0.2">
      <c r="C650" s="3"/>
    </row>
    <row r="651" spans="3:3" x14ac:dyDescent="0.2">
      <c r="C651" s="3"/>
    </row>
    <row r="652" spans="3:3" x14ac:dyDescent="0.2">
      <c r="C652" s="3"/>
    </row>
    <row r="653" spans="3:3" x14ac:dyDescent="0.2">
      <c r="C653" s="3"/>
    </row>
    <row r="654" spans="3:3" x14ac:dyDescent="0.2">
      <c r="C654" s="3"/>
    </row>
    <row r="655" spans="3:3" x14ac:dyDescent="0.2">
      <c r="C655" s="3"/>
    </row>
    <row r="656" spans="3:3" x14ac:dyDescent="0.2">
      <c r="C656" s="3"/>
    </row>
    <row r="657" spans="3:3" x14ac:dyDescent="0.2">
      <c r="C657" s="3"/>
    </row>
    <row r="658" spans="3:3" x14ac:dyDescent="0.2">
      <c r="C658" s="3"/>
    </row>
    <row r="659" spans="3:3" x14ac:dyDescent="0.2">
      <c r="C659" s="3"/>
    </row>
    <row r="660" spans="3:3" x14ac:dyDescent="0.2">
      <c r="C660" s="3"/>
    </row>
    <row r="661" spans="3:3" x14ac:dyDescent="0.2">
      <c r="C661" s="3"/>
    </row>
    <row r="662" spans="3:3" x14ac:dyDescent="0.2">
      <c r="C662" s="3"/>
    </row>
    <row r="663" spans="3:3" x14ac:dyDescent="0.2">
      <c r="C663" s="3"/>
    </row>
    <row r="664" spans="3:3" x14ac:dyDescent="0.2">
      <c r="C664" s="3"/>
    </row>
    <row r="665" spans="3:3" x14ac:dyDescent="0.2">
      <c r="C665" s="3"/>
    </row>
    <row r="666" spans="3:3" x14ac:dyDescent="0.2">
      <c r="C666" s="3"/>
    </row>
    <row r="667" spans="3:3" x14ac:dyDescent="0.2">
      <c r="C667" s="3"/>
    </row>
    <row r="668" spans="3:3" x14ac:dyDescent="0.2">
      <c r="C668" s="3"/>
    </row>
    <row r="669" spans="3:3" x14ac:dyDescent="0.2">
      <c r="C669" s="3"/>
    </row>
    <row r="670" spans="3:3" x14ac:dyDescent="0.2">
      <c r="C670" s="3"/>
    </row>
    <row r="671" spans="3:3" x14ac:dyDescent="0.2">
      <c r="C671" s="3"/>
    </row>
    <row r="672" spans="3:3" x14ac:dyDescent="0.2">
      <c r="C672" s="3"/>
    </row>
    <row r="673" spans="3:3" x14ac:dyDescent="0.2">
      <c r="C673" s="3"/>
    </row>
    <row r="674" spans="3:3" x14ac:dyDescent="0.2">
      <c r="C674" s="3"/>
    </row>
    <row r="675" spans="3:3" x14ac:dyDescent="0.2">
      <c r="C675" s="3"/>
    </row>
    <row r="676" spans="3:3" x14ac:dyDescent="0.2">
      <c r="C676" s="3"/>
    </row>
    <row r="677" spans="3:3" x14ac:dyDescent="0.2">
      <c r="C677" s="3"/>
    </row>
    <row r="678" spans="3:3" x14ac:dyDescent="0.2">
      <c r="C678" s="3"/>
    </row>
    <row r="679" spans="3:3" x14ac:dyDescent="0.2">
      <c r="C679" s="3"/>
    </row>
    <row r="680" spans="3:3" x14ac:dyDescent="0.2">
      <c r="C680" s="3"/>
    </row>
    <row r="681" spans="3:3" x14ac:dyDescent="0.2">
      <c r="C681" s="3"/>
    </row>
    <row r="682" spans="3:3" x14ac:dyDescent="0.2">
      <c r="C682" s="3"/>
    </row>
    <row r="683" spans="3:3" x14ac:dyDescent="0.2">
      <c r="C683" s="3"/>
    </row>
    <row r="684" spans="3:3" x14ac:dyDescent="0.2">
      <c r="C684" s="3"/>
    </row>
    <row r="685" spans="3:3" x14ac:dyDescent="0.2">
      <c r="C685" s="3"/>
    </row>
    <row r="686" spans="3:3" x14ac:dyDescent="0.2">
      <c r="C686" s="3"/>
    </row>
    <row r="687" spans="3:3" x14ac:dyDescent="0.2">
      <c r="C687" s="3"/>
    </row>
    <row r="688" spans="3:3" x14ac:dyDescent="0.2">
      <c r="C688" s="3"/>
    </row>
    <row r="689" spans="3:3" x14ac:dyDescent="0.2">
      <c r="C689" s="3"/>
    </row>
    <row r="690" spans="3:3" x14ac:dyDescent="0.2">
      <c r="C690" s="3"/>
    </row>
    <row r="691" spans="3:3" x14ac:dyDescent="0.2">
      <c r="C691" s="3"/>
    </row>
    <row r="692" spans="3:3" x14ac:dyDescent="0.2">
      <c r="C692" s="3"/>
    </row>
    <row r="693" spans="3:3" x14ac:dyDescent="0.2">
      <c r="C693" s="3"/>
    </row>
    <row r="694" spans="3:3" x14ac:dyDescent="0.2">
      <c r="C694" s="3"/>
    </row>
    <row r="695" spans="3:3" x14ac:dyDescent="0.2">
      <c r="C695" s="3"/>
    </row>
    <row r="696" spans="3:3" x14ac:dyDescent="0.2">
      <c r="C696" s="3"/>
    </row>
    <row r="697" spans="3:3" x14ac:dyDescent="0.2">
      <c r="C697" s="3"/>
    </row>
    <row r="698" spans="3:3" x14ac:dyDescent="0.2">
      <c r="C698" s="3"/>
    </row>
    <row r="699" spans="3:3" x14ac:dyDescent="0.2">
      <c r="C699" s="3"/>
    </row>
    <row r="700" spans="3:3" x14ac:dyDescent="0.2">
      <c r="C700" s="3"/>
    </row>
    <row r="701" spans="3:3" x14ac:dyDescent="0.2">
      <c r="C701" s="3"/>
    </row>
    <row r="702" spans="3:3" x14ac:dyDescent="0.2">
      <c r="C702" s="3"/>
    </row>
    <row r="703" spans="3:3" x14ac:dyDescent="0.2">
      <c r="C703" s="3"/>
    </row>
    <row r="704" spans="3:3" x14ac:dyDescent="0.2">
      <c r="C704" s="3"/>
    </row>
    <row r="705" spans="3:3" x14ac:dyDescent="0.2">
      <c r="C705" s="3"/>
    </row>
    <row r="706" spans="3:3" x14ac:dyDescent="0.2">
      <c r="C706" s="3"/>
    </row>
    <row r="707" spans="3:3" x14ac:dyDescent="0.2">
      <c r="C707" s="3"/>
    </row>
    <row r="708" spans="3:3" x14ac:dyDescent="0.2">
      <c r="C708" s="3"/>
    </row>
    <row r="709" spans="3:3" x14ac:dyDescent="0.2">
      <c r="C709" s="3"/>
    </row>
    <row r="710" spans="3:3" x14ac:dyDescent="0.2">
      <c r="C710" s="3"/>
    </row>
    <row r="711" spans="3:3" x14ac:dyDescent="0.2">
      <c r="C711" s="3"/>
    </row>
    <row r="712" spans="3:3" x14ac:dyDescent="0.2">
      <c r="C712" s="3"/>
    </row>
    <row r="713" spans="3:3" x14ac:dyDescent="0.2">
      <c r="C713" s="3"/>
    </row>
    <row r="714" spans="3:3" x14ac:dyDescent="0.2">
      <c r="C714" s="3"/>
    </row>
    <row r="715" spans="3:3" x14ac:dyDescent="0.2">
      <c r="C715" s="3"/>
    </row>
    <row r="716" spans="3:3" x14ac:dyDescent="0.2">
      <c r="C716" s="3"/>
    </row>
    <row r="717" spans="3:3" x14ac:dyDescent="0.2">
      <c r="C717" s="3"/>
    </row>
    <row r="718" spans="3:3" x14ac:dyDescent="0.2">
      <c r="C718" s="3"/>
    </row>
    <row r="719" spans="3:3" x14ac:dyDescent="0.2">
      <c r="C719" s="3"/>
    </row>
    <row r="720" spans="3:3" x14ac:dyDescent="0.2">
      <c r="C720" s="3"/>
    </row>
    <row r="721" spans="3:3" x14ac:dyDescent="0.2">
      <c r="C721" s="3"/>
    </row>
    <row r="722" spans="3:3" x14ac:dyDescent="0.2">
      <c r="C722" s="3"/>
    </row>
    <row r="723" spans="3:3" x14ac:dyDescent="0.2">
      <c r="C723" s="3"/>
    </row>
    <row r="724" spans="3:3" x14ac:dyDescent="0.2">
      <c r="C724" s="3"/>
    </row>
    <row r="725" spans="3:3" x14ac:dyDescent="0.2">
      <c r="C725" s="3"/>
    </row>
    <row r="726" spans="3:3" x14ac:dyDescent="0.2">
      <c r="C726" s="3"/>
    </row>
    <row r="727" spans="3:3" x14ac:dyDescent="0.2">
      <c r="C727" s="3"/>
    </row>
    <row r="728" spans="3:3" x14ac:dyDescent="0.2">
      <c r="C728" s="3"/>
    </row>
    <row r="729" spans="3:3" x14ac:dyDescent="0.2">
      <c r="C729" s="3"/>
    </row>
    <row r="730" spans="3:3" x14ac:dyDescent="0.2">
      <c r="C730" s="3"/>
    </row>
    <row r="731" spans="3:3" x14ac:dyDescent="0.2">
      <c r="C731" s="3"/>
    </row>
    <row r="732" spans="3:3" x14ac:dyDescent="0.2">
      <c r="C732" s="3"/>
    </row>
    <row r="733" spans="3:3" x14ac:dyDescent="0.2">
      <c r="C733" s="3"/>
    </row>
    <row r="734" spans="3:3" x14ac:dyDescent="0.2">
      <c r="C734" s="3"/>
    </row>
    <row r="735" spans="3:3" x14ac:dyDescent="0.2">
      <c r="C735" s="3"/>
    </row>
    <row r="736" spans="3:3" x14ac:dyDescent="0.2">
      <c r="C736" s="3"/>
    </row>
    <row r="737" spans="3:3" x14ac:dyDescent="0.2">
      <c r="C737" s="3"/>
    </row>
    <row r="738" spans="3:3" x14ac:dyDescent="0.2">
      <c r="C738" s="3"/>
    </row>
    <row r="739" spans="3:3" x14ac:dyDescent="0.2">
      <c r="C739" s="3"/>
    </row>
    <row r="740" spans="3:3" x14ac:dyDescent="0.2">
      <c r="C740" s="3"/>
    </row>
    <row r="741" spans="3:3" x14ac:dyDescent="0.2">
      <c r="C741" s="3"/>
    </row>
    <row r="742" spans="3:3" x14ac:dyDescent="0.2">
      <c r="C742" s="3"/>
    </row>
    <row r="743" spans="3:3" x14ac:dyDescent="0.2">
      <c r="C743" s="3"/>
    </row>
    <row r="744" spans="3:3" x14ac:dyDescent="0.2">
      <c r="C744" s="3"/>
    </row>
    <row r="745" spans="3:3" x14ac:dyDescent="0.2">
      <c r="C745" s="3"/>
    </row>
    <row r="746" spans="3:3" x14ac:dyDescent="0.2">
      <c r="C746" s="3"/>
    </row>
    <row r="747" spans="3:3" x14ac:dyDescent="0.2">
      <c r="C747" s="3"/>
    </row>
    <row r="748" spans="3:3" x14ac:dyDescent="0.2">
      <c r="C748" s="3"/>
    </row>
    <row r="749" spans="3:3" x14ac:dyDescent="0.2">
      <c r="C749" s="3"/>
    </row>
    <row r="750" spans="3:3" x14ac:dyDescent="0.2">
      <c r="C750" s="3"/>
    </row>
    <row r="751" spans="3:3" x14ac:dyDescent="0.2">
      <c r="C751" s="3"/>
    </row>
    <row r="752" spans="3:3" x14ac:dyDescent="0.2">
      <c r="C752" s="3"/>
    </row>
    <row r="753" spans="3:3" x14ac:dyDescent="0.2">
      <c r="C753" s="3"/>
    </row>
    <row r="754" spans="3:3" x14ac:dyDescent="0.2">
      <c r="C754" s="3"/>
    </row>
    <row r="755" spans="3:3" x14ac:dyDescent="0.2">
      <c r="C755" s="3"/>
    </row>
    <row r="756" spans="3:3" x14ac:dyDescent="0.2">
      <c r="C756" s="3"/>
    </row>
    <row r="757" spans="3:3" x14ac:dyDescent="0.2">
      <c r="C757" s="3"/>
    </row>
    <row r="758" spans="3:3" x14ac:dyDescent="0.2">
      <c r="C758" s="3"/>
    </row>
    <row r="759" spans="3:3" x14ac:dyDescent="0.2">
      <c r="C759" s="3"/>
    </row>
    <row r="760" spans="3:3" x14ac:dyDescent="0.2">
      <c r="C760" s="3"/>
    </row>
    <row r="761" spans="3:3" x14ac:dyDescent="0.2">
      <c r="C761" s="3"/>
    </row>
    <row r="762" spans="3:3" x14ac:dyDescent="0.2">
      <c r="C762" s="3"/>
    </row>
    <row r="763" spans="3:3" x14ac:dyDescent="0.2">
      <c r="C763" s="3"/>
    </row>
    <row r="764" spans="3:3" x14ac:dyDescent="0.2">
      <c r="C764" s="3"/>
    </row>
    <row r="765" spans="3:3" x14ac:dyDescent="0.2">
      <c r="C765" s="3"/>
    </row>
    <row r="766" spans="3:3" x14ac:dyDescent="0.2">
      <c r="C766" s="3"/>
    </row>
    <row r="767" spans="3:3" x14ac:dyDescent="0.2">
      <c r="C767" s="3"/>
    </row>
    <row r="768" spans="3:3" x14ac:dyDescent="0.2">
      <c r="C768" s="3"/>
    </row>
    <row r="769" spans="3:3" x14ac:dyDescent="0.2">
      <c r="C769" s="3"/>
    </row>
    <row r="770" spans="3:3" x14ac:dyDescent="0.2">
      <c r="C770" s="3"/>
    </row>
    <row r="771" spans="3:3" x14ac:dyDescent="0.2">
      <c r="C771" s="3"/>
    </row>
    <row r="772" spans="3:3" x14ac:dyDescent="0.2">
      <c r="C772" s="3"/>
    </row>
    <row r="773" spans="3:3" x14ac:dyDescent="0.2">
      <c r="C773" s="3"/>
    </row>
    <row r="774" spans="3:3" x14ac:dyDescent="0.2">
      <c r="C774" s="3"/>
    </row>
    <row r="775" spans="3:3" x14ac:dyDescent="0.2">
      <c r="C775" s="3"/>
    </row>
    <row r="776" spans="3:3" x14ac:dyDescent="0.2">
      <c r="C776" s="3"/>
    </row>
    <row r="777" spans="3:3" x14ac:dyDescent="0.2">
      <c r="C777" s="3"/>
    </row>
    <row r="778" spans="3:3" x14ac:dyDescent="0.2">
      <c r="C778" s="3"/>
    </row>
    <row r="779" spans="3:3" x14ac:dyDescent="0.2">
      <c r="C779" s="3"/>
    </row>
    <row r="780" spans="3:3" x14ac:dyDescent="0.2">
      <c r="C780" s="3"/>
    </row>
    <row r="781" spans="3:3" x14ac:dyDescent="0.2">
      <c r="C781" s="3"/>
    </row>
    <row r="782" spans="3:3" x14ac:dyDescent="0.2">
      <c r="C782" s="3"/>
    </row>
    <row r="783" spans="3:3" x14ac:dyDescent="0.2">
      <c r="C783" s="3"/>
    </row>
    <row r="784" spans="3:3" x14ac:dyDescent="0.2">
      <c r="C784" s="3"/>
    </row>
    <row r="785" spans="3:3" x14ac:dyDescent="0.2">
      <c r="C785" s="3"/>
    </row>
    <row r="786" spans="3:3" x14ac:dyDescent="0.2">
      <c r="C786" s="3"/>
    </row>
    <row r="787" spans="3:3" x14ac:dyDescent="0.2">
      <c r="C787" s="3"/>
    </row>
    <row r="788" spans="3:3" x14ac:dyDescent="0.2">
      <c r="C788" s="3"/>
    </row>
    <row r="789" spans="3:3" x14ac:dyDescent="0.2">
      <c r="C789" s="3"/>
    </row>
    <row r="790" spans="3:3" x14ac:dyDescent="0.2">
      <c r="C790" s="3"/>
    </row>
    <row r="791" spans="3:3" x14ac:dyDescent="0.2">
      <c r="C791" s="3"/>
    </row>
    <row r="792" spans="3:3" x14ac:dyDescent="0.2">
      <c r="C792" s="3"/>
    </row>
    <row r="793" spans="3:3" x14ac:dyDescent="0.2">
      <c r="C793" s="3"/>
    </row>
    <row r="794" spans="3:3" x14ac:dyDescent="0.2">
      <c r="C794" s="3"/>
    </row>
    <row r="795" spans="3:3" x14ac:dyDescent="0.2">
      <c r="C795" s="3"/>
    </row>
    <row r="796" spans="3:3" x14ac:dyDescent="0.2">
      <c r="C796" s="3"/>
    </row>
    <row r="797" spans="3:3" x14ac:dyDescent="0.2">
      <c r="C797" s="3"/>
    </row>
    <row r="798" spans="3:3" x14ac:dyDescent="0.2">
      <c r="C798" s="3"/>
    </row>
    <row r="799" spans="3:3" x14ac:dyDescent="0.2">
      <c r="C799" s="3"/>
    </row>
    <row r="800" spans="3:3" x14ac:dyDescent="0.2">
      <c r="C800" s="3"/>
    </row>
    <row r="801" spans="3:3" x14ac:dyDescent="0.2">
      <c r="C801" s="3"/>
    </row>
    <row r="802" spans="3:3" x14ac:dyDescent="0.2">
      <c r="C802" s="3"/>
    </row>
    <row r="803" spans="3:3" x14ac:dyDescent="0.2">
      <c r="C803" s="3"/>
    </row>
    <row r="804" spans="3:3" x14ac:dyDescent="0.2">
      <c r="C804" s="3"/>
    </row>
    <row r="805" spans="3:3" x14ac:dyDescent="0.2">
      <c r="C805" s="3"/>
    </row>
    <row r="806" spans="3:3" x14ac:dyDescent="0.2">
      <c r="C806" s="3"/>
    </row>
    <row r="807" spans="3:3" x14ac:dyDescent="0.2">
      <c r="C807" s="3"/>
    </row>
    <row r="808" spans="3:3" x14ac:dyDescent="0.2">
      <c r="C808" s="3"/>
    </row>
    <row r="809" spans="3:3" x14ac:dyDescent="0.2">
      <c r="C809" s="3"/>
    </row>
    <row r="810" spans="3:3" x14ac:dyDescent="0.2">
      <c r="C810" s="3"/>
    </row>
    <row r="811" spans="3:3" x14ac:dyDescent="0.2">
      <c r="C811" s="3"/>
    </row>
    <row r="812" spans="3:3" x14ac:dyDescent="0.2">
      <c r="C812" s="3"/>
    </row>
    <row r="813" spans="3:3" x14ac:dyDescent="0.2">
      <c r="C813" s="3"/>
    </row>
    <row r="814" spans="3:3" x14ac:dyDescent="0.2">
      <c r="C814" s="3"/>
    </row>
    <row r="815" spans="3:3" x14ac:dyDescent="0.2">
      <c r="C815" s="3"/>
    </row>
    <row r="816" spans="3:3" x14ac:dyDescent="0.2">
      <c r="C816" s="3"/>
    </row>
    <row r="817" spans="3:3" x14ac:dyDescent="0.2">
      <c r="C817" s="3"/>
    </row>
    <row r="818" spans="3:3" x14ac:dyDescent="0.2">
      <c r="C818" s="3"/>
    </row>
    <row r="819" spans="3:3" x14ac:dyDescent="0.2">
      <c r="C819" s="3"/>
    </row>
    <row r="820" spans="3:3" x14ac:dyDescent="0.2">
      <c r="C820" s="3"/>
    </row>
    <row r="821" spans="3:3" x14ac:dyDescent="0.2">
      <c r="C821" s="3"/>
    </row>
    <row r="822" spans="3:3" x14ac:dyDescent="0.2">
      <c r="C822" s="3"/>
    </row>
    <row r="823" spans="3:3" x14ac:dyDescent="0.2">
      <c r="C823" s="3"/>
    </row>
    <row r="824" spans="3:3" x14ac:dyDescent="0.2">
      <c r="C824" s="3"/>
    </row>
    <row r="825" spans="3:3" x14ac:dyDescent="0.2">
      <c r="C825" s="3"/>
    </row>
    <row r="826" spans="3:3" x14ac:dyDescent="0.2">
      <c r="C826" s="3"/>
    </row>
    <row r="827" spans="3:3" x14ac:dyDescent="0.2">
      <c r="C827" s="3"/>
    </row>
    <row r="828" spans="3:3" x14ac:dyDescent="0.2">
      <c r="C828" s="3"/>
    </row>
    <row r="829" spans="3:3" x14ac:dyDescent="0.2">
      <c r="C829" s="3"/>
    </row>
    <row r="830" spans="3:3" x14ac:dyDescent="0.2">
      <c r="C830" s="3"/>
    </row>
    <row r="831" spans="3:3" x14ac:dyDescent="0.2">
      <c r="C831" s="3"/>
    </row>
    <row r="832" spans="3:3" x14ac:dyDescent="0.2">
      <c r="C832" s="3"/>
    </row>
    <row r="833" spans="3:3" x14ac:dyDescent="0.2">
      <c r="C833" s="3"/>
    </row>
    <row r="834" spans="3:3" x14ac:dyDescent="0.2">
      <c r="C834" s="3"/>
    </row>
    <row r="835" spans="3:3" x14ac:dyDescent="0.2">
      <c r="C835" s="3"/>
    </row>
    <row r="836" spans="3:3" x14ac:dyDescent="0.2">
      <c r="C836" s="3"/>
    </row>
    <row r="837" spans="3:3" x14ac:dyDescent="0.2">
      <c r="C837" s="3"/>
    </row>
    <row r="838" spans="3:3" x14ac:dyDescent="0.2">
      <c r="C838" s="3"/>
    </row>
    <row r="839" spans="3:3" x14ac:dyDescent="0.2">
      <c r="C839" s="3"/>
    </row>
    <row r="840" spans="3:3" x14ac:dyDescent="0.2">
      <c r="C840" s="3"/>
    </row>
    <row r="841" spans="3:3" x14ac:dyDescent="0.2">
      <c r="C841" s="3"/>
    </row>
    <row r="842" spans="3:3" x14ac:dyDescent="0.2">
      <c r="C842" s="3"/>
    </row>
    <row r="843" spans="3:3" x14ac:dyDescent="0.2">
      <c r="C843" s="3"/>
    </row>
    <row r="844" spans="3:3" x14ac:dyDescent="0.2">
      <c r="C844" s="3"/>
    </row>
    <row r="845" spans="3:3" x14ac:dyDescent="0.2">
      <c r="C845" s="3"/>
    </row>
    <row r="846" spans="3:3" x14ac:dyDescent="0.2">
      <c r="C846" s="3"/>
    </row>
    <row r="847" spans="3:3" x14ac:dyDescent="0.2">
      <c r="C847" s="3"/>
    </row>
    <row r="848" spans="3:3" x14ac:dyDescent="0.2">
      <c r="C848" s="3"/>
    </row>
    <row r="849" spans="3:3" x14ac:dyDescent="0.2">
      <c r="C849" s="3"/>
    </row>
    <row r="850" spans="3:3" x14ac:dyDescent="0.2">
      <c r="C850" s="3"/>
    </row>
    <row r="851" spans="3:3" x14ac:dyDescent="0.2">
      <c r="C851" s="3"/>
    </row>
    <row r="852" spans="3:3" x14ac:dyDescent="0.2">
      <c r="C852" s="3"/>
    </row>
    <row r="853" spans="3:3" x14ac:dyDescent="0.2">
      <c r="C853" s="3"/>
    </row>
    <row r="854" spans="3:3" x14ac:dyDescent="0.2">
      <c r="C854" s="3"/>
    </row>
    <row r="855" spans="3:3" x14ac:dyDescent="0.2">
      <c r="C855" s="3"/>
    </row>
    <row r="856" spans="3:3" x14ac:dyDescent="0.2">
      <c r="C856" s="3"/>
    </row>
    <row r="857" spans="3:3" x14ac:dyDescent="0.2">
      <c r="C857" s="3"/>
    </row>
    <row r="858" spans="3:3" x14ac:dyDescent="0.2">
      <c r="C858" s="3"/>
    </row>
    <row r="859" spans="3:3" x14ac:dyDescent="0.2">
      <c r="C859" s="3"/>
    </row>
    <row r="860" spans="3:3" x14ac:dyDescent="0.2">
      <c r="C860" s="3"/>
    </row>
    <row r="861" spans="3:3" x14ac:dyDescent="0.2">
      <c r="C861" s="3"/>
    </row>
    <row r="862" spans="3:3" x14ac:dyDescent="0.2">
      <c r="C862" s="3"/>
    </row>
    <row r="863" spans="3:3" x14ac:dyDescent="0.2">
      <c r="C863" s="3"/>
    </row>
    <row r="864" spans="3:3" x14ac:dyDescent="0.2">
      <c r="C864" s="3"/>
    </row>
    <row r="865" spans="3:3" x14ac:dyDescent="0.2">
      <c r="C865" s="3"/>
    </row>
    <row r="866" spans="3:3" x14ac:dyDescent="0.2">
      <c r="C866" s="3"/>
    </row>
    <row r="867" spans="3:3" x14ac:dyDescent="0.2">
      <c r="C867" s="3"/>
    </row>
    <row r="868" spans="3:3" x14ac:dyDescent="0.2">
      <c r="C868" s="3"/>
    </row>
    <row r="869" spans="3:3" x14ac:dyDescent="0.2">
      <c r="C869" s="3"/>
    </row>
    <row r="870" spans="3:3" x14ac:dyDescent="0.2">
      <c r="C870" s="3"/>
    </row>
    <row r="871" spans="3:3" x14ac:dyDescent="0.2">
      <c r="C871" s="3"/>
    </row>
    <row r="872" spans="3:3" x14ac:dyDescent="0.2">
      <c r="C872" s="3"/>
    </row>
    <row r="873" spans="3:3" x14ac:dyDescent="0.2">
      <c r="C873" s="3"/>
    </row>
    <row r="874" spans="3:3" x14ac:dyDescent="0.2">
      <c r="C874" s="3"/>
    </row>
    <row r="875" spans="3:3" x14ac:dyDescent="0.2">
      <c r="C875" s="3"/>
    </row>
    <row r="876" spans="3:3" x14ac:dyDescent="0.2">
      <c r="C876" s="3"/>
    </row>
    <row r="877" spans="3:3" x14ac:dyDescent="0.2">
      <c r="C877" s="3"/>
    </row>
    <row r="878" spans="3:3" x14ac:dyDescent="0.2">
      <c r="C878" s="3"/>
    </row>
    <row r="879" spans="3:3" x14ac:dyDescent="0.2">
      <c r="C879" s="3"/>
    </row>
    <row r="880" spans="3:3" x14ac:dyDescent="0.2">
      <c r="C880" s="3"/>
    </row>
    <row r="881" spans="3:3" x14ac:dyDescent="0.2">
      <c r="C881" s="3"/>
    </row>
    <row r="882" spans="3:3" x14ac:dyDescent="0.2">
      <c r="C882" s="3"/>
    </row>
    <row r="883" spans="3:3" x14ac:dyDescent="0.2">
      <c r="C883" s="3"/>
    </row>
    <row r="884" spans="3:3" x14ac:dyDescent="0.2">
      <c r="C884" s="3"/>
    </row>
    <row r="885" spans="3:3" x14ac:dyDescent="0.2">
      <c r="C885" s="3"/>
    </row>
    <row r="886" spans="3:3" x14ac:dyDescent="0.2">
      <c r="C886" s="3"/>
    </row>
    <row r="887" spans="3:3" x14ac:dyDescent="0.2">
      <c r="C887" s="3"/>
    </row>
    <row r="888" spans="3:3" x14ac:dyDescent="0.2">
      <c r="C888" s="3"/>
    </row>
    <row r="889" spans="3:3" x14ac:dyDescent="0.2">
      <c r="C889" s="3"/>
    </row>
    <row r="890" spans="3:3" x14ac:dyDescent="0.2">
      <c r="C890" s="3"/>
    </row>
    <row r="891" spans="3:3" x14ac:dyDescent="0.2">
      <c r="C891" s="3"/>
    </row>
    <row r="892" spans="3:3" x14ac:dyDescent="0.2">
      <c r="C892" s="3"/>
    </row>
    <row r="893" spans="3:3" x14ac:dyDescent="0.2">
      <c r="C893" s="3"/>
    </row>
    <row r="894" spans="3:3" x14ac:dyDescent="0.2">
      <c r="C894" s="3"/>
    </row>
    <row r="895" spans="3:3" x14ac:dyDescent="0.2">
      <c r="C895" s="3"/>
    </row>
    <row r="896" spans="3:3" x14ac:dyDescent="0.2">
      <c r="C896" s="3"/>
    </row>
    <row r="897" spans="3:3" x14ac:dyDescent="0.2">
      <c r="C897" s="3"/>
    </row>
    <row r="898" spans="3:3" x14ac:dyDescent="0.2">
      <c r="C898" s="3"/>
    </row>
    <row r="899" spans="3:3" x14ac:dyDescent="0.2">
      <c r="C899" s="3"/>
    </row>
    <row r="900" spans="3:3" x14ac:dyDescent="0.2">
      <c r="C900" s="3"/>
    </row>
    <row r="901" spans="3:3" x14ac:dyDescent="0.2">
      <c r="C901" s="3"/>
    </row>
    <row r="902" spans="3:3" x14ac:dyDescent="0.2">
      <c r="C902" s="3"/>
    </row>
    <row r="903" spans="3:3" x14ac:dyDescent="0.2">
      <c r="C903" s="3"/>
    </row>
    <row r="904" spans="3:3" x14ac:dyDescent="0.2">
      <c r="C904" s="3"/>
    </row>
    <row r="905" spans="3:3" x14ac:dyDescent="0.2">
      <c r="C905" s="3"/>
    </row>
    <row r="906" spans="3:3" x14ac:dyDescent="0.2">
      <c r="C906" s="3"/>
    </row>
    <row r="907" spans="3:3" x14ac:dyDescent="0.2">
      <c r="C907" s="3"/>
    </row>
    <row r="908" spans="3:3" x14ac:dyDescent="0.2">
      <c r="C908" s="3"/>
    </row>
    <row r="909" spans="3:3" x14ac:dyDescent="0.2">
      <c r="C909" s="3"/>
    </row>
    <row r="910" spans="3:3" x14ac:dyDescent="0.2">
      <c r="C910" s="3"/>
    </row>
    <row r="911" spans="3:3" x14ac:dyDescent="0.2">
      <c r="C911" s="3"/>
    </row>
    <row r="912" spans="3:3" x14ac:dyDescent="0.2">
      <c r="C912" s="3"/>
    </row>
    <row r="913" spans="3:3" x14ac:dyDescent="0.2">
      <c r="C913" s="3"/>
    </row>
    <row r="914" spans="3:3" x14ac:dyDescent="0.2">
      <c r="C914" s="3"/>
    </row>
    <row r="915" spans="3:3" x14ac:dyDescent="0.2">
      <c r="C915" s="3"/>
    </row>
    <row r="916" spans="3:3" x14ac:dyDescent="0.2">
      <c r="C916" s="3"/>
    </row>
    <row r="917" spans="3:3" x14ac:dyDescent="0.2">
      <c r="C917" s="3"/>
    </row>
    <row r="918" spans="3:3" x14ac:dyDescent="0.2">
      <c r="C918" s="3"/>
    </row>
    <row r="919" spans="3:3" x14ac:dyDescent="0.2">
      <c r="C919" s="3"/>
    </row>
    <row r="920" spans="3:3" x14ac:dyDescent="0.2">
      <c r="C920" s="3"/>
    </row>
    <row r="921" spans="3:3" x14ac:dyDescent="0.2">
      <c r="C921" s="3"/>
    </row>
    <row r="922" spans="3:3" x14ac:dyDescent="0.2">
      <c r="C922" s="3"/>
    </row>
    <row r="923" spans="3:3" x14ac:dyDescent="0.2">
      <c r="C923" s="3"/>
    </row>
    <row r="924" spans="3:3" x14ac:dyDescent="0.2">
      <c r="C924" s="3"/>
    </row>
    <row r="925" spans="3:3" x14ac:dyDescent="0.2">
      <c r="C925" s="3"/>
    </row>
    <row r="926" spans="3:3" x14ac:dyDescent="0.2">
      <c r="C926" s="3"/>
    </row>
    <row r="927" spans="3:3" x14ac:dyDescent="0.2">
      <c r="C927" s="3"/>
    </row>
    <row r="928" spans="3:3" x14ac:dyDescent="0.2">
      <c r="C928" s="3"/>
    </row>
    <row r="929" spans="3:3" x14ac:dyDescent="0.2">
      <c r="C929" s="3"/>
    </row>
    <row r="930" spans="3:3" x14ac:dyDescent="0.2">
      <c r="C930" s="3"/>
    </row>
    <row r="931" spans="3:3" x14ac:dyDescent="0.2">
      <c r="C931" s="3"/>
    </row>
    <row r="932" spans="3:3" x14ac:dyDescent="0.2">
      <c r="C932" s="3"/>
    </row>
    <row r="933" spans="3:3" x14ac:dyDescent="0.2">
      <c r="C933" s="3"/>
    </row>
    <row r="934" spans="3:3" x14ac:dyDescent="0.2">
      <c r="C934" s="3"/>
    </row>
    <row r="935" spans="3:3" x14ac:dyDescent="0.2">
      <c r="C935" s="3"/>
    </row>
    <row r="936" spans="3:3" x14ac:dyDescent="0.2">
      <c r="C936" s="3"/>
    </row>
    <row r="937" spans="3:3" x14ac:dyDescent="0.2">
      <c r="C937" s="3"/>
    </row>
    <row r="938" spans="3:3" x14ac:dyDescent="0.2">
      <c r="C938" s="3"/>
    </row>
    <row r="939" spans="3:3" x14ac:dyDescent="0.2">
      <c r="C939" s="3"/>
    </row>
    <row r="940" spans="3:3" x14ac:dyDescent="0.2">
      <c r="C940" s="3"/>
    </row>
    <row r="941" spans="3:3" x14ac:dyDescent="0.2">
      <c r="C941" s="3"/>
    </row>
    <row r="942" spans="3:3" x14ac:dyDescent="0.2">
      <c r="C942" s="3"/>
    </row>
    <row r="943" spans="3:3" x14ac:dyDescent="0.2">
      <c r="C943" s="3"/>
    </row>
    <row r="944" spans="3:3" x14ac:dyDescent="0.2">
      <c r="C944" s="3"/>
    </row>
    <row r="945" spans="3:3" x14ac:dyDescent="0.2">
      <c r="C945" s="3"/>
    </row>
    <row r="946" spans="3:3" x14ac:dyDescent="0.2">
      <c r="C946" s="3"/>
    </row>
    <row r="947" spans="3:3" x14ac:dyDescent="0.2">
      <c r="C947" s="3"/>
    </row>
    <row r="948" spans="3:3" x14ac:dyDescent="0.2">
      <c r="C948" s="3"/>
    </row>
    <row r="949" spans="3:3" x14ac:dyDescent="0.2">
      <c r="C949" s="3"/>
    </row>
    <row r="950" spans="3:3" x14ac:dyDescent="0.2">
      <c r="C950" s="3"/>
    </row>
    <row r="951" spans="3:3" x14ac:dyDescent="0.2">
      <c r="C951" s="3"/>
    </row>
    <row r="952" spans="3:3" x14ac:dyDescent="0.2">
      <c r="C952" s="3"/>
    </row>
    <row r="953" spans="3:3" x14ac:dyDescent="0.2">
      <c r="C953" s="3"/>
    </row>
    <row r="954" spans="3:3" x14ac:dyDescent="0.2">
      <c r="C954" s="3"/>
    </row>
    <row r="955" spans="3:3" x14ac:dyDescent="0.2">
      <c r="C955" s="3"/>
    </row>
    <row r="956" spans="3:3" x14ac:dyDescent="0.2">
      <c r="C956" s="3"/>
    </row>
    <row r="957" spans="3:3" x14ac:dyDescent="0.2">
      <c r="C957" s="3"/>
    </row>
    <row r="958" spans="3:3" x14ac:dyDescent="0.2">
      <c r="C958" s="3"/>
    </row>
    <row r="959" spans="3:3" x14ac:dyDescent="0.2">
      <c r="C959" s="3"/>
    </row>
    <row r="960" spans="3:3" x14ac:dyDescent="0.2">
      <c r="C960" s="3"/>
    </row>
    <row r="961" spans="3:3" x14ac:dyDescent="0.2">
      <c r="C961" s="3"/>
    </row>
    <row r="962" spans="3:3" x14ac:dyDescent="0.2">
      <c r="C962" s="3"/>
    </row>
    <row r="963" spans="3:3" x14ac:dyDescent="0.2">
      <c r="C963" s="3"/>
    </row>
    <row r="964" spans="3:3" x14ac:dyDescent="0.2">
      <c r="C964" s="3"/>
    </row>
    <row r="965" spans="3:3" x14ac:dyDescent="0.2">
      <c r="C965" s="3"/>
    </row>
    <row r="966" spans="3:3" x14ac:dyDescent="0.2">
      <c r="C966" s="3"/>
    </row>
    <row r="967" spans="3:3" x14ac:dyDescent="0.2">
      <c r="C967" s="3"/>
    </row>
    <row r="968" spans="3:3" x14ac:dyDescent="0.2">
      <c r="C968" s="3"/>
    </row>
    <row r="969" spans="3:3" x14ac:dyDescent="0.2">
      <c r="C969" s="3"/>
    </row>
    <row r="970" spans="3:3" x14ac:dyDescent="0.2">
      <c r="C970" s="3"/>
    </row>
    <row r="971" spans="3:3" x14ac:dyDescent="0.2">
      <c r="C971" s="3"/>
    </row>
    <row r="972" spans="3:3" x14ac:dyDescent="0.2">
      <c r="C972" s="3"/>
    </row>
    <row r="973" spans="3:3" x14ac:dyDescent="0.2">
      <c r="C973" s="3"/>
    </row>
    <row r="974" spans="3:3" x14ac:dyDescent="0.2">
      <c r="C974" s="3"/>
    </row>
    <row r="975" spans="3:3" x14ac:dyDescent="0.2">
      <c r="C975" s="3"/>
    </row>
    <row r="976" spans="3:3" x14ac:dyDescent="0.2">
      <c r="C976" s="3"/>
    </row>
    <row r="977" spans="3:3" x14ac:dyDescent="0.2">
      <c r="C977" s="3"/>
    </row>
    <row r="978" spans="3:3" x14ac:dyDescent="0.2">
      <c r="C978" s="3"/>
    </row>
    <row r="979" spans="3:3" x14ac:dyDescent="0.2">
      <c r="C979" s="3"/>
    </row>
    <row r="980" spans="3:3" x14ac:dyDescent="0.2">
      <c r="C980" s="3"/>
    </row>
    <row r="981" spans="3:3" x14ac:dyDescent="0.2">
      <c r="C981" s="3"/>
    </row>
    <row r="982" spans="3:3" x14ac:dyDescent="0.2">
      <c r="C982" s="3"/>
    </row>
    <row r="983" spans="3:3" x14ac:dyDescent="0.2">
      <c r="C983" s="3"/>
    </row>
    <row r="984" spans="3:3" x14ac:dyDescent="0.2">
      <c r="C984" s="3"/>
    </row>
    <row r="985" spans="3:3" x14ac:dyDescent="0.2">
      <c r="C985" s="3"/>
    </row>
    <row r="986" spans="3:3" x14ac:dyDescent="0.2">
      <c r="C986" s="3"/>
    </row>
    <row r="987" spans="3:3" x14ac:dyDescent="0.2">
      <c r="C987" s="3"/>
    </row>
    <row r="988" spans="3:3" x14ac:dyDescent="0.2">
      <c r="C988" s="3"/>
    </row>
    <row r="989" spans="3:3" x14ac:dyDescent="0.2">
      <c r="C989" s="3"/>
    </row>
    <row r="990" spans="3:3" x14ac:dyDescent="0.2">
      <c r="C990" s="3"/>
    </row>
    <row r="991" spans="3:3" x14ac:dyDescent="0.2">
      <c r="C991" s="3"/>
    </row>
    <row r="992" spans="3:3" x14ac:dyDescent="0.2">
      <c r="C992" s="3"/>
    </row>
    <row r="993" spans="3:3" x14ac:dyDescent="0.2">
      <c r="C993" s="3"/>
    </row>
    <row r="994" spans="3:3" x14ac:dyDescent="0.2">
      <c r="C994" s="3"/>
    </row>
    <row r="995" spans="3:3" x14ac:dyDescent="0.2">
      <c r="C995" s="3"/>
    </row>
    <row r="996" spans="3:3" x14ac:dyDescent="0.2">
      <c r="C996" s="3"/>
    </row>
    <row r="997" spans="3:3" x14ac:dyDescent="0.2">
      <c r="C997" s="3"/>
    </row>
    <row r="998" spans="3:3" x14ac:dyDescent="0.2">
      <c r="C998" s="3"/>
    </row>
    <row r="999" spans="3:3" x14ac:dyDescent="0.2">
      <c r="C999" s="3"/>
    </row>
    <row r="1000" spans="3:3" x14ac:dyDescent="0.2">
      <c r="C1000" s="3"/>
    </row>
    <row r="1001" spans="3:3" x14ac:dyDescent="0.2">
      <c r="C1001" s="3"/>
    </row>
    <row r="1002" spans="3:3" x14ac:dyDescent="0.2">
      <c r="C1002" s="3"/>
    </row>
    <row r="1003" spans="3:3" x14ac:dyDescent="0.2">
      <c r="C1003" s="3"/>
    </row>
    <row r="1004" spans="3:3" x14ac:dyDescent="0.2">
      <c r="C1004" s="3"/>
    </row>
    <row r="1005" spans="3:3" x14ac:dyDescent="0.2">
      <c r="C1005" s="3"/>
    </row>
    <row r="1006" spans="3:3" x14ac:dyDescent="0.2">
      <c r="C1006" s="3"/>
    </row>
    <row r="1007" spans="3:3" x14ac:dyDescent="0.2">
      <c r="C1007" s="3"/>
    </row>
    <row r="1008" spans="3:3" x14ac:dyDescent="0.2">
      <c r="C1008" s="3"/>
    </row>
    <row r="1009" spans="3:3" x14ac:dyDescent="0.2">
      <c r="C1009" s="3"/>
    </row>
    <row r="1010" spans="3:3" x14ac:dyDescent="0.2">
      <c r="C1010" s="3"/>
    </row>
    <row r="1011" spans="3:3" x14ac:dyDescent="0.2">
      <c r="C1011" s="3"/>
    </row>
    <row r="1012" spans="3:3" x14ac:dyDescent="0.2">
      <c r="C1012" s="3"/>
    </row>
    <row r="1013" spans="3:3" x14ac:dyDescent="0.2">
      <c r="C1013" s="3"/>
    </row>
    <row r="1014" spans="3:3" x14ac:dyDescent="0.2">
      <c r="C1014" s="3"/>
    </row>
    <row r="1015" spans="3:3" x14ac:dyDescent="0.2">
      <c r="C1015" s="3"/>
    </row>
    <row r="1016" spans="3:3" x14ac:dyDescent="0.2">
      <c r="C1016" s="3"/>
    </row>
    <row r="1017" spans="3:3" x14ac:dyDescent="0.2">
      <c r="C1017" s="3"/>
    </row>
    <row r="1018" spans="3:3" x14ac:dyDescent="0.2">
      <c r="C1018" s="3"/>
    </row>
    <row r="1019" spans="3:3" x14ac:dyDescent="0.2">
      <c r="C1019" s="3"/>
    </row>
    <row r="1020" spans="3:3" x14ac:dyDescent="0.2">
      <c r="C1020" s="3"/>
    </row>
    <row r="1021" spans="3:3" x14ac:dyDescent="0.2">
      <c r="C1021" s="3"/>
    </row>
    <row r="1022" spans="3:3" x14ac:dyDescent="0.2">
      <c r="C1022" s="3"/>
    </row>
    <row r="1023" spans="3:3" x14ac:dyDescent="0.2">
      <c r="C1023" s="3"/>
    </row>
    <row r="1024" spans="3:3" x14ac:dyDescent="0.2">
      <c r="C1024" s="3"/>
    </row>
    <row r="1025" spans="3:3" x14ac:dyDescent="0.2">
      <c r="C1025" s="3"/>
    </row>
    <row r="1026" spans="3:3" x14ac:dyDescent="0.2">
      <c r="C1026" s="3"/>
    </row>
    <row r="1027" spans="3:3" x14ac:dyDescent="0.2">
      <c r="C1027" s="3"/>
    </row>
    <row r="1028" spans="3:3" x14ac:dyDescent="0.2">
      <c r="C1028" s="3"/>
    </row>
    <row r="1029" spans="3:3" x14ac:dyDescent="0.2">
      <c r="C1029" s="3"/>
    </row>
    <row r="1030" spans="3:3" x14ac:dyDescent="0.2">
      <c r="C1030" s="3"/>
    </row>
    <row r="1031" spans="3:3" x14ac:dyDescent="0.2">
      <c r="C1031" s="3"/>
    </row>
    <row r="1032" spans="3:3" x14ac:dyDescent="0.2">
      <c r="C1032" s="3"/>
    </row>
    <row r="1033" spans="3:3" x14ac:dyDescent="0.2">
      <c r="C1033" s="3"/>
    </row>
    <row r="1034" spans="3:3" x14ac:dyDescent="0.2">
      <c r="C1034" s="3"/>
    </row>
    <row r="1035" spans="3:3" x14ac:dyDescent="0.2">
      <c r="C1035" s="3"/>
    </row>
    <row r="1036" spans="3:3" x14ac:dyDescent="0.2">
      <c r="C1036" s="3"/>
    </row>
    <row r="1037" spans="3:3" x14ac:dyDescent="0.2">
      <c r="C1037" s="3"/>
    </row>
    <row r="1038" spans="3:3" x14ac:dyDescent="0.2">
      <c r="C1038" s="3"/>
    </row>
    <row r="1039" spans="3:3" x14ac:dyDescent="0.2">
      <c r="C1039" s="3"/>
    </row>
    <row r="1040" spans="3:3" x14ac:dyDescent="0.2">
      <c r="C1040" s="3"/>
    </row>
    <row r="1041" spans="3:3" x14ac:dyDescent="0.2">
      <c r="C1041" s="3"/>
    </row>
    <row r="1042" spans="3:3" x14ac:dyDescent="0.2">
      <c r="C1042" s="3"/>
    </row>
    <row r="1043" spans="3:3" x14ac:dyDescent="0.2">
      <c r="C1043" s="3"/>
    </row>
    <row r="1044" spans="3:3" x14ac:dyDescent="0.2">
      <c r="C1044" s="3"/>
    </row>
    <row r="1045" spans="3:3" x14ac:dyDescent="0.2">
      <c r="C1045" s="3"/>
    </row>
    <row r="1046" spans="3:3" x14ac:dyDescent="0.2">
      <c r="C1046" s="3"/>
    </row>
    <row r="1047" spans="3:3" x14ac:dyDescent="0.2">
      <c r="C1047" s="3"/>
    </row>
    <row r="1048" spans="3:3" x14ac:dyDescent="0.2">
      <c r="C1048" s="3"/>
    </row>
    <row r="1049" spans="3:3" x14ac:dyDescent="0.2">
      <c r="C1049" s="3"/>
    </row>
    <row r="1050" spans="3:3" x14ac:dyDescent="0.2">
      <c r="C1050" s="3"/>
    </row>
    <row r="1051" spans="3:3" x14ac:dyDescent="0.2">
      <c r="C1051" s="3"/>
    </row>
    <row r="1052" spans="3:3" x14ac:dyDescent="0.2">
      <c r="C1052" s="3"/>
    </row>
    <row r="1053" spans="3:3" x14ac:dyDescent="0.2">
      <c r="C1053" s="3"/>
    </row>
    <row r="1054" spans="3:3" x14ac:dyDescent="0.2">
      <c r="C1054" s="3"/>
    </row>
    <row r="1055" spans="3:3" x14ac:dyDescent="0.2">
      <c r="C1055" s="3"/>
    </row>
    <row r="1056" spans="3:3" x14ac:dyDescent="0.2">
      <c r="C1056" s="3"/>
    </row>
    <row r="1057" spans="3:3" x14ac:dyDescent="0.2">
      <c r="C1057" s="3"/>
    </row>
    <row r="1058" spans="3:3" x14ac:dyDescent="0.2">
      <c r="C1058" s="3"/>
    </row>
    <row r="1059" spans="3:3" x14ac:dyDescent="0.2">
      <c r="C1059" s="3"/>
    </row>
    <row r="1060" spans="3:3" x14ac:dyDescent="0.2">
      <c r="C1060" s="3"/>
    </row>
    <row r="1061" spans="3:3" x14ac:dyDescent="0.2">
      <c r="C1061" s="3"/>
    </row>
    <row r="1062" spans="3:3" x14ac:dyDescent="0.2">
      <c r="C1062" s="3"/>
    </row>
    <row r="1063" spans="3:3" x14ac:dyDescent="0.2">
      <c r="C1063" s="3"/>
    </row>
    <row r="1064" spans="3:3" x14ac:dyDescent="0.2">
      <c r="C1064" s="3"/>
    </row>
    <row r="1065" spans="3:3" x14ac:dyDescent="0.2">
      <c r="C1065" s="3"/>
    </row>
    <row r="1066" spans="3:3" x14ac:dyDescent="0.2">
      <c r="C1066" s="3"/>
    </row>
    <row r="1067" spans="3:3" x14ac:dyDescent="0.2">
      <c r="C1067" s="3"/>
    </row>
    <row r="1068" spans="3:3" x14ac:dyDescent="0.2">
      <c r="C1068" s="3"/>
    </row>
    <row r="1069" spans="3:3" x14ac:dyDescent="0.2">
      <c r="C1069" s="3"/>
    </row>
    <row r="1070" spans="3:3" x14ac:dyDescent="0.2">
      <c r="C1070" s="3"/>
    </row>
    <row r="1071" spans="3:3" x14ac:dyDescent="0.2">
      <c r="C1071" s="3"/>
    </row>
    <row r="1072" spans="3:3" x14ac:dyDescent="0.2">
      <c r="C1072" s="3"/>
    </row>
    <row r="1073" spans="3:3" x14ac:dyDescent="0.2">
      <c r="C1073" s="3"/>
    </row>
    <row r="1074" spans="3:3" x14ac:dyDescent="0.2">
      <c r="C1074" s="3"/>
    </row>
    <row r="1075" spans="3:3" x14ac:dyDescent="0.2">
      <c r="C1075" s="3"/>
    </row>
    <row r="1076" spans="3:3" x14ac:dyDescent="0.2">
      <c r="C1076" s="3"/>
    </row>
    <row r="1077" spans="3:3" x14ac:dyDescent="0.2">
      <c r="C1077" s="3"/>
    </row>
    <row r="1078" spans="3:3" x14ac:dyDescent="0.2">
      <c r="C1078" s="3"/>
    </row>
    <row r="1079" spans="3:3" x14ac:dyDescent="0.2">
      <c r="C1079" s="3"/>
    </row>
    <row r="1080" spans="3:3" x14ac:dyDescent="0.2">
      <c r="C1080" s="3"/>
    </row>
    <row r="1081" spans="3:3" x14ac:dyDescent="0.2">
      <c r="C1081" s="3"/>
    </row>
    <row r="1082" spans="3:3" x14ac:dyDescent="0.2">
      <c r="C1082" s="3"/>
    </row>
    <row r="1083" spans="3:3" x14ac:dyDescent="0.2">
      <c r="C1083" s="3"/>
    </row>
    <row r="1084" spans="3:3" x14ac:dyDescent="0.2">
      <c r="C1084" s="3"/>
    </row>
    <row r="1085" spans="3:3" x14ac:dyDescent="0.2">
      <c r="C1085" s="3"/>
    </row>
    <row r="1086" spans="3:3" x14ac:dyDescent="0.2">
      <c r="C1086" s="3"/>
    </row>
    <row r="1087" spans="3:3" x14ac:dyDescent="0.2">
      <c r="C1087" s="3"/>
    </row>
    <row r="1088" spans="3:3" x14ac:dyDescent="0.2">
      <c r="C1088" s="3"/>
    </row>
    <row r="1089" spans="3:3" x14ac:dyDescent="0.2">
      <c r="C1089" s="3"/>
    </row>
    <row r="1090" spans="3:3" x14ac:dyDescent="0.2">
      <c r="C1090" s="3"/>
    </row>
    <row r="1091" spans="3:3" x14ac:dyDescent="0.2">
      <c r="C1091" s="3"/>
    </row>
    <row r="1092" spans="3:3" x14ac:dyDescent="0.2">
      <c r="C1092" s="3"/>
    </row>
    <row r="1093" spans="3:3" x14ac:dyDescent="0.2">
      <c r="C1093" s="3"/>
    </row>
    <row r="1094" spans="3:3" x14ac:dyDescent="0.2">
      <c r="C1094" s="3"/>
    </row>
    <row r="1095" spans="3:3" x14ac:dyDescent="0.2">
      <c r="C1095" s="3"/>
    </row>
    <row r="1096" spans="3:3" x14ac:dyDescent="0.2">
      <c r="C1096" s="3"/>
    </row>
    <row r="1097" spans="3:3" x14ac:dyDescent="0.2">
      <c r="C1097" s="3"/>
    </row>
    <row r="1098" spans="3:3" x14ac:dyDescent="0.2">
      <c r="C1098" s="3"/>
    </row>
    <row r="1099" spans="3:3" x14ac:dyDescent="0.2">
      <c r="C1099" s="3"/>
    </row>
    <row r="1100" spans="3:3" x14ac:dyDescent="0.2">
      <c r="C1100" s="3"/>
    </row>
    <row r="1101" spans="3:3" x14ac:dyDescent="0.2">
      <c r="C1101" s="3"/>
    </row>
    <row r="1102" spans="3:3" x14ac:dyDescent="0.2">
      <c r="C1102" s="3"/>
    </row>
    <row r="1103" spans="3:3" x14ac:dyDescent="0.2">
      <c r="C1103" s="3"/>
    </row>
    <row r="1104" spans="3:3" x14ac:dyDescent="0.2">
      <c r="C1104" s="3"/>
    </row>
    <row r="1105" spans="3:3" x14ac:dyDescent="0.2">
      <c r="C1105" s="3"/>
    </row>
    <row r="1106" spans="3:3" x14ac:dyDescent="0.2">
      <c r="C1106" s="3"/>
    </row>
    <row r="1107" spans="3:3" x14ac:dyDescent="0.2">
      <c r="C1107" s="3"/>
    </row>
    <row r="1108" spans="3:3" x14ac:dyDescent="0.2">
      <c r="C1108" s="3"/>
    </row>
    <row r="1109" spans="3:3" x14ac:dyDescent="0.2">
      <c r="C1109" s="3"/>
    </row>
    <row r="1110" spans="3:3" x14ac:dyDescent="0.2">
      <c r="C1110" s="3"/>
    </row>
    <row r="1111" spans="3:3" x14ac:dyDescent="0.2">
      <c r="C1111" s="3"/>
    </row>
    <row r="1112" spans="3:3" x14ac:dyDescent="0.2">
      <c r="C1112" s="3"/>
    </row>
    <row r="1113" spans="3:3" x14ac:dyDescent="0.2">
      <c r="C1113" s="3"/>
    </row>
    <row r="1114" spans="3:3" x14ac:dyDescent="0.2">
      <c r="C1114" s="3"/>
    </row>
    <row r="1115" spans="3:3" x14ac:dyDescent="0.2">
      <c r="C1115" s="3"/>
    </row>
    <row r="1116" spans="3:3" x14ac:dyDescent="0.2">
      <c r="C1116" s="3"/>
    </row>
    <row r="1117" spans="3:3" x14ac:dyDescent="0.2">
      <c r="C1117" s="3"/>
    </row>
    <row r="1118" spans="3:3" x14ac:dyDescent="0.2">
      <c r="C1118" s="3"/>
    </row>
    <row r="1119" spans="3:3" x14ac:dyDescent="0.2">
      <c r="C1119" s="3"/>
    </row>
    <row r="1120" spans="3:3" x14ac:dyDescent="0.2">
      <c r="C1120" s="3"/>
    </row>
    <row r="1121" spans="3:3" x14ac:dyDescent="0.2">
      <c r="C1121" s="3"/>
    </row>
    <row r="1122" spans="3:3" x14ac:dyDescent="0.2">
      <c r="C1122" s="3"/>
    </row>
    <row r="1123" spans="3:3" x14ac:dyDescent="0.2">
      <c r="C1123" s="3"/>
    </row>
    <row r="1124" spans="3:3" x14ac:dyDescent="0.2">
      <c r="C1124" s="3"/>
    </row>
    <row r="1125" spans="3:3" x14ac:dyDescent="0.2">
      <c r="C1125" s="3"/>
    </row>
    <row r="1126" spans="3:3" x14ac:dyDescent="0.2">
      <c r="C1126" s="3"/>
    </row>
    <row r="1127" spans="3:3" x14ac:dyDescent="0.2">
      <c r="C1127" s="3"/>
    </row>
    <row r="1128" spans="3:3" x14ac:dyDescent="0.2">
      <c r="C1128" s="3"/>
    </row>
    <row r="1129" spans="3:3" x14ac:dyDescent="0.2">
      <c r="C1129" s="3"/>
    </row>
    <row r="1130" spans="3:3" x14ac:dyDescent="0.2">
      <c r="C1130" s="3"/>
    </row>
    <row r="1131" spans="3:3" x14ac:dyDescent="0.2">
      <c r="C1131" s="3"/>
    </row>
    <row r="1132" spans="3:3" x14ac:dyDescent="0.2">
      <c r="C1132" s="3"/>
    </row>
    <row r="1133" spans="3:3" x14ac:dyDescent="0.2">
      <c r="C1133" s="3"/>
    </row>
    <row r="1134" spans="3:3" x14ac:dyDescent="0.2">
      <c r="C1134" s="3"/>
    </row>
    <row r="1135" spans="3:3" x14ac:dyDescent="0.2">
      <c r="C1135" s="3"/>
    </row>
    <row r="1136" spans="3:3" x14ac:dyDescent="0.2">
      <c r="C1136" s="3"/>
    </row>
    <row r="1137" spans="3:3" x14ac:dyDescent="0.2">
      <c r="C1137" s="3"/>
    </row>
    <row r="1138" spans="3:3" x14ac:dyDescent="0.2">
      <c r="C1138" s="3"/>
    </row>
    <row r="1139" spans="3:3" x14ac:dyDescent="0.2">
      <c r="C1139" s="3"/>
    </row>
    <row r="1140" spans="3:3" x14ac:dyDescent="0.2">
      <c r="C1140" s="3"/>
    </row>
    <row r="1141" spans="3:3" x14ac:dyDescent="0.2">
      <c r="C1141" s="3"/>
    </row>
    <row r="1142" spans="3:3" x14ac:dyDescent="0.2">
      <c r="C1142" s="3"/>
    </row>
    <row r="1143" spans="3:3" x14ac:dyDescent="0.2">
      <c r="C1143" s="3"/>
    </row>
    <row r="1144" spans="3:3" x14ac:dyDescent="0.2">
      <c r="C1144" s="3"/>
    </row>
    <row r="1145" spans="3:3" x14ac:dyDescent="0.2">
      <c r="C1145" s="3"/>
    </row>
    <row r="1146" spans="3:3" x14ac:dyDescent="0.2">
      <c r="C1146" s="3"/>
    </row>
    <row r="1147" spans="3:3" x14ac:dyDescent="0.2">
      <c r="C1147" s="3"/>
    </row>
    <row r="1148" spans="3:3" x14ac:dyDescent="0.2">
      <c r="C1148" s="3"/>
    </row>
    <row r="1149" spans="3:3" x14ac:dyDescent="0.2">
      <c r="C1149" s="3"/>
    </row>
    <row r="1150" spans="3:3" x14ac:dyDescent="0.2">
      <c r="C1150" s="3"/>
    </row>
    <row r="1151" spans="3:3" x14ac:dyDescent="0.2">
      <c r="C1151" s="3"/>
    </row>
    <row r="1152" spans="3:3" x14ac:dyDescent="0.2">
      <c r="C1152" s="3"/>
    </row>
    <row r="1153" spans="3:3" x14ac:dyDescent="0.2">
      <c r="C1153" s="3"/>
    </row>
    <row r="1154" spans="3:3" x14ac:dyDescent="0.2">
      <c r="C1154" s="3"/>
    </row>
    <row r="1155" spans="3:3" x14ac:dyDescent="0.2">
      <c r="C1155" s="3"/>
    </row>
    <row r="1156" spans="3:3" x14ac:dyDescent="0.2">
      <c r="C1156" s="3"/>
    </row>
    <row r="1157" spans="3:3" x14ac:dyDescent="0.2">
      <c r="C1157" s="3"/>
    </row>
    <row r="1158" spans="3:3" x14ac:dyDescent="0.2">
      <c r="C1158" s="3"/>
    </row>
    <row r="1159" spans="3:3" x14ac:dyDescent="0.2">
      <c r="C1159" s="3"/>
    </row>
    <row r="1160" spans="3:3" x14ac:dyDescent="0.2">
      <c r="C1160" s="3"/>
    </row>
    <row r="1161" spans="3:3" x14ac:dyDescent="0.2">
      <c r="C1161" s="3"/>
    </row>
    <row r="1162" spans="3:3" x14ac:dyDescent="0.2">
      <c r="C1162" s="3"/>
    </row>
    <row r="1163" spans="3:3" x14ac:dyDescent="0.2">
      <c r="C1163" s="3"/>
    </row>
    <row r="1164" spans="3:3" x14ac:dyDescent="0.2">
      <c r="C1164" s="3"/>
    </row>
    <row r="1165" spans="3:3" x14ac:dyDescent="0.2">
      <c r="C1165" s="3"/>
    </row>
    <row r="1166" spans="3:3" x14ac:dyDescent="0.2">
      <c r="C1166" s="3"/>
    </row>
    <row r="1167" spans="3:3" x14ac:dyDescent="0.2">
      <c r="C1167" s="3"/>
    </row>
    <row r="1168" spans="3:3" x14ac:dyDescent="0.2">
      <c r="C1168" s="3"/>
    </row>
    <row r="1169" spans="3:3" x14ac:dyDescent="0.2">
      <c r="C1169" s="3"/>
    </row>
    <row r="1170" spans="3:3" x14ac:dyDescent="0.2">
      <c r="C1170" s="3"/>
    </row>
    <row r="1171" spans="3:3" x14ac:dyDescent="0.2">
      <c r="C1171" s="3"/>
    </row>
    <row r="1172" spans="3:3" x14ac:dyDescent="0.2">
      <c r="C1172" s="3"/>
    </row>
    <row r="1173" spans="3:3" x14ac:dyDescent="0.2">
      <c r="C1173" s="3"/>
    </row>
    <row r="1174" spans="3:3" x14ac:dyDescent="0.2">
      <c r="C1174" s="3"/>
    </row>
    <row r="1175" spans="3:3" x14ac:dyDescent="0.2">
      <c r="C1175" s="3"/>
    </row>
    <row r="1176" spans="3:3" x14ac:dyDescent="0.2">
      <c r="C1176" s="3"/>
    </row>
    <row r="1177" spans="3:3" x14ac:dyDescent="0.2">
      <c r="C1177" s="3"/>
    </row>
    <row r="1178" spans="3:3" x14ac:dyDescent="0.2">
      <c r="C1178" s="3"/>
    </row>
    <row r="1179" spans="3:3" x14ac:dyDescent="0.2">
      <c r="C1179" s="3"/>
    </row>
    <row r="1180" spans="3:3" x14ac:dyDescent="0.2">
      <c r="C1180" s="3"/>
    </row>
    <row r="1181" spans="3:3" x14ac:dyDescent="0.2">
      <c r="C1181" s="3"/>
    </row>
    <row r="1182" spans="3:3" x14ac:dyDescent="0.2">
      <c r="C1182" s="3"/>
    </row>
    <row r="1183" spans="3:3" x14ac:dyDescent="0.2">
      <c r="C1183" s="3"/>
    </row>
    <row r="1184" spans="3:3" x14ac:dyDescent="0.2">
      <c r="C1184" s="3"/>
    </row>
    <row r="1185" spans="3:3" x14ac:dyDescent="0.2">
      <c r="C1185" s="3"/>
    </row>
    <row r="1186" spans="3:3" x14ac:dyDescent="0.2">
      <c r="C1186" s="3"/>
    </row>
    <row r="1187" spans="3:3" x14ac:dyDescent="0.2">
      <c r="C1187" s="3"/>
    </row>
    <row r="1188" spans="3:3" x14ac:dyDescent="0.2">
      <c r="C1188" s="3"/>
    </row>
    <row r="1189" spans="3:3" x14ac:dyDescent="0.2">
      <c r="C1189" s="3"/>
    </row>
    <row r="1190" spans="3:3" x14ac:dyDescent="0.2">
      <c r="C1190" s="3"/>
    </row>
    <row r="1191" spans="3:3" x14ac:dyDescent="0.2">
      <c r="C1191" s="3"/>
    </row>
    <row r="1192" spans="3:3" x14ac:dyDescent="0.2">
      <c r="C1192" s="3"/>
    </row>
    <row r="1193" spans="3:3" x14ac:dyDescent="0.2">
      <c r="C1193" s="3"/>
    </row>
    <row r="1194" spans="3:3" x14ac:dyDescent="0.2">
      <c r="C1194" s="3"/>
    </row>
    <row r="1195" spans="3:3" x14ac:dyDescent="0.2">
      <c r="C1195" s="3"/>
    </row>
    <row r="1196" spans="3:3" x14ac:dyDescent="0.2">
      <c r="C1196" s="3"/>
    </row>
    <row r="1197" spans="3:3" x14ac:dyDescent="0.2">
      <c r="C1197" s="3"/>
    </row>
    <row r="1198" spans="3:3" x14ac:dyDescent="0.2">
      <c r="C1198" s="3"/>
    </row>
    <row r="1199" spans="3:3" x14ac:dyDescent="0.2">
      <c r="C1199" s="3"/>
    </row>
    <row r="1200" spans="3:3" x14ac:dyDescent="0.2">
      <c r="C1200" s="3"/>
    </row>
    <row r="1201" spans="3:3" x14ac:dyDescent="0.2">
      <c r="C1201" s="3"/>
    </row>
    <row r="1202" spans="3:3" x14ac:dyDescent="0.2">
      <c r="C1202" s="3"/>
    </row>
    <row r="1203" spans="3:3" x14ac:dyDescent="0.2">
      <c r="C1203" s="3"/>
    </row>
    <row r="1204" spans="3:3" x14ac:dyDescent="0.2">
      <c r="C1204" s="3"/>
    </row>
    <row r="1205" spans="3:3" x14ac:dyDescent="0.2">
      <c r="C1205" s="3"/>
    </row>
    <row r="1206" spans="3:3" x14ac:dyDescent="0.2">
      <c r="C1206" s="3"/>
    </row>
    <row r="1207" spans="3:3" x14ac:dyDescent="0.2">
      <c r="C1207" s="3"/>
    </row>
    <row r="1208" spans="3:3" x14ac:dyDescent="0.2">
      <c r="C1208" s="3"/>
    </row>
    <row r="1209" spans="3:3" x14ac:dyDescent="0.2">
      <c r="C1209" s="3"/>
    </row>
    <row r="1210" spans="3:3" x14ac:dyDescent="0.2">
      <c r="C1210" s="3"/>
    </row>
    <row r="1211" spans="3:3" x14ac:dyDescent="0.2">
      <c r="C1211" s="3"/>
    </row>
    <row r="1212" spans="3:3" x14ac:dyDescent="0.2">
      <c r="C1212" s="3"/>
    </row>
    <row r="1213" spans="3:3" x14ac:dyDescent="0.2">
      <c r="C1213" s="3"/>
    </row>
    <row r="1214" spans="3:3" x14ac:dyDescent="0.2">
      <c r="C1214" s="3"/>
    </row>
    <row r="1215" spans="3:3" x14ac:dyDescent="0.2">
      <c r="C1215" s="3"/>
    </row>
    <row r="1216" spans="3:3" x14ac:dyDescent="0.2">
      <c r="C1216" s="3"/>
    </row>
    <row r="1217" spans="3:3" x14ac:dyDescent="0.2">
      <c r="C1217" s="3"/>
    </row>
    <row r="1218" spans="3:3" x14ac:dyDescent="0.2">
      <c r="C1218" s="3"/>
    </row>
    <row r="1219" spans="3:3" x14ac:dyDescent="0.2">
      <c r="C1219" s="3"/>
    </row>
    <row r="1220" spans="3:3" x14ac:dyDescent="0.2">
      <c r="C1220" s="3"/>
    </row>
    <row r="1221" spans="3:3" x14ac:dyDescent="0.2">
      <c r="C1221" s="3"/>
    </row>
    <row r="1222" spans="3:3" x14ac:dyDescent="0.2">
      <c r="C1222" s="3"/>
    </row>
    <row r="1223" spans="3:3" x14ac:dyDescent="0.2">
      <c r="C1223" s="3"/>
    </row>
    <row r="1224" spans="3:3" x14ac:dyDescent="0.2">
      <c r="C1224" s="3"/>
    </row>
    <row r="1225" spans="3:3" x14ac:dyDescent="0.2">
      <c r="C1225" s="3"/>
    </row>
    <row r="1226" spans="3:3" x14ac:dyDescent="0.2">
      <c r="C1226" s="3"/>
    </row>
    <row r="1227" spans="3:3" x14ac:dyDescent="0.2">
      <c r="C1227" s="3"/>
    </row>
    <row r="1228" spans="3:3" x14ac:dyDescent="0.2">
      <c r="C1228" s="3"/>
    </row>
    <row r="1229" spans="3:3" x14ac:dyDescent="0.2">
      <c r="C1229" s="3"/>
    </row>
    <row r="1230" spans="3:3" x14ac:dyDescent="0.2">
      <c r="C1230" s="3"/>
    </row>
    <row r="1231" spans="3:3" x14ac:dyDescent="0.2">
      <c r="C1231" s="3"/>
    </row>
    <row r="1232" spans="3:3" x14ac:dyDescent="0.2">
      <c r="C1232" s="3"/>
    </row>
    <row r="1233" spans="3:3" x14ac:dyDescent="0.2">
      <c r="C1233" s="3"/>
    </row>
    <row r="1234" spans="3:3" x14ac:dyDescent="0.2">
      <c r="C1234" s="3"/>
    </row>
    <row r="1235" spans="3:3" x14ac:dyDescent="0.2">
      <c r="C1235" s="3"/>
    </row>
    <row r="1236" spans="3:3" x14ac:dyDescent="0.2">
      <c r="C1236" s="3"/>
    </row>
    <row r="1237" spans="3:3" x14ac:dyDescent="0.2">
      <c r="C1237" s="3"/>
    </row>
    <row r="1238" spans="3:3" x14ac:dyDescent="0.2">
      <c r="C1238" s="3"/>
    </row>
    <row r="1239" spans="3:3" x14ac:dyDescent="0.2">
      <c r="C1239" s="3"/>
    </row>
    <row r="1240" spans="3:3" x14ac:dyDescent="0.2">
      <c r="C1240" s="3"/>
    </row>
    <row r="1241" spans="3:3" x14ac:dyDescent="0.2">
      <c r="C1241" s="3"/>
    </row>
    <row r="1242" spans="3:3" x14ac:dyDescent="0.2">
      <c r="C1242" s="3"/>
    </row>
    <row r="1243" spans="3:3" x14ac:dyDescent="0.2">
      <c r="C1243" s="3"/>
    </row>
    <row r="1244" spans="3:3" x14ac:dyDescent="0.2">
      <c r="C1244" s="3"/>
    </row>
    <row r="1245" spans="3:3" x14ac:dyDescent="0.2">
      <c r="C1245" s="3"/>
    </row>
    <row r="1246" spans="3:3" x14ac:dyDescent="0.2">
      <c r="C1246" s="3"/>
    </row>
    <row r="1247" spans="3:3" x14ac:dyDescent="0.2">
      <c r="C1247" s="3"/>
    </row>
    <row r="1248" spans="3:3" x14ac:dyDescent="0.2">
      <c r="C1248" s="3"/>
    </row>
    <row r="1249" spans="3:3" x14ac:dyDescent="0.2">
      <c r="C1249" s="3"/>
    </row>
    <row r="1250" spans="3:3" x14ac:dyDescent="0.2">
      <c r="C1250" s="3"/>
    </row>
    <row r="1251" spans="3:3" x14ac:dyDescent="0.2">
      <c r="C1251" s="3"/>
    </row>
    <row r="1252" spans="3:3" x14ac:dyDescent="0.2">
      <c r="C1252" s="3"/>
    </row>
    <row r="1253" spans="3:3" x14ac:dyDescent="0.2">
      <c r="C1253" s="3"/>
    </row>
    <row r="1254" spans="3:3" x14ac:dyDescent="0.2">
      <c r="C1254" s="3"/>
    </row>
    <row r="1255" spans="3:3" x14ac:dyDescent="0.2">
      <c r="C1255" s="3"/>
    </row>
    <row r="1256" spans="3:3" x14ac:dyDescent="0.2">
      <c r="C1256" s="3"/>
    </row>
    <row r="1257" spans="3:3" x14ac:dyDescent="0.2">
      <c r="C1257" s="3"/>
    </row>
    <row r="1258" spans="3:3" x14ac:dyDescent="0.2">
      <c r="C1258" s="3"/>
    </row>
    <row r="1259" spans="3:3" x14ac:dyDescent="0.2">
      <c r="C1259" s="3"/>
    </row>
    <row r="1260" spans="3:3" x14ac:dyDescent="0.2">
      <c r="C1260" s="3"/>
    </row>
    <row r="1261" spans="3:3" x14ac:dyDescent="0.2">
      <c r="C1261" s="3"/>
    </row>
    <row r="1262" spans="3:3" x14ac:dyDescent="0.2">
      <c r="C1262" s="3"/>
    </row>
    <row r="1263" spans="3:3" x14ac:dyDescent="0.2">
      <c r="C1263" s="3"/>
    </row>
    <row r="1264" spans="3:3" x14ac:dyDescent="0.2">
      <c r="C1264" s="3"/>
    </row>
    <row r="1265" spans="3:3" x14ac:dyDescent="0.2">
      <c r="C1265" s="3"/>
    </row>
    <row r="1266" spans="3:3" x14ac:dyDescent="0.2">
      <c r="C1266" s="3"/>
    </row>
    <row r="1267" spans="3:3" x14ac:dyDescent="0.2">
      <c r="C1267" s="3"/>
    </row>
    <row r="1268" spans="3:3" x14ac:dyDescent="0.2">
      <c r="C1268" s="3"/>
    </row>
    <row r="1269" spans="3:3" x14ac:dyDescent="0.2">
      <c r="C1269" s="3"/>
    </row>
    <row r="1270" spans="3:3" x14ac:dyDescent="0.2">
      <c r="C1270" s="3"/>
    </row>
    <row r="1271" spans="3:3" x14ac:dyDescent="0.2">
      <c r="C1271" s="3"/>
    </row>
    <row r="1272" spans="3:3" x14ac:dyDescent="0.2">
      <c r="C1272" s="3"/>
    </row>
    <row r="1273" spans="3:3" x14ac:dyDescent="0.2">
      <c r="C1273" s="3"/>
    </row>
    <row r="1274" spans="3:3" x14ac:dyDescent="0.2">
      <c r="C1274" s="3"/>
    </row>
    <row r="1275" spans="3:3" x14ac:dyDescent="0.2">
      <c r="C1275" s="3"/>
    </row>
    <row r="1276" spans="3:3" x14ac:dyDescent="0.2">
      <c r="C1276" s="3"/>
    </row>
    <row r="1277" spans="3:3" x14ac:dyDescent="0.2">
      <c r="C1277" s="3"/>
    </row>
    <row r="1278" spans="3:3" x14ac:dyDescent="0.2">
      <c r="C1278" s="3"/>
    </row>
    <row r="1279" spans="3:3" x14ac:dyDescent="0.2">
      <c r="C1279" s="3"/>
    </row>
    <row r="1280" spans="3:3" x14ac:dyDescent="0.2">
      <c r="C1280" s="3"/>
    </row>
    <row r="1281" spans="3:3" x14ac:dyDescent="0.2">
      <c r="C1281" s="3"/>
    </row>
    <row r="1282" spans="3:3" x14ac:dyDescent="0.2">
      <c r="C1282" s="3"/>
    </row>
    <row r="1283" spans="3:3" x14ac:dyDescent="0.2">
      <c r="C1283" s="3"/>
    </row>
    <row r="1284" spans="3:3" x14ac:dyDescent="0.2">
      <c r="C1284" s="3"/>
    </row>
    <row r="1285" spans="3:3" x14ac:dyDescent="0.2">
      <c r="C1285" s="3"/>
    </row>
    <row r="1286" spans="3:3" x14ac:dyDescent="0.2">
      <c r="C1286" s="3"/>
    </row>
    <row r="1287" spans="3:3" x14ac:dyDescent="0.2">
      <c r="C1287" s="3"/>
    </row>
    <row r="1288" spans="3:3" x14ac:dyDescent="0.2">
      <c r="C1288" s="3"/>
    </row>
    <row r="1289" spans="3:3" x14ac:dyDescent="0.2">
      <c r="C1289" s="3"/>
    </row>
    <row r="1290" spans="3:3" x14ac:dyDescent="0.2">
      <c r="C1290" s="3"/>
    </row>
    <row r="1291" spans="3:3" x14ac:dyDescent="0.2">
      <c r="C1291" s="3"/>
    </row>
    <row r="1292" spans="3:3" x14ac:dyDescent="0.2">
      <c r="C1292" s="3"/>
    </row>
    <row r="1293" spans="3:3" x14ac:dyDescent="0.2">
      <c r="C1293" s="3"/>
    </row>
    <row r="1294" spans="3:3" x14ac:dyDescent="0.2">
      <c r="C1294" s="3"/>
    </row>
    <row r="1295" spans="3:3" x14ac:dyDescent="0.2">
      <c r="C1295" s="3"/>
    </row>
    <row r="1296" spans="3:3" x14ac:dyDescent="0.2">
      <c r="C1296" s="3"/>
    </row>
    <row r="1297" spans="3:3" x14ac:dyDescent="0.2">
      <c r="C1297" s="3"/>
    </row>
    <row r="1298" spans="3:3" x14ac:dyDescent="0.2">
      <c r="C1298" s="3"/>
    </row>
    <row r="1299" spans="3:3" x14ac:dyDescent="0.2">
      <c r="C1299" s="3"/>
    </row>
    <row r="1300" spans="3:3" x14ac:dyDescent="0.2">
      <c r="C1300" s="3"/>
    </row>
    <row r="1301" spans="3:3" x14ac:dyDescent="0.2">
      <c r="C1301" s="3"/>
    </row>
    <row r="1302" spans="3:3" x14ac:dyDescent="0.2">
      <c r="C1302" s="3"/>
    </row>
    <row r="1303" spans="3:3" x14ac:dyDescent="0.2">
      <c r="C1303" s="3"/>
    </row>
    <row r="1304" spans="3:3" x14ac:dyDescent="0.2">
      <c r="C1304" s="3"/>
    </row>
    <row r="1305" spans="3:3" x14ac:dyDescent="0.2">
      <c r="C1305" s="3"/>
    </row>
    <row r="1306" spans="3:3" x14ac:dyDescent="0.2">
      <c r="C1306" s="3"/>
    </row>
    <row r="1307" spans="3:3" x14ac:dyDescent="0.2">
      <c r="C1307" s="3"/>
    </row>
    <row r="1308" spans="3:3" x14ac:dyDescent="0.2">
      <c r="C1308" s="3"/>
    </row>
    <row r="1309" spans="3:3" x14ac:dyDescent="0.2">
      <c r="C1309" s="3"/>
    </row>
    <row r="1310" spans="3:3" x14ac:dyDescent="0.2">
      <c r="C1310" s="3"/>
    </row>
    <row r="1311" spans="3:3" x14ac:dyDescent="0.2">
      <c r="C1311" s="3"/>
    </row>
    <row r="1312" spans="3:3" x14ac:dyDescent="0.2">
      <c r="C1312" s="3"/>
    </row>
    <row r="1313" spans="3:3" x14ac:dyDescent="0.2">
      <c r="C1313" s="3"/>
    </row>
    <row r="1314" spans="3:3" x14ac:dyDescent="0.2">
      <c r="C1314" s="3"/>
    </row>
    <row r="1315" spans="3:3" x14ac:dyDescent="0.2">
      <c r="C1315" s="3"/>
    </row>
    <row r="1316" spans="3:3" x14ac:dyDescent="0.2">
      <c r="C1316" s="3"/>
    </row>
    <row r="1317" spans="3:3" x14ac:dyDescent="0.2">
      <c r="C1317" s="3"/>
    </row>
    <row r="1318" spans="3:3" x14ac:dyDescent="0.2">
      <c r="C1318" s="3"/>
    </row>
    <row r="1319" spans="3:3" x14ac:dyDescent="0.2">
      <c r="C1319" s="3"/>
    </row>
    <row r="1320" spans="3:3" x14ac:dyDescent="0.2">
      <c r="C1320" s="3"/>
    </row>
    <row r="1321" spans="3:3" x14ac:dyDescent="0.2">
      <c r="C1321" s="3"/>
    </row>
    <row r="1322" spans="3:3" x14ac:dyDescent="0.2">
      <c r="C1322" s="3"/>
    </row>
    <row r="1323" spans="3:3" x14ac:dyDescent="0.2">
      <c r="C1323" s="3"/>
    </row>
    <row r="1324" spans="3:3" x14ac:dyDescent="0.2">
      <c r="C1324" s="3"/>
    </row>
    <row r="1325" spans="3:3" x14ac:dyDescent="0.2">
      <c r="C1325" s="3"/>
    </row>
    <row r="1326" spans="3:3" x14ac:dyDescent="0.2">
      <c r="C1326" s="3"/>
    </row>
    <row r="1327" spans="3:3" x14ac:dyDescent="0.2">
      <c r="C1327" s="3"/>
    </row>
    <row r="1328" spans="3:3" x14ac:dyDescent="0.2">
      <c r="C1328" s="3"/>
    </row>
    <row r="1329" spans="3:3" x14ac:dyDescent="0.2">
      <c r="C1329" s="3"/>
    </row>
    <row r="1330" spans="3:3" x14ac:dyDescent="0.2">
      <c r="C1330" s="3"/>
    </row>
    <row r="1331" spans="3:3" x14ac:dyDescent="0.2">
      <c r="C1331" s="3"/>
    </row>
    <row r="1332" spans="3:3" x14ac:dyDescent="0.2">
      <c r="C1332" s="3"/>
    </row>
    <row r="1333" spans="3:3" x14ac:dyDescent="0.2">
      <c r="C1333" s="3"/>
    </row>
    <row r="1334" spans="3:3" x14ac:dyDescent="0.2">
      <c r="C1334" s="3"/>
    </row>
    <row r="1335" spans="3:3" x14ac:dyDescent="0.2">
      <c r="C1335" s="3"/>
    </row>
    <row r="1336" spans="3:3" x14ac:dyDescent="0.2">
      <c r="C1336" s="3"/>
    </row>
    <row r="1337" spans="3:3" x14ac:dyDescent="0.2">
      <c r="C1337" s="3"/>
    </row>
    <row r="1338" spans="3:3" x14ac:dyDescent="0.2">
      <c r="C1338" s="3"/>
    </row>
    <row r="1339" spans="3:3" x14ac:dyDescent="0.2">
      <c r="C1339" s="3"/>
    </row>
    <row r="1340" spans="3:3" x14ac:dyDescent="0.2">
      <c r="C1340" s="3"/>
    </row>
    <row r="1341" spans="3:3" x14ac:dyDescent="0.2">
      <c r="C1341" s="3"/>
    </row>
    <row r="1342" spans="3:3" x14ac:dyDescent="0.2">
      <c r="C1342" s="3"/>
    </row>
    <row r="1343" spans="3:3" x14ac:dyDescent="0.2">
      <c r="C1343" s="3"/>
    </row>
    <row r="1344" spans="3:3" x14ac:dyDescent="0.2">
      <c r="C1344" s="3"/>
    </row>
    <row r="1345" spans="3:3" x14ac:dyDescent="0.2">
      <c r="C1345" s="3"/>
    </row>
    <row r="1346" spans="3:3" x14ac:dyDescent="0.2">
      <c r="C1346" s="3"/>
    </row>
    <row r="1347" spans="3:3" x14ac:dyDescent="0.2">
      <c r="C1347" s="3"/>
    </row>
    <row r="1348" spans="3:3" x14ac:dyDescent="0.2">
      <c r="C1348" s="3"/>
    </row>
    <row r="1349" spans="3:3" x14ac:dyDescent="0.2">
      <c r="C1349" s="3"/>
    </row>
    <row r="1350" spans="3:3" x14ac:dyDescent="0.2">
      <c r="C1350" s="3"/>
    </row>
    <row r="1351" spans="3:3" x14ac:dyDescent="0.2">
      <c r="C1351" s="3"/>
    </row>
    <row r="1352" spans="3:3" x14ac:dyDescent="0.2">
      <c r="C1352" s="3"/>
    </row>
    <row r="1353" spans="3:3" x14ac:dyDescent="0.2">
      <c r="C1353" s="3"/>
    </row>
    <row r="1354" spans="3:3" x14ac:dyDescent="0.2">
      <c r="C1354" s="3"/>
    </row>
    <row r="1355" spans="3:3" x14ac:dyDescent="0.2">
      <c r="C1355" s="3"/>
    </row>
    <row r="1356" spans="3:3" x14ac:dyDescent="0.2">
      <c r="C1356" s="3"/>
    </row>
    <row r="1357" spans="3:3" x14ac:dyDescent="0.2">
      <c r="C1357" s="3"/>
    </row>
    <row r="1358" spans="3:3" x14ac:dyDescent="0.2">
      <c r="C1358" s="3"/>
    </row>
    <row r="1359" spans="3:3" x14ac:dyDescent="0.2">
      <c r="C1359" s="3"/>
    </row>
    <row r="1360" spans="3:3" x14ac:dyDescent="0.2">
      <c r="C1360" s="3"/>
    </row>
    <row r="1361" spans="3:3" x14ac:dyDescent="0.2">
      <c r="C1361" s="3"/>
    </row>
    <row r="1362" spans="3:3" x14ac:dyDescent="0.2">
      <c r="C1362" s="3"/>
    </row>
    <row r="1363" spans="3:3" x14ac:dyDescent="0.2">
      <c r="C1363" s="3"/>
    </row>
    <row r="1364" spans="3:3" x14ac:dyDescent="0.2">
      <c r="C1364" s="3"/>
    </row>
    <row r="1365" spans="3:3" x14ac:dyDescent="0.2">
      <c r="C1365" s="3"/>
    </row>
    <row r="1366" spans="3:3" x14ac:dyDescent="0.2">
      <c r="C1366" s="3"/>
    </row>
    <row r="1367" spans="3:3" x14ac:dyDescent="0.2">
      <c r="C1367" s="3"/>
    </row>
  </sheetData>
  <protectedRanges>
    <protectedRange sqref="A80:B80" name="Zakres1"/>
    <protectedRange sqref="D118:N120 M112:N117 D59:N60 D62:N79 D54:N57 D15:N18 D20:N21 D23:N40" name="Zakres4"/>
    <protectedRange sqref="D99:F100 D102:F111 D94:F97 H94:N97 H99:N100 H102:N111" name="Zakres4_1"/>
    <protectedRange sqref="G99:G100 G94:G97 G102:G111" name="Zakres4_1_1"/>
    <protectedRange sqref="E84" name="Zakres3_1_1_1"/>
    <protectedRange sqref="E6:E7 D6" name="Zakres3_1_1_1_2_1"/>
    <protectedRange sqref="E45:E46 D45 E85:E86 D85" name="Zakres3_1_1_1_2_1_1"/>
    <protectedRange sqref="B2" name="Zakres1_1"/>
    <protectedRange sqref="A5 E5" name="Zakres3_1_1_1_1"/>
    <protectedRange sqref="B41" name="Zakres1_2"/>
    <protectedRange sqref="A44 E44" name="Zakres3_1_1_1_2"/>
  </protectedRanges>
  <mergeCells count="141">
    <mergeCell ref="A2:N2"/>
    <mergeCell ref="A3:N3"/>
    <mergeCell ref="A4:N4"/>
    <mergeCell ref="A5:N5"/>
    <mergeCell ref="A6:B11"/>
    <mergeCell ref="C6:C11"/>
    <mergeCell ref="D6:F6"/>
    <mergeCell ref="G6:N6"/>
    <mergeCell ref="D7:D10"/>
    <mergeCell ref="F7:F10"/>
    <mergeCell ref="G7:G10"/>
    <mergeCell ref="H7:M7"/>
    <mergeCell ref="N7:N10"/>
    <mergeCell ref="E8:E10"/>
    <mergeCell ref="H8:H10"/>
    <mergeCell ref="I8:I10"/>
    <mergeCell ref="J8:J10"/>
    <mergeCell ref="K8:K10"/>
    <mergeCell ref="L8:L10"/>
    <mergeCell ref="M8:M10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32:B32"/>
    <mergeCell ref="A34:C34"/>
    <mergeCell ref="G37:K37"/>
    <mergeCell ref="D39:F39"/>
    <mergeCell ref="L39:N39"/>
    <mergeCell ref="D40:F40"/>
    <mergeCell ref="L40:N40"/>
    <mergeCell ref="A24:B24"/>
    <mergeCell ref="A25:B25"/>
    <mergeCell ref="A26:B26"/>
    <mergeCell ref="A27:B27"/>
    <mergeCell ref="A30:B30"/>
    <mergeCell ref="A31:B31"/>
    <mergeCell ref="A41:N41"/>
    <mergeCell ref="A42:N42"/>
    <mergeCell ref="A43:N43"/>
    <mergeCell ref="A44:N44"/>
    <mergeCell ref="A45:B50"/>
    <mergeCell ref="C45:C50"/>
    <mergeCell ref="D45:F45"/>
    <mergeCell ref="G45:N45"/>
    <mergeCell ref="D46:D49"/>
    <mergeCell ref="F46:F49"/>
    <mergeCell ref="A51:B51"/>
    <mergeCell ref="A52:B52"/>
    <mergeCell ref="A53:B53"/>
    <mergeCell ref="A54:B54"/>
    <mergeCell ref="A55:B55"/>
    <mergeCell ref="A56:B56"/>
    <mergeCell ref="G46:G49"/>
    <mergeCell ref="H46:M46"/>
    <mergeCell ref="N46:N49"/>
    <mergeCell ref="E47:E49"/>
    <mergeCell ref="H47:H49"/>
    <mergeCell ref="I47:I49"/>
    <mergeCell ref="J47:J49"/>
    <mergeCell ref="K47:K49"/>
    <mergeCell ref="L47:L49"/>
    <mergeCell ref="M47:M49"/>
    <mergeCell ref="A63:B63"/>
    <mergeCell ref="A64:B64"/>
    <mergeCell ref="A65:B65"/>
    <mergeCell ref="A66:B66"/>
    <mergeCell ref="A69:B69"/>
    <mergeCell ref="A70:B70"/>
    <mergeCell ref="A57:B57"/>
    <mergeCell ref="A58:B58"/>
    <mergeCell ref="A59:B59"/>
    <mergeCell ref="A60:B60"/>
    <mergeCell ref="A61:B61"/>
    <mergeCell ref="A62:B62"/>
    <mergeCell ref="A80:C83"/>
    <mergeCell ref="D80:K81"/>
    <mergeCell ref="L80:N84"/>
    <mergeCell ref="D82:K83"/>
    <mergeCell ref="A84:C84"/>
    <mergeCell ref="D84:K84"/>
    <mergeCell ref="A71:B71"/>
    <mergeCell ref="A73:C73"/>
    <mergeCell ref="G76:K76"/>
    <mergeCell ref="D78:F78"/>
    <mergeCell ref="L78:N78"/>
    <mergeCell ref="D79:F79"/>
    <mergeCell ref="L79:N79"/>
    <mergeCell ref="K87:K89"/>
    <mergeCell ref="L87:L89"/>
    <mergeCell ref="M87:M89"/>
    <mergeCell ref="A85:B89"/>
    <mergeCell ref="C85:C90"/>
    <mergeCell ref="D85:F85"/>
    <mergeCell ref="G85:N85"/>
    <mergeCell ref="D86:D89"/>
    <mergeCell ref="F86:F89"/>
    <mergeCell ref="G86:G89"/>
    <mergeCell ref="H86:M86"/>
    <mergeCell ref="N86:N89"/>
    <mergeCell ref="E87:E89"/>
    <mergeCell ref="A90:B90"/>
    <mergeCell ref="A91:B91"/>
    <mergeCell ref="A92:B92"/>
    <mergeCell ref="A93:B93"/>
    <mergeCell ref="A94:B94"/>
    <mergeCell ref="A95:B95"/>
    <mergeCell ref="H87:H89"/>
    <mergeCell ref="I87:I89"/>
    <mergeCell ref="J87:J89"/>
    <mergeCell ref="A102:B102"/>
    <mergeCell ref="A103:B103"/>
    <mergeCell ref="A104:B104"/>
    <mergeCell ref="A105:B105"/>
    <mergeCell ref="A106:B106"/>
    <mergeCell ref="A109:B109"/>
    <mergeCell ref="A96:B96"/>
    <mergeCell ref="A97:B97"/>
    <mergeCell ref="A98:B98"/>
    <mergeCell ref="A99:B99"/>
    <mergeCell ref="A100:B100"/>
    <mergeCell ref="A101:B101"/>
    <mergeCell ref="D118:F118"/>
    <mergeCell ref="L118:N118"/>
    <mergeCell ref="D119:F119"/>
    <mergeCell ref="L119:N119"/>
    <mergeCell ref="A110:B110"/>
    <mergeCell ref="A111:B111"/>
    <mergeCell ref="G114:H114"/>
    <mergeCell ref="D116:E116"/>
    <mergeCell ref="K116:L116"/>
    <mergeCell ref="D117:E117"/>
    <mergeCell ref="K117:L117"/>
  </mergeCells>
  <printOptions verticalCentered="1"/>
  <pageMargins left="0.31496062992125984" right="0" top="0" bottom="0" header="0.51181102362204722" footer="0.51181102362204722"/>
  <pageSetup paperSize="9" scale="69" orientation="landscape" horizontalDpi="4294967293" r:id="rId1"/>
  <headerFooter alignWithMargins="0"/>
  <rowBreaks count="2" manualBreakCount="2">
    <brk id="39" max="13" man="1"/>
    <brk id="7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PK-DB 4 do wysłania</vt:lpstr>
      <vt:lpstr>'PK-DB 4 do wysłania'!Obszar_wydruku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Kuniszewska Agnieszka (Prokuratura Krajowa)</dc:creator>
  <cp:lastModifiedBy>Kuniszewska Agnieszka (Prokuratura Krajowa)</cp:lastModifiedBy>
  <dcterms:created xsi:type="dcterms:W3CDTF">2024-03-26T10:30:02Z</dcterms:created>
  <dcterms:modified xsi:type="dcterms:W3CDTF">2024-03-26T10:31:28Z</dcterms:modified>
</cp:coreProperties>
</file>