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F26" i="46" l="1"/>
  <c r="D26" i="46"/>
  <c r="E26" i="46" s="1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D13" i="46"/>
  <c r="E13" i="46" s="1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<sst xmlns="http://schemas.openxmlformats.org/spreadsheetml/2006/main" count="5128" uniqueCount="382">
  <si>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</si>
  <si>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</si>
  <si>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</si>
  <si>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</si>
  <si>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</si>
  <si>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</si>
  <si>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</si>
  <si>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</si>
  <si>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</si>
  <si>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</si>
  <si>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</si>
  <si>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</si>
  <si>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</si>
  <si>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</si>
  <si>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</si>
  <si>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</si>
  <si>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</si>
  <si>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</si>
  <si>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</si>
  <si>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</si>
  <si>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</si>
  <si>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</si>
  <si>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</si>
  <si>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</si>
  <si>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</si>
  <si>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</si>
  <si>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</si>
  <si>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</si>
  <si>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</si>
  <si>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</si>
  <si>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</si>
  <si>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</si>
  <si>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</si>
  <si>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</si>
  <si>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</si>
  <si>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</si>
  <si>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</si>
  <si>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</si>
  <si>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</si>
  <si>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</si>
  <si>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</si>
  <si>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</si>
  <si>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</si>
  <si>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</si>
  <si>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</si>
  <si>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</si>
  <si>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</si>
  <si>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</si>
  <si>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</si>
  <si>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</si>
  <si>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</si>
  <si>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</si>
  <si>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</si>
  <si>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</si>
  <si>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</si>
  <si>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</si>
  <si>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</si>
  <si>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</si>
  <si>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</si>
  <si>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</si>
  <si>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</si>
  <si>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</si>
  <si>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</si>
  <si>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</si>
  <si>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</si>
  <si>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</si>
  <si>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</si>
  <si>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</si>
  <si>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</si>
  <si>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</si>
  <si>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</si>
  <si>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</si>
  <si>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</si>
  <si>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</si>
  <si>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</si>
  <si>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</si>
  <si>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</si>
  <si>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</si>
  <si>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</si>
  <si>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</si>
  <si>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</si>
  <si>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</si>
  <si>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</si>
  <si>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</si>
  <si>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</si>
  <si>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</si>
  <si>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</si>
  <si>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</si>
  <si>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</si>
  <si>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</si>
  <si>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</si>
  <si>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</si>
  <si>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</si>
  <si>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</si>
  <si>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</si>
  <si>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</si>
  <si>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</si>
  <si>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</si>
  <si>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</si>
  <si>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</si>
  <si>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</si>
  <si>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</si>
  <si>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</si>
  <si>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</si>
  <si>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</si>
  <si>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</si>
  <si>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</si>
  <si>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</si>
  <si>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</si>
  <si>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</si>
  <si>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</si>
  <si>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</si>
  <si>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</si>
  <si>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</si>
  <si>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</si>
  <si>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</si>
  <si>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</si>
  <si>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</si>
  <si>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</si>
  <si>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</si>
  <si>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</si>
  <si>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</si>
  <si>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</si>
  <si>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</si>
  <si>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</si>
  <si>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</si>
  <si>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</si>
  <si>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</si>
  <si>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</si>
  <si>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</si>
  <si>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</si>
  <si>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</si>
  <si>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</si>
  <si>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</si>
  <si>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</si>
  <si>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</si>
  <si>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</si>
  <si>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</si>
  <si>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</si>
  <si>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</si>
  <si>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</si>
  <si>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</si>
  <si>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</si>
  <si>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</si>
  <si>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</si>
  <si>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</si>
  <si>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</si>
  <si>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</si>
  <si>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</si>
  <si>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</si>
  <si>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</si>
  <si>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</si>
  <si>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</si>
  <si>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</si>
  <si>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</si>
  <si>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</si>
  <si>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</si>
  <si>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</si>
  <si>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</si>
  <si>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</si>
  <si>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</si>
  <si>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</si>
  <si>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</si>
  <si>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</si>
  <si>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</si>
  <si>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</si>
  <si>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</si>
  <si>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</si>
  <si>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</si>
  <si>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</si>
  <si>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</si>
  <si>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</si>
  <si>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</si>
  <si>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</si>
  <si>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</si>
  <si>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</si>
  <si>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</si>
  <si>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</si>
  <si>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</si>
  <si>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</si>
  <si>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</si>
  <si>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</si>
  <si>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</si>
  <si>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</si>
  <si>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</si>
  <si>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</si>
  <si>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</si>
  <si>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</si>
  <si>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</si>
  <si>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</si>
  <si>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</si>
  <si>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</si>
  <si>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</si>
  <si>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</si>
  <si>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</si>
  <si>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</si>
  <si>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</si>
  <si>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</si>
  <si>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</si>
  <si>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</si>
  <si>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</si>
  <si>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</si>
  <si>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</si>
  <si>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</si>
  <si>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</si>
  <si>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</si>
  <si>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</si>
  <si>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</si>
  <si>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</si>
  <si>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</si>
  <si>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</si>
  <si>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</si>
  <si>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</si>
  <si>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</si>
  <si>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</si>
  <si>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</si>
  <si>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</si>
  <si>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</si>
  <si>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</si>
  <si>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</si>
  <si>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</si>
  <si>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</si>
  <si>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</si>
  <si>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</si>
  <si>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</si>
  <si>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</si>
  <si>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</si>
  <si>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</si>
  <si>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</si>
  <si>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</si>
  <si>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</si>
  <si>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</si>
  <si>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</si>
  <si>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</si>
  <si>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</si>
  <si>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</si>
  <si>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</si>
  <si>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</si>
  <si>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</si>
  <si>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</si>
  <si>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</si>
  <si>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</si>
  <si>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</si>
  <si>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</si>
  <si>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</si>
  <si>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</si>
  <si>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</si>
  <si>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</si>
  <si>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</si>
  <si>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</si>
  <si>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</si>
  <si>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</si>
  <si>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</si>
  <si>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</si>
  <si>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</si>
  <si>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</si>
  <si>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</si>
  <si>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</si>
  <si>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</si>
  <si>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</si>
  <si>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</si>
  <si>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</si>
  <si>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</si>
  <si>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</si>
  <si>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</si>
  <si>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</si>
  <si>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</si>
  <si>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</si>
  <si>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</si>
  <si>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</si>
  <si>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</si>
  <si>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</si>
  <si>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</si>
  <si>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</si>
  <si>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</si>
  <si>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</si>
  <si>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</si>
  <si>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</si>
  <si>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</si>
  <si>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</si>
  <si>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</si>
  <si>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</si>
  <si>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</si>
  <si>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</si>
  <si>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</si>
  <si>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</si>
  <si>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</si>
  <si>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</si>
  <si>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</si>
  <si>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</si>
  <si>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</si>
  <si>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</si>
  <si>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</si>
  <si>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</si>
  <si>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</si>
  <si>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</si>
  <si>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</si>
  <si>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</si>
  <si>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</si>
  <si>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</si>
  <si>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</si>
  <si>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</si>
  <si>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</si>
  <si>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</si>
  <si>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</si>
  <si>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</si>
  <si>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</si>
  <si>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</si>
  <si>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</si>
  <si>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</si>
  <si>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</si>
  <si>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</si>
  <si>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</si>
  <si>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</si>
  <si>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</si>
  <si>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</si>
  <si>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</si>
  <si>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</si>
  <si>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</si>
  <si>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</si>
  <si>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</si>
  <si>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</si>
  <si>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</si>
  <si>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</si>
  <si>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</si>
  <si>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</si>
  <si>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</si>
  <si>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</si>
  <si>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</si>
  <si>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</si>
  <si>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</si>
  <si>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</si>
  <si>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</si>
  <si>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</si>
  <si>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</si>
  <si>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</si>
  <si>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</si>
  <si>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</si>
  <si>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</si>
  <si>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</si>
  <si>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</si>
  <si>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</si>
  <si>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</si>
  <si>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</si>
  <si>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</si>
  <si>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</si>
  <si>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</si>
  <si>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</si>
  <si>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</si>
  <si>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</si>
  <si>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</si>
  <si>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</si>
  <si>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</si>
  <si>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</si>
  <si>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</si>
  <si>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</si>
  <si>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</si>
  <si>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</si>
  <si>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</si>
  <si>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</si>
  <si>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</si>
  <si>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</si>
  <si>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</si>
  <si>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</si>
  <si>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</si>
  <si>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2019-05-06 - 2019-05-12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</si>
  <si>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I-III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</si>
  <si>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I-III 2019 r. (wstępne)</t>
  </si>
  <si>
    <t>I-III 2018 r.</t>
  </si>
  <si>
    <t>zmiana I-III 2019 /I-III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</si>
  <si>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I-III  2019 r. (dane wstępne) </t>
    </r>
    <r>
      <rPr>
        <b/>
        <sz val="11"/>
        <rFont val="Times New Roman"/>
        <family val="1"/>
        <charset val="238"/>
      </rPr>
      <t>w porównaniu do  I-III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</si>
  <si>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III 2019 r. (dane wstępne)</t>
  </si>
  <si>
    <t>OKRES: I -  III 2019 r. (wstępne) - ważniejsze państwa</t>
  </si>
  <si>
    <t>Kierunki, wartość, wolumen oraz średnia cena uzyskana w imporcie bydła żywego i mięsa wołowego w okresie I - III 2019 r. (dane wstępne)</t>
  </si>
  <si>
    <t>OKRES: I - III 2019 r. (wstępne) - ważniejsze państwa</t>
  </si>
  <si>
    <t>2019-05-26</t>
  </si>
  <si>
    <t>buhaje, byczki, woły</t>
  </si>
  <si>
    <t>NR 22/2019</t>
  </si>
  <si>
    <t>06.06.2019 r.</t>
  </si>
  <si>
    <t>Notowania z okresu: 27.05 - 02.06.2019r.</t>
  </si>
  <si>
    <t>2019-06-02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</si>
  <si>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27.05 -02.06.2019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</si>
</sst>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2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4" fontId="0" fillId="0" borderId="0" xfId="0" applyNumberForma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3" fontId="14" fillId="0" borderId="46" xfId="0" quotePrefix="1" applyNumberFormat="1" applyFont="1" applyBorder="1"/>
    <xf numFmtId="0" fontId="37" fillId="0" borderId="22" xfId="188" applyFont="1" applyFill="1" applyBorder="1"/>
    <xf numFmtId="3" fontId="37" fillId="0" borderId="51" xfId="188" applyNumberFormat="1" applyFont="1" applyFill="1" applyBorder="1" applyAlignment="1"/>
    <xf numFmtId="2" fontId="36" fillId="0" borderId="30" xfId="188" applyNumberFormat="1" applyFont="1" applyFill="1" applyBorder="1" applyAlignment="1"/>
    <xf numFmtId="0" fontId="26" fillId="0" borderId="52" xfId="0" applyFont="1" applyBorder="1" applyAlignment="1">
      <alignment horizontal="center"/>
    </xf>
    <xf numFmtId="3" fontId="14" fillId="0" borderId="48" xfId="0" quotePrefix="1" applyNumberFormat="1" applyFont="1" applyBorder="1"/>
    <xf numFmtId="3" fontId="5" fillId="0" borderId="1" xfId="0" applyNumberFormat="1" applyFont="1" applyBorder="1"/>
    <xf numFmtId="3" fontId="5" fillId="2" borderId="1" xfId="0" applyNumberFormat="1" applyFont="1" applyFill="1" applyBorder="1"/>
    <xf numFmtId="2" fontId="5" fillId="0" borderId="35" xfId="0" applyNumberFormat="1" applyFont="1" applyFill="1" applyBorder="1"/>
    <xf numFmtId="164" fontId="5" fillId="0" borderId="57" xfId="0" applyNumberFormat="1" applyFont="1" applyFill="1" applyBorder="1"/>
    <xf numFmtId="164" fontId="5" fillId="0" borderId="8" xfId="0" applyNumberFormat="1" applyFont="1" applyFill="1" applyBorder="1"/>
    <xf numFmtId="164" fontId="5" fillId="0" borderId="45" xfId="0" applyNumberFormat="1" applyFont="1" applyFill="1" applyBorder="1"/>
    <xf numFmtId="164" fontId="5" fillId="0" borderId="29" xfId="0" applyNumberFormat="1" applyFont="1" applyFill="1" applyBorder="1"/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2" fillId="0" borderId="64" xfId="51" applyFont="1" applyBorder="1" applyAlignment="1">
      <alignment horizontal="center"/>
    </xf>
    <xf numFmtId="0" fontId="4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  <xf numFmtId="2" fontId="34" fillId="0" borderId="46" xfId="0" quotePrefix="1" applyNumberFormat="1" applyFont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114300</xdr:colOff>
      <xdr:row>21</xdr:row>
      <xdr:rowOff>90805</xdr:rowOff>
    </xdr:to>
    <xdr:pic>
      <xdr:nvPicPr>
        <xdr:cNvPr id="9" name="Obraz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10300" cy="3329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164465</xdr:colOff>
      <xdr:row>22</xdr:row>
      <xdr:rowOff>19050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60465" cy="3409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161925</xdr:colOff>
      <xdr:row>43</xdr:row>
      <xdr:rowOff>62230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"/>
          <a:ext cx="6257925" cy="3291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526415</xdr:colOff>
      <xdr:row>21</xdr:row>
      <xdr:rowOff>54610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526415</xdr:colOff>
      <xdr:row>43</xdr:row>
      <xdr:rowOff>64135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695700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tabSelected="1" zoomScale="130" zoomScaleNormal="130" workbookViewId="0">
      <selection activeCell="T20" sqref="T20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378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353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377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379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5"/>
      <c r="C15" s="1143"/>
      <c r="D15" s="1143"/>
      <c r="E15" s="1144"/>
      <c r="F15" s="1144"/>
      <c r="G15" s="1144"/>
      <c r="H15" s="1144"/>
      <c r="I15" s="1143"/>
      <c r="J15" s="1143"/>
      <c r="K15" s="1143"/>
      <c r="L15" s="1144"/>
      <c r="M15" s="1144"/>
      <c r="N15" s="1144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4"/>
      <c r="C16" s="974"/>
      <c r="D16" s="975"/>
      <c r="E16" s="975"/>
      <c r="F16" s="975"/>
      <c r="G16" s="975"/>
      <c r="H16" s="975"/>
      <c r="I16" s="975"/>
      <c r="J16" s="975"/>
      <c r="K16" s="976"/>
      <c r="L16" s="976"/>
      <c r="M16" s="976"/>
      <c r="N16" s="976"/>
      <c r="O16" s="976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352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activeCell="Q25" sqref="Q25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7.570312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24" t="s">
        <v>366</v>
      </c>
      <c r="C5" s="1224"/>
      <c r="D5" s="1224"/>
      <c r="E5" s="1224"/>
      <c r="F5" s="1224"/>
      <c r="G5" s="1224"/>
      <c r="I5" s="685" t="s">
        <v>337</v>
      </c>
    </row>
    <row r="6" spans="2:11" ht="15.75" customHeight="1" thickBot="1">
      <c r="B6" s="1225" t="s">
        <v>172</v>
      </c>
      <c r="C6" s="1227" t="s">
        <v>367</v>
      </c>
      <c r="D6" s="1228"/>
      <c r="E6" s="1229"/>
      <c r="F6" s="1230" t="s">
        <v>368</v>
      </c>
      <c r="G6" s="1225" t="s">
        <v>369</v>
      </c>
    </row>
    <row r="7" spans="2:11" ht="31.5" customHeight="1" thickBot="1">
      <c r="B7" s="1226"/>
      <c r="C7" s="919" t="s">
        <v>317</v>
      </c>
      <c r="D7" s="919" t="s">
        <v>326</v>
      </c>
      <c r="E7" s="919" t="s">
        <v>327</v>
      </c>
      <c r="F7" s="1231"/>
      <c r="G7" s="1226"/>
    </row>
    <row r="8" spans="2:11" ht="17.25" customHeight="1" thickBot="1">
      <c r="B8" s="920" t="s">
        <v>173</v>
      </c>
      <c r="C8" s="789">
        <v>2633.3429999999998</v>
      </c>
      <c r="D8" s="789">
        <v>822.572</v>
      </c>
      <c r="E8" s="986">
        <f>(D8/C8)*100</f>
        <v>31.236796725682908</v>
      </c>
      <c r="F8" s="789">
        <v>2404.1959999999999</v>
      </c>
      <c r="G8" s="986">
        <f>((C8-F8)/F8)*100</f>
        <v>9.531128077744075</v>
      </c>
      <c r="I8" s="720" t="s">
        <v>174</v>
      </c>
    </row>
    <row r="9" spans="2:11" ht="18" customHeight="1" thickBot="1">
      <c r="B9" s="921" t="s">
        <v>175</v>
      </c>
      <c r="C9" s="790">
        <v>9240</v>
      </c>
      <c r="D9" s="790">
        <v>1868</v>
      </c>
      <c r="E9" s="987">
        <f t="shared" ref="E9:E13" si="0">(D9/C9)*100</f>
        <v>20.216450216450216</v>
      </c>
      <c r="F9" s="790">
        <v>12611</v>
      </c>
      <c r="G9" s="987">
        <f t="shared" ref="G9:G13" si="1">((C9-F9)/F9)*100</f>
        <v>-26.730631987947028</v>
      </c>
      <c r="I9" s="684">
        <f>C9-F9</f>
        <v>-3371</v>
      </c>
    </row>
    <row r="10" spans="2:11" ht="15" customHeight="1" thickBot="1">
      <c r="B10" s="922" t="s">
        <v>309</v>
      </c>
      <c r="C10" s="791">
        <v>3251</v>
      </c>
      <c r="D10" s="792">
        <v>0</v>
      </c>
      <c r="E10" s="987">
        <f t="shared" si="0"/>
        <v>0</v>
      </c>
      <c r="F10" s="793">
        <v>6849</v>
      </c>
      <c r="G10" s="987">
        <f t="shared" si="1"/>
        <v>-52.533216527960292</v>
      </c>
    </row>
    <row r="11" spans="2:11" ht="17.25" customHeight="1" thickBot="1">
      <c r="B11" s="923" t="s">
        <v>176</v>
      </c>
      <c r="C11" s="794">
        <v>60248.76</v>
      </c>
      <c r="D11" s="795">
        <v>3445.1750000000002</v>
      </c>
      <c r="E11" s="988">
        <f t="shared" si="0"/>
        <v>5.718250466897576</v>
      </c>
      <c r="F11" s="795">
        <v>75932.398000000001</v>
      </c>
      <c r="G11" s="988">
        <f t="shared" si="1"/>
        <v>-20.654738179083978</v>
      </c>
      <c r="K11" s="917"/>
    </row>
    <row r="12" spans="2:11" ht="15" customHeight="1" thickBot="1">
      <c r="B12" s="920" t="s">
        <v>177</v>
      </c>
      <c r="C12" s="789">
        <v>23993.739000000001</v>
      </c>
      <c r="D12" s="789">
        <v>4821.59</v>
      </c>
      <c r="E12" s="987">
        <f t="shared" si="0"/>
        <v>20.095200668807809</v>
      </c>
      <c r="F12" s="789">
        <v>21113.715</v>
      </c>
      <c r="G12" s="987">
        <f t="shared" si="1"/>
        <v>13.640536494880228</v>
      </c>
    </row>
    <row r="13" spans="2:11" ht="15" customHeight="1" thickBot="1">
      <c r="B13" s="920" t="s">
        <v>178</v>
      </c>
      <c r="C13" s="789">
        <f t="shared" ref="C13:D13" si="2">C11+C12</f>
        <v>84242.499000000011</v>
      </c>
      <c r="D13" s="789">
        <f t="shared" si="2"/>
        <v>8266.7649999999994</v>
      </c>
      <c r="E13" s="989">
        <f t="shared" si="0"/>
        <v>9.81305765870027</v>
      </c>
      <c r="F13" s="789">
        <f t="shared" ref="F13" si="3">F11+F12</f>
        <v>97046.112999999998</v>
      </c>
      <c r="G13" s="989">
        <f t="shared" si="1"/>
        <v>-13.193330061555365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24" t="s">
        <v>370</v>
      </c>
      <c r="C18" s="1224"/>
      <c r="D18" s="1224"/>
      <c r="E18" s="1224"/>
      <c r="F18" s="1224"/>
      <c r="G18" s="1224"/>
      <c r="L18" s="122"/>
      <c r="M18" s="122"/>
    </row>
    <row r="19" spans="1:13" ht="24.75" customHeight="1" thickBot="1">
      <c r="B19" s="1220" t="s">
        <v>179</v>
      </c>
      <c r="C19" s="1233" t="s">
        <v>367</v>
      </c>
      <c r="D19" s="1234"/>
      <c r="E19" s="1235"/>
      <c r="F19" s="1236" t="s">
        <v>368</v>
      </c>
      <c r="G19" s="1220" t="s">
        <v>369</v>
      </c>
      <c r="K19" s="122"/>
      <c r="L19" s="122"/>
      <c r="M19" s="122"/>
    </row>
    <row r="20" spans="1:13" ht="21" customHeight="1" thickBot="1">
      <c r="B20" s="1232"/>
      <c r="C20" s="973" t="s">
        <v>317</v>
      </c>
      <c r="D20" s="973" t="s">
        <v>326</v>
      </c>
      <c r="E20" s="973" t="s">
        <v>327</v>
      </c>
      <c r="F20" s="1237"/>
      <c r="G20" s="1221"/>
      <c r="K20" s="122"/>
      <c r="L20" s="122"/>
      <c r="M20" s="990"/>
    </row>
    <row r="21" spans="1:13" ht="15.75" thickBot="1">
      <c r="B21" s="589" t="s">
        <v>173</v>
      </c>
      <c r="C21" s="789">
        <v>8678.8109999999997</v>
      </c>
      <c r="D21" s="796">
        <v>0</v>
      </c>
      <c r="E21" s="986">
        <f>(D21/C21)*100</f>
        <v>0</v>
      </c>
      <c r="F21" s="789">
        <v>12021.754999999999</v>
      </c>
      <c r="G21" s="986">
        <f>((C21-F21)/F21)*100</f>
        <v>-27.807454069726091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38346</v>
      </c>
      <c r="D22" s="796">
        <v>0</v>
      </c>
      <c r="E22" s="987">
        <f t="shared" ref="E22:E26" si="4">(D22/C22)*100</f>
        <v>0</v>
      </c>
      <c r="F22" s="789">
        <v>49651</v>
      </c>
      <c r="G22" s="987">
        <f t="shared" ref="G22:G26" si="5">((C22-F22)/F22)*100</f>
        <v>-22.76892711123643</v>
      </c>
      <c r="I22" s="684">
        <f>C22-F22</f>
        <v>-11305</v>
      </c>
      <c r="L22" s="122"/>
      <c r="M22" s="122"/>
    </row>
    <row r="23" spans="1:13" ht="15.75" thickBot="1">
      <c r="B23" s="590" t="s">
        <v>309</v>
      </c>
      <c r="C23" s="793">
        <v>11585</v>
      </c>
      <c r="D23" s="797">
        <v>0</v>
      </c>
      <c r="E23" s="987">
        <f t="shared" si="4"/>
        <v>0</v>
      </c>
      <c r="F23" s="793">
        <v>16542</v>
      </c>
      <c r="G23" s="987">
        <f t="shared" si="5"/>
        <v>-29.966146777898683</v>
      </c>
    </row>
    <row r="24" spans="1:13" ht="15.75" thickBot="1">
      <c r="B24" s="589" t="s">
        <v>176</v>
      </c>
      <c r="C24" s="789">
        <v>4303.1880000000001</v>
      </c>
      <c r="D24" s="798">
        <v>6.4969999999999999</v>
      </c>
      <c r="E24" s="988">
        <f t="shared" si="4"/>
        <v>0.1509810865804608</v>
      </c>
      <c r="F24" s="789">
        <v>4186.0140000000001</v>
      </c>
      <c r="G24" s="988">
        <f t="shared" si="5"/>
        <v>2.7991784069522936</v>
      </c>
    </row>
    <row r="25" spans="1:13" ht="15.75" thickBot="1">
      <c r="B25" s="589" t="s">
        <v>177</v>
      </c>
      <c r="C25" s="789">
        <v>1035</v>
      </c>
      <c r="D25" s="798">
        <v>9.9000000000000005E-2</v>
      </c>
      <c r="E25" s="987">
        <f t="shared" si="4"/>
        <v>9.5652173913043492E-3</v>
      </c>
      <c r="F25" s="789">
        <v>1315.729</v>
      </c>
      <c r="G25" s="987">
        <f t="shared" si="5"/>
        <v>-21.336384620237148</v>
      </c>
    </row>
    <row r="26" spans="1:13" ht="15.75" thickBot="1">
      <c r="B26" s="589" t="s">
        <v>178</v>
      </c>
      <c r="C26" s="789">
        <f t="shared" ref="C26:D26" si="6">C24+C25</f>
        <v>5338.1880000000001</v>
      </c>
      <c r="D26" s="799">
        <f t="shared" si="6"/>
        <v>6.5960000000000001</v>
      </c>
      <c r="E26" s="989">
        <f t="shared" si="4"/>
        <v>0.12356252720960746</v>
      </c>
      <c r="F26" s="789">
        <f>F24+F25</f>
        <v>5501.7430000000004</v>
      </c>
      <c r="G26" s="989">
        <f t="shared" si="5"/>
        <v>-2.9727851700815591</v>
      </c>
    </row>
    <row r="27" spans="1:13" ht="16.5" customHeight="1">
      <c r="B27" s="1222"/>
      <c r="C27" s="1222"/>
      <c r="D27" s="1222"/>
      <c r="E27" s="1222"/>
      <c r="F27" s="1222"/>
      <c r="G27" s="1222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90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23"/>
      <c r="E32" s="1223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90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23"/>
      <c r="D43" s="1223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38" t="s">
        <v>371</v>
      </c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  <c r="P2" s="1238"/>
      <c r="Q2" s="1238"/>
      <c r="R2" s="1238"/>
      <c r="S2" s="1238"/>
      <c r="T2" s="1238"/>
      <c r="U2" s="1238"/>
      <c r="V2" s="1238"/>
      <c r="W2" s="1238"/>
      <c r="X2" s="1238"/>
      <c r="Y2" s="1238"/>
    </row>
    <row r="3" spans="2:25" ht="15.75" customHeight="1">
      <c r="B3" s="1239" t="s">
        <v>372</v>
      </c>
      <c r="C3" s="1239"/>
      <c r="D3" s="1239"/>
      <c r="E3" s="1239"/>
      <c r="F3" s="1239"/>
      <c r="G3" s="1239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40" t="s">
        <v>182</v>
      </c>
      <c r="D5" s="1240"/>
      <c r="E5" s="613"/>
      <c r="F5" s="613"/>
      <c r="G5" s="612" t="s">
        <v>183</v>
      </c>
      <c r="H5" s="614" t="s">
        <v>184</v>
      </c>
      <c r="I5" s="1044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5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2197.9520000000002</v>
      </c>
      <c r="D7" s="624">
        <v>2984</v>
      </c>
      <c r="E7" s="956">
        <v>2.5731418068579592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69601.554999999993</v>
      </c>
      <c r="N7" s="624">
        <v>18728.626</v>
      </c>
      <c r="O7" s="785">
        <v>3.7163193391762959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1476.1320000000001</v>
      </c>
      <c r="D8" s="628">
        <v>957</v>
      </c>
      <c r="E8" s="924">
        <v>2.3725121789318542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33908.959000000003</v>
      </c>
      <c r="N8" s="628">
        <v>9459.0580000000009</v>
      </c>
      <c r="O8" s="686">
        <v>3.5848135194857669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1360.3440000000001</v>
      </c>
      <c r="D9" s="628">
        <v>995</v>
      </c>
      <c r="E9" s="924">
        <v>2.3799879631055187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20181.377</v>
      </c>
      <c r="N9" s="628">
        <v>5025.1809999999996</v>
      </c>
      <c r="O9" s="686">
        <v>4.0160497701475828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525.57799999999997</v>
      </c>
      <c r="D10" s="628">
        <v>849</v>
      </c>
      <c r="E10" s="924">
        <v>2.8782550122396673</v>
      </c>
      <c r="G10" s="1048" t="s">
        <v>328</v>
      </c>
      <c r="H10" s="631">
        <v>756.77599999999995</v>
      </c>
      <c r="I10" s="631">
        <v>3251</v>
      </c>
      <c r="J10" s="1049">
        <v>3.1767412183491168</v>
      </c>
      <c r="L10" s="627" t="s">
        <v>311</v>
      </c>
      <c r="M10" s="628">
        <v>18057.093000000001</v>
      </c>
      <c r="N10" s="628">
        <v>5720.4579999999996</v>
      </c>
      <c r="O10" s="686">
        <v>3.1565816932839996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200</v>
      </c>
      <c r="C11" s="628">
        <v>437.19400000000002</v>
      </c>
      <c r="D11" s="628">
        <v>848</v>
      </c>
      <c r="E11" s="924">
        <v>2.6343177011466548</v>
      </c>
      <c r="L11" s="627" t="s">
        <v>203</v>
      </c>
      <c r="M11" s="628">
        <v>13820.887000000001</v>
      </c>
      <c r="N11" s="628">
        <v>3057.4209999999998</v>
      </c>
      <c r="O11" s="686">
        <v>4.5204396123399428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6" t="s">
        <v>196</v>
      </c>
      <c r="C12" s="1047">
        <v>404.11599999999999</v>
      </c>
      <c r="D12" s="1047">
        <v>1857</v>
      </c>
      <c r="E12" s="1057">
        <v>3.0223093088825896</v>
      </c>
      <c r="I12" s="699"/>
      <c r="L12" s="627" t="s">
        <v>201</v>
      </c>
      <c r="M12" s="628">
        <v>13016.579</v>
      </c>
      <c r="N12" s="628">
        <v>2055.2489999999998</v>
      </c>
      <c r="O12" s="686">
        <v>6.3333343064514329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8" t="s">
        <v>328</v>
      </c>
      <c r="C13" s="631">
        <v>6733.97</v>
      </c>
      <c r="D13" s="631">
        <v>9240</v>
      </c>
      <c r="E13" s="1049">
        <v>2.5571944102990005</v>
      </c>
      <c r="L13" s="627" t="s">
        <v>204</v>
      </c>
      <c r="M13" s="628">
        <v>8555.616</v>
      </c>
      <c r="N13" s="628">
        <v>2434.5430000000001</v>
      </c>
      <c r="O13" s="686">
        <v>3.514259555078715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195</v>
      </c>
      <c r="M14" s="628">
        <v>8551.9560000000001</v>
      </c>
      <c r="N14" s="628">
        <v>2131.9929999999999</v>
      </c>
      <c r="O14" s="686">
        <v>4.0112495678925777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6204.83</v>
      </c>
      <c r="N15" s="628">
        <v>1717.2850000000001</v>
      </c>
      <c r="O15" s="686">
        <v>3.613162637535412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5738.2640000000001</v>
      </c>
      <c r="N16" s="628">
        <v>982.774</v>
      </c>
      <c r="O16" s="686">
        <v>5.8388439254599733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L17" s="627" t="s">
        <v>208</v>
      </c>
      <c r="M17" s="628">
        <v>4836.4290000000001</v>
      </c>
      <c r="N17" s="628">
        <v>1379.76</v>
      </c>
      <c r="O17" s="686">
        <v>3.5052683075317446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B18" s="122"/>
      <c r="C18" s="122"/>
      <c r="D18" s="122"/>
      <c r="E18" s="122"/>
      <c r="L18" s="627" t="s">
        <v>212</v>
      </c>
      <c r="M18" s="628">
        <v>4688.2790000000005</v>
      </c>
      <c r="N18" s="628">
        <v>1373.4349999999999</v>
      </c>
      <c r="O18" s="686">
        <v>3.413542686767121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3404.2950000000001</v>
      </c>
      <c r="N19" s="628">
        <v>946.63</v>
      </c>
      <c r="O19" s="686">
        <v>3.5962255580321774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202</v>
      </c>
      <c r="M20" s="628">
        <v>2795.2190000000001</v>
      </c>
      <c r="N20" s="628">
        <v>1014.172</v>
      </c>
      <c r="O20" s="686">
        <v>2.7561587186394418</v>
      </c>
      <c r="Q20" s="627" t="s">
        <v>349</v>
      </c>
      <c r="R20" s="628">
        <v>1404.125</v>
      </c>
      <c r="S20" s="628">
        <v>331.274</v>
      </c>
      <c r="T20" s="688">
        <v>4.2385608288003285</v>
      </c>
    </row>
    <row r="21" spans="2:20" ht="15.75">
      <c r="B21" s="122"/>
      <c r="C21" s="122"/>
      <c r="D21" s="122"/>
      <c r="E21" s="122"/>
      <c r="L21" s="627" t="s">
        <v>198</v>
      </c>
      <c r="M21" s="628">
        <v>2767.6970000000001</v>
      </c>
      <c r="N21" s="628">
        <v>621.36699999999996</v>
      </c>
      <c r="O21" s="686">
        <v>4.4542066121953701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50"/>
      <c r="L22" s="627" t="s">
        <v>345</v>
      </c>
      <c r="M22" s="628">
        <v>2454.098</v>
      </c>
      <c r="N22" s="628">
        <v>749.14300000000003</v>
      </c>
      <c r="O22" s="686">
        <v>3.2758738985747713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50"/>
      <c r="L23" s="1048" t="s">
        <v>328</v>
      </c>
      <c r="M23" s="631">
        <v>227954.83100000001</v>
      </c>
      <c r="N23" s="631">
        <v>60248.76</v>
      </c>
      <c r="O23" s="784">
        <v>3.7835605413289835</v>
      </c>
      <c r="Q23" s="1048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50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50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50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050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058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058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058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Q39" sqref="Q39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3.2851562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38" t="s">
        <v>373</v>
      </c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  <c r="P2" s="1238"/>
      <c r="Q2" s="1238"/>
      <c r="R2" s="1238"/>
      <c r="S2" s="1238"/>
      <c r="T2" s="1238"/>
      <c r="U2" s="1238"/>
      <c r="V2" s="1238"/>
      <c r="W2" s="1238"/>
      <c r="X2" s="1238"/>
      <c r="Y2" s="1238"/>
      <c r="Z2" s="1238"/>
      <c r="AA2" s="1238"/>
      <c r="AB2" s="1238"/>
    </row>
    <row r="3" spans="2:28" ht="18" customHeight="1">
      <c r="B3" s="1241" t="s">
        <v>374</v>
      </c>
      <c r="C3" s="1241"/>
      <c r="D3" s="1241"/>
      <c r="E3" s="1241"/>
      <c r="F3" s="1241"/>
      <c r="G3" s="1241"/>
      <c r="H3" s="1241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4481.66</v>
      </c>
      <c r="D8" s="991">
        <v>7217</v>
      </c>
      <c r="E8" s="992">
        <v>2.3022434963878955</v>
      </c>
      <c r="F8" s="897"/>
      <c r="G8" s="896" t="s">
        <v>213</v>
      </c>
      <c r="H8" s="624">
        <v>696.26499999999999</v>
      </c>
      <c r="I8" s="991">
        <v>2604</v>
      </c>
      <c r="J8" s="992">
        <v>3.7720766697005157</v>
      </c>
      <c r="K8" s="700"/>
      <c r="L8" s="800" t="s">
        <v>197</v>
      </c>
      <c r="M8" s="624">
        <v>2406.52</v>
      </c>
      <c r="N8" s="624">
        <v>636.47799999999995</v>
      </c>
      <c r="O8" s="785">
        <v>3.7809947869368621</v>
      </c>
      <c r="P8" s="700"/>
      <c r="Q8" s="800" t="s">
        <v>311</v>
      </c>
      <c r="R8" s="624">
        <v>1318.27</v>
      </c>
      <c r="S8" s="624">
        <v>271.18900000000002</v>
      </c>
      <c r="T8" s="785">
        <v>4.8610747486070593</v>
      </c>
    </row>
    <row r="9" spans="2:28" ht="15.75">
      <c r="B9" s="629" t="s">
        <v>213</v>
      </c>
      <c r="C9" s="628">
        <v>3578.0479999999998</v>
      </c>
      <c r="D9" s="630">
        <v>10839</v>
      </c>
      <c r="E9" s="687">
        <v>2.2924096502872837</v>
      </c>
      <c r="F9" s="898"/>
      <c r="G9" s="629" t="s">
        <v>217</v>
      </c>
      <c r="H9" s="628">
        <v>47.743000000000002</v>
      </c>
      <c r="I9" s="630">
        <v>322</v>
      </c>
      <c r="J9" s="687">
        <v>2.1132701841359776</v>
      </c>
      <c r="K9" s="700"/>
      <c r="L9" s="627" t="s">
        <v>203</v>
      </c>
      <c r="M9" s="628">
        <v>2301.3609999999999</v>
      </c>
      <c r="N9" s="628">
        <v>746.2</v>
      </c>
      <c r="O9" s="686">
        <v>3.0841074778879651</v>
      </c>
      <c r="P9" s="700"/>
      <c r="Q9" s="627" t="s">
        <v>199</v>
      </c>
      <c r="R9" s="628">
        <v>1030.1110000000001</v>
      </c>
      <c r="S9" s="628">
        <v>319.101</v>
      </c>
      <c r="T9" s="686">
        <v>3.2281660038671145</v>
      </c>
    </row>
    <row r="10" spans="2:28" ht="16.5" thickBot="1">
      <c r="B10" s="629" t="s">
        <v>208</v>
      </c>
      <c r="C10" s="628">
        <v>3009.3670000000002</v>
      </c>
      <c r="D10" s="628">
        <v>1955</v>
      </c>
      <c r="E10" s="686">
        <v>3.0177987296506439</v>
      </c>
      <c r="F10" s="897"/>
      <c r="G10" s="1059" t="s">
        <v>209</v>
      </c>
      <c r="H10" s="1047">
        <v>20.103999999999999</v>
      </c>
      <c r="I10" s="1060">
        <v>152</v>
      </c>
      <c r="J10" s="1061">
        <v>2.5933952528379773</v>
      </c>
      <c r="K10" s="700"/>
      <c r="L10" s="627" t="s">
        <v>199</v>
      </c>
      <c r="M10" s="628">
        <v>1787.886</v>
      </c>
      <c r="N10" s="628">
        <v>542.21699999999998</v>
      </c>
      <c r="O10" s="686">
        <v>3.2973624950896046</v>
      </c>
      <c r="P10" s="700"/>
      <c r="Q10" s="627" t="s">
        <v>197</v>
      </c>
      <c r="R10" s="628">
        <v>498.67200000000003</v>
      </c>
      <c r="S10" s="628">
        <v>123.752</v>
      </c>
      <c r="T10" s="686">
        <v>4.0296076023013772</v>
      </c>
    </row>
    <row r="11" spans="2:28" ht="16.5" thickBot="1">
      <c r="B11" s="629" t="s">
        <v>217</v>
      </c>
      <c r="C11" s="628">
        <v>1929.0340000000001</v>
      </c>
      <c r="D11" s="630">
        <v>4505</v>
      </c>
      <c r="E11" s="687">
        <v>1.8712171330238301</v>
      </c>
      <c r="F11" s="898"/>
      <c r="G11" s="1048" t="s">
        <v>328</v>
      </c>
      <c r="H11" s="631">
        <v>764.11199999999997</v>
      </c>
      <c r="I11" s="631">
        <v>3078</v>
      </c>
      <c r="J11" s="784">
        <v>3.5551998808903447</v>
      </c>
      <c r="K11" s="700"/>
      <c r="L11" s="627" t="s">
        <v>216</v>
      </c>
      <c r="M11" s="628">
        <v>1648.21</v>
      </c>
      <c r="N11" s="628">
        <v>649.22900000000004</v>
      </c>
      <c r="O11" s="686">
        <v>2.5387190036181377</v>
      </c>
      <c r="P11" s="700"/>
      <c r="Q11" s="627" t="s">
        <v>208</v>
      </c>
      <c r="R11" s="628">
        <v>381.399</v>
      </c>
      <c r="S11" s="628">
        <v>129.142</v>
      </c>
      <c r="T11" s="686">
        <v>2.953330442458689</v>
      </c>
    </row>
    <row r="12" spans="2:28" ht="15.75">
      <c r="B12" s="629" t="s">
        <v>311</v>
      </c>
      <c r="C12" s="628">
        <v>1657.0550000000001</v>
      </c>
      <c r="D12" s="630">
        <v>3666</v>
      </c>
      <c r="E12" s="687">
        <v>3.3404326089585936</v>
      </c>
      <c r="F12" s="898"/>
      <c r="G12" s="122"/>
      <c r="H12" s="122"/>
      <c r="I12" s="122"/>
      <c r="J12" s="122"/>
      <c r="K12" s="700"/>
      <c r="L12" s="627" t="s">
        <v>194</v>
      </c>
      <c r="M12" s="628">
        <v>1299.9839999999999</v>
      </c>
      <c r="N12" s="628">
        <v>516.13699999999994</v>
      </c>
      <c r="O12" s="686">
        <v>2.5186801178756806</v>
      </c>
      <c r="P12" s="700"/>
      <c r="Q12" s="627" t="s">
        <v>203</v>
      </c>
      <c r="R12" s="628">
        <v>306.262</v>
      </c>
      <c r="S12" s="628">
        <v>93.941999999999993</v>
      </c>
      <c r="T12" s="686">
        <v>3.2601179451150712</v>
      </c>
    </row>
    <row r="13" spans="2:28" ht="15.75">
      <c r="B13" s="629" t="s">
        <v>199</v>
      </c>
      <c r="C13" s="628">
        <v>1512.586</v>
      </c>
      <c r="D13" s="628">
        <v>1517</v>
      </c>
      <c r="E13" s="686">
        <v>1.610146379266113</v>
      </c>
      <c r="F13" s="898"/>
      <c r="G13" s="122"/>
      <c r="H13" s="122"/>
      <c r="I13" s="122"/>
      <c r="J13" s="122"/>
      <c r="K13" s="700"/>
      <c r="L13" s="627" t="s">
        <v>311</v>
      </c>
      <c r="M13" s="628">
        <v>1129.671</v>
      </c>
      <c r="N13" s="628">
        <v>147.99799999999999</v>
      </c>
      <c r="O13" s="686">
        <v>7.6330153110177177</v>
      </c>
      <c r="P13" s="700"/>
      <c r="Q13" s="627" t="s">
        <v>215</v>
      </c>
      <c r="R13" s="628">
        <v>242.93199999999999</v>
      </c>
      <c r="S13" s="628">
        <v>47.125999999999998</v>
      </c>
      <c r="T13" s="686">
        <v>5.1549463141365699</v>
      </c>
    </row>
    <row r="14" spans="2:28" ht="16.5" thickBot="1">
      <c r="B14" s="629" t="s">
        <v>214</v>
      </c>
      <c r="C14" s="628">
        <v>1006.782</v>
      </c>
      <c r="D14" s="630">
        <v>1745</v>
      </c>
      <c r="E14" s="687">
        <v>2.0082541759587649</v>
      </c>
      <c r="F14" s="898"/>
      <c r="G14" s="122"/>
      <c r="H14" s="122"/>
      <c r="I14" s="122"/>
      <c r="J14" s="122"/>
      <c r="K14" s="700"/>
      <c r="L14" s="627" t="s">
        <v>215</v>
      </c>
      <c r="M14" s="628">
        <v>987.50900000000001</v>
      </c>
      <c r="N14" s="628">
        <v>238.73500000000001</v>
      </c>
      <c r="O14" s="686">
        <v>4.1364232307788971</v>
      </c>
      <c r="P14" s="700"/>
      <c r="Q14" s="627" t="s">
        <v>212</v>
      </c>
      <c r="R14" s="628">
        <v>117.8</v>
      </c>
      <c r="S14" s="628">
        <v>30.815000000000001</v>
      </c>
      <c r="T14" s="686">
        <v>3.8228135648223267</v>
      </c>
    </row>
    <row r="15" spans="2:28" ht="16.5" thickBot="1">
      <c r="B15" s="1048" t="s">
        <v>328</v>
      </c>
      <c r="C15" s="631">
        <v>20523.404999999999</v>
      </c>
      <c r="D15" s="631">
        <v>38346</v>
      </c>
      <c r="E15" s="784">
        <v>2.3647715107518761</v>
      </c>
      <c r="F15" s="898"/>
      <c r="G15" s="122"/>
      <c r="H15" s="122"/>
      <c r="I15" s="122"/>
      <c r="J15" s="122"/>
      <c r="K15" s="700"/>
      <c r="L15" s="627" t="s">
        <v>217</v>
      </c>
      <c r="M15" s="628">
        <v>660.42499999999995</v>
      </c>
      <c r="N15" s="628">
        <v>256.21300000000002</v>
      </c>
      <c r="O15" s="686">
        <v>2.577640478820356</v>
      </c>
      <c r="P15" s="700"/>
      <c r="Q15" s="1148" t="s">
        <v>328</v>
      </c>
      <c r="R15" s="1149">
        <v>3994.7190000000001</v>
      </c>
      <c r="S15" s="1149">
        <v>1034.617</v>
      </c>
      <c r="T15" s="1150">
        <v>3.8610606630279611</v>
      </c>
    </row>
    <row r="16" spans="2:28" ht="15.75">
      <c r="B16" s="122"/>
      <c r="C16" s="122"/>
      <c r="D16" s="122"/>
      <c r="E16" s="122"/>
      <c r="F16" s="898"/>
      <c r="K16" s="700"/>
      <c r="L16" s="627" t="s">
        <v>207</v>
      </c>
      <c r="M16" s="628">
        <v>515.80499999999995</v>
      </c>
      <c r="N16" s="628">
        <v>210.04400000000001</v>
      </c>
      <c r="O16" s="686">
        <v>2.4556997581459119</v>
      </c>
      <c r="P16" s="700"/>
      <c r="Q16" s="122"/>
      <c r="R16" s="122"/>
      <c r="S16" s="122"/>
      <c r="T16" s="122"/>
    </row>
    <row r="17" spans="2:21" ht="15.75">
      <c r="B17" s="122"/>
      <c r="C17" s="122"/>
      <c r="D17" s="122"/>
      <c r="E17" s="122"/>
      <c r="F17" s="897"/>
      <c r="K17" s="700"/>
      <c r="L17" s="627" t="s">
        <v>208</v>
      </c>
      <c r="M17" s="628">
        <v>486.83199999999999</v>
      </c>
      <c r="N17" s="628">
        <v>116.294</v>
      </c>
      <c r="O17" s="686">
        <v>4.1862176896486494</v>
      </c>
      <c r="P17" s="700"/>
      <c r="Q17" s="122"/>
      <c r="R17" s="122"/>
      <c r="S17" s="122"/>
      <c r="T17" s="122"/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627" t="s">
        <v>212</v>
      </c>
      <c r="M18" s="628">
        <v>377.80799999999999</v>
      </c>
      <c r="N18" s="628">
        <v>99.201999999999998</v>
      </c>
      <c r="O18" s="686">
        <v>3.8084716033950929</v>
      </c>
      <c r="P18" s="700"/>
      <c r="Q18" s="122"/>
      <c r="R18" s="122"/>
      <c r="S18" s="122"/>
      <c r="T18" s="122"/>
      <c r="U18" s="122"/>
    </row>
    <row r="19" spans="2:21" ht="15.75">
      <c r="B19" s="122"/>
      <c r="C19" s="122"/>
      <c r="D19" s="122"/>
      <c r="E19" s="122"/>
      <c r="F19" s="900"/>
      <c r="K19" s="700"/>
      <c r="L19" s="627" t="s">
        <v>213</v>
      </c>
      <c r="M19" s="628">
        <v>264.87400000000002</v>
      </c>
      <c r="N19" s="628">
        <v>125.51300000000001</v>
      </c>
      <c r="O19" s="686">
        <v>2.1103312007521136</v>
      </c>
      <c r="P19" s="700"/>
      <c r="Q19" s="122"/>
      <c r="R19" s="122"/>
      <c r="S19" s="122"/>
      <c r="T19" s="122"/>
      <c r="U19" s="122"/>
    </row>
    <row r="20" spans="2:21" ht="15" customHeight="1" thickBot="1">
      <c r="B20" s="122"/>
      <c r="C20" s="122"/>
      <c r="D20" s="122"/>
      <c r="E20" s="122"/>
      <c r="F20" s="900"/>
      <c r="K20" s="700"/>
      <c r="L20" s="1148" t="s">
        <v>328</v>
      </c>
      <c r="M20" s="1149">
        <v>14133.003000000001</v>
      </c>
      <c r="N20" s="1149">
        <v>4303.1880000000001</v>
      </c>
      <c r="O20" s="1150">
        <v>3.2843099116283092</v>
      </c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</row>
    <row r="49" spans="2:10">
      <c r="B49" s="122"/>
      <c r="C49" s="122"/>
      <c r="D49" s="122"/>
      <c r="E49" s="122"/>
      <c r="F49" s="122"/>
      <c r="G49" s="122"/>
      <c r="H49" s="122"/>
      <c r="I49" s="122"/>
      <c r="J49" s="122"/>
    </row>
    <row r="50" spans="2:10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>
      <c r="B51" s="122"/>
      <c r="C51" s="122"/>
      <c r="D51" s="122"/>
      <c r="E51" s="122"/>
      <c r="F51" s="122"/>
      <c r="G51" s="122"/>
      <c r="H51" s="122"/>
      <c r="I51" s="122"/>
      <c r="J51" s="122"/>
    </row>
    <row r="52" spans="2:10">
      <c r="B52" s="122"/>
      <c r="C52" s="122"/>
      <c r="D52" s="122"/>
      <c r="E52" s="122"/>
      <c r="F52" s="122"/>
      <c r="G52" s="122"/>
      <c r="H52" s="122"/>
      <c r="I52" s="122"/>
      <c r="J52" s="122"/>
    </row>
    <row r="53" spans="2:10">
      <c r="B53" s="122"/>
      <c r="C53" s="122"/>
      <c r="D53" s="122"/>
      <c r="E53" s="122"/>
      <c r="F53" s="122"/>
      <c r="G53" s="122"/>
      <c r="H53" s="122"/>
      <c r="I53" s="122"/>
      <c r="J53" s="122"/>
    </row>
    <row r="54" spans="2:10">
      <c r="B54" s="122"/>
      <c r="C54" s="122"/>
      <c r="D54" s="122"/>
      <c r="E54" s="122"/>
      <c r="F54" s="122"/>
      <c r="G54" s="122"/>
      <c r="H54" s="122"/>
      <c r="I54" s="122"/>
      <c r="J54" s="122"/>
    </row>
    <row r="55" spans="2:10">
      <c r="B55" s="122"/>
      <c r="C55" s="122"/>
      <c r="D55" s="122"/>
      <c r="E55" s="122"/>
      <c r="F55" s="122"/>
      <c r="G55" s="122"/>
      <c r="H55" s="122"/>
      <c r="I55" s="122"/>
      <c r="J55" s="122"/>
    </row>
    <row r="56" spans="2:10">
      <c r="B56" s="122"/>
      <c r="C56" s="122"/>
      <c r="D56" s="122"/>
      <c r="E56" s="122"/>
      <c r="F56" s="122"/>
      <c r="G56" s="122"/>
      <c r="H56" s="122"/>
      <c r="I56" s="122"/>
      <c r="J56" s="122"/>
    </row>
    <row r="57" spans="2:10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0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0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0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0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0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0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0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29" sqref="P629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304" t="s">
        <v>261</v>
      </c>
      <c r="C5" s="1304"/>
      <c r="D5" s="1304"/>
      <c r="E5" s="1304"/>
      <c r="F5" s="1304"/>
      <c r="G5" s="1304"/>
      <c r="H5" s="1304"/>
      <c r="I5" s="1304"/>
      <c r="J5" s="1304"/>
      <c r="K5" s="1304"/>
      <c r="L5" s="1304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305" t="s">
        <v>263</v>
      </c>
      <c r="C7" s="1297" t="s">
        <v>22</v>
      </c>
      <c r="D7" s="1297" t="s">
        <v>264</v>
      </c>
      <c r="E7" s="1308" t="s">
        <v>265</v>
      </c>
      <c r="F7" s="1309"/>
      <c r="G7" s="1310"/>
      <c r="H7" s="1311" t="s">
        <v>266</v>
      </c>
      <c r="I7" s="1313" t="s">
        <v>267</v>
      </c>
      <c r="J7" s="1314"/>
      <c r="K7" s="1314"/>
      <c r="L7" s="1305"/>
    </row>
    <row r="8" spans="2:13">
      <c r="B8" s="1306"/>
      <c r="C8" s="1307"/>
      <c r="D8" s="1307"/>
      <c r="E8" s="1299" t="s">
        <v>268</v>
      </c>
      <c r="F8" s="1297" t="s">
        <v>269</v>
      </c>
      <c r="G8" s="1297" t="s">
        <v>270</v>
      </c>
      <c r="H8" s="1312"/>
      <c r="I8" s="1299" t="s">
        <v>271</v>
      </c>
      <c r="J8" s="1299" t="s">
        <v>24</v>
      </c>
      <c r="K8" s="1297" t="s">
        <v>272</v>
      </c>
      <c r="L8" s="1299" t="s">
        <v>273</v>
      </c>
    </row>
    <row r="9" spans="2:13">
      <c r="B9" s="1306"/>
      <c r="C9" s="1307"/>
      <c r="D9" s="1307"/>
      <c r="E9" s="1300"/>
      <c r="F9" s="1307"/>
      <c r="G9" s="1307"/>
      <c r="H9" s="1312"/>
      <c r="I9" s="1300"/>
      <c r="J9" s="1300"/>
      <c r="K9" s="1298"/>
      <c r="L9" s="1300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303"/>
      <c r="O105" s="1303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303"/>
      <c r="O121" s="1303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303"/>
      <c r="O145" s="1303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303"/>
      <c r="O171" s="1303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66" t="s">
        <v>299</v>
      </c>
      <c r="D177" s="1266"/>
      <c r="E177" s="1266"/>
      <c r="F177" s="1266"/>
      <c r="G177" s="1266"/>
      <c r="H177" s="1266"/>
      <c r="I177" s="1266"/>
      <c r="J177" s="1266"/>
      <c r="K177" s="1266"/>
      <c r="L177" s="1295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315" t="s">
        <v>263</v>
      </c>
      <c r="C194" s="1270" t="s">
        <v>22</v>
      </c>
      <c r="D194" s="1270" t="s">
        <v>264</v>
      </c>
      <c r="E194" s="1272" t="s">
        <v>265</v>
      </c>
      <c r="F194" s="1273"/>
      <c r="G194" s="1274"/>
      <c r="H194" s="1275" t="s">
        <v>266</v>
      </c>
      <c r="I194" s="1277" t="s">
        <v>267</v>
      </c>
      <c r="J194" s="1278"/>
      <c r="K194" s="1278"/>
      <c r="L194" s="1317"/>
    </row>
    <row r="195" spans="2:12" ht="12.75" customHeight="1">
      <c r="B195" s="1316"/>
      <c r="C195" s="1271"/>
      <c r="D195" s="1271"/>
      <c r="E195" s="1285" t="s">
        <v>268</v>
      </c>
      <c r="F195" s="1270" t="s">
        <v>269</v>
      </c>
      <c r="G195" s="1270" t="s">
        <v>270</v>
      </c>
      <c r="H195" s="1276"/>
      <c r="I195" s="1285" t="s">
        <v>271</v>
      </c>
      <c r="J195" s="1285" t="s">
        <v>24</v>
      </c>
      <c r="K195" s="1270" t="s">
        <v>272</v>
      </c>
      <c r="L195" s="1301" t="s">
        <v>273</v>
      </c>
    </row>
    <row r="196" spans="2:12" ht="12.75" customHeight="1">
      <c r="B196" s="1316"/>
      <c r="C196" s="1271"/>
      <c r="D196" s="1271"/>
      <c r="E196" s="1292"/>
      <c r="F196" s="1271"/>
      <c r="G196" s="1271"/>
      <c r="H196" s="1276"/>
      <c r="I196" s="1286"/>
      <c r="J196" s="1286"/>
      <c r="K196" s="1287"/>
      <c r="L196" s="1302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66" t="s">
        <v>300</v>
      </c>
      <c r="D199" s="1266"/>
      <c r="E199" s="1266"/>
      <c r="F199" s="1266"/>
      <c r="G199" s="1266"/>
      <c r="H199" s="1266"/>
      <c r="I199" s="1266"/>
      <c r="J199" s="1266"/>
      <c r="K199" s="1266"/>
      <c r="L199" s="1295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79" t="s">
        <v>263</v>
      </c>
      <c r="C234" s="1270" t="s">
        <v>22</v>
      </c>
      <c r="D234" s="1270" t="s">
        <v>264</v>
      </c>
      <c r="E234" s="1272" t="s">
        <v>265</v>
      </c>
      <c r="F234" s="1273"/>
      <c r="G234" s="1274"/>
      <c r="H234" s="1275" t="s">
        <v>266</v>
      </c>
      <c r="I234" s="1272" t="s">
        <v>267</v>
      </c>
      <c r="J234" s="1273"/>
      <c r="K234" s="1273"/>
      <c r="L234" s="1273"/>
    </row>
    <row r="235" spans="2:12">
      <c r="B235" s="1296"/>
      <c r="C235" s="1271"/>
      <c r="D235" s="1271"/>
      <c r="E235" s="1285" t="s">
        <v>268</v>
      </c>
      <c r="F235" s="1270" t="s">
        <v>269</v>
      </c>
      <c r="G235" s="1270" t="s">
        <v>270</v>
      </c>
      <c r="H235" s="1276"/>
      <c r="I235" s="1285" t="s">
        <v>271</v>
      </c>
      <c r="J235" s="1285" t="s">
        <v>24</v>
      </c>
      <c r="K235" s="1270" t="s">
        <v>272</v>
      </c>
      <c r="L235" s="1277" t="s">
        <v>273</v>
      </c>
    </row>
    <row r="236" spans="2:12">
      <c r="B236" s="1296"/>
      <c r="C236" s="1271"/>
      <c r="D236" s="1271"/>
      <c r="E236" s="1292"/>
      <c r="F236" s="1271"/>
      <c r="G236" s="1271"/>
      <c r="H236" s="1276"/>
      <c r="I236" s="1292"/>
      <c r="J236" s="1292"/>
      <c r="K236" s="1271"/>
      <c r="L236" s="1291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89" t="s">
        <v>274</v>
      </c>
      <c r="D239" s="1289"/>
      <c r="E239" s="1289"/>
      <c r="F239" s="1289"/>
      <c r="G239" s="1289"/>
      <c r="H239" s="1289"/>
      <c r="I239" s="1289"/>
      <c r="J239" s="1289"/>
      <c r="K239" s="1289"/>
      <c r="L239" s="1289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66" t="s">
        <v>299</v>
      </c>
      <c r="D256" s="1266"/>
      <c r="E256" s="1266"/>
      <c r="F256" s="1266"/>
      <c r="G256" s="1266"/>
      <c r="H256" s="1266"/>
      <c r="I256" s="1266"/>
      <c r="J256" s="1266"/>
      <c r="K256" s="1266"/>
      <c r="L256" s="1266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93" t="s">
        <v>263</v>
      </c>
      <c r="C273" s="1270" t="s">
        <v>22</v>
      </c>
      <c r="D273" s="1270" t="s">
        <v>264</v>
      </c>
      <c r="E273" s="1272" t="s">
        <v>265</v>
      </c>
      <c r="F273" s="1273"/>
      <c r="G273" s="1274"/>
      <c r="H273" s="1275" t="s">
        <v>266</v>
      </c>
      <c r="I273" s="1277" t="s">
        <v>267</v>
      </c>
      <c r="J273" s="1278"/>
      <c r="K273" s="1278"/>
      <c r="L273" s="1278"/>
    </row>
    <row r="274" spans="2:12" ht="11.25" customHeight="1">
      <c r="B274" s="1294"/>
      <c r="C274" s="1271"/>
      <c r="D274" s="1271"/>
      <c r="E274" s="1285" t="s">
        <v>268</v>
      </c>
      <c r="F274" s="1270" t="s">
        <v>269</v>
      </c>
      <c r="G274" s="1270" t="s">
        <v>270</v>
      </c>
      <c r="H274" s="1276"/>
      <c r="I274" s="1285" t="s">
        <v>271</v>
      </c>
      <c r="J274" s="1285" t="s">
        <v>24</v>
      </c>
      <c r="K274" s="1270" t="s">
        <v>272</v>
      </c>
      <c r="L274" s="1277" t="s">
        <v>273</v>
      </c>
    </row>
    <row r="275" spans="2:12" ht="11.25" customHeight="1">
      <c r="B275" s="1294"/>
      <c r="C275" s="1271"/>
      <c r="D275" s="1271"/>
      <c r="E275" s="1292"/>
      <c r="F275" s="1271"/>
      <c r="G275" s="1271"/>
      <c r="H275" s="1276"/>
      <c r="I275" s="1286"/>
      <c r="J275" s="1286"/>
      <c r="K275" s="1287"/>
      <c r="L275" s="1291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66" t="s">
        <v>300</v>
      </c>
      <c r="D278" s="1266"/>
      <c r="E278" s="1266"/>
      <c r="F278" s="1266"/>
      <c r="G278" s="1266"/>
      <c r="H278" s="1266"/>
      <c r="I278" s="1266"/>
      <c r="J278" s="1266"/>
      <c r="K278" s="1266"/>
      <c r="L278" s="1266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85" t="s">
        <v>263</v>
      </c>
      <c r="C313" s="1270" t="s">
        <v>22</v>
      </c>
      <c r="D313" s="1270" t="s">
        <v>264</v>
      </c>
      <c r="E313" s="1272" t="s">
        <v>265</v>
      </c>
      <c r="F313" s="1273"/>
      <c r="G313" s="1274"/>
      <c r="H313" s="1270" t="s">
        <v>266</v>
      </c>
      <c r="I313" s="1272" t="s">
        <v>267</v>
      </c>
      <c r="J313" s="1273"/>
      <c r="K313" s="1273"/>
      <c r="L313" s="1274"/>
    </row>
    <row r="314" spans="2:12" ht="11.25" customHeight="1">
      <c r="B314" s="1292"/>
      <c r="C314" s="1271"/>
      <c r="D314" s="1271"/>
      <c r="E314" s="1280" t="s">
        <v>304</v>
      </c>
      <c r="F314" s="1283" t="s">
        <v>305</v>
      </c>
      <c r="G314" s="1283" t="s">
        <v>306</v>
      </c>
      <c r="H314" s="1271"/>
      <c r="I314" s="1285" t="s">
        <v>271</v>
      </c>
      <c r="J314" s="1285" t="s">
        <v>24</v>
      </c>
      <c r="K314" s="1270" t="s">
        <v>272</v>
      </c>
      <c r="L314" s="1285" t="s">
        <v>273</v>
      </c>
    </row>
    <row r="315" spans="2:12" ht="11.25" customHeight="1">
      <c r="B315" s="1286"/>
      <c r="C315" s="1287"/>
      <c r="D315" s="1287"/>
      <c r="E315" s="1282"/>
      <c r="F315" s="1284"/>
      <c r="G315" s="1284"/>
      <c r="H315" s="1287"/>
      <c r="I315" s="1286"/>
      <c r="J315" s="1286"/>
      <c r="K315" s="1287"/>
      <c r="L315" s="1286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89" t="s">
        <v>274</v>
      </c>
      <c r="D318" s="1289"/>
      <c r="E318" s="1289"/>
      <c r="F318" s="1289"/>
      <c r="G318" s="1289"/>
      <c r="H318" s="1289"/>
      <c r="I318" s="1289"/>
      <c r="J318" s="1289"/>
      <c r="K318" s="1289"/>
      <c r="L318" s="1290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66" t="s">
        <v>299</v>
      </c>
      <c r="D335" s="1266"/>
      <c r="E335" s="1266"/>
      <c r="F335" s="1266"/>
      <c r="G335" s="1266"/>
      <c r="H335" s="1266"/>
      <c r="I335" s="1266"/>
      <c r="J335" s="1266"/>
      <c r="K335" s="1266"/>
      <c r="L335" s="1267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68" t="s">
        <v>263</v>
      </c>
      <c r="C352" s="1270" t="s">
        <v>22</v>
      </c>
      <c r="D352" s="1270" t="s">
        <v>264</v>
      </c>
      <c r="E352" s="1272" t="s">
        <v>265</v>
      </c>
      <c r="F352" s="1273"/>
      <c r="G352" s="1274"/>
      <c r="H352" s="1275" t="s">
        <v>266</v>
      </c>
      <c r="I352" s="1277" t="s">
        <v>267</v>
      </c>
      <c r="J352" s="1278"/>
      <c r="K352" s="1278"/>
      <c r="L352" s="1279"/>
    </row>
    <row r="353" spans="2:12" ht="11.25" customHeight="1">
      <c r="B353" s="1269"/>
      <c r="C353" s="1271"/>
      <c r="D353" s="1271"/>
      <c r="E353" s="1280" t="s">
        <v>304</v>
      </c>
      <c r="F353" s="1283" t="s">
        <v>305</v>
      </c>
      <c r="G353" s="1283" t="s">
        <v>306</v>
      </c>
      <c r="H353" s="1276"/>
      <c r="I353" s="1285" t="s">
        <v>271</v>
      </c>
      <c r="J353" s="1285" t="s">
        <v>24</v>
      </c>
      <c r="K353" s="1270" t="s">
        <v>272</v>
      </c>
      <c r="L353" s="1285" t="s">
        <v>273</v>
      </c>
    </row>
    <row r="354" spans="2:12" ht="11.25" customHeight="1">
      <c r="B354" s="1269"/>
      <c r="C354" s="1271"/>
      <c r="D354" s="1271"/>
      <c r="E354" s="1281"/>
      <c r="F354" s="1288"/>
      <c r="G354" s="1288"/>
      <c r="H354" s="1276"/>
      <c r="I354" s="1286"/>
      <c r="J354" s="1286"/>
      <c r="K354" s="1287"/>
      <c r="L354" s="1286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66" t="s">
        <v>300</v>
      </c>
      <c r="D357" s="1266"/>
      <c r="E357" s="1266"/>
      <c r="F357" s="1266"/>
      <c r="G357" s="1266"/>
      <c r="H357" s="1266"/>
      <c r="I357" s="1266"/>
      <c r="J357" s="1266"/>
      <c r="K357" s="1266"/>
      <c r="L357" s="1267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58" t="s">
        <v>263</v>
      </c>
      <c r="C393" s="1244" t="s">
        <v>22</v>
      </c>
      <c r="D393" s="1244" t="s">
        <v>264</v>
      </c>
      <c r="E393" s="1250" t="s">
        <v>265</v>
      </c>
      <c r="F393" s="1251"/>
      <c r="G393" s="1252"/>
      <c r="H393" s="1253" t="s">
        <v>266</v>
      </c>
      <c r="I393" s="1250" t="s">
        <v>267</v>
      </c>
      <c r="J393" s="1251"/>
      <c r="K393" s="1251"/>
      <c r="L393" s="1252"/>
    </row>
    <row r="394" spans="2:12" ht="11.25" customHeight="1">
      <c r="B394" s="1259"/>
      <c r="C394" s="1245"/>
      <c r="D394" s="1245"/>
      <c r="E394" s="1262" t="s">
        <v>304</v>
      </c>
      <c r="F394" s="1264" t="s">
        <v>305</v>
      </c>
      <c r="G394" s="1264" t="s">
        <v>306</v>
      </c>
      <c r="H394" s="1254"/>
      <c r="I394" s="1258" t="s">
        <v>271</v>
      </c>
      <c r="J394" s="1258" t="s">
        <v>24</v>
      </c>
      <c r="K394" s="1244" t="s">
        <v>272</v>
      </c>
      <c r="L394" s="1258" t="s">
        <v>273</v>
      </c>
    </row>
    <row r="395" spans="2:12" ht="11.25" customHeight="1">
      <c r="B395" s="1259"/>
      <c r="C395" s="1245"/>
      <c r="D395" s="1245"/>
      <c r="E395" s="1263"/>
      <c r="F395" s="1265"/>
      <c r="G395" s="1265"/>
      <c r="H395" s="1254"/>
      <c r="I395" s="1259"/>
      <c r="J395" s="1259"/>
      <c r="K395" s="1245"/>
      <c r="L395" s="1260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46" t="s">
        <v>274</v>
      </c>
      <c r="D398" s="1246"/>
      <c r="E398" s="1246"/>
      <c r="F398" s="1246"/>
      <c r="G398" s="1246"/>
      <c r="H398" s="1246"/>
      <c r="I398" s="1246"/>
      <c r="J398" s="1246"/>
      <c r="K398" s="1246"/>
      <c r="L398" s="1247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42" t="s">
        <v>299</v>
      </c>
      <c r="D415" s="1242"/>
      <c r="E415" s="1242"/>
      <c r="F415" s="1242"/>
      <c r="G415" s="1242"/>
      <c r="H415" s="1242"/>
      <c r="I415" s="1242"/>
      <c r="J415" s="1242"/>
      <c r="K415" s="1242"/>
      <c r="L415" s="1243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248" t="s">
        <v>263</v>
      </c>
      <c r="C432" s="1244" t="s">
        <v>22</v>
      </c>
      <c r="D432" s="1244" t="s">
        <v>264</v>
      </c>
      <c r="E432" s="1250" t="s">
        <v>265</v>
      </c>
      <c r="F432" s="1251"/>
      <c r="G432" s="1252"/>
      <c r="H432" s="1253" t="s">
        <v>266</v>
      </c>
      <c r="I432" s="1255" t="s">
        <v>267</v>
      </c>
      <c r="J432" s="1256"/>
      <c r="K432" s="1256"/>
      <c r="L432" s="1257"/>
    </row>
    <row r="433" spans="2:12" ht="11.25" customHeight="1">
      <c r="B433" s="1249"/>
      <c r="C433" s="1245"/>
      <c r="D433" s="1245"/>
      <c r="E433" s="1262" t="s">
        <v>304</v>
      </c>
      <c r="F433" s="1264" t="s">
        <v>305</v>
      </c>
      <c r="G433" s="1264" t="s">
        <v>306</v>
      </c>
      <c r="H433" s="1254"/>
      <c r="I433" s="1258" t="s">
        <v>271</v>
      </c>
      <c r="J433" s="1258" t="s">
        <v>24</v>
      </c>
      <c r="K433" s="1244" t="s">
        <v>272</v>
      </c>
      <c r="L433" s="1258" t="s">
        <v>273</v>
      </c>
    </row>
    <row r="434" spans="2:12" ht="11.25" customHeight="1">
      <c r="B434" s="1249"/>
      <c r="C434" s="1245"/>
      <c r="D434" s="1245"/>
      <c r="E434" s="1263"/>
      <c r="F434" s="1265"/>
      <c r="G434" s="1265"/>
      <c r="H434" s="1254"/>
      <c r="I434" s="1260"/>
      <c r="J434" s="1260"/>
      <c r="K434" s="1261"/>
      <c r="L434" s="1260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42" t="s">
        <v>300</v>
      </c>
      <c r="D437" s="1242"/>
      <c r="E437" s="1242"/>
      <c r="F437" s="1242"/>
      <c r="G437" s="1242"/>
      <c r="H437" s="1242"/>
      <c r="I437" s="1242"/>
      <c r="J437" s="1242"/>
      <c r="K437" s="1242"/>
      <c r="L437" s="1243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348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58" t="s">
        <v>263</v>
      </c>
      <c r="C475" s="1244" t="s">
        <v>22</v>
      </c>
      <c r="D475" s="1244" t="s">
        <v>264</v>
      </c>
      <c r="E475" s="1250" t="s">
        <v>265</v>
      </c>
      <c r="F475" s="1251"/>
      <c r="G475" s="1252"/>
      <c r="H475" s="1253" t="s">
        <v>266</v>
      </c>
      <c r="I475" s="1250" t="s">
        <v>267</v>
      </c>
      <c r="J475" s="1251"/>
      <c r="K475" s="1251"/>
      <c r="L475" s="1252"/>
    </row>
    <row r="476" spans="2:12" ht="11.25" customHeight="1">
      <c r="B476" s="1259"/>
      <c r="C476" s="1245"/>
      <c r="D476" s="1245"/>
      <c r="E476" s="1262" t="s">
        <v>304</v>
      </c>
      <c r="F476" s="1264" t="s">
        <v>305</v>
      </c>
      <c r="G476" s="1264" t="s">
        <v>306</v>
      </c>
      <c r="H476" s="1254"/>
      <c r="I476" s="1258" t="s">
        <v>271</v>
      </c>
      <c r="J476" s="1258" t="s">
        <v>24</v>
      </c>
      <c r="K476" s="1244" t="s">
        <v>272</v>
      </c>
      <c r="L476" s="1258" t="s">
        <v>273</v>
      </c>
    </row>
    <row r="477" spans="2:12" ht="11.25" customHeight="1">
      <c r="B477" s="1259"/>
      <c r="C477" s="1245"/>
      <c r="D477" s="1245"/>
      <c r="E477" s="1263"/>
      <c r="F477" s="1265"/>
      <c r="G477" s="1265"/>
      <c r="H477" s="1254"/>
      <c r="I477" s="1259"/>
      <c r="J477" s="1259"/>
      <c r="K477" s="1245"/>
      <c r="L477" s="1260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46" t="s">
        <v>274</v>
      </c>
      <c r="D480" s="1246"/>
      <c r="E480" s="1246"/>
      <c r="F480" s="1246"/>
      <c r="G480" s="1246"/>
      <c r="H480" s="1246"/>
      <c r="I480" s="1246"/>
      <c r="J480" s="1246"/>
      <c r="K480" s="1246"/>
      <c r="L480" s="1247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4">
        <v>176881</v>
      </c>
      <c r="D491" s="996">
        <v>4941</v>
      </c>
      <c r="E491" s="997">
        <v>1899</v>
      </c>
      <c r="F491" s="997">
        <v>2767</v>
      </c>
      <c r="G491" s="997">
        <v>275</v>
      </c>
      <c r="H491" s="995">
        <v>171940</v>
      </c>
      <c r="I491" s="997">
        <v>28983</v>
      </c>
      <c r="J491" s="997">
        <v>60425</v>
      </c>
      <c r="K491" s="997">
        <v>82532</v>
      </c>
      <c r="L491" s="735"/>
    </row>
    <row r="492" spans="2:12" ht="15">
      <c r="B492" s="884" t="s">
        <v>285</v>
      </c>
      <c r="C492" s="994">
        <v>157650</v>
      </c>
      <c r="D492" s="997">
        <v>4336</v>
      </c>
      <c r="E492" s="997">
        <v>1814</v>
      </c>
      <c r="F492" s="997">
        <v>2017</v>
      </c>
      <c r="G492" s="997">
        <v>505</v>
      </c>
      <c r="H492" s="997">
        <v>153314</v>
      </c>
      <c r="I492" s="997">
        <v>26176</v>
      </c>
      <c r="J492" s="997">
        <v>53316</v>
      </c>
      <c r="K492" s="997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42" t="s">
        <v>299</v>
      </c>
      <c r="D497" s="1242"/>
      <c r="E497" s="1242"/>
      <c r="F497" s="1242"/>
      <c r="G497" s="1242"/>
      <c r="H497" s="1242"/>
      <c r="I497" s="1242"/>
      <c r="J497" s="1242"/>
      <c r="K497" s="1242"/>
      <c r="L497" s="1243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8">
        <v>51567073</v>
      </c>
      <c r="D508" s="1000">
        <v>269087</v>
      </c>
      <c r="E508" s="1000">
        <v>66984</v>
      </c>
      <c r="F508" s="1000">
        <v>160926</v>
      </c>
      <c r="G508" s="1000">
        <v>41177</v>
      </c>
      <c r="H508" s="999">
        <v>51297986</v>
      </c>
      <c r="I508" s="1000">
        <v>7715024</v>
      </c>
      <c r="J508" s="1000">
        <v>16353050</v>
      </c>
      <c r="K508" s="1000">
        <v>27229912</v>
      </c>
      <c r="L508" s="735"/>
    </row>
    <row r="509" spans="2:12" ht="12.75">
      <c r="B509" s="754" t="s">
        <v>285</v>
      </c>
      <c r="C509" s="998">
        <v>46086574</v>
      </c>
      <c r="D509" s="1000">
        <v>232053</v>
      </c>
      <c r="E509" s="1000">
        <v>58546</v>
      </c>
      <c r="F509" s="1000">
        <v>113020</v>
      </c>
      <c r="G509" s="1000">
        <v>60487</v>
      </c>
      <c r="H509" s="1000">
        <v>45854521</v>
      </c>
      <c r="I509" s="1000">
        <v>6971766</v>
      </c>
      <c r="J509" s="1000">
        <v>14390917</v>
      </c>
      <c r="K509" s="1000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4"/>
      <c r="C513" s="740"/>
      <c r="D513" s="740"/>
      <c r="E513" s="740"/>
      <c r="F513" s="740"/>
      <c r="G513" s="740"/>
      <c r="H513" s="740"/>
      <c r="I513" s="740"/>
      <c r="J513" s="740"/>
      <c r="K513" s="740"/>
      <c r="L513" s="965"/>
    </row>
    <row r="514" spans="2:12" ht="12.75" customHeight="1">
      <c r="B514" s="1248" t="s">
        <v>263</v>
      </c>
      <c r="C514" s="1244" t="s">
        <v>22</v>
      </c>
      <c r="D514" s="1244" t="s">
        <v>264</v>
      </c>
      <c r="E514" s="1250" t="s">
        <v>265</v>
      </c>
      <c r="F514" s="1251"/>
      <c r="G514" s="1252"/>
      <c r="H514" s="1253" t="s">
        <v>266</v>
      </c>
      <c r="I514" s="1255" t="s">
        <v>267</v>
      </c>
      <c r="J514" s="1256"/>
      <c r="K514" s="1256"/>
      <c r="L514" s="1257"/>
    </row>
    <row r="515" spans="2:12" ht="11.25" customHeight="1">
      <c r="B515" s="1249"/>
      <c r="C515" s="1245"/>
      <c r="D515" s="1245"/>
      <c r="E515" s="1262" t="s">
        <v>304</v>
      </c>
      <c r="F515" s="1264" t="s">
        <v>305</v>
      </c>
      <c r="G515" s="1264" t="s">
        <v>306</v>
      </c>
      <c r="H515" s="1254"/>
      <c r="I515" s="1258" t="s">
        <v>271</v>
      </c>
      <c r="J515" s="1258" t="s">
        <v>24</v>
      </c>
      <c r="K515" s="1244" t="s">
        <v>272</v>
      </c>
      <c r="L515" s="1258" t="s">
        <v>273</v>
      </c>
    </row>
    <row r="516" spans="2:12" ht="11.25" customHeight="1">
      <c r="B516" s="1249"/>
      <c r="C516" s="1245"/>
      <c r="D516" s="1245"/>
      <c r="E516" s="1263"/>
      <c r="F516" s="1265"/>
      <c r="G516" s="1265"/>
      <c r="H516" s="1254"/>
      <c r="I516" s="1260"/>
      <c r="J516" s="1260"/>
      <c r="K516" s="1261"/>
      <c r="L516" s="1260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42" t="s">
        <v>300</v>
      </c>
      <c r="D519" s="1242"/>
      <c r="E519" s="1242"/>
      <c r="F519" s="1242"/>
      <c r="G519" s="1242"/>
      <c r="H519" s="1242"/>
      <c r="I519" s="1242"/>
      <c r="J519" s="1242"/>
      <c r="K519" s="1242"/>
      <c r="L519" s="1243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1">
        <v>103129786</v>
      </c>
      <c r="D530" s="1003">
        <v>466381</v>
      </c>
      <c r="E530" s="1003">
        <v>115783</v>
      </c>
      <c r="F530" s="1003">
        <v>279344</v>
      </c>
      <c r="G530" s="1003">
        <v>71254</v>
      </c>
      <c r="H530" s="1002">
        <v>102663405</v>
      </c>
      <c r="I530" s="1003">
        <v>15418876</v>
      </c>
      <c r="J530" s="1003">
        <v>33786806</v>
      </c>
      <c r="K530" s="1003">
        <v>53457723</v>
      </c>
      <c r="L530" s="735"/>
    </row>
    <row r="531" spans="2:12" ht="12.75">
      <c r="B531" s="754" t="s">
        <v>285</v>
      </c>
      <c r="C531" s="1001">
        <v>92254109</v>
      </c>
      <c r="D531" s="1003">
        <v>409307</v>
      </c>
      <c r="E531" s="1003">
        <v>101133</v>
      </c>
      <c r="F531" s="1003">
        <v>196225</v>
      </c>
      <c r="G531" s="1004">
        <v>111949</v>
      </c>
      <c r="H531" s="1005">
        <v>91844802</v>
      </c>
      <c r="I531" s="1003">
        <v>13938872</v>
      </c>
      <c r="J531" s="1003">
        <v>29955939</v>
      </c>
      <c r="K531" s="1003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364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81"/>
      <c r="C557" s="881"/>
      <c r="D557" s="881"/>
      <c r="E557" s="881"/>
      <c r="F557" s="882" t="s">
        <v>262</v>
      </c>
      <c r="G557" s="881"/>
      <c r="H557" s="881"/>
      <c r="I557" s="881"/>
      <c r="J557" s="881"/>
      <c r="K557" s="881"/>
      <c r="L557"/>
    </row>
    <row r="558" spans="2:12" ht="14.25" customHeight="1">
      <c r="B558" s="1258" t="s">
        <v>263</v>
      </c>
      <c r="C558" s="1244" t="s">
        <v>22</v>
      </c>
      <c r="D558" s="1244" t="s">
        <v>264</v>
      </c>
      <c r="E558" s="1250" t="s">
        <v>265</v>
      </c>
      <c r="F558" s="1251"/>
      <c r="G558" s="1252"/>
      <c r="H558" s="1253" t="s">
        <v>266</v>
      </c>
      <c r="I558" s="1250" t="s">
        <v>267</v>
      </c>
      <c r="J558" s="1251"/>
      <c r="K558" s="1252"/>
      <c r="L558"/>
    </row>
    <row r="559" spans="2:12" ht="12.75">
      <c r="B559" s="1259"/>
      <c r="C559" s="1245"/>
      <c r="D559" s="1245"/>
      <c r="E559" s="1258" t="s">
        <v>304</v>
      </c>
      <c r="F559" s="1244" t="s">
        <v>305</v>
      </c>
      <c r="G559" s="1244" t="s">
        <v>306</v>
      </c>
      <c r="H559" s="1254"/>
      <c r="I559" s="1258" t="s">
        <v>271</v>
      </c>
      <c r="J559" s="1258" t="s">
        <v>24</v>
      </c>
      <c r="K559" s="1244" t="s">
        <v>376</v>
      </c>
      <c r="L559"/>
    </row>
    <row r="560" spans="2:12" ht="12.75">
      <c r="B560" s="1259"/>
      <c r="C560" s="1245"/>
      <c r="D560" s="1245"/>
      <c r="E560" s="1259"/>
      <c r="F560" s="1245"/>
      <c r="G560" s="1245"/>
      <c r="H560" s="1254"/>
      <c r="I560" s="1259"/>
      <c r="J560" s="1259"/>
      <c r="K560" s="1245"/>
      <c r="L560"/>
    </row>
    <row r="561" spans="2:12" ht="12.75">
      <c r="B561" s="730">
        <v>0</v>
      </c>
      <c r="C561" s="729">
        <v>1</v>
      </c>
      <c r="D561" s="729">
        <v>2</v>
      </c>
      <c r="E561" s="730">
        <v>3</v>
      </c>
      <c r="F561" s="730">
        <v>4</v>
      </c>
      <c r="G561" s="729">
        <v>5</v>
      </c>
      <c r="H561" s="729">
        <v>6</v>
      </c>
      <c r="I561" s="729">
        <v>7</v>
      </c>
      <c r="J561" s="729">
        <v>8</v>
      </c>
      <c r="K561" s="731">
        <v>9</v>
      </c>
      <c r="L561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57"/>
      <c r="L562"/>
    </row>
    <row r="563" spans="2:12" ht="14.25">
      <c r="B563" s="753"/>
      <c r="C563" s="1246" t="s">
        <v>274</v>
      </c>
      <c r="D563" s="1246"/>
      <c r="E563" s="1246"/>
      <c r="F563" s="1246"/>
      <c r="G563" s="1246"/>
      <c r="H563" s="1246"/>
      <c r="I563" s="1246"/>
      <c r="J563" s="1246"/>
      <c r="K563" s="1247"/>
      <c r="L563"/>
    </row>
    <row r="564" spans="2:12" ht="12.75">
      <c r="B564" s="752"/>
      <c r="C564" s="732"/>
      <c r="D564" s="732"/>
      <c r="E564" s="732"/>
      <c r="F564" s="732"/>
      <c r="G564" s="732"/>
      <c r="H564" s="732"/>
      <c r="I564" s="732"/>
      <c r="J564" s="732"/>
      <c r="K564" s="757"/>
      <c r="L564"/>
    </row>
    <row r="565" spans="2:12" ht="15">
      <c r="B565" s="883" t="s">
        <v>275</v>
      </c>
      <c r="C565" s="1001">
        <f>SUM(D565+H565)</f>
        <v>160405</v>
      </c>
      <c r="D565" s="1001">
        <v>4252</v>
      </c>
      <c r="E565" s="1001">
        <v>1993</v>
      </c>
      <c r="F565" s="1001">
        <v>1899</v>
      </c>
      <c r="G565" s="1001">
        <v>360</v>
      </c>
      <c r="H565" s="1001">
        <v>156153</v>
      </c>
      <c r="I565" s="1001">
        <v>25576</v>
      </c>
      <c r="J565" s="1001">
        <v>49577</v>
      </c>
      <c r="K565" s="1001">
        <v>81000</v>
      </c>
      <c r="L565"/>
    </row>
    <row r="566" spans="2:12" ht="15">
      <c r="B566" s="883" t="s">
        <v>276</v>
      </c>
      <c r="C566" s="1001">
        <f t="shared" ref="C566:C576" si="41">SUM(D566+H566)</f>
        <v>118397</v>
      </c>
      <c r="D566" s="1001">
        <v>3761</v>
      </c>
      <c r="E566" s="1001">
        <v>1965</v>
      </c>
      <c r="F566" s="1001">
        <v>1503</v>
      </c>
      <c r="G566" s="1001">
        <v>293</v>
      </c>
      <c r="H566" s="1001">
        <v>114636</v>
      </c>
      <c r="I566" s="1001">
        <v>20407</v>
      </c>
      <c r="J566" s="1001">
        <v>32761</v>
      </c>
      <c r="K566" s="1001">
        <v>61468</v>
      </c>
      <c r="L566"/>
    </row>
    <row r="567" spans="2:12" ht="15">
      <c r="B567" s="883" t="s">
        <v>277</v>
      </c>
      <c r="C567" s="1001">
        <f t="shared" si="41"/>
        <v>154468</v>
      </c>
      <c r="D567" s="1003">
        <v>4195</v>
      </c>
      <c r="E567" s="1003">
        <v>2254</v>
      </c>
      <c r="F567" s="1003">
        <v>1618</v>
      </c>
      <c r="G567" s="1004">
        <v>323</v>
      </c>
      <c r="H567" s="1001">
        <v>150273</v>
      </c>
      <c r="I567" s="1003">
        <v>25918</v>
      </c>
      <c r="J567" s="1003">
        <v>43821</v>
      </c>
      <c r="K567" s="1004">
        <v>80534</v>
      </c>
      <c r="L567"/>
    </row>
    <row r="568" spans="2:12" ht="15">
      <c r="B568" s="883" t="s">
        <v>278</v>
      </c>
      <c r="C568" s="1001">
        <f>SUM(D568+H568)</f>
        <v>147058</v>
      </c>
      <c r="D568" s="1001">
        <v>4501</v>
      </c>
      <c r="E568" s="1002">
        <v>2298</v>
      </c>
      <c r="F568" s="1002">
        <v>1927</v>
      </c>
      <c r="G568" s="1001">
        <v>276</v>
      </c>
      <c r="H568" s="1001">
        <v>142557</v>
      </c>
      <c r="I568" s="1001">
        <v>23715</v>
      </c>
      <c r="J568" s="1001">
        <v>40827</v>
      </c>
      <c r="K568" s="1001">
        <v>78015</v>
      </c>
      <c r="L568"/>
    </row>
    <row r="569" spans="2:12" ht="15">
      <c r="B569" s="883" t="s">
        <v>279</v>
      </c>
      <c r="C569" s="1001">
        <f>SUM(D569+H569)</f>
        <v>0</v>
      </c>
      <c r="D569" s="758"/>
      <c r="E569" s="701"/>
      <c r="F569" s="703"/>
      <c r="G569" s="703"/>
      <c r="H569" s="758"/>
      <c r="I569" s="701"/>
      <c r="J569" s="701"/>
      <c r="K569" s="703"/>
      <c r="L569"/>
    </row>
    <row r="570" spans="2:12" ht="15">
      <c r="B570" s="883" t="s">
        <v>280</v>
      </c>
      <c r="C570" s="1001">
        <f t="shared" si="41"/>
        <v>0</v>
      </c>
      <c r="D570" s="1001"/>
      <c r="E570" s="1002"/>
      <c r="F570" s="1002"/>
      <c r="G570" s="1001"/>
      <c r="H570" s="1001"/>
      <c r="I570" s="1001"/>
      <c r="J570" s="1001"/>
      <c r="K570" s="1001"/>
      <c r="L570"/>
    </row>
    <row r="571" spans="2:12" ht="15">
      <c r="B571" s="883" t="s">
        <v>281</v>
      </c>
      <c r="C571" s="1001">
        <f>SUM(D571+H571)</f>
        <v>0</v>
      </c>
      <c r="D571" s="759"/>
      <c r="E571" s="1003"/>
      <c r="F571" s="1004"/>
      <c r="G571" s="1004"/>
      <c r="H571" s="1001"/>
      <c r="I571" s="1003"/>
      <c r="J571" s="1003"/>
      <c r="K571" s="1004"/>
      <c r="L571"/>
    </row>
    <row r="572" spans="2:12" ht="15">
      <c r="B572" s="883" t="s">
        <v>282</v>
      </c>
      <c r="C572" s="1001">
        <f t="shared" si="41"/>
        <v>0</v>
      </c>
      <c r="D572" s="759"/>
      <c r="E572" s="1003"/>
      <c r="F572" s="1003"/>
      <c r="G572" s="1004"/>
      <c r="H572" s="1001"/>
      <c r="I572" s="1003"/>
      <c r="J572" s="1003"/>
      <c r="K572" s="1004"/>
      <c r="L572"/>
    </row>
    <row r="573" spans="2:12" ht="15">
      <c r="B573" s="883" t="s">
        <v>283</v>
      </c>
      <c r="C573" s="1001">
        <f t="shared" si="41"/>
        <v>0</v>
      </c>
      <c r="D573" s="1001"/>
      <c r="E573" s="1002"/>
      <c r="F573" s="1002"/>
      <c r="G573" s="1001"/>
      <c r="H573" s="1001"/>
      <c r="I573" s="1001"/>
      <c r="J573" s="1001"/>
      <c r="K573" s="1001"/>
      <c r="L573"/>
    </row>
    <row r="574" spans="2:12" ht="15">
      <c r="B574" s="1151" t="s">
        <v>284</v>
      </c>
      <c r="C574" s="1001">
        <f>SUM(D574+H574)</f>
        <v>0</v>
      </c>
      <c r="D574" s="759"/>
      <c r="E574" s="1003"/>
      <c r="F574" s="1003"/>
      <c r="G574" s="1003"/>
      <c r="H574" s="1002"/>
      <c r="I574" s="1003"/>
      <c r="J574" s="1003"/>
      <c r="K574" s="1004"/>
      <c r="L574"/>
    </row>
    <row r="575" spans="2:12" ht="15">
      <c r="B575" s="884" t="s">
        <v>285</v>
      </c>
      <c r="C575" s="1001">
        <f>SUM(D575+H575)</f>
        <v>0</v>
      </c>
      <c r="D575" s="1003"/>
      <c r="E575" s="1003"/>
      <c r="F575" s="1003"/>
      <c r="G575" s="1003"/>
      <c r="H575" s="1003"/>
      <c r="I575" s="1003"/>
      <c r="J575" s="1003"/>
      <c r="K575" s="1004"/>
      <c r="L575"/>
    </row>
    <row r="576" spans="2:12" ht="15">
      <c r="B576" s="884" t="s">
        <v>286</v>
      </c>
      <c r="C576" s="1001">
        <f t="shared" si="41"/>
        <v>0</v>
      </c>
      <c r="D576" s="1003"/>
      <c r="E576" s="1003"/>
      <c r="F576" s="1003"/>
      <c r="G576" s="1003"/>
      <c r="H576" s="1003"/>
      <c r="I576" s="1003"/>
      <c r="J576" s="1003"/>
      <c r="K576" s="1004"/>
      <c r="L576"/>
    </row>
    <row r="577" spans="2:12" ht="15">
      <c r="B577" s="756"/>
      <c r="C577" s="1002"/>
      <c r="D577" s="1002"/>
      <c r="E577" s="1002"/>
      <c r="F577" s="1002"/>
      <c r="G577" s="1002"/>
      <c r="H577" s="1002"/>
      <c r="I577" s="1002"/>
      <c r="J577" s="1002"/>
      <c r="K577" s="1002"/>
      <c r="L577"/>
    </row>
    <row r="578" spans="2:12" ht="12.75">
      <c r="B578" s="755">
        <v>2019</v>
      </c>
      <c r="C578" s="737">
        <f t="shared" ref="C578:K578" si="42">SUM(C565:C576)</f>
        <v>580328</v>
      </c>
      <c r="D578" s="737">
        <f>SUM(D565:D576)</f>
        <v>16709</v>
      </c>
      <c r="E578" s="737">
        <f t="shared" si="42"/>
        <v>8510</v>
      </c>
      <c r="F578" s="737">
        <f t="shared" si="42"/>
        <v>6947</v>
      </c>
      <c r="G578" s="737">
        <f>SUM(G565:G576)</f>
        <v>1252</v>
      </c>
      <c r="H578" s="737">
        <f t="shared" si="42"/>
        <v>563619</v>
      </c>
      <c r="I578" s="737">
        <f t="shared" si="42"/>
        <v>95616</v>
      </c>
      <c r="J578" s="737">
        <f t="shared" si="42"/>
        <v>166986</v>
      </c>
      <c r="K578" s="737">
        <f t="shared" si="42"/>
        <v>301017</v>
      </c>
      <c r="L578"/>
    </row>
    <row r="579" spans="2:12" ht="12.75">
      <c r="B579" s="753"/>
      <c r="C579" s="738"/>
      <c r="D579" s="738"/>
      <c r="E579" s="738"/>
      <c r="F579" s="738"/>
      <c r="G579" s="738"/>
      <c r="H579" s="738"/>
      <c r="I579" s="738"/>
      <c r="J579" s="738"/>
      <c r="K579" s="750"/>
      <c r="L579"/>
    </row>
    <row r="580" spans="2:12" ht="12.75">
      <c r="B580" s="753"/>
      <c r="C580" s="1242" t="s">
        <v>299</v>
      </c>
      <c r="D580" s="1242"/>
      <c r="E580" s="1242"/>
      <c r="F580" s="1242"/>
      <c r="G580" s="1242"/>
      <c r="H580" s="1242"/>
      <c r="I580" s="1242"/>
      <c r="J580" s="1242"/>
      <c r="K580" s="1243"/>
      <c r="L580"/>
    </row>
    <row r="581" spans="2:12" ht="12.75">
      <c r="B581" s="752"/>
      <c r="C581" s="738"/>
      <c r="D581" s="738"/>
      <c r="E581" s="738"/>
      <c r="F581" s="738"/>
      <c r="G581" s="738"/>
      <c r="H581" s="738"/>
      <c r="I581" s="738"/>
      <c r="J581" s="738"/>
      <c r="K581" s="750"/>
      <c r="L581"/>
    </row>
    <row r="582" spans="2:12" ht="12.75">
      <c r="B582" s="754" t="s">
        <v>275</v>
      </c>
      <c r="C582" s="1001">
        <f t="shared" ref="C582:C593" si="43">SUM(D582+H582)</f>
        <v>49128195</v>
      </c>
      <c r="D582" s="1001">
        <v>226689</v>
      </c>
      <c r="E582" s="1001">
        <v>68974</v>
      </c>
      <c r="F582" s="1001">
        <v>109268</v>
      </c>
      <c r="G582" s="1001">
        <v>48447</v>
      </c>
      <c r="H582" s="1001">
        <v>48901506</v>
      </c>
      <c r="I582" s="1001">
        <v>7017848</v>
      </c>
      <c r="J582" s="1001">
        <v>13675018</v>
      </c>
      <c r="K582" s="1001">
        <v>28208640</v>
      </c>
      <c r="L582"/>
    </row>
    <row r="583" spans="2:12" ht="12.75">
      <c r="B583" s="754" t="s">
        <v>276</v>
      </c>
      <c r="C583" s="1001">
        <f t="shared" si="43"/>
        <v>36008767</v>
      </c>
      <c r="D583" s="1001">
        <v>193480</v>
      </c>
      <c r="E583" s="1001">
        <v>70783</v>
      </c>
      <c r="F583" s="1001">
        <v>85595</v>
      </c>
      <c r="G583" s="1001">
        <v>37102</v>
      </c>
      <c r="H583" s="1001">
        <v>35815287</v>
      </c>
      <c r="I583" s="1001">
        <v>5626521</v>
      </c>
      <c r="J583" s="1001">
        <v>9142502</v>
      </c>
      <c r="K583" s="1001">
        <v>21046264</v>
      </c>
      <c r="L583"/>
    </row>
    <row r="584" spans="2:12" ht="12.75">
      <c r="B584" s="754" t="s">
        <v>277</v>
      </c>
      <c r="C584" s="1001">
        <f t="shared" si="43"/>
        <v>47017379</v>
      </c>
      <c r="D584" s="1003">
        <v>213319</v>
      </c>
      <c r="E584" s="1003">
        <v>80814</v>
      </c>
      <c r="F584" s="1003">
        <v>94000</v>
      </c>
      <c r="G584" s="1004">
        <v>38505</v>
      </c>
      <c r="H584" s="1001">
        <v>46804060</v>
      </c>
      <c r="I584" s="1003">
        <v>7062525</v>
      </c>
      <c r="J584" s="1003">
        <v>12295509</v>
      </c>
      <c r="K584" s="1004">
        <v>27446026</v>
      </c>
      <c r="L584"/>
    </row>
    <row r="585" spans="2:12" ht="12.75">
      <c r="B585" s="754" t="s">
        <v>278</v>
      </c>
      <c r="C585" s="1001">
        <f t="shared" si="43"/>
        <v>45318921</v>
      </c>
      <c r="D585" s="1001">
        <v>214619</v>
      </c>
      <c r="E585" s="1002">
        <v>78379</v>
      </c>
      <c r="F585" s="1002">
        <v>102218</v>
      </c>
      <c r="G585" s="1001">
        <v>34022</v>
      </c>
      <c r="H585" s="1001">
        <v>45104302</v>
      </c>
      <c r="I585" s="1001">
        <v>6540916</v>
      </c>
      <c r="J585" s="1001">
        <v>11552622</v>
      </c>
      <c r="K585" s="1001">
        <v>27010764</v>
      </c>
      <c r="L585"/>
    </row>
    <row r="586" spans="2:12" ht="12.75">
      <c r="B586" s="754" t="s">
        <v>279</v>
      </c>
      <c r="C586" s="1001">
        <f t="shared" si="43"/>
        <v>0</v>
      </c>
      <c r="D586" s="701"/>
      <c r="E586" s="701"/>
      <c r="F586" s="701"/>
      <c r="G586" s="701"/>
      <c r="H586" s="701"/>
      <c r="I586" s="701"/>
      <c r="J586" s="701"/>
      <c r="K586" s="703"/>
      <c r="L586"/>
    </row>
    <row r="587" spans="2:12" ht="12.75">
      <c r="B587" s="754" t="s">
        <v>280</v>
      </c>
      <c r="C587" s="1001">
        <f t="shared" si="43"/>
        <v>0</v>
      </c>
      <c r="D587" s="1001"/>
      <c r="E587" s="1002"/>
      <c r="F587" s="1002"/>
      <c r="G587" s="1001"/>
      <c r="H587" s="1001"/>
      <c r="I587" s="1001"/>
      <c r="J587" s="1001"/>
      <c r="K587" s="1001"/>
      <c r="L587"/>
    </row>
    <row r="588" spans="2:12" ht="12.75">
      <c r="B588" s="754" t="s">
        <v>281</v>
      </c>
      <c r="C588" s="1001">
        <f t="shared" si="43"/>
        <v>0</v>
      </c>
      <c r="D588" s="1003"/>
      <c r="E588" s="1003"/>
      <c r="F588" s="1003"/>
      <c r="G588" s="1004"/>
      <c r="H588" s="1001"/>
      <c r="I588" s="1003"/>
      <c r="J588" s="1003"/>
      <c r="K588" s="1004"/>
      <c r="L588"/>
    </row>
    <row r="589" spans="2:12" ht="12.75">
      <c r="B589" s="754" t="s">
        <v>282</v>
      </c>
      <c r="C589" s="1001">
        <f t="shared" si="43"/>
        <v>0</v>
      </c>
      <c r="D589" s="1003"/>
      <c r="E589" s="1003"/>
      <c r="F589" s="1003"/>
      <c r="G589" s="1004"/>
      <c r="H589" s="1001"/>
      <c r="I589" s="1003"/>
      <c r="J589" s="1003"/>
      <c r="K589" s="1004"/>
      <c r="L589"/>
    </row>
    <row r="590" spans="2:12" ht="12.75">
      <c r="B590" s="754" t="s">
        <v>283</v>
      </c>
      <c r="C590" s="1001">
        <f t="shared" si="43"/>
        <v>0</v>
      </c>
      <c r="D590" s="1003"/>
      <c r="E590" s="1003"/>
      <c r="F590" s="1003"/>
      <c r="G590" s="1004"/>
      <c r="H590" s="1001"/>
      <c r="I590" s="1003"/>
      <c r="J590" s="1003"/>
      <c r="K590" s="1004"/>
      <c r="L590"/>
    </row>
    <row r="591" spans="2:12" ht="12.75">
      <c r="B591" s="754" t="s">
        <v>284</v>
      </c>
      <c r="C591" s="1001">
        <f>SUM(D591+H591)</f>
        <v>0</v>
      </c>
      <c r="D591" s="1003"/>
      <c r="E591" s="1003"/>
      <c r="F591" s="1003"/>
      <c r="G591" s="1003"/>
      <c r="H591" s="1002"/>
      <c r="I591" s="1003"/>
      <c r="J591" s="1003"/>
      <c r="K591" s="1004"/>
      <c r="L591"/>
    </row>
    <row r="592" spans="2:12" ht="12.75">
      <c r="B592" s="754" t="s">
        <v>285</v>
      </c>
      <c r="C592" s="1001">
        <f t="shared" si="43"/>
        <v>0</v>
      </c>
      <c r="D592" s="1003"/>
      <c r="E592" s="1003"/>
      <c r="F592" s="1003"/>
      <c r="G592" s="1003"/>
      <c r="H592" s="1003"/>
      <c r="I592" s="1003"/>
      <c r="J592" s="1003"/>
      <c r="K592" s="1004"/>
      <c r="L592"/>
    </row>
    <row r="593" spans="2:12" ht="12.75">
      <c r="B593" s="754" t="s">
        <v>286</v>
      </c>
      <c r="C593" s="1001">
        <f t="shared" si="43"/>
        <v>0</v>
      </c>
      <c r="D593" s="1003"/>
      <c r="E593" s="1003"/>
      <c r="F593" s="1003"/>
      <c r="G593" s="1003"/>
      <c r="H593" s="1003"/>
      <c r="I593" s="1003"/>
      <c r="J593" s="1003"/>
      <c r="K593" s="1004"/>
      <c r="L593"/>
    </row>
    <row r="594" spans="2:12" ht="12.75">
      <c r="B594" s="753"/>
      <c r="C594" s="1002"/>
      <c r="D594" s="1002"/>
      <c r="E594" s="1002"/>
      <c r="F594" s="1002"/>
      <c r="G594" s="1002"/>
      <c r="H594" s="1002"/>
      <c r="I594" s="1002"/>
      <c r="J594" s="1002"/>
      <c r="K594" s="1002"/>
      <c r="L594"/>
    </row>
    <row r="595" spans="2:12" ht="12.75">
      <c r="B595" s="755">
        <v>2019</v>
      </c>
      <c r="C595" s="737">
        <f t="shared" ref="C595:K595" si="44">SUM(C582:C593)</f>
        <v>177473262</v>
      </c>
      <c r="D595" s="737">
        <f t="shared" si="44"/>
        <v>848107</v>
      </c>
      <c r="E595" s="737">
        <f t="shared" si="44"/>
        <v>298950</v>
      </c>
      <c r="F595" s="737">
        <f t="shared" si="44"/>
        <v>391081</v>
      </c>
      <c r="G595" s="737">
        <f t="shared" si="44"/>
        <v>158076</v>
      </c>
      <c r="H595" s="737">
        <f t="shared" si="44"/>
        <v>176625155</v>
      </c>
      <c r="I595" s="737">
        <f t="shared" si="44"/>
        <v>26247810</v>
      </c>
      <c r="J595" s="737">
        <f t="shared" si="44"/>
        <v>46665651</v>
      </c>
      <c r="K595" s="737">
        <f t="shared" si="44"/>
        <v>103711694</v>
      </c>
      <c r="L595"/>
    </row>
    <row r="596" spans="2:12" ht="12.75">
      <c r="B596" s="964"/>
      <c r="C596" s="740"/>
      <c r="D596" s="740"/>
      <c r="E596" s="740"/>
      <c r="F596" s="740"/>
      <c r="G596" s="740"/>
      <c r="H596" s="740"/>
      <c r="I596" s="740"/>
      <c r="J596" s="740"/>
      <c r="K596" s="965"/>
      <c r="L596"/>
    </row>
    <row r="597" spans="2:12" ht="12.75">
      <c r="B597" s="1248" t="s">
        <v>263</v>
      </c>
      <c r="C597" s="1244" t="s">
        <v>22</v>
      </c>
      <c r="D597" s="1244" t="s">
        <v>264</v>
      </c>
      <c r="E597" s="1250" t="s">
        <v>265</v>
      </c>
      <c r="F597" s="1251"/>
      <c r="G597" s="1252"/>
      <c r="H597" s="1253" t="s">
        <v>266</v>
      </c>
      <c r="I597" s="1255" t="s">
        <v>267</v>
      </c>
      <c r="J597" s="1256"/>
      <c r="K597" s="1257"/>
      <c r="L597"/>
    </row>
    <row r="598" spans="2:12" ht="12.75">
      <c r="B598" s="1249"/>
      <c r="C598" s="1245"/>
      <c r="D598" s="1245"/>
      <c r="E598" s="1258" t="s">
        <v>304</v>
      </c>
      <c r="F598" s="1244" t="s">
        <v>305</v>
      </c>
      <c r="G598" s="1244" t="s">
        <v>306</v>
      </c>
      <c r="H598" s="1254"/>
      <c r="I598" s="1258" t="s">
        <v>271</v>
      </c>
      <c r="J598" s="1258" t="s">
        <v>24</v>
      </c>
      <c r="K598" s="1244" t="s">
        <v>272</v>
      </c>
      <c r="L598"/>
    </row>
    <row r="599" spans="2:12" ht="12.75">
      <c r="B599" s="1249"/>
      <c r="C599" s="1245"/>
      <c r="D599" s="1245"/>
      <c r="E599" s="1259"/>
      <c r="F599" s="1245"/>
      <c r="G599" s="1245"/>
      <c r="H599" s="1254"/>
      <c r="I599" s="1260"/>
      <c r="J599" s="1260"/>
      <c r="K599" s="1261"/>
      <c r="L599"/>
    </row>
    <row r="600" spans="2:12" ht="12.75">
      <c r="B600" s="730">
        <v>0</v>
      </c>
      <c r="C600" s="741">
        <v>1</v>
      </c>
      <c r="D600" s="741">
        <v>2</v>
      </c>
      <c r="E600" s="742">
        <v>3</v>
      </c>
      <c r="F600" s="742">
        <v>4</v>
      </c>
      <c r="G600" s="741">
        <v>5</v>
      </c>
      <c r="H600" s="741">
        <v>6</v>
      </c>
      <c r="I600" s="741">
        <v>7</v>
      </c>
      <c r="J600" s="741">
        <v>8</v>
      </c>
      <c r="K600" s="741">
        <v>9</v>
      </c>
      <c r="L600"/>
    </row>
    <row r="601" spans="2:12" ht="12.75">
      <c r="B601" s="752"/>
      <c r="C601" s="738"/>
      <c r="D601" s="738"/>
      <c r="E601" s="738"/>
      <c r="F601" s="738"/>
      <c r="G601" s="738"/>
      <c r="H601" s="738"/>
      <c r="I601" s="738"/>
      <c r="J601" s="738"/>
      <c r="K601" s="750"/>
      <c r="L601"/>
    </row>
    <row r="602" spans="2:12" ht="12.75">
      <c r="B602" s="753"/>
      <c r="C602" s="1242" t="s">
        <v>300</v>
      </c>
      <c r="D602" s="1242"/>
      <c r="E602" s="1242"/>
      <c r="F602" s="1242"/>
      <c r="G602" s="1242"/>
      <c r="H602" s="1242"/>
      <c r="I602" s="1242"/>
      <c r="J602" s="1242"/>
      <c r="K602" s="1243"/>
      <c r="L602"/>
    </row>
    <row r="603" spans="2:12" ht="12.75">
      <c r="B603" s="753"/>
      <c r="C603" s="743"/>
      <c r="D603" s="743"/>
      <c r="E603" s="743"/>
      <c r="F603" s="743"/>
      <c r="G603" s="743"/>
      <c r="H603" s="743"/>
      <c r="I603" s="743"/>
      <c r="J603" s="743"/>
      <c r="K603" s="751"/>
      <c r="L603"/>
    </row>
    <row r="604" spans="2:12" ht="12.75">
      <c r="B604" s="754" t="s">
        <v>275</v>
      </c>
      <c r="C604" s="1001">
        <f>SUM(D604+H604)</f>
        <v>97042744</v>
      </c>
      <c r="D604" s="1001">
        <v>397525</v>
      </c>
      <c r="E604" s="1001">
        <v>123027</v>
      </c>
      <c r="F604" s="1001">
        <v>190820</v>
      </c>
      <c r="G604" s="1001">
        <v>83678</v>
      </c>
      <c r="H604" s="1001">
        <v>96645219</v>
      </c>
      <c r="I604" s="1001">
        <v>13890672</v>
      </c>
      <c r="J604" s="1001">
        <v>28529726</v>
      </c>
      <c r="K604" s="1001">
        <v>54224821</v>
      </c>
      <c r="L604"/>
    </row>
    <row r="605" spans="2:12" ht="12.75">
      <c r="B605" s="754" t="s">
        <v>276</v>
      </c>
      <c r="C605" s="1001">
        <f t="shared" ref="C605:C615" si="45">SUM(D605+H605)</f>
        <v>71080437</v>
      </c>
      <c r="D605" s="1001">
        <v>338786</v>
      </c>
      <c r="E605" s="1001">
        <v>123131</v>
      </c>
      <c r="F605" s="1001">
        <v>150015</v>
      </c>
      <c r="G605" s="1001">
        <v>65640</v>
      </c>
      <c r="H605" s="1001">
        <v>70741651</v>
      </c>
      <c r="I605" s="1001">
        <v>11152641</v>
      </c>
      <c r="J605" s="1001">
        <v>19000308</v>
      </c>
      <c r="K605" s="1001">
        <v>40588702</v>
      </c>
      <c r="L605"/>
    </row>
    <row r="606" spans="2:12" ht="12.75">
      <c r="B606" s="754" t="s">
        <v>277</v>
      </c>
      <c r="C606" s="1001">
        <f t="shared" si="45"/>
        <v>94326127</v>
      </c>
      <c r="D606" s="1003">
        <v>370021</v>
      </c>
      <c r="E606" s="1003">
        <v>141070</v>
      </c>
      <c r="F606" s="1003">
        <v>162127</v>
      </c>
      <c r="G606" s="1004">
        <v>66824</v>
      </c>
      <c r="H606" s="1001">
        <v>93956106</v>
      </c>
      <c r="I606" s="1003">
        <v>14326353</v>
      </c>
      <c r="J606" s="1003">
        <v>25473371</v>
      </c>
      <c r="K606" s="1004">
        <v>54156382</v>
      </c>
      <c r="L606"/>
    </row>
    <row r="607" spans="2:12" ht="12.75">
      <c r="B607" s="754" t="s">
        <v>278</v>
      </c>
      <c r="C607" s="1001">
        <f t="shared" si="45"/>
        <v>90179542</v>
      </c>
      <c r="D607" s="1001">
        <v>377198</v>
      </c>
      <c r="E607" s="1002">
        <v>138987</v>
      </c>
      <c r="F607" s="1002">
        <v>177400</v>
      </c>
      <c r="G607" s="1002">
        <v>60811</v>
      </c>
      <c r="H607" s="1001">
        <v>89802344</v>
      </c>
      <c r="I607" s="1002">
        <v>13026121</v>
      </c>
      <c r="J607" s="1002">
        <v>24019148</v>
      </c>
      <c r="K607" s="1002">
        <v>52757075</v>
      </c>
      <c r="L607"/>
    </row>
    <row r="608" spans="2:12" ht="12.75">
      <c r="B608" s="754" t="s">
        <v>279</v>
      </c>
      <c r="C608" s="1001">
        <f t="shared" si="45"/>
        <v>0</v>
      </c>
      <c r="D608" s="701"/>
      <c r="E608" s="701"/>
      <c r="F608" s="701"/>
      <c r="G608" s="701"/>
      <c r="H608" s="701"/>
      <c r="I608" s="701"/>
      <c r="J608" s="701"/>
      <c r="K608" s="703"/>
      <c r="L608"/>
    </row>
    <row r="609" spans="2:12" ht="12.75">
      <c r="B609" s="754" t="s">
        <v>280</v>
      </c>
      <c r="C609" s="1001">
        <f t="shared" si="45"/>
        <v>0</v>
      </c>
      <c r="D609" s="1001"/>
      <c r="E609" s="1002"/>
      <c r="F609" s="1002"/>
      <c r="G609" s="1002"/>
      <c r="H609" s="1001"/>
      <c r="I609" s="1002"/>
      <c r="J609" s="1002"/>
      <c r="K609" s="1002"/>
      <c r="L609"/>
    </row>
    <row r="610" spans="2:12" ht="12.75">
      <c r="B610" s="754" t="s">
        <v>281</v>
      </c>
      <c r="C610" s="1001">
        <f>SUM(D610+H610)</f>
        <v>0</v>
      </c>
      <c r="D610" s="1003"/>
      <c r="E610" s="1003"/>
      <c r="F610" s="1003"/>
      <c r="G610" s="1004"/>
      <c r="H610" s="1001"/>
      <c r="I610" s="1003"/>
      <c r="J610" s="1003"/>
      <c r="K610" s="1004"/>
      <c r="L610"/>
    </row>
    <row r="611" spans="2:12" ht="12.75">
      <c r="B611" s="754" t="s">
        <v>282</v>
      </c>
      <c r="C611" s="1001">
        <f>SUM(D611+H611)</f>
        <v>0</v>
      </c>
      <c r="D611" s="1003"/>
      <c r="E611" s="1003"/>
      <c r="F611" s="1003"/>
      <c r="G611" s="1004"/>
      <c r="H611" s="1001"/>
      <c r="I611" s="1003"/>
      <c r="J611" s="1003"/>
      <c r="K611" s="1004"/>
      <c r="L611"/>
    </row>
    <row r="612" spans="2:12" ht="12.75">
      <c r="B612" s="754" t="s">
        <v>283</v>
      </c>
      <c r="C612" s="1001">
        <f t="shared" si="45"/>
        <v>0</v>
      </c>
      <c r="D612" s="1001"/>
      <c r="E612" s="1002"/>
      <c r="F612" s="1002"/>
      <c r="G612" s="1002"/>
      <c r="H612" s="1001"/>
      <c r="I612" s="1002"/>
      <c r="J612" s="1002"/>
      <c r="K612" s="1002"/>
      <c r="L612"/>
    </row>
    <row r="613" spans="2:12" ht="12.75">
      <c r="B613" s="754" t="s">
        <v>284</v>
      </c>
      <c r="C613" s="1001">
        <f t="shared" si="45"/>
        <v>0</v>
      </c>
      <c r="D613" s="1003"/>
      <c r="E613" s="1003"/>
      <c r="F613" s="1003"/>
      <c r="G613" s="1003"/>
      <c r="H613" s="1002"/>
      <c r="I613" s="1003"/>
      <c r="J613" s="1003"/>
      <c r="K613" s="1004"/>
      <c r="L613"/>
    </row>
    <row r="614" spans="2:12" ht="12.75">
      <c r="B614" s="754" t="s">
        <v>285</v>
      </c>
      <c r="C614" s="1001">
        <f t="shared" si="45"/>
        <v>0</v>
      </c>
      <c r="D614" s="1003"/>
      <c r="E614" s="1003"/>
      <c r="F614" s="1003"/>
      <c r="G614" s="1004"/>
      <c r="H614" s="1005"/>
      <c r="I614" s="1003"/>
      <c r="J614" s="1003"/>
      <c r="K614" s="1004"/>
      <c r="L614"/>
    </row>
    <row r="615" spans="2:12" ht="12.75">
      <c r="B615" s="754" t="s">
        <v>286</v>
      </c>
      <c r="C615" s="1001">
        <f t="shared" si="45"/>
        <v>0</v>
      </c>
      <c r="D615" s="1003"/>
      <c r="E615" s="1003"/>
      <c r="F615" s="1003"/>
      <c r="G615" s="1004"/>
      <c r="H615" s="1005"/>
      <c r="I615" s="1003"/>
      <c r="J615" s="1003"/>
      <c r="K615" s="1004"/>
      <c r="L615"/>
    </row>
    <row r="616" spans="2:12" ht="12.75">
      <c r="B616" s="754"/>
      <c r="C616" s="745"/>
      <c r="D616" s="746"/>
      <c r="E616" s="747"/>
      <c r="F616" s="747"/>
      <c r="G616" s="747"/>
      <c r="H616" s="746"/>
      <c r="I616" s="747"/>
      <c r="J616" s="747"/>
      <c r="K616" s="747"/>
      <c r="L616"/>
    </row>
    <row r="617" spans="2:12" ht="12.75">
      <c r="B617" s="755">
        <v>2019</v>
      </c>
      <c r="C617" s="748">
        <f t="shared" ref="C617:K617" si="46">SUM(C604:C615)</f>
        <v>352628850</v>
      </c>
      <c r="D617" s="748">
        <f t="shared" si="46"/>
        <v>1483530</v>
      </c>
      <c r="E617" s="748">
        <f t="shared" si="46"/>
        <v>526215</v>
      </c>
      <c r="F617" s="748">
        <f t="shared" si="46"/>
        <v>680362</v>
      </c>
      <c r="G617" s="748">
        <f t="shared" si="46"/>
        <v>276953</v>
      </c>
      <c r="H617" s="748">
        <f t="shared" si="46"/>
        <v>351145320</v>
      </c>
      <c r="I617" s="748">
        <f t="shared" si="46"/>
        <v>52395787</v>
      </c>
      <c r="J617" s="748">
        <f t="shared" si="46"/>
        <v>97022553</v>
      </c>
      <c r="K617" s="748">
        <f t="shared" si="46"/>
        <v>201726980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43" workbookViewId="0">
      <selection activeCell="Q74" sqref="P74:Q74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8" t="s">
        <v>357</v>
      </c>
      <c r="B1" s="1318"/>
      <c r="C1" s="1318"/>
      <c r="D1" s="1318"/>
      <c r="E1" s="1318"/>
      <c r="F1" s="1318"/>
      <c r="G1" s="1318"/>
      <c r="H1" s="1318"/>
      <c r="I1" s="1318"/>
      <c r="J1" s="1318"/>
      <c r="K1" s="1318"/>
      <c r="L1" s="1318"/>
      <c r="M1" s="1318"/>
      <c r="N1" s="1318"/>
    </row>
    <row r="2" spans="1:14" ht="13.5" thickBot="1">
      <c r="B2" s="1020"/>
      <c r="C2" s="1020"/>
      <c r="D2" s="1020"/>
      <c r="E2" s="1020"/>
      <c r="F2" s="1020"/>
      <c r="G2" s="1021" t="s">
        <v>358</v>
      </c>
      <c r="H2" s="1020"/>
      <c r="I2" s="1020"/>
      <c r="J2" s="1020"/>
      <c r="K2" s="1020"/>
      <c r="L2" s="1020"/>
      <c r="M2" s="1020"/>
      <c r="N2" s="1020"/>
    </row>
    <row r="3" spans="1:14" ht="14.25" thickBot="1">
      <c r="A3" s="1022" t="s">
        <v>359</v>
      </c>
      <c r="B3" s="1023" t="s">
        <v>223</v>
      </c>
      <c r="C3" s="1023" t="s">
        <v>224</v>
      </c>
      <c r="D3" s="1023" t="s">
        <v>225</v>
      </c>
      <c r="E3" s="1023" t="s">
        <v>226</v>
      </c>
      <c r="F3" s="1023" t="s">
        <v>227</v>
      </c>
      <c r="G3" s="1023" t="s">
        <v>228</v>
      </c>
      <c r="H3" s="1023" t="s">
        <v>229</v>
      </c>
      <c r="I3" s="1023" t="s">
        <v>230</v>
      </c>
      <c r="J3" s="1023" t="s">
        <v>231</v>
      </c>
      <c r="K3" s="1023" t="s">
        <v>232</v>
      </c>
      <c r="L3" s="1023" t="s">
        <v>233</v>
      </c>
      <c r="M3" s="1023" t="s">
        <v>234</v>
      </c>
      <c r="N3" s="1023" t="s">
        <v>241</v>
      </c>
    </row>
    <row r="4" spans="1:14" ht="13.5">
      <c r="A4" s="1024">
        <v>2004</v>
      </c>
      <c r="B4" s="1025">
        <v>299.39999999999998</v>
      </c>
      <c r="C4" s="1025">
        <v>296.39999999999998</v>
      </c>
      <c r="D4" s="1025">
        <v>293.7</v>
      </c>
      <c r="E4" s="1025">
        <v>293.5</v>
      </c>
      <c r="F4" s="1025">
        <v>293.5</v>
      </c>
      <c r="G4" s="1025">
        <v>291.60000000000002</v>
      </c>
      <c r="H4" s="1025">
        <v>290.2</v>
      </c>
      <c r="I4" s="1025">
        <v>286.3</v>
      </c>
      <c r="J4" s="1025">
        <v>285.39999999999998</v>
      </c>
      <c r="K4" s="1025">
        <v>285.10000000000002</v>
      </c>
      <c r="L4" s="1025">
        <v>291.2</v>
      </c>
      <c r="M4" s="1025">
        <v>297.8</v>
      </c>
      <c r="N4" s="1026">
        <v>291.3</v>
      </c>
    </row>
    <row r="5" spans="1:14" ht="13.5">
      <c r="A5" s="1027">
        <v>2005</v>
      </c>
      <c r="B5" s="1028">
        <v>304.10000000000002</v>
      </c>
      <c r="C5" s="1028">
        <v>308.10000000000002</v>
      </c>
      <c r="D5" s="1028">
        <v>308.2</v>
      </c>
      <c r="E5" s="1028">
        <v>310.89999999999998</v>
      </c>
      <c r="F5" s="1028">
        <v>309.89999999999998</v>
      </c>
      <c r="G5" s="1028">
        <v>309.10000000000002</v>
      </c>
      <c r="H5" s="1028">
        <v>307</v>
      </c>
      <c r="I5" s="1028">
        <v>300.60000000000002</v>
      </c>
      <c r="J5" s="1028">
        <v>303.3</v>
      </c>
      <c r="K5" s="1028">
        <v>304.3</v>
      </c>
      <c r="L5" s="1028">
        <v>311.8</v>
      </c>
      <c r="M5" s="1028">
        <v>315.5</v>
      </c>
      <c r="N5" s="1029">
        <v>307.60000000000002</v>
      </c>
    </row>
    <row r="6" spans="1:14" ht="13.5">
      <c r="A6" s="1027">
        <v>2006</v>
      </c>
      <c r="B6" s="1028">
        <v>317.10000000000002</v>
      </c>
      <c r="C6" s="1028">
        <v>319.89999999999998</v>
      </c>
      <c r="D6" s="1028">
        <v>324</v>
      </c>
      <c r="E6" s="1028">
        <v>319.5</v>
      </c>
      <c r="F6" s="1028">
        <v>325.8</v>
      </c>
      <c r="G6" s="1028">
        <v>323.8</v>
      </c>
      <c r="H6" s="1028">
        <v>312.8</v>
      </c>
      <c r="I6" s="1028">
        <v>313</v>
      </c>
      <c r="J6" s="1028">
        <v>315.2</v>
      </c>
      <c r="K6" s="1028">
        <v>311.2</v>
      </c>
      <c r="L6" s="1028">
        <v>316.2</v>
      </c>
      <c r="M6" s="1028">
        <v>321.8</v>
      </c>
      <c r="N6" s="1029">
        <v>318.7</v>
      </c>
    </row>
    <row r="7" spans="1:14" ht="13.5">
      <c r="A7" s="1027">
        <v>2007</v>
      </c>
      <c r="B7" s="1028">
        <v>325.7</v>
      </c>
      <c r="C7" s="1028">
        <v>327.9</v>
      </c>
      <c r="D7" s="1028">
        <v>329.1</v>
      </c>
      <c r="E7" s="1028">
        <v>329.9</v>
      </c>
      <c r="F7" s="1028">
        <v>328.7</v>
      </c>
      <c r="G7" s="1028">
        <v>330</v>
      </c>
      <c r="H7" s="1028">
        <v>327.9</v>
      </c>
      <c r="I7" s="1028">
        <v>324</v>
      </c>
      <c r="J7" s="1028">
        <v>329.3</v>
      </c>
      <c r="K7" s="1028">
        <v>312.8</v>
      </c>
      <c r="L7" s="1028">
        <v>317.5</v>
      </c>
      <c r="M7" s="1028">
        <v>319</v>
      </c>
      <c r="N7" s="1029">
        <v>325.39999999999998</v>
      </c>
    </row>
    <row r="8" spans="1:14" ht="13.5">
      <c r="A8" s="1027">
        <v>2008</v>
      </c>
      <c r="B8" s="1028">
        <v>326.5</v>
      </c>
      <c r="C8" s="1028">
        <v>327</v>
      </c>
      <c r="D8" s="1028">
        <v>324.5</v>
      </c>
      <c r="E8" s="1028">
        <v>322.60000000000002</v>
      </c>
      <c r="F8" s="1028">
        <v>325.7</v>
      </c>
      <c r="G8" s="1028">
        <v>323.8</v>
      </c>
      <c r="H8" s="1028">
        <v>317</v>
      </c>
      <c r="I8" s="1028">
        <v>314.39999999999998</v>
      </c>
      <c r="J8" s="1028">
        <v>314.60000000000002</v>
      </c>
      <c r="K8" s="1028">
        <v>310.5</v>
      </c>
      <c r="L8" s="1028">
        <v>315.10000000000002</v>
      </c>
      <c r="M8" s="1028">
        <v>321.7</v>
      </c>
      <c r="N8" s="1029">
        <v>320.39999999999998</v>
      </c>
    </row>
    <row r="9" spans="1:14" ht="13.5">
      <c r="A9" s="1027">
        <v>2009</v>
      </c>
      <c r="B9" s="1028">
        <v>322.2</v>
      </c>
      <c r="C9" s="1028">
        <v>324.3</v>
      </c>
      <c r="D9" s="1028">
        <v>325.89999999999998</v>
      </c>
      <c r="E9" s="1028">
        <v>324.2</v>
      </c>
      <c r="F9" s="1028">
        <v>325.3</v>
      </c>
      <c r="G9" s="1028">
        <v>324.5</v>
      </c>
      <c r="H9" s="1028">
        <v>323.3</v>
      </c>
      <c r="I9" s="1028">
        <v>316.2</v>
      </c>
      <c r="J9" s="1028">
        <v>320.10000000000002</v>
      </c>
      <c r="K9" s="1028">
        <v>320</v>
      </c>
      <c r="L9" s="1028">
        <v>324.5</v>
      </c>
      <c r="M9" s="1028">
        <v>330</v>
      </c>
      <c r="N9" s="1030">
        <v>323.60000000000002</v>
      </c>
    </row>
    <row r="10" spans="1:14" ht="13.5">
      <c r="A10" s="1027">
        <v>2010</v>
      </c>
      <c r="B10" s="1028">
        <v>333.4</v>
      </c>
      <c r="C10" s="1028">
        <v>341.3</v>
      </c>
      <c r="D10" s="1028">
        <v>335.1</v>
      </c>
      <c r="E10" s="1028">
        <v>343.1</v>
      </c>
      <c r="F10" s="1028">
        <v>346.2</v>
      </c>
      <c r="G10" s="1028">
        <v>345.9</v>
      </c>
      <c r="H10" s="1028">
        <v>340.4</v>
      </c>
      <c r="I10" s="1028">
        <v>336.9</v>
      </c>
      <c r="J10" s="1028">
        <v>334.2</v>
      </c>
      <c r="K10" s="1028">
        <v>325.7</v>
      </c>
      <c r="L10" s="1028">
        <v>326.39999999999998</v>
      </c>
      <c r="M10" s="1028">
        <v>326.3</v>
      </c>
      <c r="N10" s="1030">
        <v>335.8</v>
      </c>
    </row>
    <row r="11" spans="1:14" ht="13.5">
      <c r="A11" s="1027">
        <v>2011</v>
      </c>
      <c r="B11" s="1028">
        <v>325.60000000000002</v>
      </c>
      <c r="C11" s="1028">
        <v>323.5</v>
      </c>
      <c r="D11" s="1028">
        <v>322.8</v>
      </c>
      <c r="E11" s="1028">
        <v>323</v>
      </c>
      <c r="F11" s="1028">
        <v>326.89999999999998</v>
      </c>
      <c r="G11" s="1028">
        <v>323.39999999999998</v>
      </c>
      <c r="H11" s="1028">
        <v>321.10000000000002</v>
      </c>
      <c r="I11" s="1028">
        <v>317.7</v>
      </c>
      <c r="J11" s="1028">
        <v>313</v>
      </c>
      <c r="K11" s="1028">
        <v>312.89999999999998</v>
      </c>
      <c r="L11" s="1028">
        <v>315.60000000000002</v>
      </c>
      <c r="M11" s="1028">
        <v>322.10000000000002</v>
      </c>
      <c r="N11" s="1030">
        <v>320.7</v>
      </c>
    </row>
    <row r="12" spans="1:14" ht="13.5">
      <c r="A12" s="1031">
        <v>2012</v>
      </c>
      <c r="B12" s="1032">
        <v>324.89999999999998</v>
      </c>
      <c r="C12" s="1032">
        <v>327.2</v>
      </c>
      <c r="D12" s="1032">
        <v>329</v>
      </c>
      <c r="E12" s="1032">
        <v>329.8</v>
      </c>
      <c r="F12" s="1032">
        <v>334.6</v>
      </c>
      <c r="G12" s="1032">
        <v>336.3</v>
      </c>
      <c r="H12" s="1032">
        <v>330.7</v>
      </c>
      <c r="I12" s="1032">
        <v>326.3</v>
      </c>
      <c r="J12" s="1032">
        <v>325.7</v>
      </c>
      <c r="K12" s="1032">
        <v>322</v>
      </c>
      <c r="L12" s="1032">
        <v>327.2</v>
      </c>
      <c r="M12" s="1032">
        <v>330.6</v>
      </c>
      <c r="N12" s="1033">
        <v>328.9</v>
      </c>
    </row>
    <row r="13" spans="1:14" ht="13.5">
      <c r="A13" s="1031">
        <v>2013</v>
      </c>
      <c r="B13" s="1032">
        <v>334</v>
      </c>
      <c r="C13" s="1032">
        <v>336.5</v>
      </c>
      <c r="D13" s="1032">
        <v>334.9</v>
      </c>
      <c r="E13" s="1032">
        <v>338</v>
      </c>
      <c r="F13" s="1032">
        <v>338.8</v>
      </c>
      <c r="G13" s="1032">
        <v>343</v>
      </c>
      <c r="H13" s="1032">
        <v>338.6</v>
      </c>
      <c r="I13" s="1032">
        <v>334</v>
      </c>
      <c r="J13" s="1032">
        <v>329.8</v>
      </c>
      <c r="K13" s="1032">
        <v>328.9</v>
      </c>
      <c r="L13" s="1032">
        <v>331</v>
      </c>
      <c r="M13" s="1032">
        <v>333.1</v>
      </c>
      <c r="N13" s="1033">
        <v>335.2</v>
      </c>
    </row>
    <row r="14" spans="1:14" ht="13.5">
      <c r="A14" s="1031">
        <v>2014</v>
      </c>
      <c r="B14" s="1032">
        <v>335.3</v>
      </c>
      <c r="C14" s="1032">
        <v>339.5</v>
      </c>
      <c r="D14" s="1032">
        <v>336</v>
      </c>
      <c r="E14" s="1032">
        <v>338.1</v>
      </c>
      <c r="F14" s="1032">
        <v>336</v>
      </c>
      <c r="G14" s="1032">
        <v>336.1</v>
      </c>
      <c r="H14" s="1032">
        <v>331.4</v>
      </c>
      <c r="I14" s="1032">
        <v>332.4</v>
      </c>
      <c r="J14" s="1032">
        <v>327.3</v>
      </c>
      <c r="K14" s="1032">
        <v>326.3</v>
      </c>
      <c r="L14" s="1032">
        <v>328.5</v>
      </c>
      <c r="M14" s="1032">
        <v>340.6</v>
      </c>
      <c r="N14" s="1033">
        <v>333.6</v>
      </c>
    </row>
    <row r="15" spans="1:14" ht="13.5">
      <c r="A15" s="1034">
        <v>2015</v>
      </c>
      <c r="B15" s="1035">
        <v>336</v>
      </c>
      <c r="C15" s="1035">
        <v>338.9</v>
      </c>
      <c r="D15" s="1035">
        <v>339.7</v>
      </c>
      <c r="E15" s="1035">
        <v>340.8</v>
      </c>
      <c r="F15" s="1035">
        <v>346.1</v>
      </c>
      <c r="G15" s="1035">
        <v>343.9</v>
      </c>
      <c r="H15" s="1035">
        <v>339.4</v>
      </c>
      <c r="I15" s="1035">
        <v>334</v>
      </c>
      <c r="J15" s="1035">
        <v>332.9</v>
      </c>
      <c r="K15" s="1035">
        <v>331.2</v>
      </c>
      <c r="L15" s="1035">
        <v>332.8</v>
      </c>
      <c r="M15" s="1035">
        <v>335.4</v>
      </c>
      <c r="N15" s="1036">
        <v>337.6</v>
      </c>
    </row>
    <row r="16" spans="1:14" ht="13.5">
      <c r="A16" s="1034">
        <v>2016</v>
      </c>
      <c r="B16" s="1035">
        <v>335.2</v>
      </c>
      <c r="C16" s="1035">
        <v>337.7</v>
      </c>
      <c r="D16" s="1035">
        <v>338.5</v>
      </c>
      <c r="E16" s="1035">
        <v>340.3</v>
      </c>
      <c r="F16" s="1035">
        <v>345.4</v>
      </c>
      <c r="G16" s="1035">
        <v>342.5</v>
      </c>
      <c r="H16" s="1035">
        <v>339.1</v>
      </c>
      <c r="I16" s="1035">
        <v>336.7</v>
      </c>
      <c r="J16" s="1035">
        <v>336</v>
      </c>
      <c r="K16" s="1035">
        <v>338.1</v>
      </c>
      <c r="L16" s="1035">
        <v>339.8</v>
      </c>
      <c r="M16" s="1035">
        <v>343.5</v>
      </c>
      <c r="N16" s="1036">
        <v>339.5</v>
      </c>
    </row>
    <row r="17" spans="1:14" ht="13.5">
      <c r="A17" s="1034">
        <v>2017</v>
      </c>
      <c r="B17" s="1035">
        <v>343.84877560849145</v>
      </c>
      <c r="C17" s="1035">
        <v>344.01260355448568</v>
      </c>
      <c r="D17" s="1035">
        <v>345.08323788722237</v>
      </c>
      <c r="E17" s="1035">
        <v>349.4260933003689</v>
      </c>
      <c r="F17" s="1035">
        <v>351.85998819252393</v>
      </c>
      <c r="G17" s="1035">
        <v>351.12109667545815</v>
      </c>
      <c r="H17" s="1035">
        <v>346.75726994620067</v>
      </c>
      <c r="I17" s="1035">
        <v>344.85589941972938</v>
      </c>
      <c r="J17" s="1035">
        <v>342.09908231074832</v>
      </c>
      <c r="K17" s="1035">
        <v>340.25607000681453</v>
      </c>
      <c r="L17" s="1035">
        <v>343.96423731809307</v>
      </c>
      <c r="M17" s="1035">
        <v>345.17611667491775</v>
      </c>
      <c r="N17" s="1036">
        <v>345.73613890143946</v>
      </c>
    </row>
    <row r="18" spans="1:14" ht="13.5">
      <c r="A18" s="1034">
        <v>2018</v>
      </c>
      <c r="B18" s="1035">
        <v>328.68883172082138</v>
      </c>
      <c r="C18" s="1035">
        <v>335.33083028686195</v>
      </c>
      <c r="D18" s="1035">
        <v>339.13477331184731</v>
      </c>
      <c r="E18" s="1035">
        <v>352.1288362407397</v>
      </c>
      <c r="F18" s="1035">
        <v>354.40806226015781</v>
      </c>
      <c r="G18" s="1035">
        <v>352.31798629918734</v>
      </c>
      <c r="H18" s="1035">
        <v>349.02563708344542</v>
      </c>
      <c r="I18" s="1035">
        <v>347.00933631012759</v>
      </c>
      <c r="J18" s="1035">
        <v>345.11329021489684</v>
      </c>
      <c r="K18" s="1035">
        <v>347.11988043981063</v>
      </c>
      <c r="L18" s="1035">
        <v>349.40972512323503</v>
      </c>
      <c r="M18" s="1035">
        <v>350.98601398601369</v>
      </c>
      <c r="N18" s="1036">
        <v>345.25543478260863</v>
      </c>
    </row>
    <row r="19" spans="1:14" ht="14.25" thickBot="1">
      <c r="A19" s="1037">
        <v>2019</v>
      </c>
      <c r="B19" s="1038">
        <v>354.37491656654714</v>
      </c>
      <c r="C19" s="1038"/>
      <c r="D19" s="1038"/>
      <c r="E19" s="1038"/>
      <c r="F19" s="1038"/>
      <c r="G19" s="1038"/>
      <c r="H19" s="1038"/>
      <c r="I19" s="1038"/>
      <c r="J19" s="1038"/>
      <c r="K19" s="1038"/>
      <c r="L19" s="1038"/>
      <c r="M19" s="1038"/>
      <c r="N19" s="1039"/>
    </row>
    <row r="20" spans="1:14" ht="13.5" thickBot="1">
      <c r="B20" s="1020"/>
      <c r="C20" s="1020"/>
      <c r="D20" s="1020"/>
      <c r="E20" s="1020"/>
      <c r="F20" s="1020"/>
      <c r="G20" s="1040" t="s">
        <v>360</v>
      </c>
      <c r="H20" s="1020"/>
      <c r="I20" s="1020"/>
      <c r="J20" s="1020"/>
      <c r="K20" s="1020"/>
      <c r="L20" s="1020"/>
      <c r="M20" s="1020"/>
      <c r="N20" s="1041"/>
    </row>
    <row r="21" spans="1:14" ht="14.25" thickBot="1">
      <c r="A21" s="1022" t="s">
        <v>359</v>
      </c>
      <c r="B21" s="1023" t="s">
        <v>223</v>
      </c>
      <c r="C21" s="1023" t="s">
        <v>224</v>
      </c>
      <c r="D21" s="1023" t="s">
        <v>225</v>
      </c>
      <c r="E21" s="1023" t="s">
        <v>226</v>
      </c>
      <c r="F21" s="1023" t="s">
        <v>227</v>
      </c>
      <c r="G21" s="1023" t="s">
        <v>228</v>
      </c>
      <c r="H21" s="1023" t="s">
        <v>229</v>
      </c>
      <c r="I21" s="1023" t="s">
        <v>230</v>
      </c>
      <c r="J21" s="1023" t="s">
        <v>231</v>
      </c>
      <c r="K21" s="1023" t="s">
        <v>232</v>
      </c>
      <c r="L21" s="1023" t="s">
        <v>233</v>
      </c>
      <c r="M21" s="1023" t="s">
        <v>234</v>
      </c>
      <c r="N21" s="1023" t="s">
        <v>241</v>
      </c>
    </row>
    <row r="22" spans="1:14" ht="13.5">
      <c r="A22" s="1024">
        <v>2004</v>
      </c>
      <c r="B22" s="1025">
        <v>272.2</v>
      </c>
      <c r="C22" s="1025">
        <v>271.5</v>
      </c>
      <c r="D22" s="1025">
        <v>272</v>
      </c>
      <c r="E22" s="1025">
        <v>273.10000000000002</v>
      </c>
      <c r="F22" s="1025">
        <v>267.2</v>
      </c>
      <c r="G22" s="1025">
        <v>269.60000000000002</v>
      </c>
      <c r="H22" s="1025">
        <v>261.5</v>
      </c>
      <c r="I22" s="1025">
        <v>261.39999999999998</v>
      </c>
      <c r="J22" s="1025">
        <v>264.8</v>
      </c>
      <c r="K22" s="1025">
        <v>267</v>
      </c>
      <c r="L22" s="1025">
        <v>266.39999999999998</v>
      </c>
      <c r="M22" s="1025">
        <v>271.3</v>
      </c>
      <c r="N22" s="1026">
        <v>267.3</v>
      </c>
    </row>
    <row r="23" spans="1:14" ht="13.5">
      <c r="A23" s="1027">
        <v>2005</v>
      </c>
      <c r="B23" s="1028">
        <v>272.10000000000002</v>
      </c>
      <c r="C23" s="1028">
        <v>274.8</v>
      </c>
      <c r="D23" s="1028">
        <v>271.8</v>
      </c>
      <c r="E23" s="1028">
        <v>273.39999999999998</v>
      </c>
      <c r="F23" s="1028">
        <v>271</v>
      </c>
      <c r="G23" s="1028">
        <v>266.39999999999998</v>
      </c>
      <c r="H23" s="1028">
        <v>264.60000000000002</v>
      </c>
      <c r="I23" s="1028">
        <v>261.10000000000002</v>
      </c>
      <c r="J23" s="1028">
        <v>266.60000000000002</v>
      </c>
      <c r="K23" s="1028">
        <v>272.5</v>
      </c>
      <c r="L23" s="1028">
        <v>270.60000000000002</v>
      </c>
      <c r="M23" s="1028">
        <v>272.39999999999998</v>
      </c>
      <c r="N23" s="1029">
        <v>269.2</v>
      </c>
    </row>
    <row r="24" spans="1:14" ht="13.5">
      <c r="A24" s="1027">
        <v>2006</v>
      </c>
      <c r="B24" s="1028">
        <v>275.10000000000002</v>
      </c>
      <c r="C24" s="1028">
        <v>273.39999999999998</v>
      </c>
      <c r="D24" s="1028">
        <v>273.39999999999998</v>
      </c>
      <c r="E24" s="1028">
        <v>272.89999999999998</v>
      </c>
      <c r="F24" s="1028">
        <v>270.39999999999998</v>
      </c>
      <c r="G24" s="1028">
        <v>264.2</v>
      </c>
      <c r="H24" s="1028">
        <v>260.2</v>
      </c>
      <c r="I24" s="1028">
        <v>258.10000000000002</v>
      </c>
      <c r="J24" s="1028">
        <v>263.5</v>
      </c>
      <c r="K24" s="1028">
        <v>263.89999999999998</v>
      </c>
      <c r="L24" s="1028">
        <v>264.89999999999998</v>
      </c>
      <c r="M24" s="1028">
        <v>266.89999999999998</v>
      </c>
      <c r="N24" s="1029">
        <v>267.5</v>
      </c>
    </row>
    <row r="25" spans="1:14" ht="13.5">
      <c r="A25" s="1027">
        <v>2007</v>
      </c>
      <c r="B25" s="1028">
        <v>274.10000000000002</v>
      </c>
      <c r="C25" s="1028">
        <v>274.89999999999998</v>
      </c>
      <c r="D25" s="1028">
        <v>274</v>
      </c>
      <c r="E25" s="1028">
        <v>272.3</v>
      </c>
      <c r="F25" s="1028">
        <v>271.89999999999998</v>
      </c>
      <c r="G25" s="1028">
        <v>269.2</v>
      </c>
      <c r="H25" s="1028">
        <v>267.89999999999998</v>
      </c>
      <c r="I25" s="1028">
        <v>264.60000000000002</v>
      </c>
      <c r="J25" s="1028">
        <v>266</v>
      </c>
      <c r="K25" s="1028">
        <v>268.8</v>
      </c>
      <c r="L25" s="1028">
        <v>269.10000000000002</v>
      </c>
      <c r="M25" s="1028">
        <v>271.60000000000002</v>
      </c>
      <c r="N25" s="1029">
        <v>270.2</v>
      </c>
    </row>
    <row r="26" spans="1:14" ht="13.5">
      <c r="A26" s="1027">
        <v>2008</v>
      </c>
      <c r="B26" s="1028">
        <v>273.89999999999998</v>
      </c>
      <c r="C26" s="1028">
        <v>274.89999999999998</v>
      </c>
      <c r="D26" s="1028">
        <v>273.8</v>
      </c>
      <c r="E26" s="1028">
        <v>270</v>
      </c>
      <c r="F26" s="1028">
        <v>271.89999999999998</v>
      </c>
      <c r="G26" s="1028">
        <v>270.5</v>
      </c>
      <c r="H26" s="1028">
        <v>268.60000000000002</v>
      </c>
      <c r="I26" s="1028">
        <v>265</v>
      </c>
      <c r="J26" s="1028">
        <v>266.5</v>
      </c>
      <c r="K26" s="1028">
        <v>266.60000000000002</v>
      </c>
      <c r="L26" s="1028">
        <v>269.7</v>
      </c>
      <c r="M26" s="1028">
        <v>274.60000000000002</v>
      </c>
      <c r="N26" s="1029">
        <v>270.3</v>
      </c>
    </row>
    <row r="27" spans="1:14" ht="13.5">
      <c r="A27" s="1027">
        <v>2009</v>
      </c>
      <c r="B27" s="1028">
        <v>276.8</v>
      </c>
      <c r="C27" s="1028">
        <v>274.3</v>
      </c>
      <c r="D27" s="1028">
        <v>276.39999999999998</v>
      </c>
      <c r="E27" s="1028">
        <v>273.60000000000002</v>
      </c>
      <c r="F27" s="1028">
        <v>273.8</v>
      </c>
      <c r="G27" s="1028">
        <v>272.10000000000002</v>
      </c>
      <c r="H27" s="1028">
        <v>268.60000000000002</v>
      </c>
      <c r="I27" s="1028">
        <v>266.8</v>
      </c>
      <c r="J27" s="1028">
        <v>269.5</v>
      </c>
      <c r="K27" s="1028">
        <v>271.39999999999998</v>
      </c>
      <c r="L27" s="1028">
        <v>275.60000000000002</v>
      </c>
      <c r="M27" s="1028">
        <v>277.10000000000002</v>
      </c>
      <c r="N27" s="1030">
        <v>272.8</v>
      </c>
    </row>
    <row r="28" spans="1:14" ht="13.5">
      <c r="A28" s="1027">
        <v>2010</v>
      </c>
      <c r="B28" s="1028">
        <v>278.5</v>
      </c>
      <c r="C28" s="1028">
        <v>282.10000000000002</v>
      </c>
      <c r="D28" s="1028">
        <v>281.7</v>
      </c>
      <c r="E28" s="1028">
        <v>280.5</v>
      </c>
      <c r="F28" s="1028">
        <v>280.89999999999998</v>
      </c>
      <c r="G28" s="1028">
        <v>279</v>
      </c>
      <c r="H28" s="1028">
        <v>275</v>
      </c>
      <c r="I28" s="1028">
        <v>272.89999999999998</v>
      </c>
      <c r="J28" s="1028">
        <v>275.5</v>
      </c>
      <c r="K28" s="1028">
        <v>275.10000000000002</v>
      </c>
      <c r="L28" s="1028">
        <v>275</v>
      </c>
      <c r="M28" s="1028">
        <v>277.5</v>
      </c>
      <c r="N28" s="1030">
        <v>277.8</v>
      </c>
    </row>
    <row r="29" spans="1:14" ht="13.5">
      <c r="A29" s="1027">
        <v>2011</v>
      </c>
      <c r="B29" s="1028">
        <v>280.2</v>
      </c>
      <c r="C29" s="1028">
        <v>279.3</v>
      </c>
      <c r="D29" s="1028">
        <v>279.5</v>
      </c>
      <c r="E29" s="1028">
        <v>281.39999999999998</v>
      </c>
      <c r="F29" s="1028">
        <v>279.7</v>
      </c>
      <c r="G29" s="1028">
        <v>275.89999999999998</v>
      </c>
      <c r="H29" s="1028">
        <v>274.2</v>
      </c>
      <c r="I29" s="1028">
        <v>268.2</v>
      </c>
      <c r="J29" s="1028">
        <v>259.3</v>
      </c>
      <c r="K29" s="1028">
        <v>260.89999999999998</v>
      </c>
      <c r="L29" s="1028">
        <v>262.89999999999998</v>
      </c>
      <c r="M29" s="1028">
        <v>267.2</v>
      </c>
      <c r="N29" s="1030">
        <v>271.2</v>
      </c>
    </row>
    <row r="30" spans="1:14" s="1020" customFormat="1" ht="13.5">
      <c r="A30" s="1031">
        <v>2012</v>
      </c>
      <c r="B30" s="1032">
        <v>270.2</v>
      </c>
      <c r="C30" s="1032">
        <v>267.8</v>
      </c>
      <c r="D30" s="1032">
        <v>269.60000000000002</v>
      </c>
      <c r="E30" s="1032">
        <v>266.2</v>
      </c>
      <c r="F30" s="1032">
        <v>265.3</v>
      </c>
      <c r="G30" s="1032">
        <v>265.10000000000002</v>
      </c>
      <c r="H30" s="1032">
        <v>259.10000000000002</v>
      </c>
      <c r="I30" s="1032">
        <v>258.3</v>
      </c>
      <c r="J30" s="1032">
        <v>258.89999999999998</v>
      </c>
      <c r="K30" s="1032">
        <v>261.60000000000002</v>
      </c>
      <c r="L30" s="1032">
        <v>263.2</v>
      </c>
      <c r="M30" s="1032">
        <v>267</v>
      </c>
      <c r="N30" s="1033">
        <v>264</v>
      </c>
    </row>
    <row r="31" spans="1:14" s="1020" customFormat="1" ht="13.5">
      <c r="A31" s="1031">
        <v>2013</v>
      </c>
      <c r="B31" s="1032">
        <v>269.39999999999998</v>
      </c>
      <c r="C31" s="1032">
        <v>271.89999999999998</v>
      </c>
      <c r="D31" s="1032">
        <v>270.60000000000002</v>
      </c>
      <c r="E31" s="1032">
        <v>270.89999999999998</v>
      </c>
      <c r="F31" s="1032">
        <v>266.89999999999998</v>
      </c>
      <c r="G31" s="1032">
        <v>265.89999999999998</v>
      </c>
      <c r="H31" s="1032">
        <v>262.5</v>
      </c>
      <c r="I31" s="1032">
        <v>259.3</v>
      </c>
      <c r="J31" s="1032">
        <v>261.2</v>
      </c>
      <c r="K31" s="1032">
        <v>263.10000000000002</v>
      </c>
      <c r="L31" s="1032">
        <v>265.5</v>
      </c>
      <c r="M31" s="1032">
        <v>270.2</v>
      </c>
      <c r="N31" s="1033">
        <v>266.10000000000002</v>
      </c>
    </row>
    <row r="32" spans="1:14" s="1020" customFormat="1" ht="13.5">
      <c r="A32" s="1031">
        <v>2014</v>
      </c>
      <c r="B32" s="1032">
        <v>273</v>
      </c>
      <c r="C32" s="1032">
        <v>274.60000000000002</v>
      </c>
      <c r="D32" s="1032">
        <v>271.8</v>
      </c>
      <c r="E32" s="1032">
        <v>270.39999999999998</v>
      </c>
      <c r="F32" s="1032">
        <v>268.39999999999998</v>
      </c>
      <c r="G32" s="1032">
        <v>268.60000000000002</v>
      </c>
      <c r="H32" s="1032">
        <v>264.5</v>
      </c>
      <c r="I32" s="1032">
        <v>259.7</v>
      </c>
      <c r="J32" s="1032">
        <v>261.60000000000002</v>
      </c>
      <c r="K32" s="1032">
        <v>263.39999999999998</v>
      </c>
      <c r="L32" s="1032">
        <v>264.39999999999998</v>
      </c>
      <c r="M32" s="1032">
        <v>264.8</v>
      </c>
      <c r="N32" s="1033">
        <v>267</v>
      </c>
    </row>
    <row r="33" spans="1:14" s="1020" customFormat="1" ht="13.5">
      <c r="A33" s="1034">
        <v>2015</v>
      </c>
      <c r="B33" s="1035">
        <v>270.5</v>
      </c>
      <c r="C33" s="1035">
        <v>271.5</v>
      </c>
      <c r="D33" s="1035">
        <v>272.60000000000002</v>
      </c>
      <c r="E33" s="1035">
        <v>270.89999999999998</v>
      </c>
      <c r="F33" s="1035">
        <v>273.3</v>
      </c>
      <c r="G33" s="1035">
        <v>272</v>
      </c>
      <c r="H33" s="1035">
        <v>267.8</v>
      </c>
      <c r="I33" s="1035">
        <v>262.10000000000002</v>
      </c>
      <c r="J33" s="1035">
        <v>261.39999999999998</v>
      </c>
      <c r="K33" s="1035">
        <v>264.5</v>
      </c>
      <c r="L33" s="1035">
        <v>266.60000000000002</v>
      </c>
      <c r="M33" s="1035">
        <v>268.10000000000002</v>
      </c>
      <c r="N33" s="1036">
        <v>267.89999999999998</v>
      </c>
    </row>
    <row r="34" spans="1:14" ht="13.5">
      <c r="A34" s="1034">
        <v>2016</v>
      </c>
      <c r="B34" s="1035">
        <v>270.10000000000002</v>
      </c>
      <c r="C34" s="1035">
        <v>272.10000000000002</v>
      </c>
      <c r="D34" s="1035">
        <v>268.7</v>
      </c>
      <c r="E34" s="1035">
        <v>267.7</v>
      </c>
      <c r="F34" s="1035">
        <v>266.10000000000002</v>
      </c>
      <c r="G34" s="1035">
        <v>263.60000000000002</v>
      </c>
      <c r="H34" s="1035">
        <v>259.10000000000002</v>
      </c>
      <c r="I34" s="1035">
        <v>256.7</v>
      </c>
      <c r="J34" s="1035">
        <v>259.60000000000002</v>
      </c>
      <c r="K34" s="1035">
        <v>263.8</v>
      </c>
      <c r="L34" s="1035">
        <v>267.10000000000002</v>
      </c>
      <c r="M34" s="1035">
        <v>271.10000000000002</v>
      </c>
      <c r="N34" s="1036">
        <v>265.2</v>
      </c>
    </row>
    <row r="35" spans="1:14" ht="13.5">
      <c r="A35" s="1034">
        <v>2017</v>
      </c>
      <c r="B35" s="1035">
        <v>272.88640213541373</v>
      </c>
      <c r="C35" s="1035">
        <v>276.25085307594861</v>
      </c>
      <c r="D35" s="1035">
        <v>274.85711246631678</v>
      </c>
      <c r="E35" s="1035">
        <v>274.82589285714283</v>
      </c>
      <c r="F35" s="1035">
        <v>275.79789937320038</v>
      </c>
      <c r="G35" s="1035">
        <v>275.68322171001125</v>
      </c>
      <c r="H35" s="1035">
        <v>271.12366069701773</v>
      </c>
      <c r="I35" s="1035">
        <v>265.89233861961111</v>
      </c>
      <c r="J35" s="1035">
        <v>268.51868601734992</v>
      </c>
      <c r="K35" s="1035">
        <v>269.27624185210152</v>
      </c>
      <c r="L35" s="1035">
        <v>272.87214014486779</v>
      </c>
      <c r="M35" s="1035">
        <v>275.60365369340764</v>
      </c>
      <c r="N35" s="1036">
        <v>272.59345923219968</v>
      </c>
    </row>
    <row r="36" spans="1:14" ht="13.5">
      <c r="A36" s="1034">
        <v>2018</v>
      </c>
      <c r="B36" s="1035">
        <v>271.81169536218374</v>
      </c>
      <c r="C36" s="1035">
        <v>271.62933094384721</v>
      </c>
      <c r="D36" s="1035">
        <v>275.82298136645966</v>
      </c>
      <c r="E36" s="1035">
        <v>276.47664184157117</v>
      </c>
      <c r="F36" s="1035">
        <v>276.53879641485253</v>
      </c>
      <c r="G36" s="1035">
        <v>273.5957050315024</v>
      </c>
      <c r="H36" s="1035">
        <v>267.18371383829231</v>
      </c>
      <c r="I36" s="1035">
        <v>262.45748745224398</v>
      </c>
      <c r="J36" s="1035">
        <v>265.66096423017115</v>
      </c>
      <c r="K36" s="1035">
        <v>270.12991512212</v>
      </c>
      <c r="L36" s="1035">
        <v>273.99583766909478</v>
      </c>
      <c r="M36" s="1035">
        <v>277.44326025733028</v>
      </c>
      <c r="N36" s="1036">
        <v>271.5347702055667</v>
      </c>
    </row>
    <row r="37" spans="1:14" ht="14.25" thickBot="1">
      <c r="A37" s="1037">
        <v>2019</v>
      </c>
      <c r="B37" s="1038">
        <v>281.27826336739287</v>
      </c>
      <c r="C37" s="1038"/>
      <c r="D37" s="1038"/>
      <c r="E37" s="1038"/>
      <c r="F37" s="1038"/>
      <c r="G37" s="1038"/>
      <c r="H37" s="1038"/>
      <c r="I37" s="1038"/>
      <c r="J37" s="1038"/>
      <c r="K37" s="1038"/>
      <c r="L37" s="1038"/>
      <c r="M37" s="1038"/>
      <c r="N37" s="1039"/>
    </row>
    <row r="38" spans="1:14" ht="13.5" thickBot="1">
      <c r="B38" s="1020"/>
      <c r="C38" s="1020"/>
      <c r="D38" s="1020"/>
      <c r="E38" s="1020"/>
      <c r="F38" s="1020"/>
      <c r="G38" s="1040" t="s">
        <v>361</v>
      </c>
      <c r="H38" s="1020"/>
      <c r="I38" s="1020"/>
      <c r="J38" s="1020"/>
      <c r="K38" s="1020"/>
      <c r="L38" s="1020"/>
      <c r="M38" s="1020"/>
      <c r="N38" s="1041"/>
    </row>
    <row r="39" spans="1:14" ht="14.25" thickBot="1">
      <c r="A39" s="1022" t="s">
        <v>359</v>
      </c>
      <c r="B39" s="1023" t="s">
        <v>223</v>
      </c>
      <c r="C39" s="1023" t="s">
        <v>224</v>
      </c>
      <c r="D39" s="1023" t="s">
        <v>225</v>
      </c>
      <c r="E39" s="1023" t="s">
        <v>226</v>
      </c>
      <c r="F39" s="1023" t="s">
        <v>227</v>
      </c>
      <c r="G39" s="1023" t="s">
        <v>228</v>
      </c>
      <c r="H39" s="1023" t="s">
        <v>229</v>
      </c>
      <c r="I39" s="1023" t="s">
        <v>230</v>
      </c>
      <c r="J39" s="1023" t="s">
        <v>231</v>
      </c>
      <c r="K39" s="1023" t="s">
        <v>232</v>
      </c>
      <c r="L39" s="1023" t="s">
        <v>233</v>
      </c>
      <c r="M39" s="1023" t="s">
        <v>234</v>
      </c>
      <c r="N39" s="1023" t="s">
        <v>241</v>
      </c>
    </row>
    <row r="40" spans="1:14" ht="13.5">
      <c r="A40" s="1024">
        <v>2004</v>
      </c>
      <c r="B40" s="1025">
        <v>240.7</v>
      </c>
      <c r="C40" s="1025">
        <v>241.7</v>
      </c>
      <c r="D40" s="1025">
        <v>243.7</v>
      </c>
      <c r="E40" s="1025">
        <v>237.7</v>
      </c>
      <c r="F40" s="1025">
        <v>240.8</v>
      </c>
      <c r="G40" s="1025">
        <v>241.5</v>
      </c>
      <c r="H40" s="1025">
        <v>243.3</v>
      </c>
      <c r="I40" s="1025">
        <v>237.1</v>
      </c>
      <c r="J40" s="1025">
        <v>241.6</v>
      </c>
      <c r="K40" s="1025">
        <v>238.8</v>
      </c>
      <c r="L40" s="1025">
        <v>245.7</v>
      </c>
      <c r="M40" s="1025">
        <v>249.9</v>
      </c>
      <c r="N40" s="1026">
        <v>242.4</v>
      </c>
    </row>
    <row r="41" spans="1:14" ht="13.5">
      <c r="A41" s="1027">
        <v>2005</v>
      </c>
      <c r="B41" s="1028">
        <v>253.1</v>
      </c>
      <c r="C41" s="1028">
        <v>256.89999999999998</v>
      </c>
      <c r="D41" s="1028">
        <v>255</v>
      </c>
      <c r="E41" s="1028">
        <v>253.3</v>
      </c>
      <c r="F41" s="1028">
        <v>253</v>
      </c>
      <c r="G41" s="1028">
        <v>252.2</v>
      </c>
      <c r="H41" s="1028">
        <v>251.1</v>
      </c>
      <c r="I41" s="1028">
        <v>247.9</v>
      </c>
      <c r="J41" s="1028">
        <v>246.7</v>
      </c>
      <c r="K41" s="1028">
        <v>249.2</v>
      </c>
      <c r="L41" s="1028">
        <v>250.4</v>
      </c>
      <c r="M41" s="1028">
        <v>256.2</v>
      </c>
      <c r="N41" s="1029">
        <v>251.9</v>
      </c>
    </row>
    <row r="42" spans="1:14" ht="13.5">
      <c r="A42" s="1027">
        <v>2006</v>
      </c>
      <c r="B42" s="1028">
        <v>257.8</v>
      </c>
      <c r="C42" s="1028">
        <v>258.60000000000002</v>
      </c>
      <c r="D42" s="1028">
        <v>259.39999999999998</v>
      </c>
      <c r="E42" s="1028">
        <v>256.39999999999998</v>
      </c>
      <c r="F42" s="1028">
        <v>257.60000000000002</v>
      </c>
      <c r="G42" s="1028">
        <v>256.10000000000002</v>
      </c>
      <c r="H42" s="1028">
        <v>250.4</v>
      </c>
      <c r="I42" s="1028">
        <v>248.4</v>
      </c>
      <c r="J42" s="1028">
        <v>249.2</v>
      </c>
      <c r="K42" s="1028">
        <v>246.2</v>
      </c>
      <c r="L42" s="1028">
        <v>246.3</v>
      </c>
      <c r="M42" s="1028">
        <v>251</v>
      </c>
      <c r="N42" s="1029">
        <v>253.1</v>
      </c>
    </row>
    <row r="43" spans="1:14" ht="13.5">
      <c r="A43" s="1027">
        <v>2007</v>
      </c>
      <c r="B43" s="1028">
        <v>257</v>
      </c>
      <c r="C43" s="1028">
        <v>258.60000000000002</v>
      </c>
      <c r="D43" s="1028">
        <v>258.5</v>
      </c>
      <c r="E43" s="1028">
        <v>260.5</v>
      </c>
      <c r="F43" s="1028">
        <v>258.8</v>
      </c>
      <c r="G43" s="1028">
        <v>257.5</v>
      </c>
      <c r="H43" s="1028">
        <v>254.5</v>
      </c>
      <c r="I43" s="1028">
        <v>250.9</v>
      </c>
      <c r="J43" s="1028">
        <v>249.3</v>
      </c>
      <c r="K43" s="1028">
        <v>246.9</v>
      </c>
      <c r="L43" s="1028">
        <v>251.1</v>
      </c>
      <c r="M43" s="1028">
        <v>253</v>
      </c>
      <c r="N43" s="1029">
        <v>254.3</v>
      </c>
    </row>
    <row r="44" spans="1:14" ht="13.5">
      <c r="A44" s="1027">
        <v>2008</v>
      </c>
      <c r="B44" s="1028">
        <v>260</v>
      </c>
      <c r="C44" s="1028">
        <v>259.7</v>
      </c>
      <c r="D44" s="1028">
        <v>256.5</v>
      </c>
      <c r="E44" s="1028">
        <v>253.2</v>
      </c>
      <c r="F44" s="1028">
        <v>257.89999999999998</v>
      </c>
      <c r="G44" s="1028">
        <v>255.5</v>
      </c>
      <c r="H44" s="1028">
        <v>249</v>
      </c>
      <c r="I44" s="1028">
        <v>247.1</v>
      </c>
      <c r="J44" s="1028">
        <v>246.8</v>
      </c>
      <c r="K44" s="1028">
        <v>243.8</v>
      </c>
      <c r="L44" s="1028">
        <v>247.6</v>
      </c>
      <c r="M44" s="1028">
        <v>252.5</v>
      </c>
      <c r="N44" s="1029">
        <v>252.2</v>
      </c>
    </row>
    <row r="45" spans="1:14" ht="13.5">
      <c r="A45" s="1027">
        <v>2009</v>
      </c>
      <c r="B45" s="1028">
        <v>254.8</v>
      </c>
      <c r="C45" s="1028">
        <v>256.39999999999998</v>
      </c>
      <c r="D45" s="1028">
        <v>258.2</v>
      </c>
      <c r="E45" s="1028">
        <v>257.39999999999998</v>
      </c>
      <c r="F45" s="1028">
        <v>257.39999999999998</v>
      </c>
      <c r="G45" s="1028">
        <v>255.2</v>
      </c>
      <c r="H45" s="1028">
        <v>253.6</v>
      </c>
      <c r="I45" s="1028">
        <v>250.6</v>
      </c>
      <c r="J45" s="1028">
        <v>251.8</v>
      </c>
      <c r="K45" s="1028">
        <v>252.9</v>
      </c>
      <c r="L45" s="1028">
        <v>255.6</v>
      </c>
      <c r="M45" s="1028">
        <v>260.8</v>
      </c>
      <c r="N45" s="1029">
        <v>255.4</v>
      </c>
    </row>
    <row r="46" spans="1:14" ht="13.5">
      <c r="A46" s="1027">
        <v>2010</v>
      </c>
      <c r="B46" s="1028">
        <v>261.8</v>
      </c>
      <c r="C46" s="1028">
        <v>267.39999999999998</v>
      </c>
      <c r="D46" s="1028">
        <v>265.7</v>
      </c>
      <c r="E46" s="1028">
        <v>267.89999999999998</v>
      </c>
      <c r="F46" s="1028">
        <v>268.8</v>
      </c>
      <c r="G46" s="1028">
        <v>266.89999999999998</v>
      </c>
      <c r="H46" s="1028">
        <v>264.39999999999998</v>
      </c>
      <c r="I46" s="1028">
        <v>259.89999999999998</v>
      </c>
      <c r="J46" s="1028">
        <v>258.10000000000002</v>
      </c>
      <c r="K46" s="1028">
        <v>254.5</v>
      </c>
      <c r="L46" s="1028">
        <v>258.10000000000002</v>
      </c>
      <c r="M46" s="1028">
        <v>262.5</v>
      </c>
      <c r="N46" s="1029">
        <v>262.8</v>
      </c>
    </row>
    <row r="47" spans="1:14" ht="13.5">
      <c r="A47" s="1027">
        <v>2011</v>
      </c>
      <c r="B47" s="1028">
        <v>262.7</v>
      </c>
      <c r="C47" s="1028">
        <v>262.60000000000002</v>
      </c>
      <c r="D47" s="1028">
        <v>262.2</v>
      </c>
      <c r="E47" s="1028">
        <v>261.5</v>
      </c>
      <c r="F47" s="1028">
        <v>261.2</v>
      </c>
      <c r="G47" s="1028">
        <v>258</v>
      </c>
      <c r="H47" s="1028">
        <v>256.2</v>
      </c>
      <c r="I47" s="1028">
        <v>251.1</v>
      </c>
      <c r="J47" s="1028">
        <v>250.5</v>
      </c>
      <c r="K47" s="1028">
        <v>251.1</v>
      </c>
      <c r="L47" s="1028">
        <v>253.3</v>
      </c>
      <c r="M47" s="1028">
        <v>259.5</v>
      </c>
      <c r="N47" s="1029">
        <v>257.2</v>
      </c>
    </row>
    <row r="48" spans="1:14" ht="13.5">
      <c r="A48" s="1027">
        <v>2012</v>
      </c>
      <c r="B48" s="1028">
        <v>263.39999999999998</v>
      </c>
      <c r="C48" s="1028">
        <v>263.8</v>
      </c>
      <c r="D48" s="1028">
        <v>264</v>
      </c>
      <c r="E48" s="1028">
        <v>262.5</v>
      </c>
      <c r="F48" s="1028">
        <v>265.3</v>
      </c>
      <c r="G48" s="1028">
        <v>262.2</v>
      </c>
      <c r="H48" s="1028">
        <v>260.3</v>
      </c>
      <c r="I48" s="1028">
        <v>256</v>
      </c>
      <c r="J48" s="1028">
        <v>256.2</v>
      </c>
      <c r="K48" s="1028">
        <v>257.60000000000002</v>
      </c>
      <c r="L48" s="1028">
        <v>260.7</v>
      </c>
      <c r="M48" s="1028">
        <v>263.5</v>
      </c>
      <c r="N48" s="1029">
        <v>261.3</v>
      </c>
    </row>
    <row r="49" spans="1:14" ht="13.5">
      <c r="A49" s="1027">
        <v>2013</v>
      </c>
      <c r="B49" s="1028">
        <v>263.7</v>
      </c>
      <c r="C49" s="1028">
        <v>268.2</v>
      </c>
      <c r="D49" s="1028">
        <v>266.3</v>
      </c>
      <c r="E49" s="1028">
        <v>267.2</v>
      </c>
      <c r="F49" s="1028">
        <v>267</v>
      </c>
      <c r="G49" s="1028">
        <v>269.39999999999998</v>
      </c>
      <c r="H49" s="1028">
        <v>265.3</v>
      </c>
      <c r="I49" s="1028">
        <v>261.7</v>
      </c>
      <c r="J49" s="1028">
        <v>261.2</v>
      </c>
      <c r="K49" s="1028">
        <v>259.89999999999998</v>
      </c>
      <c r="L49" s="1028">
        <v>263.3</v>
      </c>
      <c r="M49" s="1028">
        <v>265.8</v>
      </c>
      <c r="N49" s="1029">
        <v>264.8</v>
      </c>
    </row>
    <row r="50" spans="1:14" ht="13.5">
      <c r="A50" s="1031">
        <v>2014</v>
      </c>
      <c r="B50" s="1028">
        <v>267.7</v>
      </c>
      <c r="C50" s="1028">
        <v>270.8</v>
      </c>
      <c r="D50" s="1028">
        <v>267.3</v>
      </c>
      <c r="E50" s="1028">
        <v>267.2</v>
      </c>
      <c r="F50" s="1028">
        <v>267.7</v>
      </c>
      <c r="G50" s="1028">
        <v>267.39999999999998</v>
      </c>
      <c r="H50" s="1028">
        <v>264.89999999999998</v>
      </c>
      <c r="I50" s="1028">
        <v>263.3</v>
      </c>
      <c r="J50" s="1028">
        <v>260.39999999999998</v>
      </c>
      <c r="K50" s="1028">
        <v>262</v>
      </c>
      <c r="L50" s="1028">
        <v>263.3</v>
      </c>
      <c r="M50" s="1028">
        <v>267.89999999999998</v>
      </c>
      <c r="N50" s="1029">
        <v>265.7</v>
      </c>
    </row>
    <row r="51" spans="1:14" ht="13.5">
      <c r="A51" s="1034">
        <v>2015</v>
      </c>
      <c r="B51" s="1042">
        <v>270.89999999999998</v>
      </c>
      <c r="C51" s="1042">
        <v>271.7</v>
      </c>
      <c r="D51" s="1042">
        <v>270.89999999999998</v>
      </c>
      <c r="E51" s="1042">
        <v>272.5</v>
      </c>
      <c r="F51" s="1042">
        <v>274.8</v>
      </c>
      <c r="G51" s="1042">
        <v>275.7</v>
      </c>
      <c r="H51" s="1042">
        <v>272.39999999999998</v>
      </c>
      <c r="I51" s="1042">
        <v>268.60000000000002</v>
      </c>
      <c r="J51" s="1042">
        <v>266.3</v>
      </c>
      <c r="K51" s="1042">
        <v>266.10000000000002</v>
      </c>
      <c r="L51" s="1042">
        <v>268.7</v>
      </c>
      <c r="M51" s="1042">
        <v>270.39999999999998</v>
      </c>
      <c r="N51" s="1043">
        <v>270.5</v>
      </c>
    </row>
    <row r="52" spans="1:14" ht="13.5">
      <c r="A52" s="1034">
        <v>2016</v>
      </c>
      <c r="B52" s="1042">
        <v>271.7</v>
      </c>
      <c r="C52" s="1042">
        <v>271.89999999999998</v>
      </c>
      <c r="D52" s="1042">
        <v>270.2</v>
      </c>
      <c r="E52" s="1042">
        <v>272.2</v>
      </c>
      <c r="F52" s="1042">
        <v>275.5</v>
      </c>
      <c r="G52" s="1042">
        <v>274.2</v>
      </c>
      <c r="H52" s="1042">
        <v>270.5</v>
      </c>
      <c r="I52" s="1042">
        <v>268.7</v>
      </c>
      <c r="J52" s="1042">
        <v>268</v>
      </c>
      <c r="K52" s="1042">
        <v>270</v>
      </c>
      <c r="L52" s="1042">
        <v>273.2</v>
      </c>
      <c r="M52" s="1042">
        <v>276.5</v>
      </c>
      <c r="N52" s="1043">
        <v>271.8</v>
      </c>
    </row>
    <row r="53" spans="1:14" ht="13.5">
      <c r="A53" s="1034">
        <v>2017</v>
      </c>
      <c r="B53" s="1042">
        <v>276.69926282533487</v>
      </c>
      <c r="C53" s="1042">
        <v>276.47892871209154</v>
      </c>
      <c r="D53" s="1042">
        <v>278.22339935513622</v>
      </c>
      <c r="E53" s="1042">
        <v>279.34229084700496</v>
      </c>
      <c r="F53" s="1042">
        <v>281.69560720701139</v>
      </c>
      <c r="G53" s="1042">
        <v>282.87137778735314</v>
      </c>
      <c r="H53" s="1042">
        <v>277.47576558713354</v>
      </c>
      <c r="I53" s="1042">
        <v>274.10388337620998</v>
      </c>
      <c r="J53" s="1042">
        <v>273.58284883720944</v>
      </c>
      <c r="K53" s="1042">
        <v>274.03936753791561</v>
      </c>
      <c r="L53" s="1042">
        <v>275.29776603686923</v>
      </c>
      <c r="M53" s="1042">
        <v>280.80114332380572</v>
      </c>
      <c r="N53" s="1036">
        <v>277.62487398742144</v>
      </c>
    </row>
    <row r="54" spans="1:14" ht="13.5">
      <c r="A54" s="1034">
        <v>2018</v>
      </c>
      <c r="B54" s="1035">
        <v>279.54637865311327</v>
      </c>
      <c r="C54" s="1035">
        <v>282.17688062735988</v>
      </c>
      <c r="D54" s="1035">
        <v>283.66516998075673</v>
      </c>
      <c r="E54" s="1035">
        <v>284.39577732607717</v>
      </c>
      <c r="F54" s="1035">
        <v>286.91837000390598</v>
      </c>
      <c r="G54" s="1035">
        <v>286.16812790097981</v>
      </c>
      <c r="H54" s="1035">
        <v>281.7233466698047</v>
      </c>
      <c r="I54" s="1035">
        <v>279.00896414342645</v>
      </c>
      <c r="J54" s="1035">
        <v>276.36222177119254</v>
      </c>
      <c r="K54" s="1035">
        <v>278.71065267650755</v>
      </c>
      <c r="L54" s="1035">
        <v>284.00026838432649</v>
      </c>
      <c r="M54" s="1035">
        <v>284.93782985955824</v>
      </c>
      <c r="N54" s="1036">
        <v>282.28926615670917</v>
      </c>
    </row>
    <row r="55" spans="1:14" ht="14.25" thickBot="1">
      <c r="A55" s="1037">
        <v>2019</v>
      </c>
      <c r="B55" s="1038">
        <v>287.03444832750858</v>
      </c>
      <c r="C55" s="1038"/>
      <c r="D55" s="1038"/>
      <c r="E55" s="1038"/>
      <c r="F55" s="1038"/>
      <c r="G55" s="1038"/>
      <c r="H55" s="1038"/>
      <c r="I55" s="1038"/>
      <c r="J55" s="1038"/>
      <c r="K55" s="1038"/>
      <c r="L55" s="1038"/>
      <c r="M55" s="1038"/>
      <c r="N55" s="1039"/>
    </row>
    <row r="56" spans="1:14">
      <c r="I56" s="102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20" t="s">
        <v>362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1320"/>
      <c r="M2" s="1320"/>
    </row>
    <row r="3" spans="1:29" ht="12.75" hidden="1" customHeight="1">
      <c r="A3" s="1320"/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20"/>
      <c r="M3" s="1320"/>
    </row>
    <row r="4" spans="1:29" ht="12.75" hidden="1" customHeight="1">
      <c r="A4" s="1320"/>
      <c r="B4" s="1320"/>
      <c r="C4" s="1320"/>
      <c r="D4" s="1320"/>
      <c r="E4" s="1320"/>
      <c r="F4" s="1320"/>
      <c r="G4" s="1320"/>
      <c r="H4" s="1320"/>
      <c r="I4" s="1320"/>
      <c r="J4" s="1320"/>
      <c r="K4" s="1320"/>
      <c r="L4" s="1320"/>
      <c r="M4" s="1320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9" t="s">
        <v>220</v>
      </c>
      <c r="R7" s="1319"/>
      <c r="S7" s="1319"/>
      <c r="T7" s="160"/>
      <c r="U7" s="157">
        <v>2003</v>
      </c>
      <c r="V7" s="1319" t="s">
        <v>221</v>
      </c>
      <c r="W7" s="1321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9" t="s">
        <v>220</v>
      </c>
      <c r="Q16" s="1319"/>
      <c r="R16" s="1319"/>
      <c r="S16" s="1319"/>
      <c r="T16" s="158"/>
      <c r="U16" s="157">
        <v>2004</v>
      </c>
      <c r="V16" s="1319" t="s">
        <v>221</v>
      </c>
      <c r="W16" s="1319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9" t="s">
        <v>220</v>
      </c>
      <c r="Q25" s="1319"/>
      <c r="R25" s="1319"/>
      <c r="S25" s="1319"/>
      <c r="T25" s="158"/>
      <c r="U25" s="157">
        <v>2005</v>
      </c>
      <c r="V25" s="1319" t="s">
        <v>221</v>
      </c>
      <c r="W25" s="1319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9" t="s">
        <v>220</v>
      </c>
      <c r="Q34" s="1319"/>
      <c r="R34" s="1319"/>
      <c r="S34" s="1319"/>
      <c r="T34" s="158"/>
      <c r="U34" s="157">
        <v>2006</v>
      </c>
      <c r="V34" s="1319" t="s">
        <v>221</v>
      </c>
      <c r="W34" s="1319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9" t="s">
        <v>220</v>
      </c>
      <c r="Q43" s="1319"/>
      <c r="R43" s="1319"/>
      <c r="S43" s="1319"/>
      <c r="T43" s="158"/>
      <c r="U43" s="157">
        <v>2007</v>
      </c>
      <c r="V43" s="1319" t="s">
        <v>221</v>
      </c>
      <c r="W43" s="1319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9" t="s">
        <v>220</v>
      </c>
      <c r="Q52" s="1319"/>
      <c r="R52" s="1319"/>
      <c r="S52" s="1319"/>
      <c r="T52" s="158"/>
      <c r="U52" s="157">
        <v>2008</v>
      </c>
      <c r="V52" s="1319" t="s">
        <v>221</v>
      </c>
      <c r="W52" s="1319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9" t="s">
        <v>220</v>
      </c>
      <c r="Q61" s="1319"/>
      <c r="R61" s="1319"/>
      <c r="S61" s="1319"/>
      <c r="T61" s="158"/>
      <c r="U61" s="157">
        <v>2009</v>
      </c>
      <c r="V61" s="1319" t="s">
        <v>221</v>
      </c>
      <c r="W61" s="1319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9" t="s">
        <v>220</v>
      </c>
      <c r="Q70" s="1319"/>
      <c r="R70" s="1319"/>
      <c r="S70" s="1319"/>
      <c r="T70" s="158"/>
      <c r="U70" s="157">
        <v>2010</v>
      </c>
      <c r="V70" s="1319" t="s">
        <v>221</v>
      </c>
      <c r="W70" s="1319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9" t="s">
        <v>220</v>
      </c>
      <c r="Q79" s="1319"/>
      <c r="R79" s="1319"/>
      <c r="S79" s="1319"/>
      <c r="T79" s="158"/>
      <c r="U79" s="157">
        <v>2011</v>
      </c>
      <c r="V79" s="1319" t="s">
        <v>221</v>
      </c>
      <c r="W79" s="1319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9" t="s">
        <v>220</v>
      </c>
      <c r="Q88" s="1319"/>
      <c r="R88" s="1319"/>
      <c r="S88" s="1319"/>
      <c r="T88" s="158"/>
      <c r="U88" s="157">
        <v>2012</v>
      </c>
      <c r="V88" s="1319" t="s">
        <v>221</v>
      </c>
      <c r="W88" s="1319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9" t="s">
        <v>220</v>
      </c>
      <c r="Q97" s="1319"/>
      <c r="R97" s="1319"/>
      <c r="S97" s="1319"/>
      <c r="T97" s="158"/>
      <c r="U97" s="157">
        <v>2013</v>
      </c>
      <c r="V97" s="1319" t="s">
        <v>221</v>
      </c>
      <c r="W97" s="1319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9" t="s">
        <v>220</v>
      </c>
      <c r="Q106" s="1319"/>
      <c r="R106" s="1319"/>
      <c r="S106" s="1319"/>
      <c r="T106" s="158"/>
      <c r="U106" s="157">
        <v>2014</v>
      </c>
      <c r="V106" s="1319" t="s">
        <v>221</v>
      </c>
      <c r="W106" s="1319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9" t="s">
        <v>220</v>
      </c>
      <c r="Q116" s="1319"/>
      <c r="R116" s="1319"/>
      <c r="S116" s="1319"/>
      <c r="T116" s="158"/>
      <c r="U116" s="157">
        <v>2015</v>
      </c>
      <c r="V116" s="1319" t="s">
        <v>221</v>
      </c>
      <c r="W116" s="1319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9" t="s">
        <v>220</v>
      </c>
      <c r="Q126" s="1319"/>
      <c r="R126" s="1319"/>
      <c r="S126" s="1319"/>
      <c r="T126" s="158"/>
      <c r="U126" s="157">
        <v>2016</v>
      </c>
      <c r="V126" s="1319" t="s">
        <v>221</v>
      </c>
      <c r="W126" s="1319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9" t="s">
        <v>220</v>
      </c>
      <c r="Q136" s="1319"/>
      <c r="R136" s="1319"/>
      <c r="S136" s="1319"/>
      <c r="T136" s="158"/>
      <c r="U136" s="157">
        <v>2017</v>
      </c>
      <c r="V136" s="1319" t="s">
        <v>221</v>
      </c>
      <c r="W136" s="1319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1"/>
      <c r="AD145" s="1051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9" t="s">
        <v>220</v>
      </c>
      <c r="Q146" s="1319"/>
      <c r="R146" s="1319"/>
      <c r="S146" s="1319"/>
      <c r="T146" s="158"/>
      <c r="U146" s="157">
        <v>2018</v>
      </c>
      <c r="V146" s="1319" t="s">
        <v>221</v>
      </c>
      <c r="W146" s="1319"/>
      <c r="X146" s="158"/>
      <c r="Y146" s="244">
        <v>2018</v>
      </c>
      <c r="Z146" s="158"/>
      <c r="AA146" s="179"/>
      <c r="AB146"/>
      <c r="AC146" s="1051"/>
      <c r="AD146" s="1051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9" t="s">
        <v>220</v>
      </c>
      <c r="Q156" s="1319"/>
      <c r="R156" s="1319"/>
      <c r="S156" s="1319"/>
      <c r="T156" s="158"/>
      <c r="U156" s="157">
        <v>2019</v>
      </c>
      <c r="V156" s="1319" t="s">
        <v>221</v>
      </c>
      <c r="W156" s="1319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>
        <v>12598.899991992648</v>
      </c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>
        <v>12584.9079795629</v>
      </c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>
        <v>13365.473623968906</v>
      </c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>
        <v>13188.197147760482</v>
      </c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>
        <v>13064.125629609642</v>
      </c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>
        <v>10675.031172748293</v>
      </c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>
        <v>13149.837234423143</v>
      </c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/>
      <c r="AC316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/>
      <c r="AC317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12.351862737247693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12.338145078002844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13.103405513695007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12.929605046824001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12.807966303538864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10.465716836027738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12.89199728865014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30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30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30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30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30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30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  <c r="AB472"/>
      <c r="AC472"/>
      <c r="AD472"/>
    </row>
    <row r="473" spans="1:30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  <c r="AB473"/>
      <c r="AC473"/>
      <c r="AD473"/>
    </row>
    <row r="474" spans="1:30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6.3982648978943049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  <c r="AB474"/>
      <c r="AC474"/>
      <c r="AD474"/>
    </row>
    <row r="475" spans="1:30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6.6502601970435338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  <c r="AB475"/>
      <c r="AC475"/>
      <c r="AD475"/>
    </row>
    <row r="476" spans="1:30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6.9841151387994387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  <c r="AB476"/>
      <c r="AC476"/>
      <c r="AD476"/>
    </row>
    <row r="477" spans="1:30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6.8914794899571934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  <c r="AB477"/>
      <c r="AC477"/>
      <c r="AD477"/>
    </row>
    <row r="478" spans="1:30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6.6729504441437486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  <c r="AB478"/>
      <c r="AC478"/>
      <c r="AD478"/>
    </row>
    <row r="479" spans="1:30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5.0968040991455084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  <c r="AB479"/>
      <c r="AC479"/>
      <c r="AD479"/>
    </row>
    <row r="480" spans="1:30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6.6780545955207726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  <c r="AB480"/>
      <c r="AC480"/>
      <c r="AD480"/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350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36" sqref="A36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60" t="s">
        <v>88</v>
      </c>
      <c r="B1" s="1160"/>
      <c r="C1" s="1160"/>
      <c r="D1" s="1160"/>
      <c r="E1" s="1160"/>
      <c r="F1" s="1160"/>
      <c r="G1" s="1160"/>
      <c r="H1" s="1160"/>
      <c r="I1" s="1160"/>
      <c r="J1" s="1160"/>
      <c r="K1" s="1160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66" t="s">
        <v>99</v>
      </c>
      <c r="C3" s="1167"/>
      <c r="D3" s="1167"/>
      <c r="E3" s="1167"/>
      <c r="F3" s="1168"/>
      <c r="G3" s="1162" t="s">
        <v>71</v>
      </c>
      <c r="H3" s="1163"/>
      <c r="I3" s="1169" t="s">
        <v>318</v>
      </c>
      <c r="J3" s="1164" t="s">
        <v>72</v>
      </c>
      <c r="K3" s="1165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70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9" t="s">
        <v>380</v>
      </c>
      <c r="C5" s="979" t="s">
        <v>380</v>
      </c>
      <c r="D5" s="979" t="s">
        <v>380</v>
      </c>
      <c r="E5" s="1102" t="s">
        <v>127</v>
      </c>
      <c r="F5" s="1103" t="s">
        <v>79</v>
      </c>
      <c r="G5" s="979" t="s">
        <v>380</v>
      </c>
      <c r="H5" s="818" t="s">
        <v>90</v>
      </c>
      <c r="I5" s="918"/>
      <c r="J5" s="979" t="s">
        <v>380</v>
      </c>
      <c r="K5" s="1089" t="s">
        <v>80</v>
      </c>
      <c r="L5" s="5"/>
    </row>
    <row r="6" spans="1:12" s="122" customFormat="1" ht="28.5" customHeight="1" thickBot="1">
      <c r="A6" s="79" t="s">
        <v>22</v>
      </c>
      <c r="B6" s="801">
        <v>6.2397218050684753</v>
      </c>
      <c r="C6" s="802">
        <v>12045.794990479681</v>
      </c>
      <c r="D6" s="802">
        <v>12286.710890289274</v>
      </c>
      <c r="E6" s="1096">
        <v>-3.7398186408182993E-3</v>
      </c>
      <c r="F6" s="1104">
        <v>-9.8459195611986061</v>
      </c>
      <c r="G6" s="803">
        <v>330.01469023409794</v>
      </c>
      <c r="H6" s="1096">
        <v>0.28471354086244166</v>
      </c>
      <c r="I6" s="803">
        <v>-3.4419772818083221</v>
      </c>
      <c r="J6" s="804">
        <v>100</v>
      </c>
      <c r="K6" s="1090" t="s">
        <v>23</v>
      </c>
    </row>
    <row r="7" spans="1:12" s="122" customFormat="1" ht="25.5" customHeight="1">
      <c r="A7" s="905" t="s">
        <v>103</v>
      </c>
      <c r="B7" s="1009">
        <v>6.7770532694117644</v>
      </c>
      <c r="C7" s="1010">
        <v>12573.38268907563</v>
      </c>
      <c r="D7" s="1010">
        <v>12824.850342857142</v>
      </c>
      <c r="E7" s="1105">
        <v>6.3666124449537396</v>
      </c>
      <c r="F7" s="1106">
        <v>-4.6308143041042715</v>
      </c>
      <c r="G7" s="805">
        <v>262.49166666666667</v>
      </c>
      <c r="H7" s="1097">
        <v>-0.32592873868740907</v>
      </c>
      <c r="I7" s="806">
        <v>100</v>
      </c>
      <c r="J7" s="806">
        <v>7.0938756207141171E-2</v>
      </c>
      <c r="K7" s="1091">
        <v>3.6690226039894185E-2</v>
      </c>
    </row>
    <row r="8" spans="1:12" s="122" customFormat="1" ht="24" customHeight="1">
      <c r="A8" s="906" t="s">
        <v>104</v>
      </c>
      <c r="B8" s="1011">
        <v>6.6020753307481241</v>
      </c>
      <c r="C8" s="807">
        <v>12386.632890709427</v>
      </c>
      <c r="D8" s="807">
        <v>12634.365548523616</v>
      </c>
      <c r="E8" s="1107">
        <v>-0.18279516767187606</v>
      </c>
      <c r="F8" s="808">
        <v>-11.443676987428514</v>
      </c>
      <c r="G8" s="809">
        <v>364.33790322580643</v>
      </c>
      <c r="H8" s="1098">
        <v>0.6477079039351612</v>
      </c>
      <c r="I8" s="810">
        <v>3.419516263552961</v>
      </c>
      <c r="J8" s="810">
        <v>36.651690707022937</v>
      </c>
      <c r="K8" s="1092">
        <v>2.431700981581983</v>
      </c>
    </row>
    <row r="9" spans="1:12" s="122" customFormat="1" ht="24" customHeight="1">
      <c r="A9" s="906" t="s">
        <v>105</v>
      </c>
      <c r="B9" s="1011">
        <v>6.4139989476713541</v>
      </c>
      <c r="C9" s="807">
        <v>12033.769132591658</v>
      </c>
      <c r="D9" s="807">
        <v>12274.444515243493</v>
      </c>
      <c r="E9" s="1107">
        <v>-1.3239237178925747</v>
      </c>
      <c r="F9" s="808">
        <v>-13.219178834438605</v>
      </c>
      <c r="G9" s="811">
        <v>397.34694059848147</v>
      </c>
      <c r="H9" s="1099">
        <v>0.83928951449779021</v>
      </c>
      <c r="I9" s="812">
        <v>-9.4255663430420711</v>
      </c>
      <c r="J9" s="812">
        <v>13.235989595649089</v>
      </c>
      <c r="K9" s="1093">
        <v>-0.87440483325667095</v>
      </c>
    </row>
    <row r="10" spans="1:12" s="122" customFormat="1" ht="24" customHeight="1">
      <c r="A10" s="906" t="s">
        <v>106</v>
      </c>
      <c r="B10" s="1055" t="s">
        <v>100</v>
      </c>
      <c r="C10" s="892" t="s">
        <v>100</v>
      </c>
      <c r="D10" s="892" t="s">
        <v>100</v>
      </c>
      <c r="E10" s="1100" t="s">
        <v>100</v>
      </c>
      <c r="F10" s="1108" t="s">
        <v>100</v>
      </c>
      <c r="G10" s="1008" t="s">
        <v>100</v>
      </c>
      <c r="H10" s="1100" t="s">
        <v>100</v>
      </c>
      <c r="I10" s="813" t="s">
        <v>100</v>
      </c>
      <c r="J10" s="885" t="s">
        <v>100</v>
      </c>
      <c r="K10" s="1094" t="s">
        <v>100</v>
      </c>
    </row>
    <row r="11" spans="1:12" s="122" customFormat="1" ht="24" customHeight="1">
      <c r="A11" s="906" t="s">
        <v>98</v>
      </c>
      <c r="B11" s="1011">
        <v>5.149129881063037</v>
      </c>
      <c r="C11" s="807">
        <v>10573.161973435394</v>
      </c>
      <c r="D11" s="807">
        <v>10784.625212904102</v>
      </c>
      <c r="E11" s="1107">
        <v>-0.62416058200188274</v>
      </c>
      <c r="F11" s="808">
        <v>-10.143946845116739</v>
      </c>
      <c r="G11" s="811">
        <v>283.15221619176845</v>
      </c>
      <c r="H11" s="1099">
        <v>-1.2468849092298122</v>
      </c>
      <c r="I11" s="812">
        <v>-9.7919216646266829</v>
      </c>
      <c r="J11" s="812">
        <v>26.140931662331518</v>
      </c>
      <c r="K11" s="1093">
        <v>-1.8401174843092747</v>
      </c>
    </row>
    <row r="12" spans="1:12" s="122" customFormat="1" ht="24" customHeight="1" thickBot="1">
      <c r="A12" s="907" t="s">
        <v>107</v>
      </c>
      <c r="B12" s="1012">
        <v>6.7156555606741515</v>
      </c>
      <c r="C12" s="814">
        <v>12964.586024467473</v>
      </c>
      <c r="D12" s="814">
        <v>13223.877744956822</v>
      </c>
      <c r="E12" s="1109">
        <v>0.44824020556128669</v>
      </c>
      <c r="F12" s="815">
        <v>-3.2351318488110445</v>
      </c>
      <c r="G12" s="816">
        <v>291.54704427405392</v>
      </c>
      <c r="H12" s="1101">
        <v>-0.46208949847492453</v>
      </c>
      <c r="I12" s="817">
        <v>-2.4372586872586872</v>
      </c>
      <c r="J12" s="817">
        <v>23.900449278789313</v>
      </c>
      <c r="K12" s="1095">
        <v>0.24613110994405929</v>
      </c>
    </row>
    <row r="13" spans="1:12" s="122" customFormat="1" ht="15">
      <c r="A13" s="1006"/>
      <c r="B13" s="1007"/>
    </row>
    <row r="14" spans="1:12" s="122" customFormat="1" ht="46.5" customHeight="1">
      <c r="A14" s="1161" t="s">
        <v>126</v>
      </c>
      <c r="B14" s="1161"/>
      <c r="C14" s="1161"/>
      <c r="D14" s="1161"/>
      <c r="E14" s="1161"/>
      <c r="F14" s="1161"/>
      <c r="G14" s="1161"/>
      <c r="H14" s="1161"/>
      <c r="I14" s="1161"/>
      <c r="J14" s="1161"/>
      <c r="K14" s="1161"/>
    </row>
    <row r="15" spans="1:12" s="122" customFormat="1" ht="33.75" customHeight="1">
      <c r="A15" s="1161" t="s">
        <v>346</v>
      </c>
      <c r="B15" s="1161"/>
      <c r="C15" s="1161"/>
      <c r="D15" s="1161"/>
      <c r="E15" s="1161"/>
      <c r="F15" s="1161"/>
      <c r="G15" s="1161"/>
      <c r="H15" s="1161"/>
      <c r="I15" s="1161"/>
      <c r="J15" s="1161"/>
      <c r="K15" s="1161"/>
    </row>
    <row r="16" spans="1:12" s="122" customFormat="1">
      <c r="A16" s="1161" t="s">
        <v>171</v>
      </c>
      <c r="B16" s="1161"/>
      <c r="C16" s="1161"/>
      <c r="D16" s="1161"/>
      <c r="E16" s="1161"/>
      <c r="F16" s="1161"/>
      <c r="G16" s="1161"/>
      <c r="H16" s="1161"/>
      <c r="I16" s="1161"/>
      <c r="J16" s="1161"/>
      <c r="K16" s="1161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5"/>
  <sheetViews>
    <sheetView showGridLines="0" topLeftCell="A34" workbookViewId="0">
      <selection activeCell="W39" sqref="W39"/>
    </sheetView>
  </sheetViews>
  <sheetFormatPr defaultRowHeight="12.75"/>
  <sheetData>
    <row r="22" s="122" customFormat="1" ht="12" customHeight="1"/>
    <row r="23" s="122" customFormat="1" ht="11.25" customHeight="1"/>
    <row r="24" s="122" customFormat="1" ht="12" customHeight="1"/>
    <row r="45" spans="1:1">
      <c r="A45" s="1054" t="s">
        <v>363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71" t="s">
        <v>87</v>
      </c>
      <c r="B1" s="1171"/>
      <c r="C1" s="1171"/>
      <c r="D1" s="1171"/>
      <c r="E1" s="1171"/>
      <c r="F1" s="1171"/>
      <c r="G1" s="1171"/>
      <c r="H1" s="1171"/>
      <c r="I1" s="1171"/>
      <c r="J1" s="1171"/>
      <c r="K1" s="147"/>
    </row>
    <row r="2" spans="1:11" ht="19.5" thickBot="1">
      <c r="A2" s="1185" t="s">
        <v>347</v>
      </c>
      <c r="B2" s="1186"/>
      <c r="C2" s="1186"/>
      <c r="D2" s="1186"/>
      <c r="E2" s="1186"/>
      <c r="F2" s="1186"/>
      <c r="G2" s="1186"/>
      <c r="H2" s="1186"/>
      <c r="I2" s="1186"/>
      <c r="J2" s="1187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3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9" t="s">
        <v>380</v>
      </c>
      <c r="C5" s="979" t="s">
        <v>380</v>
      </c>
      <c r="D5" s="979" t="s">
        <v>380</v>
      </c>
      <c r="E5" s="834" t="s">
        <v>70</v>
      </c>
      <c r="F5" s="979" t="s">
        <v>380</v>
      </c>
      <c r="G5" s="835" t="s">
        <v>94</v>
      </c>
      <c r="H5" s="836" t="s">
        <v>90</v>
      </c>
      <c r="I5" s="979" t="s">
        <v>380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6.2567551682550455</v>
      </c>
      <c r="C7" s="843">
        <v>12078.677930994296</v>
      </c>
      <c r="D7" s="844">
        <v>12320.251489614182</v>
      </c>
      <c r="E7" s="845">
        <v>-0.37685313445730051</v>
      </c>
      <c r="F7" s="846">
        <v>332.81483628922234</v>
      </c>
      <c r="G7" s="845">
        <v>-0.10541352235731491</v>
      </c>
      <c r="H7" s="845">
        <v>-5.2563550193881943</v>
      </c>
      <c r="I7" s="845">
        <v>100</v>
      </c>
      <c r="J7" s="847" t="s">
        <v>23</v>
      </c>
    </row>
    <row r="8" spans="1:11" ht="15">
      <c r="A8" s="848" t="s">
        <v>103</v>
      </c>
      <c r="B8" s="849">
        <v>6.6598914483660137</v>
      </c>
      <c r="C8" s="850">
        <v>12356.013818860878</v>
      </c>
      <c r="D8" s="851">
        <v>12603.134095238096</v>
      </c>
      <c r="E8" s="852">
        <v>5.39937450735927</v>
      </c>
      <c r="F8" s="853">
        <v>262.5</v>
      </c>
      <c r="G8" s="854">
        <v>1.9417475728155338</v>
      </c>
      <c r="H8" s="854">
        <v>0</v>
      </c>
      <c r="I8" s="854">
        <v>4.5475216007276033E-2</v>
      </c>
      <c r="J8" s="855">
        <v>2.3903387991760783E-3</v>
      </c>
    </row>
    <row r="9" spans="1:11" ht="15">
      <c r="A9" s="856" t="s">
        <v>104</v>
      </c>
      <c r="B9" s="857">
        <v>6.5808656195064223</v>
      </c>
      <c r="C9" s="858">
        <v>12346.839811456701</v>
      </c>
      <c r="D9" s="859">
        <v>12593.776607685835</v>
      </c>
      <c r="E9" s="860">
        <v>-0.55726182140693292</v>
      </c>
      <c r="F9" s="861">
        <v>365.78648477157361</v>
      </c>
      <c r="G9" s="862">
        <v>1.1097501983540832</v>
      </c>
      <c r="H9" s="862">
        <v>1.2853470437017995</v>
      </c>
      <c r="I9" s="862">
        <v>35.834470213733518</v>
      </c>
      <c r="J9" s="863">
        <v>2.3144357458317515</v>
      </c>
    </row>
    <row r="10" spans="1:11" ht="15">
      <c r="A10" s="856" t="s">
        <v>105</v>
      </c>
      <c r="B10" s="857">
        <v>6.4170749415472121</v>
      </c>
      <c r="C10" s="858">
        <v>12039.540228043548</v>
      </c>
      <c r="D10" s="859">
        <v>12280.331032604419</v>
      </c>
      <c r="E10" s="860">
        <v>-1.3411260689135525</v>
      </c>
      <c r="F10" s="861">
        <v>401.24285714285713</v>
      </c>
      <c r="G10" s="862">
        <v>0.61557571174726655</v>
      </c>
      <c r="H10" s="862">
        <v>-16.978776529338326</v>
      </c>
      <c r="I10" s="862">
        <v>15.120509322419281</v>
      </c>
      <c r="J10" s="863">
        <v>-2.134983999424751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5.2050748762532519</v>
      </c>
      <c r="C12" s="858">
        <v>10688.038760273619</v>
      </c>
      <c r="D12" s="859">
        <v>10901.799535479091</v>
      </c>
      <c r="E12" s="860">
        <v>-0.26789833394954893</v>
      </c>
      <c r="F12" s="861">
        <v>283.29631529850747</v>
      </c>
      <c r="G12" s="862">
        <v>-0.66743107939784507</v>
      </c>
      <c r="H12" s="862">
        <v>-7.5862068965517242</v>
      </c>
      <c r="I12" s="862">
        <v>24.374715779899955</v>
      </c>
      <c r="J12" s="863">
        <v>-0.61451300079801996</v>
      </c>
    </row>
    <row r="13" spans="1:11" ht="15.75" thickBot="1">
      <c r="A13" s="865" t="s">
        <v>107</v>
      </c>
      <c r="B13" s="866">
        <v>6.7122339070914414</v>
      </c>
      <c r="C13" s="867">
        <v>12957.980515620542</v>
      </c>
      <c r="D13" s="868">
        <v>13217.140125932952</v>
      </c>
      <c r="E13" s="869">
        <v>2.2133395518942129E-2</v>
      </c>
      <c r="F13" s="870">
        <v>291.96214219759923</v>
      </c>
      <c r="G13" s="871">
        <v>-1.4992504631685197</v>
      </c>
      <c r="H13" s="871">
        <v>-3.5618878005342829</v>
      </c>
      <c r="I13" s="871">
        <v>24.624829467939975</v>
      </c>
      <c r="J13" s="872">
        <v>0.43267091559184934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6.3057983876591095</v>
      </c>
      <c r="C15" s="874">
        <v>12173.355960731871</v>
      </c>
      <c r="D15" s="875">
        <v>12416.823079946509</v>
      </c>
      <c r="E15" s="845">
        <v>0.36809778468718746</v>
      </c>
      <c r="F15" s="845">
        <v>328.04059336332961</v>
      </c>
      <c r="G15" s="845">
        <v>0.83871426229143431</v>
      </c>
      <c r="H15" s="845">
        <v>-1.5503875968992249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6.8356339786274507</v>
      </c>
      <c r="C16" s="850">
        <v>12682.06675070028</v>
      </c>
      <c r="D16" s="851">
        <v>12935.708085714286</v>
      </c>
      <c r="E16" s="852">
        <v>5.6498343098386004</v>
      </c>
      <c r="F16" s="853">
        <v>262.5</v>
      </c>
      <c r="G16" s="854">
        <v>-4.5454545454545459</v>
      </c>
      <c r="H16" s="854">
        <v>300</v>
      </c>
      <c r="I16" s="854">
        <v>0.11248593925759282</v>
      </c>
      <c r="J16" s="855">
        <v>8.4800446455820938E-2</v>
      </c>
    </row>
    <row r="17" spans="1:10" ht="15">
      <c r="A17" s="856" t="s">
        <v>104</v>
      </c>
      <c r="B17" s="857">
        <v>6.6491533839794963</v>
      </c>
      <c r="C17" s="858">
        <v>12474.95944461444</v>
      </c>
      <c r="D17" s="859">
        <v>12724.458633506729</v>
      </c>
      <c r="E17" s="860">
        <v>0.14246859386580121</v>
      </c>
      <c r="F17" s="861">
        <v>363.20099255583125</v>
      </c>
      <c r="G17" s="862">
        <v>0.20222353494629511</v>
      </c>
      <c r="H17" s="862">
        <v>7.221588749524896</v>
      </c>
      <c r="I17" s="862">
        <v>39.665354330708666</v>
      </c>
      <c r="J17" s="863">
        <v>3.2450885499777655</v>
      </c>
    </row>
    <row r="18" spans="1:10" ht="15">
      <c r="A18" s="856" t="s">
        <v>105</v>
      </c>
      <c r="B18" s="857">
        <v>6.4116354682521699</v>
      </c>
      <c r="C18" s="858">
        <v>12029.334837246097</v>
      </c>
      <c r="D18" s="859">
        <v>12269.921533991019</v>
      </c>
      <c r="E18" s="860">
        <v>-1.3908123899197449</v>
      </c>
      <c r="F18" s="861">
        <v>387.57941176470587</v>
      </c>
      <c r="G18" s="862">
        <v>1.3403147481276558</v>
      </c>
      <c r="H18" s="862">
        <v>0.74074074074074081</v>
      </c>
      <c r="I18" s="862">
        <v>11.473565804274466</v>
      </c>
      <c r="J18" s="863">
        <v>0.26094121955685878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5.2238740306449749</v>
      </c>
      <c r="C20" s="858">
        <v>10726.640720010215</v>
      </c>
      <c r="D20" s="859">
        <v>10941.17353441042</v>
      </c>
      <c r="E20" s="860">
        <v>-0.98497542295883855</v>
      </c>
      <c r="F20" s="861">
        <v>280.88940509915011</v>
      </c>
      <c r="G20" s="862">
        <v>-2.2458236127047284</v>
      </c>
      <c r="H20" s="862">
        <v>-13.944417357386641</v>
      </c>
      <c r="I20" s="862">
        <v>24.817210348706411</v>
      </c>
      <c r="J20" s="863">
        <v>-3.5742625195106434</v>
      </c>
    </row>
    <row r="21" spans="1:10" ht="15.75" thickBot="1">
      <c r="A21" s="865" t="s">
        <v>107</v>
      </c>
      <c r="B21" s="866">
        <v>6.7802137553264554</v>
      </c>
      <c r="C21" s="867">
        <v>13089.215743873467</v>
      </c>
      <c r="D21" s="868">
        <v>13351.000058750937</v>
      </c>
      <c r="E21" s="869">
        <v>0.75534654478307717</v>
      </c>
      <c r="F21" s="870">
        <v>290.42309048178618</v>
      </c>
      <c r="G21" s="871">
        <v>1.1489554243094016</v>
      </c>
      <c r="H21" s="871">
        <v>-1.6184971098265895</v>
      </c>
      <c r="I21" s="871">
        <v>23.931383577052866</v>
      </c>
      <c r="J21" s="872">
        <v>-1.6567696479803828E-2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5.6091792513856937</v>
      </c>
      <c r="C23" s="874">
        <v>10828.531373331454</v>
      </c>
      <c r="D23" s="875">
        <v>11045.102000798084</v>
      </c>
      <c r="E23" s="845">
        <v>1.0513369642696757</v>
      </c>
      <c r="F23" s="845">
        <v>319.09569049951023</v>
      </c>
      <c r="G23" s="845">
        <v>0.33269426352662329</v>
      </c>
      <c r="H23" s="845">
        <v>-0.29296875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100</v>
      </c>
      <c r="D24" s="851" t="s">
        <v>100</v>
      </c>
      <c r="E24" s="852" t="s">
        <v>100</v>
      </c>
      <c r="F24" s="853" t="s">
        <v>100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6.3093332363974834</v>
      </c>
      <c r="C25" s="858">
        <v>11837.398192115352</v>
      </c>
      <c r="D25" s="859">
        <v>12074.146155957658</v>
      </c>
      <c r="E25" s="860">
        <v>0.13646432019156879</v>
      </c>
      <c r="F25" s="861">
        <v>357.89471365638764</v>
      </c>
      <c r="G25" s="862">
        <v>-0.37824474974051242</v>
      </c>
      <c r="H25" s="862">
        <v>-9.9206349206349209</v>
      </c>
      <c r="I25" s="862">
        <v>22.233104799216456</v>
      </c>
      <c r="J25" s="863">
        <v>-2.3762702007835443</v>
      </c>
    </row>
    <row r="26" spans="1:10" ht="15">
      <c r="A26" s="856" t="s">
        <v>105</v>
      </c>
      <c r="B26" s="857">
        <v>6.3914401229349433</v>
      </c>
      <c r="C26" s="858">
        <v>11991.444883555239</v>
      </c>
      <c r="D26" s="859">
        <v>12231.273781226344</v>
      </c>
      <c r="E26" s="860">
        <v>0.35805034266640651</v>
      </c>
      <c r="F26" s="861">
        <v>426.15161290322578</v>
      </c>
      <c r="G26" s="862">
        <v>0.62889089504056728</v>
      </c>
      <c r="H26" s="862">
        <v>55.000000000000007</v>
      </c>
      <c r="I26" s="862">
        <v>9.1087169441723805</v>
      </c>
      <c r="J26" s="863">
        <v>3.2493419441723805</v>
      </c>
    </row>
    <row r="27" spans="1:10" ht="15">
      <c r="A27" s="856" t="s">
        <v>106</v>
      </c>
      <c r="B27" s="864" t="s">
        <v>100</v>
      </c>
      <c r="C27" s="858" t="s">
        <v>100</v>
      </c>
      <c r="D27" s="859" t="s">
        <v>100</v>
      </c>
      <c r="E27" s="860" t="s">
        <v>100</v>
      </c>
      <c r="F27" s="861" t="s">
        <v>100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57">
        <v>4.672303992940293</v>
      </c>
      <c r="C28" s="858">
        <v>9594.0533735940317</v>
      </c>
      <c r="D28" s="859">
        <v>9785.9344410659123</v>
      </c>
      <c r="E28" s="860">
        <v>0.24427272697562513</v>
      </c>
      <c r="F28" s="861">
        <v>290.43294346978553</v>
      </c>
      <c r="G28" s="862">
        <v>-0.25831640522487909</v>
      </c>
      <c r="H28" s="862">
        <v>-3.3898305084745761</v>
      </c>
      <c r="I28" s="862">
        <v>50.244857982370227</v>
      </c>
      <c r="J28" s="863">
        <v>-1.6106107676297725</v>
      </c>
    </row>
    <row r="29" spans="1:10" ht="15.75" thickBot="1">
      <c r="A29" s="865" t="s">
        <v>107</v>
      </c>
      <c r="B29" s="866">
        <v>6.126585858747454</v>
      </c>
      <c r="C29" s="867">
        <v>11827.385827697788</v>
      </c>
      <c r="D29" s="868">
        <v>12063.933544251744</v>
      </c>
      <c r="E29" s="869">
        <v>2.4509576142065699</v>
      </c>
      <c r="F29" s="870">
        <v>297.50212765957446</v>
      </c>
      <c r="G29" s="871">
        <v>-2.2901740040228975</v>
      </c>
      <c r="H29" s="871">
        <v>3.867403314917127</v>
      </c>
      <c r="I29" s="871">
        <v>18.413320274240942</v>
      </c>
      <c r="J29" s="872">
        <v>0.73753902424094164</v>
      </c>
    </row>
    <row r="30" spans="1:10" ht="15">
      <c r="A30" s="980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73" t="s">
        <v>60</v>
      </c>
      <c r="C33" s="1174"/>
      <c r="D33" s="1174"/>
      <c r="E33" s="1174"/>
      <c r="F33" s="1174"/>
      <c r="G33" s="1174"/>
      <c r="H33" s="1175"/>
    </row>
    <row r="34" spans="1:8" ht="15.75">
      <c r="A34" s="655" t="s">
        <v>63</v>
      </c>
      <c r="B34" s="1179" t="s">
        <v>64</v>
      </c>
      <c r="C34" s="1180"/>
      <c r="D34" s="1180"/>
      <c r="E34" s="1180"/>
      <c r="F34" s="1180"/>
      <c r="G34" s="1180"/>
      <c r="H34" s="1181"/>
    </row>
    <row r="35" spans="1:8" ht="15.75">
      <c r="A35" s="652" t="s">
        <v>65</v>
      </c>
      <c r="B35" s="1176" t="s">
        <v>66</v>
      </c>
      <c r="C35" s="1177"/>
      <c r="D35" s="1177"/>
      <c r="E35" s="1177"/>
      <c r="F35" s="1177"/>
      <c r="G35" s="1177"/>
      <c r="H35" s="1178"/>
    </row>
    <row r="36" spans="1:8" ht="16.5" thickBot="1">
      <c r="A36" s="653" t="s">
        <v>67</v>
      </c>
      <c r="B36" s="1182" t="s">
        <v>62</v>
      </c>
      <c r="C36" s="1183"/>
      <c r="D36" s="1183"/>
      <c r="E36" s="1183"/>
      <c r="F36" s="1183"/>
      <c r="G36" s="1183"/>
      <c r="H36" s="1184"/>
    </row>
    <row r="37" spans="1:8">
      <c r="A37" s="1172"/>
      <c r="B37" s="1172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4"/>
  <sheetViews>
    <sheetView showGridLines="0" zoomScale="90" zoomScaleNormal="90" workbookViewId="0">
      <selection activeCell="I45" sqref="I45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365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7" t="s">
        <v>8</v>
      </c>
      <c r="B3" s="1077"/>
      <c r="C3" s="1077"/>
      <c r="D3" s="1077"/>
      <c r="E3" s="1077"/>
      <c r="F3" s="1077"/>
      <c r="G3" s="1077"/>
      <c r="H3" s="1077"/>
      <c r="I3" s="1077"/>
      <c r="J3" s="1077"/>
      <c r="K3" s="1077"/>
      <c r="L3" s="1088"/>
    </row>
    <row r="4" spans="1:12">
      <c r="A4" s="27"/>
      <c r="B4" s="28"/>
      <c r="C4" s="3" t="s">
        <v>9</v>
      </c>
      <c r="D4" s="3"/>
      <c r="E4" s="3"/>
      <c r="F4" s="3"/>
      <c r="G4" s="1079"/>
      <c r="H4" s="1190" t="s">
        <v>10</v>
      </c>
      <c r="I4" s="1191"/>
      <c r="J4" s="1112" t="s">
        <v>11</v>
      </c>
      <c r="K4" s="1080" t="s">
        <v>12</v>
      </c>
      <c r="L4" s="1081"/>
    </row>
    <row r="5" spans="1:12" ht="15.75">
      <c r="A5" s="29" t="s">
        <v>13</v>
      </c>
      <c r="B5" s="30" t="s">
        <v>14</v>
      </c>
      <c r="C5" s="1082" t="s">
        <v>40</v>
      </c>
      <c r="D5" s="1082"/>
      <c r="E5" s="1083" t="s">
        <v>41</v>
      </c>
      <c r="F5" s="1084"/>
      <c r="G5" s="1113"/>
      <c r="H5" s="1188" t="s">
        <v>15</v>
      </c>
      <c r="I5" s="1189"/>
      <c r="J5" s="1114" t="s">
        <v>16</v>
      </c>
      <c r="K5" s="1085" t="s">
        <v>17</v>
      </c>
      <c r="L5" s="1086"/>
    </row>
    <row r="6" spans="1:12" ht="26.25" thickBot="1">
      <c r="A6" s="31" t="s">
        <v>18</v>
      </c>
      <c r="B6" s="32" t="s">
        <v>19</v>
      </c>
      <c r="C6" s="979" t="s">
        <v>380</v>
      </c>
      <c r="D6" s="979" t="s">
        <v>375</v>
      </c>
      <c r="E6" s="1072" t="s">
        <v>380</v>
      </c>
      <c r="F6" s="1073" t="s">
        <v>375</v>
      </c>
      <c r="G6" s="1111" t="s">
        <v>20</v>
      </c>
      <c r="H6" s="81" t="s">
        <v>380</v>
      </c>
      <c r="I6" s="993" t="s">
        <v>20</v>
      </c>
      <c r="J6" s="1115" t="s">
        <v>20</v>
      </c>
      <c r="K6" s="1074" t="s">
        <v>380</v>
      </c>
      <c r="L6" s="1116" t="s">
        <v>21</v>
      </c>
    </row>
    <row r="7" spans="1:12" ht="15" thickBot="1">
      <c r="A7" s="33" t="s">
        <v>22</v>
      </c>
      <c r="B7" s="34" t="s">
        <v>23</v>
      </c>
      <c r="C7" s="82">
        <v>12045.794990479681</v>
      </c>
      <c r="D7" s="82">
        <v>12046.245498214341</v>
      </c>
      <c r="E7" s="83">
        <v>12286.710890289274</v>
      </c>
      <c r="F7" s="704">
        <v>12287.170408178628</v>
      </c>
      <c r="G7" s="1117">
        <v>-3.7398186408182993E-3</v>
      </c>
      <c r="H7" s="84">
        <v>330.01469023409794</v>
      </c>
      <c r="I7" s="84">
        <v>0.28471354086244166</v>
      </c>
      <c r="J7" s="85">
        <v>-3.4419772818083221</v>
      </c>
      <c r="K7" s="84">
        <v>100</v>
      </c>
      <c r="L7" s="1118" t="s">
        <v>23</v>
      </c>
    </row>
    <row r="8" spans="1:12" ht="15" thickBot="1">
      <c r="A8" s="35"/>
      <c r="B8" s="36"/>
      <c r="C8" s="86"/>
      <c r="D8" s="86"/>
      <c r="E8" s="86"/>
      <c r="F8" s="86"/>
      <c r="G8" s="1119"/>
      <c r="H8" s="85"/>
      <c r="I8" s="85"/>
      <c r="J8" s="85"/>
      <c r="K8" s="85"/>
      <c r="L8" s="1120"/>
    </row>
    <row r="9" spans="1:12" ht="15">
      <c r="A9" s="37" t="s">
        <v>108</v>
      </c>
      <c r="B9" s="38" t="s">
        <v>23</v>
      </c>
      <c r="C9" s="87">
        <v>12573.38268907563</v>
      </c>
      <c r="D9" s="87">
        <v>11820.798275006207</v>
      </c>
      <c r="E9" s="88">
        <v>12824.850342857142</v>
      </c>
      <c r="F9" s="88">
        <v>12057.214240506331</v>
      </c>
      <c r="G9" s="1121">
        <v>6.3666124449537396</v>
      </c>
      <c r="H9" s="89">
        <v>262.49166666666667</v>
      </c>
      <c r="I9" s="89">
        <v>-0.32592873868740907</v>
      </c>
      <c r="J9" s="89">
        <v>100</v>
      </c>
      <c r="K9" s="89">
        <v>7.0938756207141171E-2</v>
      </c>
      <c r="L9" s="1122">
        <v>3.6690226039894185E-2</v>
      </c>
    </row>
    <row r="10" spans="1:12" ht="15">
      <c r="A10" s="46" t="s">
        <v>109</v>
      </c>
      <c r="B10" s="90" t="s">
        <v>23</v>
      </c>
      <c r="C10" s="91">
        <v>12386.632890709427</v>
      </c>
      <c r="D10" s="91">
        <v>12409.316521652116</v>
      </c>
      <c r="E10" s="92">
        <v>12634.365548523616</v>
      </c>
      <c r="F10" s="92">
        <v>12657.502852085157</v>
      </c>
      <c r="G10" s="1123">
        <v>-0.18279516767187606</v>
      </c>
      <c r="H10" s="93">
        <v>364.33790322580643</v>
      </c>
      <c r="I10" s="93">
        <v>0.6477079039351612</v>
      </c>
      <c r="J10" s="93">
        <v>3.419516263552961</v>
      </c>
      <c r="K10" s="93">
        <v>36.651690707022937</v>
      </c>
      <c r="L10" s="1124">
        <v>2.431700981581983</v>
      </c>
    </row>
    <row r="11" spans="1:12" ht="15">
      <c r="A11" s="39" t="s">
        <v>110</v>
      </c>
      <c r="B11" s="40" t="s">
        <v>23</v>
      </c>
      <c r="C11" s="94">
        <v>12033.769132591658</v>
      </c>
      <c r="D11" s="94">
        <v>12195.224603568575</v>
      </c>
      <c r="E11" s="95">
        <v>12274.444515243493</v>
      </c>
      <c r="F11" s="95">
        <v>12439.129095639946</v>
      </c>
      <c r="G11" s="1125">
        <v>-1.3239237178925747</v>
      </c>
      <c r="H11" s="96">
        <v>397.34694059848147</v>
      </c>
      <c r="I11" s="96">
        <v>0.83928951449779021</v>
      </c>
      <c r="J11" s="96">
        <v>-9.4255663430420711</v>
      </c>
      <c r="K11" s="96">
        <v>13.235989595649089</v>
      </c>
      <c r="L11" s="1126">
        <v>-0.87440483325667095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125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26" t="s">
        <v>100</v>
      </c>
    </row>
    <row r="13" spans="1:12" ht="15">
      <c r="A13" s="39" t="s">
        <v>98</v>
      </c>
      <c r="B13" s="40" t="s">
        <v>23</v>
      </c>
      <c r="C13" s="94">
        <v>10573.161973435394</v>
      </c>
      <c r="D13" s="94">
        <v>10639.569975315822</v>
      </c>
      <c r="E13" s="95">
        <v>10784.625212904102</v>
      </c>
      <c r="F13" s="95">
        <v>10852.36137482214</v>
      </c>
      <c r="G13" s="1125">
        <v>-0.62416058200188274</v>
      </c>
      <c r="H13" s="96">
        <v>283.15221619176845</v>
      </c>
      <c r="I13" s="96">
        <v>-1.2468849092298122</v>
      </c>
      <c r="J13" s="96">
        <v>-9.7919216646266829</v>
      </c>
      <c r="K13" s="96">
        <v>26.140931662331518</v>
      </c>
      <c r="L13" s="1126">
        <v>-1.8401174843092747</v>
      </c>
    </row>
    <row r="14" spans="1:12" ht="15.75" thickBot="1">
      <c r="A14" s="41" t="s">
        <v>112</v>
      </c>
      <c r="B14" s="42" t="s">
        <v>23</v>
      </c>
      <c r="C14" s="97">
        <v>12964.586024467473</v>
      </c>
      <c r="D14" s="97">
        <v>12906.732858570967</v>
      </c>
      <c r="E14" s="98">
        <v>13223.877744956822</v>
      </c>
      <c r="F14" s="98">
        <v>13164.867515742388</v>
      </c>
      <c r="G14" s="1127">
        <v>0.44824020556128669</v>
      </c>
      <c r="H14" s="99">
        <v>291.54704427405392</v>
      </c>
      <c r="I14" s="99">
        <v>-0.46208949847492453</v>
      </c>
      <c r="J14" s="99">
        <v>-2.4372586872586872</v>
      </c>
      <c r="K14" s="99">
        <v>23.900449278789313</v>
      </c>
      <c r="L14" s="1128">
        <v>0.24613110994405929</v>
      </c>
    </row>
    <row r="15" spans="1:12" ht="15" thickBot="1">
      <c r="A15" s="35"/>
      <c r="B15" s="43"/>
      <c r="C15" s="86"/>
      <c r="D15" s="86"/>
      <c r="E15" s="86"/>
      <c r="F15" s="86"/>
      <c r="G15" s="1119"/>
      <c r="H15" s="85"/>
      <c r="I15" s="85"/>
      <c r="J15" s="85"/>
      <c r="K15" s="85"/>
      <c r="L15" s="1120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29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30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25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31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5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31" t="s">
        <v>100</v>
      </c>
    </row>
    <row r="19" spans="1:12" ht="14.25">
      <c r="A19" s="44" t="s">
        <v>113</v>
      </c>
      <c r="B19" s="48" t="s">
        <v>28</v>
      </c>
      <c r="C19" s="105">
        <v>13217.245098039215</v>
      </c>
      <c r="D19" s="105" t="s">
        <v>257</v>
      </c>
      <c r="E19" s="106">
        <v>13481.59</v>
      </c>
      <c r="F19" s="106" t="s">
        <v>257</v>
      </c>
      <c r="G19" s="1132" t="s">
        <v>100</v>
      </c>
      <c r="H19" s="107">
        <v>292</v>
      </c>
      <c r="I19" s="107" t="s">
        <v>100</v>
      </c>
      <c r="J19" s="108" t="s">
        <v>100</v>
      </c>
      <c r="K19" s="108" t="s">
        <v>100</v>
      </c>
      <c r="L19" s="1133" t="s">
        <v>100</v>
      </c>
    </row>
    <row r="20" spans="1:12" ht="15">
      <c r="A20" s="46" t="s">
        <v>113</v>
      </c>
      <c r="B20" s="47" t="s">
        <v>29</v>
      </c>
      <c r="C20" s="1147" t="s">
        <v>100</v>
      </c>
      <c r="D20" s="94" t="s">
        <v>257</v>
      </c>
      <c r="E20" s="95" t="s">
        <v>100</v>
      </c>
      <c r="F20" s="95" t="s">
        <v>257</v>
      </c>
      <c r="G20" s="1125" t="s">
        <v>100</v>
      </c>
      <c r="H20" s="96" t="s">
        <v>100</v>
      </c>
      <c r="I20" s="96" t="s">
        <v>100</v>
      </c>
      <c r="J20" s="104" t="s">
        <v>100</v>
      </c>
      <c r="K20" s="104" t="s">
        <v>100</v>
      </c>
      <c r="L20" s="1131" t="s">
        <v>100</v>
      </c>
    </row>
    <row r="21" spans="1:12" ht="15">
      <c r="A21" s="46" t="s">
        <v>113</v>
      </c>
      <c r="B21" s="47" t="s">
        <v>30</v>
      </c>
      <c r="C21" s="94">
        <v>13217.245098039215</v>
      </c>
      <c r="D21" s="94" t="s">
        <v>100</v>
      </c>
      <c r="E21" s="95">
        <v>13481.59</v>
      </c>
      <c r="F21" s="95" t="s">
        <v>100</v>
      </c>
      <c r="G21" s="1125" t="s">
        <v>100</v>
      </c>
      <c r="H21" s="96">
        <v>292</v>
      </c>
      <c r="I21" s="96" t="s">
        <v>100</v>
      </c>
      <c r="J21" s="104" t="s">
        <v>100</v>
      </c>
      <c r="K21" s="104" t="s">
        <v>100</v>
      </c>
      <c r="L21" s="1131" t="s">
        <v>100</v>
      </c>
    </row>
    <row r="22" spans="1:12" ht="14.25">
      <c r="A22" s="44" t="s">
        <v>113</v>
      </c>
      <c r="B22" s="48" t="s">
        <v>31</v>
      </c>
      <c r="C22" s="105">
        <v>12017.146525118926</v>
      </c>
      <c r="D22" s="105" t="s">
        <v>257</v>
      </c>
      <c r="E22" s="106">
        <v>12257.489455621304</v>
      </c>
      <c r="F22" s="106" t="s">
        <v>257</v>
      </c>
      <c r="G22" s="1132" t="s">
        <v>100</v>
      </c>
      <c r="H22" s="107">
        <v>241.41428571428574</v>
      </c>
      <c r="I22" s="107" t="s">
        <v>100</v>
      </c>
      <c r="J22" s="108" t="s">
        <v>100</v>
      </c>
      <c r="K22" s="108" t="s">
        <v>100</v>
      </c>
      <c r="L22" s="1133" t="s">
        <v>100</v>
      </c>
    </row>
    <row r="23" spans="1:12" ht="15">
      <c r="A23" s="46" t="s">
        <v>113</v>
      </c>
      <c r="B23" s="47" t="s">
        <v>32</v>
      </c>
      <c r="C23" s="94" t="s">
        <v>257</v>
      </c>
      <c r="D23" s="94" t="s">
        <v>257</v>
      </c>
      <c r="E23" s="95" t="s">
        <v>257</v>
      </c>
      <c r="F23" s="95" t="s">
        <v>257</v>
      </c>
      <c r="G23" s="1125" t="s">
        <v>100</v>
      </c>
      <c r="H23" s="96" t="s">
        <v>257</v>
      </c>
      <c r="I23" s="96" t="s">
        <v>100</v>
      </c>
      <c r="J23" s="104" t="s">
        <v>100</v>
      </c>
      <c r="K23" s="104" t="s">
        <v>257</v>
      </c>
      <c r="L23" s="1131" t="s">
        <v>100</v>
      </c>
    </row>
    <row r="24" spans="1:12" ht="15.75" thickBot="1">
      <c r="A24" s="49" t="s">
        <v>113</v>
      </c>
      <c r="B24" s="50" t="s">
        <v>33</v>
      </c>
      <c r="C24" s="109" t="s">
        <v>257</v>
      </c>
      <c r="D24" s="109" t="s">
        <v>257</v>
      </c>
      <c r="E24" s="110" t="s">
        <v>257</v>
      </c>
      <c r="F24" s="110" t="s">
        <v>257</v>
      </c>
      <c r="G24" s="1134" t="s">
        <v>100</v>
      </c>
      <c r="H24" s="104" t="s">
        <v>257</v>
      </c>
      <c r="I24" s="104" t="s">
        <v>100</v>
      </c>
      <c r="J24" s="104" t="s">
        <v>100</v>
      </c>
      <c r="K24" s="104" t="s">
        <v>257</v>
      </c>
      <c r="L24" s="1131" t="s">
        <v>100</v>
      </c>
    </row>
    <row r="25" spans="1:12" ht="15" thickBot="1">
      <c r="A25" s="35"/>
      <c r="B25" s="43"/>
      <c r="C25" s="86"/>
      <c r="D25" s="86"/>
      <c r="E25" s="86"/>
      <c r="F25" s="86"/>
      <c r="G25" s="1119"/>
      <c r="H25" s="85"/>
      <c r="I25" s="85"/>
      <c r="J25" s="85"/>
      <c r="K25" s="85"/>
      <c r="L25" s="1120"/>
    </row>
    <row r="26" spans="1:12" ht="14.25">
      <c r="A26" s="44" t="s">
        <v>114</v>
      </c>
      <c r="B26" s="45" t="s">
        <v>25</v>
      </c>
      <c r="C26" s="100">
        <v>12945.792947710024</v>
      </c>
      <c r="D26" s="100">
        <v>13105.39700699748</v>
      </c>
      <c r="E26" s="101">
        <v>13204.708806664225</v>
      </c>
      <c r="F26" s="101">
        <v>13367.50494713743</v>
      </c>
      <c r="G26" s="1129">
        <v>-1.2178498614138671</v>
      </c>
      <c r="H26" s="102">
        <v>427.85535248041776</v>
      </c>
      <c r="I26" s="102">
        <v>-1.3450395961787538</v>
      </c>
      <c r="J26" s="103">
        <v>8.8068181818181817</v>
      </c>
      <c r="K26" s="103">
        <v>2.2641286356112555</v>
      </c>
      <c r="L26" s="1130">
        <v>0.2548815324660989</v>
      </c>
    </row>
    <row r="27" spans="1:12" ht="15">
      <c r="A27" s="46" t="s">
        <v>114</v>
      </c>
      <c r="B27" s="47" t="s">
        <v>26</v>
      </c>
      <c r="C27" s="94">
        <v>13013.927450980393</v>
      </c>
      <c r="D27" s="94">
        <v>13228.435294117648</v>
      </c>
      <c r="E27" s="95">
        <v>13274.206</v>
      </c>
      <c r="F27" s="95">
        <v>13493.004000000001</v>
      </c>
      <c r="G27" s="1125">
        <v>-1.6215662575954224</v>
      </c>
      <c r="H27" s="96">
        <v>410.8</v>
      </c>
      <c r="I27" s="96">
        <v>-2.6309552026546492</v>
      </c>
      <c r="J27" s="104">
        <v>4.3478260869565215</v>
      </c>
      <c r="K27" s="104">
        <v>1.1350200993142587</v>
      </c>
      <c r="L27" s="1131">
        <v>8.4731840852017903E-2</v>
      </c>
    </row>
    <row r="28" spans="1:12" ht="15">
      <c r="A28" s="46" t="s">
        <v>114</v>
      </c>
      <c r="B28" s="47" t="s">
        <v>27</v>
      </c>
      <c r="C28" s="94">
        <v>12882.564705882352</v>
      </c>
      <c r="D28" s="94">
        <v>12978.095098039215</v>
      </c>
      <c r="E28" s="95">
        <v>13140.216</v>
      </c>
      <c r="F28" s="95">
        <v>13237.656999999999</v>
      </c>
      <c r="G28" s="1125">
        <v>-0.73608947565266947</v>
      </c>
      <c r="H28" s="96">
        <v>445</v>
      </c>
      <c r="I28" s="96">
        <v>-0.35826242722794954</v>
      </c>
      <c r="J28" s="104">
        <v>13.690476190476192</v>
      </c>
      <c r="K28" s="104">
        <v>1.129108536296997</v>
      </c>
      <c r="L28" s="1131">
        <v>0.17014969161408133</v>
      </c>
    </row>
    <row r="29" spans="1:12" ht="14.25">
      <c r="A29" s="44" t="s">
        <v>114</v>
      </c>
      <c r="B29" s="48" t="s">
        <v>28</v>
      </c>
      <c r="C29" s="105">
        <v>12617.207690972415</v>
      </c>
      <c r="D29" s="105">
        <v>12596.969501830503</v>
      </c>
      <c r="E29" s="106">
        <v>12869.551844791864</v>
      </c>
      <c r="F29" s="106">
        <v>12848.908891867113</v>
      </c>
      <c r="G29" s="1132">
        <v>0.16065918980729132</v>
      </c>
      <c r="H29" s="107">
        <v>391.3699262899263</v>
      </c>
      <c r="I29" s="107">
        <v>0.73114095607756291</v>
      </c>
      <c r="J29" s="108">
        <v>6.6003143006809841</v>
      </c>
      <c r="K29" s="108">
        <v>12.030030740127689</v>
      </c>
      <c r="L29" s="1133">
        <v>1.1332900585819381</v>
      </c>
    </row>
    <row r="30" spans="1:12" ht="15">
      <c r="A30" s="46" t="s">
        <v>114</v>
      </c>
      <c r="B30" s="47" t="s">
        <v>29</v>
      </c>
      <c r="C30" s="94">
        <v>12658.5</v>
      </c>
      <c r="D30" s="94">
        <v>12550.182352941176</v>
      </c>
      <c r="E30" s="95">
        <v>12911.67</v>
      </c>
      <c r="F30" s="95">
        <v>12801.186</v>
      </c>
      <c r="G30" s="1125">
        <v>0.86307628058837971</v>
      </c>
      <c r="H30" s="96">
        <v>371</v>
      </c>
      <c r="I30" s="96">
        <v>-1.6958134605193371</v>
      </c>
      <c r="J30" s="104">
        <v>19.600938967136152</v>
      </c>
      <c r="K30" s="104">
        <v>6.0238827145897371</v>
      </c>
      <c r="L30" s="1131">
        <v>1.1605914308406646</v>
      </c>
    </row>
    <row r="31" spans="1:12" ht="15">
      <c r="A31" s="46" t="s">
        <v>114</v>
      </c>
      <c r="B31" s="47" t="s">
        <v>30</v>
      </c>
      <c r="C31" s="94">
        <v>12579.898039215685</v>
      </c>
      <c r="D31" s="94">
        <v>12632.776470588236</v>
      </c>
      <c r="E31" s="95">
        <v>12831.495999999999</v>
      </c>
      <c r="F31" s="95">
        <v>12885.432000000001</v>
      </c>
      <c r="G31" s="1125">
        <v>-0.41858123189041319</v>
      </c>
      <c r="H31" s="96">
        <v>411.8</v>
      </c>
      <c r="I31" s="96">
        <v>3.5974842767295625</v>
      </c>
      <c r="J31" s="104">
        <v>-3.878902554399243</v>
      </c>
      <c r="K31" s="104">
        <v>6.0061480255379527</v>
      </c>
      <c r="L31" s="1131">
        <v>-2.7301372258725642E-2</v>
      </c>
    </row>
    <row r="32" spans="1:12" ht="14.25">
      <c r="A32" s="44" t="s">
        <v>114</v>
      </c>
      <c r="B32" s="48" t="s">
        <v>31</v>
      </c>
      <c r="C32" s="105">
        <v>12174.694545816077</v>
      </c>
      <c r="D32" s="105">
        <v>12216.927585463858</v>
      </c>
      <c r="E32" s="106">
        <v>12418.188436732398</v>
      </c>
      <c r="F32" s="106">
        <v>12461.266137173136</v>
      </c>
      <c r="G32" s="1132">
        <v>-0.34569280494084353</v>
      </c>
      <c r="H32" s="107">
        <v>343.36028556319411</v>
      </c>
      <c r="I32" s="107">
        <v>0.49526271848185766</v>
      </c>
      <c r="J32" s="108">
        <v>1.2854847348687735</v>
      </c>
      <c r="K32" s="108">
        <v>22.35753133128399</v>
      </c>
      <c r="L32" s="1133">
        <v>1.0435293905339478</v>
      </c>
    </row>
    <row r="33" spans="1:12" ht="15">
      <c r="A33" s="46" t="s">
        <v>114</v>
      </c>
      <c r="B33" s="47" t="s">
        <v>32</v>
      </c>
      <c r="C33" s="94">
        <v>12152.676470588234</v>
      </c>
      <c r="D33" s="94">
        <v>12199.937254901961</v>
      </c>
      <c r="E33" s="95">
        <v>12395.73</v>
      </c>
      <c r="F33" s="95">
        <v>12443.936</v>
      </c>
      <c r="G33" s="1125">
        <v>-0.38738547032064563</v>
      </c>
      <c r="H33" s="96">
        <v>334.1</v>
      </c>
      <c r="I33" s="96">
        <v>0.96705953460261285</v>
      </c>
      <c r="J33" s="104">
        <v>6.8340306834030677</v>
      </c>
      <c r="K33" s="104">
        <v>13.584771813667535</v>
      </c>
      <c r="L33" s="1131">
        <v>1.306673748709489</v>
      </c>
    </row>
    <row r="34" spans="1:12" ht="15.75" thickBot="1">
      <c r="A34" s="49" t="s">
        <v>114</v>
      </c>
      <c r="B34" s="50" t="s">
        <v>33</v>
      </c>
      <c r="C34" s="109">
        <v>12206.539215686274</v>
      </c>
      <c r="D34" s="109">
        <v>12238.372549019607</v>
      </c>
      <c r="E34" s="110">
        <v>12450.67</v>
      </c>
      <c r="F34" s="110">
        <v>12483.14</v>
      </c>
      <c r="G34" s="1134">
        <v>-0.26011083749761155</v>
      </c>
      <c r="H34" s="104">
        <v>357.7</v>
      </c>
      <c r="I34" s="104">
        <v>0.39292730844793078</v>
      </c>
      <c r="J34" s="104">
        <v>-6.2539481996209734</v>
      </c>
      <c r="K34" s="104">
        <v>8.772759517616457</v>
      </c>
      <c r="L34" s="1131">
        <v>-0.26314435817554127</v>
      </c>
    </row>
    <row r="35" spans="1:12" ht="15.75" thickBot="1">
      <c r="A35" s="51"/>
      <c r="B35" s="52"/>
      <c r="C35" s="111"/>
      <c r="D35" s="111"/>
      <c r="E35" s="111"/>
      <c r="F35" s="111"/>
      <c r="G35" s="1135"/>
      <c r="H35" s="112"/>
      <c r="I35" s="112"/>
      <c r="J35" s="112"/>
      <c r="K35" s="112"/>
      <c r="L35" s="1136"/>
    </row>
    <row r="36" spans="1:12" ht="15">
      <c r="A36" s="46" t="s">
        <v>115</v>
      </c>
      <c r="B36" s="53" t="s">
        <v>30</v>
      </c>
      <c r="C36" s="113">
        <v>12223.922549019608</v>
      </c>
      <c r="D36" s="113">
        <v>12386.581372549019</v>
      </c>
      <c r="E36" s="114">
        <v>12468.401</v>
      </c>
      <c r="F36" s="114">
        <v>12634.313</v>
      </c>
      <c r="G36" s="1137">
        <v>-1.3131857664124695</v>
      </c>
      <c r="H36" s="115">
        <v>417.6</v>
      </c>
      <c r="I36" s="115">
        <v>0.79652425778421709</v>
      </c>
      <c r="J36" s="115">
        <v>-12.396694214876034</v>
      </c>
      <c r="K36" s="115">
        <v>5.0130054386379763</v>
      </c>
      <c r="L36" s="1138">
        <v>-0.51242409501120445</v>
      </c>
    </row>
    <row r="37" spans="1:12" ht="15.75" thickBot="1">
      <c r="A37" s="49" t="s">
        <v>115</v>
      </c>
      <c r="B37" s="50" t="s">
        <v>33</v>
      </c>
      <c r="C37" s="109">
        <v>11908.026470588235</v>
      </c>
      <c r="D37" s="109">
        <v>12061.273529411765</v>
      </c>
      <c r="E37" s="110">
        <v>12146.187</v>
      </c>
      <c r="F37" s="110">
        <v>12302.499</v>
      </c>
      <c r="G37" s="1134">
        <v>-1.2705711254274428</v>
      </c>
      <c r="H37" s="104">
        <v>385</v>
      </c>
      <c r="I37" s="104">
        <v>1.0498687664041995</v>
      </c>
      <c r="J37" s="104">
        <v>-7.5132978723404253</v>
      </c>
      <c r="K37" s="104">
        <v>8.2229841570111137</v>
      </c>
      <c r="L37" s="1131">
        <v>-0.36198073824546562</v>
      </c>
    </row>
    <row r="38" spans="1:12" ht="15.75" thickBot="1">
      <c r="A38" s="51"/>
      <c r="B38" s="52"/>
      <c r="C38" s="111"/>
      <c r="D38" s="111"/>
      <c r="E38" s="111"/>
      <c r="F38" s="111"/>
      <c r="G38" s="1135"/>
      <c r="H38" s="112"/>
      <c r="I38" s="112"/>
      <c r="J38" s="112"/>
      <c r="K38" s="112"/>
      <c r="L38" s="1136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29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30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5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31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25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31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5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31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2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3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25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31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5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31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2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3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5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31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4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31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5"/>
      <c r="H49" s="112"/>
      <c r="I49" s="112"/>
      <c r="J49" s="112"/>
      <c r="K49" s="112"/>
      <c r="L49" s="1136"/>
    </row>
    <row r="50" spans="1:12" ht="14.25">
      <c r="A50" s="44" t="s">
        <v>24</v>
      </c>
      <c r="B50" s="45" t="s">
        <v>28</v>
      </c>
      <c r="C50" s="100">
        <v>11638.77491811141</v>
      </c>
      <c r="D50" s="100">
        <v>11533.526835017046</v>
      </c>
      <c r="E50" s="101">
        <v>11871.550416473639</v>
      </c>
      <c r="F50" s="101">
        <v>11764.197371717388</v>
      </c>
      <c r="G50" s="1129">
        <v>0.91254032352722902</v>
      </c>
      <c r="H50" s="102">
        <v>343.68662420382168</v>
      </c>
      <c r="I50" s="102">
        <v>-1.6599747512946195</v>
      </c>
      <c r="J50" s="103">
        <v>-41.308411214953274</v>
      </c>
      <c r="K50" s="103">
        <v>1.856230787420194</v>
      </c>
      <c r="L50" s="1130">
        <v>-1.1975964858259958</v>
      </c>
    </row>
    <row r="51" spans="1:12" ht="15">
      <c r="A51" s="46" t="s">
        <v>24</v>
      </c>
      <c r="B51" s="47" t="s">
        <v>29</v>
      </c>
      <c r="C51" s="94">
        <v>11378.097058823529</v>
      </c>
      <c r="D51" s="94">
        <v>11316.261764705881</v>
      </c>
      <c r="E51" s="95">
        <v>11605.659</v>
      </c>
      <c r="F51" s="95">
        <v>11542.587</v>
      </c>
      <c r="G51" s="1125">
        <v>0.54642862990766383</v>
      </c>
      <c r="H51" s="96">
        <v>309</v>
      </c>
      <c r="I51" s="96">
        <v>-3.1044214487300024</v>
      </c>
      <c r="J51" s="104">
        <v>-49.397590361445779</v>
      </c>
      <c r="K51" s="104">
        <v>0.24828564672499409</v>
      </c>
      <c r="L51" s="1131">
        <v>-0.22548568725525597</v>
      </c>
    </row>
    <row r="52" spans="1:12" ht="15">
      <c r="A52" s="46" t="s">
        <v>24</v>
      </c>
      <c r="B52" s="47" t="s">
        <v>30</v>
      </c>
      <c r="C52" s="94">
        <v>11678.495098039217</v>
      </c>
      <c r="D52" s="94">
        <v>11581.320588235294</v>
      </c>
      <c r="E52" s="95">
        <v>11912.065000000001</v>
      </c>
      <c r="F52" s="95">
        <v>11812.947</v>
      </c>
      <c r="G52" s="1125">
        <v>0.83906242870640491</v>
      </c>
      <c r="H52" s="96">
        <v>336</v>
      </c>
      <c r="I52" s="96">
        <v>-4</v>
      </c>
      <c r="J52" s="104">
        <v>-39.16083916083916</v>
      </c>
      <c r="K52" s="104">
        <v>1.028611965003547</v>
      </c>
      <c r="L52" s="1131">
        <v>-0.60390130630189298</v>
      </c>
    </row>
    <row r="53" spans="1:12" ht="15">
      <c r="A53" s="46" t="s">
        <v>24</v>
      </c>
      <c r="B53" s="47" t="s">
        <v>35</v>
      </c>
      <c r="C53" s="94">
        <v>11667.863725490195</v>
      </c>
      <c r="D53" s="94">
        <v>11549.534313725489</v>
      </c>
      <c r="E53" s="95">
        <v>11901.221</v>
      </c>
      <c r="F53" s="95">
        <v>11780.525</v>
      </c>
      <c r="G53" s="1125">
        <v>1.0245383800806833</v>
      </c>
      <c r="H53" s="96">
        <v>372.2</v>
      </c>
      <c r="I53" s="96">
        <v>2.2808463863698849</v>
      </c>
      <c r="J53" s="104">
        <v>-40.963855421686745</v>
      </c>
      <c r="K53" s="104">
        <v>0.57933317569165288</v>
      </c>
      <c r="L53" s="1131">
        <v>-0.36820949226884725</v>
      </c>
    </row>
    <row r="54" spans="1:12" ht="14.25">
      <c r="A54" s="44" t="s">
        <v>24</v>
      </c>
      <c r="B54" s="48" t="s">
        <v>31</v>
      </c>
      <c r="C54" s="105">
        <v>11016.353677597104</v>
      </c>
      <c r="D54" s="105">
        <v>11010.707815968854</v>
      </c>
      <c r="E54" s="106">
        <v>11236.680751149046</v>
      </c>
      <c r="F54" s="106">
        <v>11230.92197228823</v>
      </c>
      <c r="G54" s="1132">
        <v>5.1276100706831362E-2</v>
      </c>
      <c r="H54" s="107">
        <v>301.29978417266187</v>
      </c>
      <c r="I54" s="107">
        <v>0.84656422660935504</v>
      </c>
      <c r="J54" s="108">
        <v>-7.333333333333333</v>
      </c>
      <c r="K54" s="108">
        <v>16.434145187987703</v>
      </c>
      <c r="L54" s="1133">
        <v>-0.69011989563579235</v>
      </c>
    </row>
    <row r="55" spans="1:12" ht="15">
      <c r="A55" s="46" t="s">
        <v>24</v>
      </c>
      <c r="B55" s="47" t="s">
        <v>32</v>
      </c>
      <c r="C55" s="94">
        <v>10700.173529411764</v>
      </c>
      <c r="D55" s="94">
        <v>10759.625490196078</v>
      </c>
      <c r="E55" s="95">
        <v>10914.177</v>
      </c>
      <c r="F55" s="95">
        <v>10974.817999999999</v>
      </c>
      <c r="G55" s="1125">
        <v>-0.55254674838343221</v>
      </c>
      <c r="H55" s="96">
        <v>275.5</v>
      </c>
      <c r="I55" s="96">
        <v>0.47410649161196627</v>
      </c>
      <c r="J55" s="104">
        <v>-9.3717816683831092</v>
      </c>
      <c r="K55" s="104">
        <v>5.2021754551903525</v>
      </c>
      <c r="L55" s="1131">
        <v>-0.34037834354245167</v>
      </c>
    </row>
    <row r="56" spans="1:12" ht="15">
      <c r="A56" s="46" t="s">
        <v>24</v>
      </c>
      <c r="B56" s="47" t="s">
        <v>33</v>
      </c>
      <c r="C56" s="94">
        <v>11096.242156862745</v>
      </c>
      <c r="D56" s="94">
        <v>11086.631372549018</v>
      </c>
      <c r="E56" s="95">
        <v>11318.166999999999</v>
      </c>
      <c r="F56" s="95">
        <v>11308.364</v>
      </c>
      <c r="G56" s="1125">
        <v>8.6688047890922895E-2</v>
      </c>
      <c r="H56" s="96">
        <v>305.2</v>
      </c>
      <c r="I56" s="96">
        <v>0.49390846229832075</v>
      </c>
      <c r="J56" s="104">
        <v>-7.644110275689223</v>
      </c>
      <c r="K56" s="104">
        <v>8.7136438874438404</v>
      </c>
      <c r="L56" s="1131">
        <v>-0.39646513704385811</v>
      </c>
    </row>
    <row r="57" spans="1:12" ht="15">
      <c r="A57" s="46" t="s">
        <v>24</v>
      </c>
      <c r="B57" s="47" t="s">
        <v>36</v>
      </c>
      <c r="C57" s="94">
        <v>11296.560784313726</v>
      </c>
      <c r="D57" s="94">
        <v>11217.390196078431</v>
      </c>
      <c r="E57" s="95">
        <v>11522.492</v>
      </c>
      <c r="F57" s="95">
        <v>11441.737999999999</v>
      </c>
      <c r="G57" s="1125">
        <v>0.70578438345643657</v>
      </c>
      <c r="H57" s="96">
        <v>341.1</v>
      </c>
      <c r="I57" s="96">
        <v>1.60857908847186</v>
      </c>
      <c r="J57" s="104">
        <v>-1.6166281755196306</v>
      </c>
      <c r="K57" s="104">
        <v>2.5183258453535116</v>
      </c>
      <c r="L57" s="1131">
        <v>4.6723584950520536E-2</v>
      </c>
    </row>
    <row r="58" spans="1:12" ht="14.25">
      <c r="A58" s="44" t="s">
        <v>24</v>
      </c>
      <c r="B58" s="48" t="s">
        <v>37</v>
      </c>
      <c r="C58" s="105">
        <v>8987.1122111875593</v>
      </c>
      <c r="D58" s="105">
        <v>9088.5864828423746</v>
      </c>
      <c r="E58" s="106">
        <v>9166.8544554113105</v>
      </c>
      <c r="F58" s="106">
        <v>9270.3582124992226</v>
      </c>
      <c r="G58" s="1132">
        <v>-1.1165022398849491</v>
      </c>
      <c r="H58" s="107">
        <v>230.84947289156625</v>
      </c>
      <c r="I58" s="107">
        <v>-2.0725432295512594</v>
      </c>
      <c r="J58" s="108">
        <v>-2.8529626920263351</v>
      </c>
      <c r="K58" s="108">
        <v>7.8505556869236228</v>
      </c>
      <c r="L58" s="1133">
        <v>4.7598897152517416E-2</v>
      </c>
    </row>
    <row r="59" spans="1:12" ht="15">
      <c r="A59" s="46" t="s">
        <v>24</v>
      </c>
      <c r="B59" s="47" t="s">
        <v>102</v>
      </c>
      <c r="C59" s="116">
        <v>8337.7892156862745</v>
      </c>
      <c r="D59" s="116">
        <v>8526.0549019607824</v>
      </c>
      <c r="E59" s="117">
        <v>8504.5450000000001</v>
      </c>
      <c r="F59" s="117">
        <v>8696.5759999999991</v>
      </c>
      <c r="G59" s="1139">
        <v>-2.208121909128363</v>
      </c>
      <c r="H59" s="118">
        <v>213</v>
      </c>
      <c r="I59" s="118">
        <v>-2.2487379531895391</v>
      </c>
      <c r="J59" s="119">
        <v>-8.4415584415584419</v>
      </c>
      <c r="K59" s="119">
        <v>4.167651927169544</v>
      </c>
      <c r="L59" s="1140">
        <v>-0.22757611096048613</v>
      </c>
    </row>
    <row r="60" spans="1:12" ht="15">
      <c r="A60" s="46" t="s">
        <v>24</v>
      </c>
      <c r="B60" s="47" t="s">
        <v>38</v>
      </c>
      <c r="C60" s="94">
        <v>9371.9205882352944</v>
      </c>
      <c r="D60" s="94">
        <v>9442.4372549019608</v>
      </c>
      <c r="E60" s="95">
        <v>9559.3590000000004</v>
      </c>
      <c r="F60" s="95">
        <v>9631.2860000000001</v>
      </c>
      <c r="G60" s="1125">
        <v>-0.74680577443136542</v>
      </c>
      <c r="H60" s="96">
        <v>241.7</v>
      </c>
      <c r="I60" s="96">
        <v>-2.6972624798711822</v>
      </c>
      <c r="J60" s="104">
        <v>6.4367816091954024</v>
      </c>
      <c r="K60" s="104">
        <v>2.7370536769921969</v>
      </c>
      <c r="L60" s="1131">
        <v>0.25403523986679</v>
      </c>
    </row>
    <row r="61" spans="1:12" ht="15.75" thickBot="1">
      <c r="A61" s="46" t="s">
        <v>24</v>
      </c>
      <c r="B61" s="47" t="s">
        <v>39</v>
      </c>
      <c r="C61" s="94">
        <v>10211.014705882353</v>
      </c>
      <c r="D61" s="94">
        <v>10298.074509803921</v>
      </c>
      <c r="E61" s="95">
        <v>10415.235000000001</v>
      </c>
      <c r="F61" s="95">
        <v>10504.036</v>
      </c>
      <c r="G61" s="1125">
        <v>-0.8453988543070442</v>
      </c>
      <c r="H61" s="96">
        <v>278.10000000000002</v>
      </c>
      <c r="I61" s="96">
        <v>-2.9319371727748611</v>
      </c>
      <c r="J61" s="104">
        <v>-1.2345679012345678</v>
      </c>
      <c r="K61" s="104">
        <v>0.9458500827618822</v>
      </c>
      <c r="L61" s="1131">
        <v>2.1139768246213553E-2</v>
      </c>
    </row>
    <row r="62" spans="1:12" ht="15.75" thickBot="1">
      <c r="A62" s="51"/>
      <c r="B62" s="52"/>
      <c r="C62" s="111"/>
      <c r="D62" s="111"/>
      <c r="E62" s="111"/>
      <c r="F62" s="111"/>
      <c r="G62" s="1135"/>
      <c r="H62" s="112"/>
      <c r="I62" s="112"/>
      <c r="J62" s="112"/>
      <c r="K62" s="112"/>
      <c r="L62" s="1136"/>
    </row>
    <row r="63" spans="1:12" ht="14.25">
      <c r="A63" s="44" t="s">
        <v>117</v>
      </c>
      <c r="B63" s="48" t="s">
        <v>25</v>
      </c>
      <c r="C63" s="105">
        <v>13685.59743224048</v>
      </c>
      <c r="D63" s="105">
        <v>13585.09300205406</v>
      </c>
      <c r="E63" s="106">
        <v>13959.30938088529</v>
      </c>
      <c r="F63" s="106">
        <v>13856.794862095141</v>
      </c>
      <c r="G63" s="1132">
        <v>0.73981407540768629</v>
      </c>
      <c r="H63" s="107">
        <v>343.42419354838711</v>
      </c>
      <c r="I63" s="107">
        <v>-0.92918699535740978</v>
      </c>
      <c r="J63" s="108">
        <v>8.7719298245614024</v>
      </c>
      <c r="K63" s="108">
        <v>1.4660676282809175</v>
      </c>
      <c r="L63" s="1133">
        <v>0.16462348192553189</v>
      </c>
    </row>
    <row r="64" spans="1:12" ht="15">
      <c r="A64" s="46" t="s">
        <v>117</v>
      </c>
      <c r="B64" s="47" t="s">
        <v>26</v>
      </c>
      <c r="C64" s="94">
        <v>14012.4</v>
      </c>
      <c r="D64" s="94">
        <v>12908.522549019606</v>
      </c>
      <c r="E64" s="95">
        <v>14292.647999999999</v>
      </c>
      <c r="F64" s="95">
        <v>13166.692999999999</v>
      </c>
      <c r="G64" s="1125">
        <v>8.5515398589455991</v>
      </c>
      <c r="H64" s="96">
        <v>333.8</v>
      </c>
      <c r="I64" s="96">
        <v>4.1497659906396294</v>
      </c>
      <c r="J64" s="104">
        <v>60.975609756097562</v>
      </c>
      <c r="K64" s="104">
        <v>0.39016315913927641</v>
      </c>
      <c r="L64" s="1131">
        <v>0.15613153632975532</v>
      </c>
    </row>
    <row r="65" spans="1:12" ht="15">
      <c r="A65" s="46" t="s">
        <v>117</v>
      </c>
      <c r="B65" s="47" t="s">
        <v>27</v>
      </c>
      <c r="C65" s="94">
        <v>13438.560784313726</v>
      </c>
      <c r="D65" s="94">
        <v>13726.868627450982</v>
      </c>
      <c r="E65" s="95">
        <v>13707.332</v>
      </c>
      <c r="F65" s="95">
        <v>14001.406000000001</v>
      </c>
      <c r="G65" s="1125">
        <v>-2.100317639528491</v>
      </c>
      <c r="H65" s="96">
        <v>338.2</v>
      </c>
      <c r="I65" s="96">
        <v>-2.3108030040439052</v>
      </c>
      <c r="J65" s="104">
        <v>17.117117117117118</v>
      </c>
      <c r="K65" s="104">
        <v>0.76850319224402941</v>
      </c>
      <c r="L65" s="1131">
        <v>0.13490538414996012</v>
      </c>
    </row>
    <row r="66" spans="1:12" ht="15">
      <c r="A66" s="46" t="s">
        <v>117</v>
      </c>
      <c r="B66" s="47" t="s">
        <v>34</v>
      </c>
      <c r="C66" s="94">
        <v>13876.663725490196</v>
      </c>
      <c r="D66" s="94">
        <v>13710.382352941177</v>
      </c>
      <c r="E66" s="95">
        <v>14154.197</v>
      </c>
      <c r="F66" s="95">
        <v>13984.59</v>
      </c>
      <c r="G66" s="1125">
        <v>1.2128135326098224</v>
      </c>
      <c r="H66" s="96">
        <v>368.7</v>
      </c>
      <c r="I66" s="96">
        <v>2.0199225235196492</v>
      </c>
      <c r="J66" s="104">
        <v>-31.578947368421051</v>
      </c>
      <c r="K66" s="104">
        <v>0.30740127689761171</v>
      </c>
      <c r="L66" s="1131">
        <v>-0.12641343855418347</v>
      </c>
    </row>
    <row r="67" spans="1:12" ht="14.25">
      <c r="A67" s="44" t="s">
        <v>117</v>
      </c>
      <c r="B67" s="48" t="s">
        <v>28</v>
      </c>
      <c r="C67" s="105">
        <v>13422.134875479052</v>
      </c>
      <c r="D67" s="105">
        <v>13242.587215782221</v>
      </c>
      <c r="E67" s="106">
        <v>13690.577572988634</v>
      </c>
      <c r="F67" s="106">
        <v>13507.438960097867</v>
      </c>
      <c r="G67" s="1132">
        <v>1.3558352063020549</v>
      </c>
      <c r="H67" s="107">
        <v>308.26602123672706</v>
      </c>
      <c r="I67" s="107">
        <v>-0.27811646076491137</v>
      </c>
      <c r="J67" s="108">
        <v>-10.956618464961068</v>
      </c>
      <c r="K67" s="108">
        <v>9.4644123906360846</v>
      </c>
      <c r="L67" s="1133">
        <v>-0.79873048281559633</v>
      </c>
    </row>
    <row r="68" spans="1:12" ht="15">
      <c r="A68" s="46" t="s">
        <v>117</v>
      </c>
      <c r="B68" s="47" t="s">
        <v>29</v>
      </c>
      <c r="C68" s="94">
        <v>13258.151960784315</v>
      </c>
      <c r="D68" s="94">
        <v>12668.711764705882</v>
      </c>
      <c r="E68" s="95">
        <v>13523.315000000001</v>
      </c>
      <c r="F68" s="95">
        <v>12922.085999999999</v>
      </c>
      <c r="G68" s="1125">
        <v>4.6527240261363474</v>
      </c>
      <c r="H68" s="96">
        <v>289.10000000000002</v>
      </c>
      <c r="I68" s="96">
        <v>1.6526019690576814</v>
      </c>
      <c r="J68" s="104">
        <v>-23.52941176470588</v>
      </c>
      <c r="K68" s="104">
        <v>1.3833057460392528</v>
      </c>
      <c r="L68" s="1131">
        <v>-0.36336929249034378</v>
      </c>
    </row>
    <row r="69" spans="1:12" ht="15">
      <c r="A69" s="46" t="s">
        <v>117</v>
      </c>
      <c r="B69" s="47" t="s">
        <v>30</v>
      </c>
      <c r="C69" s="94">
        <v>13432.083333333334</v>
      </c>
      <c r="D69" s="94">
        <v>13326.148039215686</v>
      </c>
      <c r="E69" s="95">
        <v>13700.725</v>
      </c>
      <c r="F69" s="95">
        <v>13592.671</v>
      </c>
      <c r="G69" s="1125">
        <v>0.79494309838000266</v>
      </c>
      <c r="H69" s="96">
        <v>304.5</v>
      </c>
      <c r="I69" s="96">
        <v>-0.19665683382498284</v>
      </c>
      <c r="J69" s="104">
        <v>-1.7191977077363898</v>
      </c>
      <c r="K69" s="104">
        <v>6.0829983447623555</v>
      </c>
      <c r="L69" s="1131">
        <v>0.10662983057775577</v>
      </c>
    </row>
    <row r="70" spans="1:12" ht="15">
      <c r="A70" s="46" t="s">
        <v>117</v>
      </c>
      <c r="B70" s="47" t="s">
        <v>35</v>
      </c>
      <c r="C70" s="94">
        <v>13493.01568627451</v>
      </c>
      <c r="D70" s="94">
        <v>13398.206862745097</v>
      </c>
      <c r="E70" s="95">
        <v>13762.876</v>
      </c>
      <c r="F70" s="95">
        <v>13666.171</v>
      </c>
      <c r="G70" s="1125">
        <v>0.70762322526185228</v>
      </c>
      <c r="H70" s="96">
        <v>333</v>
      </c>
      <c r="I70" s="96">
        <v>-0.77473182359952997</v>
      </c>
      <c r="J70" s="104">
        <v>-24.044943820224717</v>
      </c>
      <c r="K70" s="104">
        <v>1.9981082998344761</v>
      </c>
      <c r="L70" s="1131">
        <v>-0.54199102090300899</v>
      </c>
    </row>
    <row r="71" spans="1:12" ht="14.25">
      <c r="A71" s="44" t="s">
        <v>117</v>
      </c>
      <c r="B71" s="48" t="s">
        <v>31</v>
      </c>
      <c r="C71" s="105">
        <v>12485.914967285409</v>
      </c>
      <c r="D71" s="105">
        <v>12491.711635227473</v>
      </c>
      <c r="E71" s="106">
        <v>12735.633266631117</v>
      </c>
      <c r="F71" s="106">
        <v>12741.545867932024</v>
      </c>
      <c r="G71" s="1132">
        <v>-4.640411267354283E-2</v>
      </c>
      <c r="H71" s="107">
        <v>273.48295350957153</v>
      </c>
      <c r="I71" s="107">
        <v>5.1887475271037452E-2</v>
      </c>
      <c r="J71" s="108">
        <v>3.5882908404154858</v>
      </c>
      <c r="K71" s="108">
        <v>12.969969259872311</v>
      </c>
      <c r="L71" s="1133">
        <v>0.8802381108341244</v>
      </c>
    </row>
    <row r="72" spans="1:12" ht="15">
      <c r="A72" s="46" t="s">
        <v>117</v>
      </c>
      <c r="B72" s="47" t="s">
        <v>32</v>
      </c>
      <c r="C72" s="94">
        <v>12193.26568627451</v>
      </c>
      <c r="D72" s="94">
        <v>12225.964705882354</v>
      </c>
      <c r="E72" s="95">
        <v>12437.130999999999</v>
      </c>
      <c r="F72" s="95">
        <v>12470.484</v>
      </c>
      <c r="G72" s="1125">
        <v>-0.26745553741138656</v>
      </c>
      <c r="H72" s="96">
        <v>241.7</v>
      </c>
      <c r="I72" s="96">
        <v>-0.90200902009020789</v>
      </c>
      <c r="J72" s="104">
        <v>-7.0017953321364459</v>
      </c>
      <c r="K72" s="104">
        <v>3.0621896429415938</v>
      </c>
      <c r="L72" s="1131">
        <v>-0.11721557425116824</v>
      </c>
    </row>
    <row r="73" spans="1:12" ht="15">
      <c r="A73" s="46" t="s">
        <v>117</v>
      </c>
      <c r="B73" s="47" t="s">
        <v>33</v>
      </c>
      <c r="C73" s="94">
        <v>12572.738235294117</v>
      </c>
      <c r="D73" s="94">
        <v>12605.329411764706</v>
      </c>
      <c r="E73" s="95">
        <v>12824.192999999999</v>
      </c>
      <c r="F73" s="95">
        <v>12857.436</v>
      </c>
      <c r="G73" s="1125">
        <v>-0.25855077170907476</v>
      </c>
      <c r="H73" s="96">
        <v>277.10000000000002</v>
      </c>
      <c r="I73" s="96">
        <v>-0.2519798416126669</v>
      </c>
      <c r="J73" s="96">
        <v>5.3542009884678752</v>
      </c>
      <c r="K73" s="96">
        <v>7.5608890990777962</v>
      </c>
      <c r="L73" s="1126">
        <v>0.63126982857148928</v>
      </c>
    </row>
    <row r="74" spans="1:12" ht="15.75" thickBot="1">
      <c r="A74" s="56" t="s">
        <v>117</v>
      </c>
      <c r="B74" s="57" t="s">
        <v>36</v>
      </c>
      <c r="C74" s="97">
        <v>12534.642156862745</v>
      </c>
      <c r="D74" s="97">
        <v>12470.738235294119</v>
      </c>
      <c r="E74" s="98">
        <v>12785.334999999999</v>
      </c>
      <c r="F74" s="98">
        <v>12720.153</v>
      </c>
      <c r="G74" s="1127">
        <v>0.51243094324414873</v>
      </c>
      <c r="H74" s="99">
        <v>303.3</v>
      </c>
      <c r="I74" s="99">
        <v>-0.55737704918032416</v>
      </c>
      <c r="J74" s="99">
        <v>14.409221902017292</v>
      </c>
      <c r="K74" s="99">
        <v>2.3468905178529202</v>
      </c>
      <c r="L74" s="1128">
        <v>0.3661838565138027</v>
      </c>
    </row>
    <row r="75" spans="1:12">
      <c r="A75" s="4"/>
      <c r="B75" s="4"/>
      <c r="C75" s="1075"/>
      <c r="D75" s="1075"/>
      <c r="E75" s="1075"/>
      <c r="F75" s="1075"/>
      <c r="G75" s="1076"/>
      <c r="H75" s="1076"/>
      <c r="I75" s="1076"/>
      <c r="J75" s="1076"/>
      <c r="K75" s="1076"/>
      <c r="L75" s="80"/>
    </row>
    <row r="76" spans="1:12" ht="13.5" thickBot="1">
      <c r="G76" s="80"/>
      <c r="H76" s="80"/>
      <c r="I76" s="80"/>
      <c r="J76" s="80"/>
      <c r="K76" s="80"/>
      <c r="L76" s="1141"/>
    </row>
    <row r="77" spans="1:12" ht="21" thickBot="1">
      <c r="A77" s="1087" t="s">
        <v>340</v>
      </c>
      <c r="B77" s="1077"/>
      <c r="C77" s="1077"/>
      <c r="D77" s="1077"/>
      <c r="E77" s="1077"/>
      <c r="F77" s="1077"/>
      <c r="G77" s="1078"/>
      <c r="H77" s="1078"/>
      <c r="I77" s="1078"/>
      <c r="J77" s="1078"/>
      <c r="K77" s="1078"/>
      <c r="L77" s="1142"/>
    </row>
    <row r="78" spans="1:12" ht="12.75" customHeight="1">
      <c r="A78" s="27"/>
      <c r="B78" s="28"/>
      <c r="C78" s="3" t="s">
        <v>9</v>
      </c>
      <c r="D78" s="3" t="s">
        <v>9</v>
      </c>
      <c r="E78" s="3"/>
      <c r="F78" s="3"/>
      <c r="G78" s="1079"/>
      <c r="H78" s="1190" t="s">
        <v>10</v>
      </c>
      <c r="I78" s="1191"/>
      <c r="J78" s="1112" t="s">
        <v>11</v>
      </c>
      <c r="K78" s="1080" t="s">
        <v>12</v>
      </c>
      <c r="L78" s="1081"/>
    </row>
    <row r="79" spans="1:12" ht="15.75" customHeight="1">
      <c r="A79" s="29" t="s">
        <v>13</v>
      </c>
      <c r="B79" s="30" t="s">
        <v>14</v>
      </c>
      <c r="C79" s="1082" t="s">
        <v>40</v>
      </c>
      <c r="D79" s="1082" t="s">
        <v>40</v>
      </c>
      <c r="E79" s="1083" t="s">
        <v>41</v>
      </c>
      <c r="F79" s="1084"/>
      <c r="G79" s="1113"/>
      <c r="H79" s="1188" t="s">
        <v>15</v>
      </c>
      <c r="I79" s="1189"/>
      <c r="J79" s="1114" t="s">
        <v>16</v>
      </c>
      <c r="K79" s="1085" t="s">
        <v>17</v>
      </c>
      <c r="L79" s="1086"/>
    </row>
    <row r="80" spans="1:12" ht="26.25" thickBot="1">
      <c r="A80" s="31" t="s">
        <v>18</v>
      </c>
      <c r="B80" s="32" t="s">
        <v>19</v>
      </c>
      <c r="C80" s="979" t="s">
        <v>380</v>
      </c>
      <c r="D80" s="979" t="s">
        <v>375</v>
      </c>
      <c r="E80" s="1072" t="s">
        <v>380</v>
      </c>
      <c r="F80" s="1073" t="s">
        <v>375</v>
      </c>
      <c r="G80" s="1111" t="s">
        <v>20</v>
      </c>
      <c r="H80" s="81" t="s">
        <v>380</v>
      </c>
      <c r="I80" s="993" t="s">
        <v>20</v>
      </c>
      <c r="J80" s="1115" t="s">
        <v>20</v>
      </c>
      <c r="K80" s="1074" t="s">
        <v>380</v>
      </c>
      <c r="L80" s="1116" t="s">
        <v>21</v>
      </c>
    </row>
    <row r="81" spans="1:12" ht="15" thickBot="1">
      <c r="A81" s="33" t="s">
        <v>22</v>
      </c>
      <c r="B81" s="34" t="s">
        <v>23</v>
      </c>
      <c r="C81" s="82">
        <v>12078.677930994296</v>
      </c>
      <c r="D81" s="82">
        <v>12124.368995587336</v>
      </c>
      <c r="E81" s="83">
        <v>12320.251489614182</v>
      </c>
      <c r="F81" s="704">
        <v>12366.856375499083</v>
      </c>
      <c r="G81" s="1117">
        <v>-0.37685313445730051</v>
      </c>
      <c r="H81" s="84">
        <v>332.81483628922234</v>
      </c>
      <c r="I81" s="84">
        <v>-0.10541352235731491</v>
      </c>
      <c r="J81" s="85">
        <v>-5.2563550193881943</v>
      </c>
      <c r="K81" s="84">
        <v>100</v>
      </c>
      <c r="L81" s="1118" t="s">
        <v>23</v>
      </c>
    </row>
    <row r="82" spans="1:12" ht="15" thickBot="1">
      <c r="A82" s="35"/>
      <c r="B82" s="36"/>
      <c r="C82" s="86"/>
      <c r="D82" s="86"/>
      <c r="E82" s="86"/>
      <c r="F82" s="86"/>
      <c r="G82" s="1119"/>
      <c r="H82" s="85"/>
      <c r="I82" s="85"/>
      <c r="J82" s="85"/>
      <c r="K82" s="85"/>
      <c r="L82" s="1120"/>
    </row>
    <row r="83" spans="1:12" ht="15">
      <c r="A83" s="37" t="s">
        <v>108</v>
      </c>
      <c r="B83" s="38" t="s">
        <v>23</v>
      </c>
      <c r="C83" s="87">
        <v>12356.013818860878</v>
      </c>
      <c r="D83" s="87">
        <v>11723.042832667046</v>
      </c>
      <c r="E83" s="88">
        <v>12603.134095238096</v>
      </c>
      <c r="F83" s="88">
        <v>11957.503689320387</v>
      </c>
      <c r="G83" s="1121">
        <v>5.39937450735927</v>
      </c>
      <c r="H83" s="89">
        <v>262.5</v>
      </c>
      <c r="I83" s="89">
        <v>1.9417475728155338</v>
      </c>
      <c r="J83" s="89">
        <v>0</v>
      </c>
      <c r="K83" s="89">
        <v>4.5475216007276033E-2</v>
      </c>
      <c r="L83" s="1122">
        <v>2.3903387991760783E-3</v>
      </c>
    </row>
    <row r="84" spans="1:12" ht="15">
      <c r="A84" s="46" t="s">
        <v>109</v>
      </c>
      <c r="B84" s="90" t="s">
        <v>23</v>
      </c>
      <c r="C84" s="91">
        <v>12346.839811456701</v>
      </c>
      <c r="D84" s="91">
        <v>12416.029604175352</v>
      </c>
      <c r="E84" s="92">
        <v>12593.776607685835</v>
      </c>
      <c r="F84" s="92">
        <v>12664.35019625886</v>
      </c>
      <c r="G84" s="1123">
        <v>-0.55726182140693292</v>
      </c>
      <c r="H84" s="93">
        <v>365.78648477157361</v>
      </c>
      <c r="I84" s="93">
        <v>1.1097501983540832</v>
      </c>
      <c r="J84" s="93">
        <v>1.2853470437017995</v>
      </c>
      <c r="K84" s="93">
        <v>35.834470213733518</v>
      </c>
      <c r="L84" s="1124">
        <v>2.3144357458317515</v>
      </c>
    </row>
    <row r="85" spans="1:12" ht="15">
      <c r="A85" s="39" t="s">
        <v>110</v>
      </c>
      <c r="B85" s="40" t="s">
        <v>23</v>
      </c>
      <c r="C85" s="94">
        <v>12039.540228043548</v>
      </c>
      <c r="D85" s="94">
        <v>12203.200531614832</v>
      </c>
      <c r="E85" s="95">
        <v>12280.331032604419</v>
      </c>
      <c r="F85" s="95">
        <v>12447.264542247129</v>
      </c>
      <c r="G85" s="1125">
        <v>-1.3411260689135525</v>
      </c>
      <c r="H85" s="96">
        <v>401.24285714285713</v>
      </c>
      <c r="I85" s="96">
        <v>0.61557571174726655</v>
      </c>
      <c r="J85" s="96">
        <v>-16.978776529338326</v>
      </c>
      <c r="K85" s="96">
        <v>15.120509322419281</v>
      </c>
      <c r="L85" s="1126">
        <v>-2.134983999424751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5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126" t="s">
        <v>100</v>
      </c>
    </row>
    <row r="87" spans="1:12" ht="15">
      <c r="A87" s="39" t="s">
        <v>98</v>
      </c>
      <c r="B87" s="40" t="s">
        <v>23</v>
      </c>
      <c r="C87" s="94">
        <v>10688.038760273619</v>
      </c>
      <c r="D87" s="94">
        <v>10716.748751632802</v>
      </c>
      <c r="E87" s="95">
        <v>10901.799535479091</v>
      </c>
      <c r="F87" s="95">
        <v>10931.083726665458</v>
      </c>
      <c r="G87" s="1125">
        <v>-0.26789833394954893</v>
      </c>
      <c r="H87" s="96">
        <v>283.29631529850747</v>
      </c>
      <c r="I87" s="96">
        <v>-0.66743107939784507</v>
      </c>
      <c r="J87" s="96">
        <v>-7.5862068965517242</v>
      </c>
      <c r="K87" s="96">
        <v>24.374715779899955</v>
      </c>
      <c r="L87" s="1126">
        <v>-0.61451300079801996</v>
      </c>
    </row>
    <row r="88" spans="1:12" ht="15.75" thickBot="1">
      <c r="A88" s="41" t="s">
        <v>112</v>
      </c>
      <c r="B88" s="42" t="s">
        <v>23</v>
      </c>
      <c r="C88" s="97">
        <v>12957.980515620542</v>
      </c>
      <c r="D88" s="97">
        <v>12955.113109196156</v>
      </c>
      <c r="E88" s="98">
        <v>13217.140125932952</v>
      </c>
      <c r="F88" s="98">
        <v>13214.21537138008</v>
      </c>
      <c r="G88" s="1127">
        <v>2.2133395518942129E-2</v>
      </c>
      <c r="H88" s="99">
        <v>291.96214219759923</v>
      </c>
      <c r="I88" s="99">
        <v>-1.4992504631685197</v>
      </c>
      <c r="J88" s="99">
        <v>-3.5618878005342829</v>
      </c>
      <c r="K88" s="99">
        <v>24.624829467939975</v>
      </c>
      <c r="L88" s="1128">
        <v>0.43267091559184934</v>
      </c>
    </row>
    <row r="89" spans="1:12" ht="15" thickBot="1">
      <c r="A89" s="35"/>
      <c r="B89" s="43"/>
      <c r="C89" s="86"/>
      <c r="D89" s="86"/>
      <c r="E89" s="86"/>
      <c r="F89" s="86"/>
      <c r="G89" s="1119"/>
      <c r="H89" s="85"/>
      <c r="I89" s="85"/>
      <c r="J89" s="85"/>
      <c r="K89" s="85"/>
      <c r="L89" s="1120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9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30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5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31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5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31" t="s">
        <v>100</v>
      </c>
    </row>
    <row r="93" spans="1:12" ht="14.25">
      <c r="A93" s="44" t="s">
        <v>113</v>
      </c>
      <c r="B93" s="48" t="s">
        <v>28</v>
      </c>
      <c r="C93" s="105" t="s">
        <v>257</v>
      </c>
      <c r="D93" s="105">
        <v>12538.764705882353</v>
      </c>
      <c r="E93" s="106" t="s">
        <v>257</v>
      </c>
      <c r="F93" s="106">
        <v>12789.54</v>
      </c>
      <c r="G93" s="1132" t="s">
        <v>100</v>
      </c>
      <c r="H93" s="107" t="s">
        <v>257</v>
      </c>
      <c r="I93" s="107" t="s">
        <v>100</v>
      </c>
      <c r="J93" s="108" t="s">
        <v>100</v>
      </c>
      <c r="K93" s="108" t="s">
        <v>257</v>
      </c>
      <c r="L93" s="1133" t="s">
        <v>100</v>
      </c>
    </row>
    <row r="94" spans="1:12" ht="15">
      <c r="A94" s="46" t="s">
        <v>113</v>
      </c>
      <c r="B94" s="47" t="s">
        <v>29</v>
      </c>
      <c r="C94" s="94" t="s">
        <v>100</v>
      </c>
      <c r="D94" s="94">
        <v>12538.764705882353</v>
      </c>
      <c r="E94" s="95" t="s">
        <v>100</v>
      </c>
      <c r="F94" s="95">
        <v>12789.54</v>
      </c>
      <c r="G94" s="1125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131" t="s">
        <v>100</v>
      </c>
    </row>
    <row r="95" spans="1:12" ht="15">
      <c r="A95" s="46" t="s">
        <v>113</v>
      </c>
      <c r="B95" s="47" t="s">
        <v>30</v>
      </c>
      <c r="C95" s="94" t="s">
        <v>257</v>
      </c>
      <c r="D95" s="94" t="s">
        <v>100</v>
      </c>
      <c r="E95" s="95" t="s">
        <v>257</v>
      </c>
      <c r="F95" s="95" t="s">
        <v>100</v>
      </c>
      <c r="G95" s="1125" t="s">
        <v>100</v>
      </c>
      <c r="H95" s="96" t="s">
        <v>257</v>
      </c>
      <c r="I95" s="96" t="s">
        <v>100</v>
      </c>
      <c r="J95" s="104" t="s">
        <v>100</v>
      </c>
      <c r="K95" s="104" t="s">
        <v>257</v>
      </c>
      <c r="L95" s="1131" t="s">
        <v>100</v>
      </c>
    </row>
    <row r="96" spans="1:12" ht="14.25">
      <c r="A96" s="44" t="s">
        <v>113</v>
      </c>
      <c r="B96" s="48" t="s">
        <v>31</v>
      </c>
      <c r="C96" s="105" t="s">
        <v>257</v>
      </c>
      <c r="D96" s="105">
        <v>11501.488743645607</v>
      </c>
      <c r="E96" s="106" t="s">
        <v>257</v>
      </c>
      <c r="F96" s="106">
        <v>11731.518518518518</v>
      </c>
      <c r="G96" s="1132" t="s">
        <v>100</v>
      </c>
      <c r="H96" s="107" t="s">
        <v>100</v>
      </c>
      <c r="I96" s="107" t="s">
        <v>100</v>
      </c>
      <c r="J96" s="108" t="s">
        <v>100</v>
      </c>
      <c r="K96" s="108" t="s">
        <v>257</v>
      </c>
      <c r="L96" s="1133" t="s">
        <v>100</v>
      </c>
    </row>
    <row r="97" spans="1:12" ht="15">
      <c r="A97" s="46" t="s">
        <v>113</v>
      </c>
      <c r="B97" s="47" t="s">
        <v>32</v>
      </c>
      <c r="C97" s="94" t="s">
        <v>257</v>
      </c>
      <c r="D97" s="94">
        <v>10026.470588235294</v>
      </c>
      <c r="E97" s="95" t="s">
        <v>257</v>
      </c>
      <c r="F97" s="95">
        <v>10227</v>
      </c>
      <c r="G97" s="1125" t="s">
        <v>100</v>
      </c>
      <c r="H97" s="96" t="s">
        <v>257</v>
      </c>
      <c r="I97" s="96" t="s">
        <v>100</v>
      </c>
      <c r="J97" s="104" t="s">
        <v>100</v>
      </c>
      <c r="K97" s="104" t="s">
        <v>257</v>
      </c>
      <c r="L97" s="1131" t="s">
        <v>100</v>
      </c>
    </row>
    <row r="98" spans="1:12" ht="15.75" thickBot="1">
      <c r="A98" s="49" t="s">
        <v>113</v>
      </c>
      <c r="B98" s="50" t="s">
        <v>33</v>
      </c>
      <c r="C98" s="1152" t="s">
        <v>100</v>
      </c>
      <c r="D98" s="109">
        <v>12122.549019607843</v>
      </c>
      <c r="E98" s="110" t="s">
        <v>100</v>
      </c>
      <c r="F98" s="110">
        <v>12365</v>
      </c>
      <c r="G98" s="1134" t="s">
        <v>100</v>
      </c>
      <c r="H98" s="104" t="s">
        <v>100</v>
      </c>
      <c r="I98" s="104" t="s">
        <v>100</v>
      </c>
      <c r="J98" s="104" t="s">
        <v>100</v>
      </c>
      <c r="K98" s="104" t="s">
        <v>100</v>
      </c>
      <c r="L98" s="1131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9"/>
      <c r="H99" s="85"/>
      <c r="I99" s="85"/>
      <c r="J99" s="85"/>
      <c r="K99" s="85"/>
      <c r="L99" s="1120"/>
    </row>
    <row r="100" spans="1:12" ht="14.25">
      <c r="A100" s="44" t="s">
        <v>114</v>
      </c>
      <c r="B100" s="45" t="s">
        <v>25</v>
      </c>
      <c r="C100" s="100">
        <v>12844.214915126122</v>
      </c>
      <c r="D100" s="100">
        <v>12934.002664501384</v>
      </c>
      <c r="E100" s="101">
        <v>13101.099213428644</v>
      </c>
      <c r="F100" s="101">
        <v>13192.682717791411</v>
      </c>
      <c r="G100" s="1129">
        <v>-0.69419924909782638</v>
      </c>
      <c r="H100" s="102">
        <v>430.4538461538462</v>
      </c>
      <c r="I100" s="102">
        <v>-0.97528230924953874</v>
      </c>
      <c r="J100" s="103">
        <v>21.333333333333336</v>
      </c>
      <c r="K100" s="103">
        <v>2.0691223283310594</v>
      </c>
      <c r="L100" s="1130">
        <v>0.45343943302731105</v>
      </c>
    </row>
    <row r="101" spans="1:12" ht="15">
      <c r="A101" s="46" t="s">
        <v>114</v>
      </c>
      <c r="B101" s="47" t="s">
        <v>26</v>
      </c>
      <c r="C101" s="94">
        <v>12989.529411764704</v>
      </c>
      <c r="D101" s="94">
        <v>13056.878431372548</v>
      </c>
      <c r="E101" s="95">
        <v>13249.32</v>
      </c>
      <c r="F101" s="95">
        <v>13318.016</v>
      </c>
      <c r="G101" s="1125">
        <v>-0.51581256547521726</v>
      </c>
      <c r="H101" s="96">
        <v>412.6</v>
      </c>
      <c r="I101" s="96">
        <v>-2.065036790885352</v>
      </c>
      <c r="J101" s="104">
        <v>31.25</v>
      </c>
      <c r="K101" s="104">
        <v>1.1937244201909958</v>
      </c>
      <c r="L101" s="1131">
        <v>0.33202687602899661</v>
      </c>
    </row>
    <row r="102" spans="1:12" ht="15">
      <c r="A102" s="46" t="s">
        <v>114</v>
      </c>
      <c r="B102" s="47" t="s">
        <v>27</v>
      </c>
      <c r="C102" s="94">
        <v>12664.459803921569</v>
      </c>
      <c r="D102" s="94">
        <v>12802.545098039214</v>
      </c>
      <c r="E102" s="95">
        <v>12917.749</v>
      </c>
      <c r="F102" s="95">
        <v>13058.596</v>
      </c>
      <c r="G102" s="1125">
        <v>-1.0785769006101402</v>
      </c>
      <c r="H102" s="96">
        <v>454.8</v>
      </c>
      <c r="I102" s="96">
        <v>1.0666666666666693</v>
      </c>
      <c r="J102" s="104">
        <v>10</v>
      </c>
      <c r="K102" s="104">
        <v>0.87539790814006369</v>
      </c>
      <c r="L102" s="1131">
        <v>0.12141255699831444</v>
      </c>
    </row>
    <row r="103" spans="1:12" ht="14.25">
      <c r="A103" s="44" t="s">
        <v>114</v>
      </c>
      <c r="B103" s="48" t="s">
        <v>28</v>
      </c>
      <c r="C103" s="105">
        <v>12578.444161632597</v>
      </c>
      <c r="D103" s="105">
        <v>12511.081167273591</v>
      </c>
      <c r="E103" s="106">
        <v>12830.013044865249</v>
      </c>
      <c r="F103" s="106">
        <v>12761.302790619064</v>
      </c>
      <c r="G103" s="1132">
        <v>0.53842664321619849</v>
      </c>
      <c r="H103" s="107">
        <v>393.80613065326634</v>
      </c>
      <c r="I103" s="107">
        <v>2.0261147617218445</v>
      </c>
      <c r="J103" s="108">
        <v>-5.2380952380952381</v>
      </c>
      <c r="K103" s="108">
        <v>11.311959981809913</v>
      </c>
      <c r="L103" s="1133">
        <v>2.17971468367395E-3</v>
      </c>
    </row>
    <row r="104" spans="1:12" ht="15">
      <c r="A104" s="46" t="s">
        <v>114</v>
      </c>
      <c r="B104" s="47" t="s">
        <v>29</v>
      </c>
      <c r="C104" s="94">
        <v>12614.970588235294</v>
      </c>
      <c r="D104" s="94">
        <v>12444.761764705881</v>
      </c>
      <c r="E104" s="95">
        <v>12867.27</v>
      </c>
      <c r="F104" s="95">
        <v>12693.656999999999</v>
      </c>
      <c r="G104" s="1125">
        <v>1.3677145995043132</v>
      </c>
      <c r="H104" s="96">
        <v>371.6</v>
      </c>
      <c r="I104" s="96">
        <v>-1.5889830508474576</v>
      </c>
      <c r="J104" s="104">
        <v>12.287334593572778</v>
      </c>
      <c r="K104" s="104">
        <v>6.7530695770804909</v>
      </c>
      <c r="L104" s="1131">
        <v>1.055094566309271</v>
      </c>
    </row>
    <row r="105" spans="1:12" ht="15">
      <c r="A105" s="46" t="s">
        <v>114</v>
      </c>
      <c r="B105" s="47" t="s">
        <v>30</v>
      </c>
      <c r="C105" s="94">
        <v>12531.320588235294</v>
      </c>
      <c r="D105" s="94">
        <v>12575.545098039216</v>
      </c>
      <c r="E105" s="95">
        <v>12781.947</v>
      </c>
      <c r="F105" s="95">
        <v>12827.056</v>
      </c>
      <c r="G105" s="1125">
        <v>-0.35167071851873399</v>
      </c>
      <c r="H105" s="96">
        <v>426.7</v>
      </c>
      <c r="I105" s="96">
        <v>8.1622306717363724</v>
      </c>
      <c r="J105" s="104">
        <v>-23.032629558541267</v>
      </c>
      <c r="K105" s="104">
        <v>4.5588904047294223</v>
      </c>
      <c r="L105" s="1131">
        <v>-1.0529148516255971</v>
      </c>
    </row>
    <row r="106" spans="1:12" ht="14.25">
      <c r="A106" s="44" t="s">
        <v>114</v>
      </c>
      <c r="B106" s="48" t="s">
        <v>31</v>
      </c>
      <c r="C106" s="105">
        <v>12156.87684126649</v>
      </c>
      <c r="D106" s="105">
        <v>12305.717427021465</v>
      </c>
      <c r="E106" s="106">
        <v>12400.014378091821</v>
      </c>
      <c r="F106" s="106">
        <v>12551.831775561895</v>
      </c>
      <c r="G106" s="1132">
        <v>-1.2095238383106726</v>
      </c>
      <c r="H106" s="107">
        <v>345.71103797468356</v>
      </c>
      <c r="I106" s="107">
        <v>0.86287485160023747</v>
      </c>
      <c r="J106" s="108">
        <v>3.2949790794979084</v>
      </c>
      <c r="K106" s="108">
        <v>22.453387903592542</v>
      </c>
      <c r="L106" s="1133">
        <v>1.8588165981207645</v>
      </c>
    </row>
    <row r="107" spans="1:12" ht="15">
      <c r="A107" s="46" t="s">
        <v>114</v>
      </c>
      <c r="B107" s="47" t="s">
        <v>32</v>
      </c>
      <c r="C107" s="94">
        <v>12173.435294117648</v>
      </c>
      <c r="D107" s="94">
        <v>12318.008823529412</v>
      </c>
      <c r="E107" s="95">
        <v>12416.904</v>
      </c>
      <c r="F107" s="95">
        <v>12564.369000000001</v>
      </c>
      <c r="G107" s="1125">
        <v>-1.1736761312884088</v>
      </c>
      <c r="H107" s="96">
        <v>337.1</v>
      </c>
      <c r="I107" s="96">
        <v>1.292067307692311</v>
      </c>
      <c r="J107" s="104">
        <v>15.238954012623985</v>
      </c>
      <c r="K107" s="104">
        <v>14.529331514324692</v>
      </c>
      <c r="L107" s="1131">
        <v>2.5840493083789795</v>
      </c>
    </row>
    <row r="108" spans="1:12" ht="15.75" thickBot="1">
      <c r="A108" s="49" t="s">
        <v>114</v>
      </c>
      <c r="B108" s="50" t="s">
        <v>33</v>
      </c>
      <c r="C108" s="109">
        <v>12128.564705882352</v>
      </c>
      <c r="D108" s="109">
        <v>12289.86862745098</v>
      </c>
      <c r="E108" s="110">
        <v>12371.136</v>
      </c>
      <c r="F108" s="110">
        <v>12535.665999999999</v>
      </c>
      <c r="G108" s="1134">
        <v>-1.3124950840266392</v>
      </c>
      <c r="H108" s="104">
        <v>361.5</v>
      </c>
      <c r="I108" s="104">
        <v>1.4025245441795231</v>
      </c>
      <c r="J108" s="104">
        <v>-13.200498132004981</v>
      </c>
      <c r="K108" s="104">
        <v>7.9240563892678484</v>
      </c>
      <c r="L108" s="1131">
        <v>-0.72523271025821856</v>
      </c>
    </row>
    <row r="109" spans="1:12" ht="15.75" thickBot="1">
      <c r="A109" s="51"/>
      <c r="B109" s="52"/>
      <c r="C109" s="111"/>
      <c r="D109" s="111"/>
      <c r="E109" s="111"/>
      <c r="F109" s="111"/>
      <c r="G109" s="1135"/>
      <c r="H109" s="112"/>
      <c r="I109" s="112"/>
      <c r="J109" s="112"/>
      <c r="K109" s="112"/>
      <c r="L109" s="1136"/>
    </row>
    <row r="110" spans="1:12" ht="15">
      <c r="A110" s="46" t="s">
        <v>115</v>
      </c>
      <c r="B110" s="53" t="s">
        <v>30</v>
      </c>
      <c r="C110" s="113">
        <v>12215.197058823529</v>
      </c>
      <c r="D110" s="113">
        <v>12395.736274509803</v>
      </c>
      <c r="E110" s="114">
        <v>12459.501</v>
      </c>
      <c r="F110" s="114">
        <v>12643.651</v>
      </c>
      <c r="G110" s="1137">
        <v>-1.4564622196547472</v>
      </c>
      <c r="H110" s="115">
        <v>420.1</v>
      </c>
      <c r="I110" s="115">
        <v>1.1801541425818967</v>
      </c>
      <c r="J110" s="115">
        <v>-23.83107088989442</v>
      </c>
      <c r="K110" s="115">
        <v>5.7412460209185996</v>
      </c>
      <c r="L110" s="1138">
        <v>-1.4000723763239673</v>
      </c>
    </row>
    <row r="111" spans="1:12" ht="15.75" thickBot="1">
      <c r="A111" s="49" t="s">
        <v>115</v>
      </c>
      <c r="B111" s="50" t="s">
        <v>33</v>
      </c>
      <c r="C111" s="109">
        <v>11923.617647058823</v>
      </c>
      <c r="D111" s="109">
        <v>12057.443137254902</v>
      </c>
      <c r="E111" s="110">
        <v>12162.09</v>
      </c>
      <c r="F111" s="110">
        <v>12298.592000000001</v>
      </c>
      <c r="G111" s="1134">
        <v>-1.1098994096234789</v>
      </c>
      <c r="H111" s="104">
        <v>389.7</v>
      </c>
      <c r="I111" s="104">
        <v>0.64566115702479343</v>
      </c>
      <c r="J111" s="104">
        <v>-12.140575079872203</v>
      </c>
      <c r="K111" s="104">
        <v>9.3792633015006821</v>
      </c>
      <c r="L111" s="1131">
        <v>-0.73491162310078195</v>
      </c>
    </row>
    <row r="112" spans="1:12" ht="15.75" thickBot="1">
      <c r="A112" s="51"/>
      <c r="B112" s="52"/>
      <c r="C112" s="111"/>
      <c r="D112" s="111"/>
      <c r="E112" s="111"/>
      <c r="F112" s="111"/>
      <c r="G112" s="1135"/>
      <c r="H112" s="112"/>
      <c r="I112" s="112"/>
      <c r="J112" s="112"/>
      <c r="K112" s="112"/>
      <c r="L112" s="1136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9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30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5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31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5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31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5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31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2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3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5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31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5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31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2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3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5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31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4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31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5"/>
      <c r="H123" s="112"/>
      <c r="I123" s="112"/>
      <c r="J123" s="112"/>
      <c r="K123" s="112"/>
      <c r="L123" s="1136"/>
    </row>
    <row r="124" spans="1:12" ht="14.25">
      <c r="A124" s="44" t="s">
        <v>24</v>
      </c>
      <c r="B124" s="45" t="s">
        <v>28</v>
      </c>
      <c r="C124" s="100">
        <v>11631.527796398115</v>
      </c>
      <c r="D124" s="100">
        <v>11436.725856329425</v>
      </c>
      <c r="E124" s="101">
        <v>11864.158352326078</v>
      </c>
      <c r="F124" s="101">
        <v>11665.460373456013</v>
      </c>
      <c r="G124" s="1129">
        <v>1.7033016487046562</v>
      </c>
      <c r="H124" s="102">
        <v>334.73142857142858</v>
      </c>
      <c r="I124" s="102">
        <v>-4.6534307976127769</v>
      </c>
      <c r="J124" s="103">
        <v>-38.053097345132741</v>
      </c>
      <c r="K124" s="103">
        <v>1.5916325602546613</v>
      </c>
      <c r="L124" s="1130">
        <v>-0.84266300200298638</v>
      </c>
    </row>
    <row r="125" spans="1:12" ht="15">
      <c r="A125" s="46" t="s">
        <v>24</v>
      </c>
      <c r="B125" s="47" t="s">
        <v>29</v>
      </c>
      <c r="C125" s="94">
        <v>11417.162745098038</v>
      </c>
      <c r="D125" s="94">
        <v>11422.112745098038</v>
      </c>
      <c r="E125" s="95">
        <v>11645.505999999999</v>
      </c>
      <c r="F125" s="95">
        <v>11650.555</v>
      </c>
      <c r="G125" s="1125">
        <v>-4.3336991242055742E-2</v>
      </c>
      <c r="H125" s="96">
        <v>302.60000000000002</v>
      </c>
      <c r="I125" s="96">
        <v>-3.3535611625678694</v>
      </c>
      <c r="J125" s="104">
        <v>-15.625</v>
      </c>
      <c r="K125" s="104">
        <v>0.30695770804911326</v>
      </c>
      <c r="L125" s="1131">
        <v>-3.7721309615686371E-2</v>
      </c>
    </row>
    <row r="126" spans="1:12" ht="15">
      <c r="A126" s="46" t="s">
        <v>24</v>
      </c>
      <c r="B126" s="47" t="s">
        <v>30</v>
      </c>
      <c r="C126" s="94">
        <v>11675.842156862745</v>
      </c>
      <c r="D126" s="94">
        <v>11494.208823529412</v>
      </c>
      <c r="E126" s="95">
        <v>11909.359</v>
      </c>
      <c r="F126" s="95">
        <v>11724.093000000001</v>
      </c>
      <c r="G126" s="1125">
        <v>1.5802160559456464</v>
      </c>
      <c r="H126" s="96">
        <v>328.9</v>
      </c>
      <c r="I126" s="96">
        <v>-7.1690657634772892</v>
      </c>
      <c r="J126" s="104">
        <v>-43.548387096774192</v>
      </c>
      <c r="K126" s="104">
        <v>0.79581628012733063</v>
      </c>
      <c r="L126" s="1131">
        <v>-0.53981491332376808</v>
      </c>
    </row>
    <row r="127" spans="1:12" ht="15">
      <c r="A127" s="46" t="s">
        <v>24</v>
      </c>
      <c r="B127" s="47" t="s">
        <v>35</v>
      </c>
      <c r="C127" s="94">
        <v>11678.193137254901</v>
      </c>
      <c r="D127" s="94">
        <v>11343.035294117648</v>
      </c>
      <c r="E127" s="95">
        <v>11911.757</v>
      </c>
      <c r="F127" s="95">
        <v>11569.896000000001</v>
      </c>
      <c r="G127" s="1125">
        <v>2.9547456606351425</v>
      </c>
      <c r="H127" s="96">
        <v>364.4</v>
      </c>
      <c r="I127" s="96">
        <v>0.46870692031982042</v>
      </c>
      <c r="J127" s="104">
        <v>-38.571428571428577</v>
      </c>
      <c r="K127" s="104">
        <v>0.48885857207821737</v>
      </c>
      <c r="L127" s="1131">
        <v>-0.26512677906353188</v>
      </c>
    </row>
    <row r="128" spans="1:12" ht="14.25">
      <c r="A128" s="44" t="s">
        <v>24</v>
      </c>
      <c r="B128" s="48" t="s">
        <v>31</v>
      </c>
      <c r="C128" s="105">
        <v>11061.532885498103</v>
      </c>
      <c r="D128" s="105">
        <v>11039.130887418713</v>
      </c>
      <c r="E128" s="106">
        <v>11282.763543208066</v>
      </c>
      <c r="F128" s="106">
        <v>11259.913505167087</v>
      </c>
      <c r="G128" s="1132">
        <v>0.20293262493084854</v>
      </c>
      <c r="H128" s="107">
        <v>299.85744680851064</v>
      </c>
      <c r="I128" s="107">
        <v>0.85318641484328595</v>
      </c>
      <c r="J128" s="108">
        <v>-2.1536252692031588</v>
      </c>
      <c r="K128" s="108">
        <v>15.495679854479308</v>
      </c>
      <c r="L128" s="1133">
        <v>0.49137136675849646</v>
      </c>
    </row>
    <row r="129" spans="1:12" ht="15">
      <c r="A129" s="46" t="s">
        <v>24</v>
      </c>
      <c r="B129" s="47" t="s">
        <v>32</v>
      </c>
      <c r="C129" s="94">
        <v>10832.199019607844</v>
      </c>
      <c r="D129" s="94">
        <v>10855.643137254901</v>
      </c>
      <c r="E129" s="95">
        <v>11048.843000000001</v>
      </c>
      <c r="F129" s="95">
        <v>11072.755999999999</v>
      </c>
      <c r="G129" s="1125">
        <v>-0.21596249389039773</v>
      </c>
      <c r="H129" s="96">
        <v>270.60000000000002</v>
      </c>
      <c r="I129" s="96">
        <v>-0.6607929515418336</v>
      </c>
      <c r="J129" s="104">
        <v>-16.698656429942417</v>
      </c>
      <c r="K129" s="104">
        <v>4.9340609367894501</v>
      </c>
      <c r="L129" s="1131">
        <v>-0.67774431956556924</v>
      </c>
    </row>
    <row r="130" spans="1:12" ht="15">
      <c r="A130" s="46" t="s">
        <v>24</v>
      </c>
      <c r="B130" s="47" t="s">
        <v>33</v>
      </c>
      <c r="C130" s="94">
        <v>11110.784313725489</v>
      </c>
      <c r="D130" s="94">
        <v>11104.774509803921</v>
      </c>
      <c r="E130" s="95">
        <v>11333</v>
      </c>
      <c r="F130" s="95">
        <v>11326.87</v>
      </c>
      <c r="G130" s="1125">
        <v>5.4119099097978518E-2</v>
      </c>
      <c r="H130" s="96">
        <v>307.2</v>
      </c>
      <c r="I130" s="96">
        <v>-0.19493177387914967</v>
      </c>
      <c r="J130" s="104">
        <v>4.0650406504065035</v>
      </c>
      <c r="K130" s="104">
        <v>8.7312414733969987</v>
      </c>
      <c r="L130" s="1131">
        <v>0.78208162850255647</v>
      </c>
    </row>
    <row r="131" spans="1:12" ht="15">
      <c r="A131" s="46" t="s">
        <v>24</v>
      </c>
      <c r="B131" s="47" t="s">
        <v>36</v>
      </c>
      <c r="C131" s="94">
        <v>11338.324509803922</v>
      </c>
      <c r="D131" s="94">
        <v>11286.017647058823</v>
      </c>
      <c r="E131" s="95">
        <v>11565.091</v>
      </c>
      <c r="F131" s="95">
        <v>11511.737999999999</v>
      </c>
      <c r="G131" s="1125">
        <v>0.46346607262952805</v>
      </c>
      <c r="H131" s="96">
        <v>343.7</v>
      </c>
      <c r="I131" s="96">
        <v>2.1396731054977676</v>
      </c>
      <c r="J131" s="104">
        <v>20.149253731343283</v>
      </c>
      <c r="K131" s="104">
        <v>1.8303774442928606</v>
      </c>
      <c r="L131" s="1131">
        <v>0.38703405782151212</v>
      </c>
    </row>
    <row r="132" spans="1:12" ht="14.25">
      <c r="A132" s="44" t="s">
        <v>24</v>
      </c>
      <c r="B132" s="48" t="s">
        <v>37</v>
      </c>
      <c r="C132" s="105">
        <v>9391.3293998827303</v>
      </c>
      <c r="D132" s="105">
        <v>9583.1967903786572</v>
      </c>
      <c r="E132" s="106">
        <v>9579.1559878803855</v>
      </c>
      <c r="F132" s="106">
        <v>9774.8607261862307</v>
      </c>
      <c r="G132" s="1132">
        <v>-2.0021230356926178</v>
      </c>
      <c r="H132" s="107">
        <v>236.84742589703589</v>
      </c>
      <c r="I132" s="107">
        <v>-1.2633356285519988</v>
      </c>
      <c r="J132" s="108">
        <v>-8.5592011412268185</v>
      </c>
      <c r="K132" s="108">
        <v>7.287403365165984</v>
      </c>
      <c r="L132" s="1133">
        <v>-0.26322136555353293</v>
      </c>
    </row>
    <row r="133" spans="1:12" ht="15">
      <c r="A133" s="46" t="s">
        <v>24</v>
      </c>
      <c r="B133" s="47" t="s">
        <v>102</v>
      </c>
      <c r="C133" s="116">
        <v>8613.4852941176468</v>
      </c>
      <c r="D133" s="116">
        <v>8796.2960784313727</v>
      </c>
      <c r="E133" s="117">
        <v>8785.7549999999992</v>
      </c>
      <c r="F133" s="117">
        <v>8972.2219999999998</v>
      </c>
      <c r="G133" s="1139">
        <v>-2.078270020514434</v>
      </c>
      <c r="H133" s="118">
        <v>213</v>
      </c>
      <c r="I133" s="118">
        <v>-9.3808630393990927E-2</v>
      </c>
      <c r="J133" s="119">
        <v>-21.008403361344538</v>
      </c>
      <c r="K133" s="119">
        <v>3.2060027285129604</v>
      </c>
      <c r="L133" s="1140">
        <v>-0.63932256230996121</v>
      </c>
    </row>
    <row r="134" spans="1:12" ht="15">
      <c r="A134" s="46" t="s">
        <v>24</v>
      </c>
      <c r="B134" s="47" t="s">
        <v>38</v>
      </c>
      <c r="C134" s="94">
        <v>9723.6519607843129</v>
      </c>
      <c r="D134" s="94">
        <v>10031.226470588235</v>
      </c>
      <c r="E134" s="95">
        <v>9918.125</v>
      </c>
      <c r="F134" s="95">
        <v>10231.851000000001</v>
      </c>
      <c r="G134" s="1125">
        <v>-3.0661705296529491</v>
      </c>
      <c r="H134" s="96">
        <v>244.8</v>
      </c>
      <c r="I134" s="96">
        <v>-3.011093502377177</v>
      </c>
      <c r="J134" s="104">
        <v>15.677966101694915</v>
      </c>
      <c r="K134" s="104">
        <v>3.1036834924965895</v>
      </c>
      <c r="L134" s="1131">
        <v>0.56167573721869202</v>
      </c>
    </row>
    <row r="135" spans="1:12" ht="15.75" thickBot="1">
      <c r="A135" s="46" t="s">
        <v>24</v>
      </c>
      <c r="B135" s="47" t="s">
        <v>39</v>
      </c>
      <c r="C135" s="94">
        <v>10375.116666666667</v>
      </c>
      <c r="D135" s="94">
        <v>10605.906862745098</v>
      </c>
      <c r="E135" s="95">
        <v>10582.619000000001</v>
      </c>
      <c r="F135" s="95">
        <v>10818.025</v>
      </c>
      <c r="G135" s="1125">
        <v>-2.1760533923705951</v>
      </c>
      <c r="H135" s="96">
        <v>289.8</v>
      </c>
      <c r="I135" s="96">
        <v>-3.6248752909876876</v>
      </c>
      <c r="J135" s="104">
        <v>-20.37037037037037</v>
      </c>
      <c r="K135" s="104">
        <v>0.97771714415643474</v>
      </c>
      <c r="L135" s="1131">
        <v>-0.18557454046226418</v>
      </c>
    </row>
    <row r="136" spans="1:12" ht="15.75" thickBot="1">
      <c r="A136" s="51"/>
      <c r="B136" s="52"/>
      <c r="C136" s="111"/>
      <c r="D136" s="111"/>
      <c r="E136" s="111"/>
      <c r="F136" s="111"/>
      <c r="G136" s="1135"/>
      <c r="H136" s="112"/>
      <c r="I136" s="112"/>
      <c r="J136" s="112"/>
      <c r="K136" s="112"/>
      <c r="L136" s="1136"/>
    </row>
    <row r="137" spans="1:12" ht="14.25">
      <c r="A137" s="44" t="s">
        <v>117</v>
      </c>
      <c r="B137" s="48" t="s">
        <v>25</v>
      </c>
      <c r="C137" s="105">
        <v>13491.396575640612</v>
      </c>
      <c r="D137" s="105">
        <v>13440.420580650056</v>
      </c>
      <c r="E137" s="106">
        <v>13761.224507153425</v>
      </c>
      <c r="F137" s="106">
        <v>13709.228992263057</v>
      </c>
      <c r="G137" s="1132">
        <v>0.37927380832074808</v>
      </c>
      <c r="H137" s="107">
        <v>340.68991596638648</v>
      </c>
      <c r="I137" s="107">
        <v>-3.9747893586650589</v>
      </c>
      <c r="J137" s="108">
        <v>16.666666666666664</v>
      </c>
      <c r="K137" s="108">
        <v>1.3528876762164621</v>
      </c>
      <c r="L137" s="1133">
        <v>0.25422330740991317</v>
      </c>
    </row>
    <row r="138" spans="1:12" ht="15">
      <c r="A138" s="46" t="s">
        <v>117</v>
      </c>
      <c r="B138" s="47" t="s">
        <v>26</v>
      </c>
      <c r="C138" s="94">
        <v>14032.970588235294</v>
      </c>
      <c r="D138" s="94">
        <v>12721.73431372549</v>
      </c>
      <c r="E138" s="95">
        <v>14313.63</v>
      </c>
      <c r="F138" s="95">
        <v>12976.169</v>
      </c>
      <c r="G138" s="1125">
        <v>10.307055957732974</v>
      </c>
      <c r="H138" s="96">
        <v>324.89999999999998</v>
      </c>
      <c r="I138" s="96">
        <v>-1.3361676283024699</v>
      </c>
      <c r="J138" s="104">
        <v>29.629629629629626</v>
      </c>
      <c r="K138" s="104">
        <v>0.39790814006366532</v>
      </c>
      <c r="L138" s="1131">
        <v>0.10708521890899059</v>
      </c>
    </row>
    <row r="139" spans="1:12" ht="15">
      <c r="A139" s="46" t="s">
        <v>117</v>
      </c>
      <c r="B139" s="47" t="s">
        <v>27</v>
      </c>
      <c r="C139" s="94">
        <v>13137.858823529412</v>
      </c>
      <c r="D139" s="94">
        <v>13827.786274509805</v>
      </c>
      <c r="E139" s="95">
        <v>13400.616</v>
      </c>
      <c r="F139" s="95">
        <v>14104.342000000001</v>
      </c>
      <c r="G139" s="1125">
        <v>-4.9894280782471139</v>
      </c>
      <c r="H139" s="96">
        <v>339.7</v>
      </c>
      <c r="I139" s="96">
        <v>-5.4813578185865302</v>
      </c>
      <c r="J139" s="104">
        <v>28.846153846153843</v>
      </c>
      <c r="K139" s="104">
        <v>0.76170986812187358</v>
      </c>
      <c r="L139" s="1131">
        <v>0.20160646441657415</v>
      </c>
    </row>
    <row r="140" spans="1:12" ht="15">
      <c r="A140" s="46" t="s">
        <v>117</v>
      </c>
      <c r="B140" s="47" t="s">
        <v>34</v>
      </c>
      <c r="C140" s="94">
        <v>13786.064705882352</v>
      </c>
      <c r="D140" s="94">
        <v>13341.611764705882</v>
      </c>
      <c r="E140" s="95">
        <v>14061.786</v>
      </c>
      <c r="F140" s="95">
        <v>13608.444</v>
      </c>
      <c r="G140" s="1125">
        <v>3.331328695624574</v>
      </c>
      <c r="H140" s="96">
        <v>377.1</v>
      </c>
      <c r="I140" s="96">
        <v>0.74806305102858972</v>
      </c>
      <c r="J140" s="104">
        <v>-26.086956521739129</v>
      </c>
      <c r="K140" s="104">
        <v>0.19326966803092316</v>
      </c>
      <c r="L140" s="1131">
        <v>-5.4468375915651596E-2</v>
      </c>
    </row>
    <row r="141" spans="1:12" ht="14.25">
      <c r="A141" s="44" t="s">
        <v>117</v>
      </c>
      <c r="B141" s="48" t="s">
        <v>28</v>
      </c>
      <c r="C141" s="105">
        <v>13439.179077777017</v>
      </c>
      <c r="D141" s="105">
        <v>13206.930405332931</v>
      </c>
      <c r="E141" s="106">
        <v>13707.962659332557</v>
      </c>
      <c r="F141" s="106">
        <v>13471.06901343959</v>
      </c>
      <c r="G141" s="1132">
        <v>1.7585363541425507</v>
      </c>
      <c r="H141" s="107">
        <v>309.75468749999999</v>
      </c>
      <c r="I141" s="107">
        <v>-0.94360316936367028</v>
      </c>
      <c r="J141" s="108">
        <v>-12.143611404435058</v>
      </c>
      <c r="K141" s="108">
        <v>9.4588449295134165</v>
      </c>
      <c r="L141" s="1133">
        <v>-0.74149974950424813</v>
      </c>
    </row>
    <row r="142" spans="1:12" ht="15">
      <c r="A142" s="46" t="s">
        <v>117</v>
      </c>
      <c r="B142" s="47" t="s">
        <v>29</v>
      </c>
      <c r="C142" s="94">
        <v>13177.282352941176</v>
      </c>
      <c r="D142" s="94">
        <v>12560.055882352941</v>
      </c>
      <c r="E142" s="95">
        <v>13440.828</v>
      </c>
      <c r="F142" s="95">
        <v>12811.257</v>
      </c>
      <c r="G142" s="1125">
        <v>4.9142016275217957</v>
      </c>
      <c r="H142" s="96">
        <v>283.10000000000002</v>
      </c>
      <c r="I142" s="96">
        <v>-1.013986013986006</v>
      </c>
      <c r="J142" s="104">
        <v>-42.660550458715598</v>
      </c>
      <c r="K142" s="104">
        <v>1.4211005002273762</v>
      </c>
      <c r="L142" s="1131">
        <v>-0.92702530761407176</v>
      </c>
    </row>
    <row r="143" spans="1:12" ht="15">
      <c r="A143" s="46" t="s">
        <v>117</v>
      </c>
      <c r="B143" s="47" t="s">
        <v>30</v>
      </c>
      <c r="C143" s="94">
        <v>13443.88431372549</v>
      </c>
      <c r="D143" s="94">
        <v>13326.236274509803</v>
      </c>
      <c r="E143" s="95">
        <v>13712.762000000001</v>
      </c>
      <c r="F143" s="95">
        <v>13592.761</v>
      </c>
      <c r="G143" s="1125">
        <v>0.88283020646063148</v>
      </c>
      <c r="H143" s="96">
        <v>308</v>
      </c>
      <c r="I143" s="96">
        <v>-1.4084507042253449</v>
      </c>
      <c r="J143" s="104">
        <v>8.2375478927203059</v>
      </c>
      <c r="K143" s="104">
        <v>6.4233742610277398</v>
      </c>
      <c r="L143" s="1131">
        <v>0.80079778537069579</v>
      </c>
    </row>
    <row r="144" spans="1:12" ht="15">
      <c r="A144" s="46" t="s">
        <v>117</v>
      </c>
      <c r="B144" s="47" t="s">
        <v>35</v>
      </c>
      <c r="C144" s="94">
        <v>13614.08725490196</v>
      </c>
      <c r="D144" s="94">
        <v>13502.167647058823</v>
      </c>
      <c r="E144" s="95">
        <v>13886.369000000001</v>
      </c>
      <c r="F144" s="95">
        <v>13772.210999999999</v>
      </c>
      <c r="G144" s="1125">
        <v>0.82890103847524033</v>
      </c>
      <c r="H144" s="96">
        <v>340.2</v>
      </c>
      <c r="I144" s="96">
        <v>-0.40983606557378049</v>
      </c>
      <c r="J144" s="104">
        <v>-31.40096618357488</v>
      </c>
      <c r="K144" s="104">
        <v>1.6143701682582994</v>
      </c>
      <c r="L144" s="1131">
        <v>-0.61527222726087327</v>
      </c>
    </row>
    <row r="145" spans="1:12" ht="14.25">
      <c r="A145" s="44" t="s">
        <v>117</v>
      </c>
      <c r="B145" s="48" t="s">
        <v>31</v>
      </c>
      <c r="C145" s="105">
        <v>12522.172649505696</v>
      </c>
      <c r="D145" s="105">
        <v>12678.783890260062</v>
      </c>
      <c r="E145" s="106">
        <v>12772.616102495809</v>
      </c>
      <c r="F145" s="106">
        <v>12932.359568065263</v>
      </c>
      <c r="G145" s="1132">
        <v>-1.2352228897495192</v>
      </c>
      <c r="H145" s="107">
        <v>275.00576131687245</v>
      </c>
      <c r="I145" s="107">
        <v>-1.2672806619006218</v>
      </c>
      <c r="J145" s="108">
        <v>1.5037593984962405</v>
      </c>
      <c r="K145" s="108">
        <v>13.813096862210095</v>
      </c>
      <c r="L145" s="1133">
        <v>0.91994735768618341</v>
      </c>
    </row>
    <row r="146" spans="1:12" ht="15">
      <c r="A146" s="46" t="s">
        <v>117</v>
      </c>
      <c r="B146" s="47" t="s">
        <v>32</v>
      </c>
      <c r="C146" s="94">
        <v>12180.223529411764</v>
      </c>
      <c r="D146" s="94">
        <v>12402.177450980391</v>
      </c>
      <c r="E146" s="95">
        <v>12423.828</v>
      </c>
      <c r="F146" s="95">
        <v>12650.221</v>
      </c>
      <c r="G146" s="1125">
        <v>-1.78963671859962</v>
      </c>
      <c r="H146" s="96">
        <v>241.2</v>
      </c>
      <c r="I146" s="96">
        <v>-2.5454545454545499</v>
      </c>
      <c r="J146" s="104">
        <v>-3.3536585365853662</v>
      </c>
      <c r="K146" s="104">
        <v>3.6039108685766257</v>
      </c>
      <c r="L146" s="1131">
        <v>7.0950937512428869E-2</v>
      </c>
    </row>
    <row r="147" spans="1:12" ht="15">
      <c r="A147" s="46" t="s">
        <v>117</v>
      </c>
      <c r="B147" s="47" t="s">
        <v>33</v>
      </c>
      <c r="C147" s="94">
        <v>12645.383333333333</v>
      </c>
      <c r="D147" s="94">
        <v>12811.514705882353</v>
      </c>
      <c r="E147" s="95">
        <v>12898.290999999999</v>
      </c>
      <c r="F147" s="95">
        <v>13067.745000000001</v>
      </c>
      <c r="G147" s="1125">
        <v>-1.2967348230318354</v>
      </c>
      <c r="H147" s="96">
        <v>281.10000000000002</v>
      </c>
      <c r="I147" s="96">
        <v>-1.6789087093389137</v>
      </c>
      <c r="J147" s="96">
        <v>7.5471698113207548</v>
      </c>
      <c r="K147" s="96">
        <v>8.4242837653478855</v>
      </c>
      <c r="L147" s="1126">
        <v>1.0029136662526676</v>
      </c>
    </row>
    <row r="148" spans="1:12" ht="15.75" thickBot="1">
      <c r="A148" s="56" t="s">
        <v>117</v>
      </c>
      <c r="B148" s="57" t="s">
        <v>36</v>
      </c>
      <c r="C148" s="97">
        <v>12531.833333333332</v>
      </c>
      <c r="D148" s="97">
        <v>12611.941176470589</v>
      </c>
      <c r="E148" s="98">
        <v>12782.47</v>
      </c>
      <c r="F148" s="98">
        <v>12864.18</v>
      </c>
      <c r="G148" s="1127">
        <v>-0.63517457000757882</v>
      </c>
      <c r="H148" s="99">
        <v>314.5</v>
      </c>
      <c r="I148" s="99">
        <v>2.4763766699250644</v>
      </c>
      <c r="J148" s="99">
        <v>-12.777777777777777</v>
      </c>
      <c r="K148" s="99">
        <v>1.7849022282855842</v>
      </c>
      <c r="L148" s="1128">
        <v>-0.15391724607891377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41"/>
    </row>
    <row r="151" spans="1:12" ht="21" thickBot="1">
      <c r="A151" s="1087" t="s">
        <v>341</v>
      </c>
      <c r="B151" s="1077"/>
      <c r="C151" s="1077"/>
      <c r="D151" s="1077"/>
      <c r="E151" s="1077"/>
      <c r="F151" s="1077"/>
      <c r="G151" s="1078"/>
      <c r="H151" s="1078"/>
      <c r="I151" s="1078"/>
      <c r="J151" s="1078"/>
      <c r="K151" s="1078"/>
      <c r="L151" s="1142"/>
    </row>
    <row r="152" spans="1:12" ht="12.75" customHeight="1">
      <c r="A152" s="27"/>
      <c r="B152" s="28"/>
      <c r="C152" s="3" t="s">
        <v>9</v>
      </c>
      <c r="D152" s="3" t="s">
        <v>9</v>
      </c>
      <c r="E152" s="3"/>
      <c r="F152" s="3"/>
      <c r="G152" s="1079"/>
      <c r="H152" s="1190" t="s">
        <v>10</v>
      </c>
      <c r="I152" s="1191"/>
      <c r="J152" s="1112" t="s">
        <v>11</v>
      </c>
      <c r="K152" s="1080" t="s">
        <v>12</v>
      </c>
      <c r="L152" s="1081"/>
    </row>
    <row r="153" spans="1:12" ht="15.75" customHeight="1">
      <c r="A153" s="29" t="s">
        <v>13</v>
      </c>
      <c r="B153" s="30" t="s">
        <v>14</v>
      </c>
      <c r="C153" s="1082" t="s">
        <v>40</v>
      </c>
      <c r="D153" s="1082" t="s">
        <v>40</v>
      </c>
      <c r="E153" s="1083" t="s">
        <v>41</v>
      </c>
      <c r="F153" s="1084"/>
      <c r="G153" s="1113"/>
      <c r="H153" s="1188" t="s">
        <v>15</v>
      </c>
      <c r="I153" s="1189"/>
      <c r="J153" s="1114" t="s">
        <v>16</v>
      </c>
      <c r="K153" s="1085" t="s">
        <v>17</v>
      </c>
      <c r="L153" s="1086"/>
    </row>
    <row r="154" spans="1:12" ht="26.25" thickBot="1">
      <c r="A154" s="31" t="s">
        <v>18</v>
      </c>
      <c r="B154" s="32" t="s">
        <v>19</v>
      </c>
      <c r="C154" s="979" t="s">
        <v>380</v>
      </c>
      <c r="D154" s="979" t="s">
        <v>375</v>
      </c>
      <c r="E154" s="1072" t="s">
        <v>380</v>
      </c>
      <c r="F154" s="1073" t="s">
        <v>375</v>
      </c>
      <c r="G154" s="1111" t="s">
        <v>20</v>
      </c>
      <c r="H154" s="81" t="s">
        <v>380</v>
      </c>
      <c r="I154" s="993" t="s">
        <v>20</v>
      </c>
      <c r="J154" s="1115" t="s">
        <v>20</v>
      </c>
      <c r="K154" s="1074" t="s">
        <v>380</v>
      </c>
      <c r="L154" s="1116" t="s">
        <v>21</v>
      </c>
    </row>
    <row r="155" spans="1:12" ht="15" thickBot="1">
      <c r="A155" s="33" t="s">
        <v>22</v>
      </c>
      <c r="B155" s="34" t="s">
        <v>23</v>
      </c>
      <c r="C155" s="82">
        <v>12173.355960731871</v>
      </c>
      <c r="D155" s="82">
        <v>12128.710446268035</v>
      </c>
      <c r="E155" s="83">
        <v>12416.823079946509</v>
      </c>
      <c r="F155" s="704">
        <v>12371.284655193396</v>
      </c>
      <c r="G155" s="1117">
        <v>0.36809778468718746</v>
      </c>
      <c r="H155" s="84">
        <v>328.04059336332961</v>
      </c>
      <c r="I155" s="84">
        <v>0.83871426229143431</v>
      </c>
      <c r="J155" s="85">
        <v>-1.5503875968992249</v>
      </c>
      <c r="K155" s="84">
        <v>100</v>
      </c>
      <c r="L155" s="1118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9"/>
      <c r="H156" s="85"/>
      <c r="I156" s="85"/>
      <c r="J156" s="85"/>
      <c r="K156" s="85"/>
      <c r="L156" s="1120"/>
    </row>
    <row r="157" spans="1:12" ht="15">
      <c r="A157" s="37" t="s">
        <v>108</v>
      </c>
      <c r="B157" s="38" t="s">
        <v>23</v>
      </c>
      <c r="C157" s="87">
        <v>12682.06675070028</v>
      </c>
      <c r="D157" s="87">
        <v>12003.86809269162</v>
      </c>
      <c r="E157" s="88">
        <v>12935.708085714286</v>
      </c>
      <c r="F157" s="88">
        <v>12243.945454545454</v>
      </c>
      <c r="G157" s="1121">
        <v>5.6498343098386004</v>
      </c>
      <c r="H157" s="89">
        <v>262.5</v>
      </c>
      <c r="I157" s="89">
        <v>-4.5454545454545459</v>
      </c>
      <c r="J157" s="89">
        <v>300</v>
      </c>
      <c r="K157" s="89">
        <v>0.11248593925759282</v>
      </c>
      <c r="L157" s="1122">
        <v>8.4800446455820938E-2</v>
      </c>
    </row>
    <row r="158" spans="1:12" ht="15">
      <c r="A158" s="46" t="s">
        <v>109</v>
      </c>
      <c r="B158" s="90" t="s">
        <v>23</v>
      </c>
      <c r="C158" s="91">
        <v>12474.95944461444</v>
      </c>
      <c r="D158" s="91">
        <v>12457.211830085233</v>
      </c>
      <c r="E158" s="92">
        <v>12724.458633506729</v>
      </c>
      <c r="F158" s="92">
        <v>12706.356066686938</v>
      </c>
      <c r="G158" s="1123">
        <v>0.14246859386580121</v>
      </c>
      <c r="H158" s="93">
        <v>363.20099255583125</v>
      </c>
      <c r="I158" s="93">
        <v>0.20222353494629511</v>
      </c>
      <c r="J158" s="93">
        <v>7.221588749524896</v>
      </c>
      <c r="K158" s="93">
        <v>39.665354330708666</v>
      </c>
      <c r="L158" s="1124">
        <v>3.2450885499777655</v>
      </c>
    </row>
    <row r="159" spans="1:12" ht="15">
      <c r="A159" s="39" t="s">
        <v>110</v>
      </c>
      <c r="B159" s="40" t="s">
        <v>23</v>
      </c>
      <c r="C159" s="94">
        <v>12029.334837246097</v>
      </c>
      <c r="D159" s="94">
        <v>12199.000041266343</v>
      </c>
      <c r="E159" s="95">
        <v>12269.921533991019</v>
      </c>
      <c r="F159" s="95">
        <v>12442.980042091671</v>
      </c>
      <c r="G159" s="1125">
        <v>-1.3908123899197449</v>
      </c>
      <c r="H159" s="96">
        <v>387.57941176470587</v>
      </c>
      <c r="I159" s="96">
        <v>1.3403147481276558</v>
      </c>
      <c r="J159" s="96">
        <v>0.74074074074074081</v>
      </c>
      <c r="K159" s="96">
        <v>11.473565804274466</v>
      </c>
      <c r="L159" s="1126">
        <v>0.26094121955685878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5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26" t="s">
        <v>100</v>
      </c>
    </row>
    <row r="161" spans="1:12" ht="15">
      <c r="A161" s="39" t="s">
        <v>98</v>
      </c>
      <c r="B161" s="40" t="s">
        <v>23</v>
      </c>
      <c r="C161" s="94">
        <v>10726.640720010215</v>
      </c>
      <c r="D161" s="94">
        <v>10833.346520723306</v>
      </c>
      <c r="E161" s="95">
        <v>10941.17353441042</v>
      </c>
      <c r="F161" s="95">
        <v>11050.013451137773</v>
      </c>
      <c r="G161" s="1125">
        <v>-0.98497542295883855</v>
      </c>
      <c r="H161" s="96">
        <v>280.88940509915011</v>
      </c>
      <c r="I161" s="96">
        <v>-2.2458236127047284</v>
      </c>
      <c r="J161" s="96">
        <v>-13.944417357386641</v>
      </c>
      <c r="K161" s="96">
        <v>24.817210348706411</v>
      </c>
      <c r="L161" s="1126">
        <v>-3.5742625195106434</v>
      </c>
    </row>
    <row r="162" spans="1:12" ht="15.75" thickBot="1">
      <c r="A162" s="41" t="s">
        <v>112</v>
      </c>
      <c r="B162" s="42" t="s">
        <v>23</v>
      </c>
      <c r="C162" s="97">
        <v>13089.215743873467</v>
      </c>
      <c r="D162" s="97">
        <v>12991.088009464251</v>
      </c>
      <c r="E162" s="98">
        <v>13351.000058750937</v>
      </c>
      <c r="F162" s="98">
        <v>13250.909769653535</v>
      </c>
      <c r="G162" s="1127">
        <v>0.75534654478307717</v>
      </c>
      <c r="H162" s="99">
        <v>290.42309048178618</v>
      </c>
      <c r="I162" s="99">
        <v>1.1489554243094016</v>
      </c>
      <c r="J162" s="99">
        <v>-1.6184971098265895</v>
      </c>
      <c r="K162" s="99">
        <v>23.931383577052866</v>
      </c>
      <c r="L162" s="1128">
        <v>-1.6567696479803828E-2</v>
      </c>
    </row>
    <row r="163" spans="1:12" ht="15" thickBot="1">
      <c r="A163" s="35"/>
      <c r="B163" s="43"/>
      <c r="C163" s="86"/>
      <c r="D163" s="86"/>
      <c r="E163" s="86"/>
      <c r="F163" s="86"/>
      <c r="G163" s="1119"/>
      <c r="H163" s="85"/>
      <c r="I163" s="85"/>
      <c r="J163" s="85"/>
      <c r="K163" s="85"/>
      <c r="L163" s="1120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29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30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25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31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5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31" t="s">
        <v>100</v>
      </c>
    </row>
    <row r="167" spans="1:12" ht="14.25">
      <c r="A167" s="44" t="s">
        <v>113</v>
      </c>
      <c r="B167" s="48" t="s">
        <v>28</v>
      </c>
      <c r="C167" s="105" t="s">
        <v>257</v>
      </c>
      <c r="D167" s="105" t="s">
        <v>100</v>
      </c>
      <c r="E167" s="106" t="s">
        <v>257</v>
      </c>
      <c r="F167" s="106" t="s">
        <v>100</v>
      </c>
      <c r="G167" s="1132" t="s">
        <v>100</v>
      </c>
      <c r="H167" s="107" t="s">
        <v>257</v>
      </c>
      <c r="I167" s="107" t="s">
        <v>100</v>
      </c>
      <c r="J167" s="108" t="s">
        <v>100</v>
      </c>
      <c r="K167" s="108" t="s">
        <v>257</v>
      </c>
      <c r="L167" s="1133" t="s">
        <v>100</v>
      </c>
    </row>
    <row r="168" spans="1:12" ht="15">
      <c r="A168" s="46" t="s">
        <v>113</v>
      </c>
      <c r="B168" s="47" t="s">
        <v>29</v>
      </c>
      <c r="C168" s="94" t="s">
        <v>100</v>
      </c>
      <c r="D168" s="94" t="s">
        <v>100</v>
      </c>
      <c r="E168" s="95" t="s">
        <v>100</v>
      </c>
      <c r="F168" s="95" t="s">
        <v>100</v>
      </c>
      <c r="G168" s="1125" t="s">
        <v>100</v>
      </c>
      <c r="H168" s="96" t="s">
        <v>100</v>
      </c>
      <c r="I168" s="96" t="s">
        <v>100</v>
      </c>
      <c r="J168" s="104" t="s">
        <v>100</v>
      </c>
      <c r="K168" s="104" t="s">
        <v>100</v>
      </c>
      <c r="L168" s="1131" t="s">
        <v>100</v>
      </c>
    </row>
    <row r="169" spans="1:12" ht="15">
      <c r="A169" s="46" t="s">
        <v>113</v>
      </c>
      <c r="B169" s="47" t="s">
        <v>30</v>
      </c>
      <c r="C169" s="94" t="s">
        <v>257</v>
      </c>
      <c r="D169" s="94" t="s">
        <v>100</v>
      </c>
      <c r="E169" s="95" t="s">
        <v>257</v>
      </c>
      <c r="F169" s="95" t="s">
        <v>100</v>
      </c>
      <c r="G169" s="1125" t="s">
        <v>100</v>
      </c>
      <c r="H169" s="96" t="s">
        <v>257</v>
      </c>
      <c r="I169" s="96" t="s">
        <v>100</v>
      </c>
      <c r="J169" s="104" t="s">
        <v>100</v>
      </c>
      <c r="K169" s="104" t="s">
        <v>257</v>
      </c>
      <c r="L169" s="1131" t="s">
        <v>100</v>
      </c>
    </row>
    <row r="170" spans="1:12" ht="14.25">
      <c r="A170" s="44" t="s">
        <v>113</v>
      </c>
      <c r="B170" s="48" t="s">
        <v>31</v>
      </c>
      <c r="C170" s="105">
        <v>12201.662885154061</v>
      </c>
      <c r="D170" s="105">
        <v>12003.86809269162</v>
      </c>
      <c r="E170" s="106">
        <v>12445.696142857143</v>
      </c>
      <c r="F170" s="106">
        <v>12243.945454545454</v>
      </c>
      <c r="G170" s="1132">
        <v>1.6477587968736929</v>
      </c>
      <c r="H170" s="107">
        <v>252</v>
      </c>
      <c r="I170" s="107">
        <v>-8.3636363636363633</v>
      </c>
      <c r="J170" s="108">
        <v>150</v>
      </c>
      <c r="K170" s="108">
        <v>7.0303712035995503E-2</v>
      </c>
      <c r="L170" s="1133" t="s">
        <v>100</v>
      </c>
    </row>
    <row r="171" spans="1:12" ht="15">
      <c r="A171" s="46" t="s">
        <v>113</v>
      </c>
      <c r="B171" s="47" t="s">
        <v>32</v>
      </c>
      <c r="C171" s="94" t="s">
        <v>257</v>
      </c>
      <c r="D171" s="94">
        <v>11948.039215686274</v>
      </c>
      <c r="E171" s="95" t="s">
        <v>257</v>
      </c>
      <c r="F171" s="95">
        <v>12187</v>
      </c>
      <c r="G171" s="1125" t="s">
        <v>100</v>
      </c>
      <c r="H171" s="96" t="s">
        <v>257</v>
      </c>
      <c r="I171" s="96" t="s">
        <v>100</v>
      </c>
      <c r="J171" s="104" t="s">
        <v>100</v>
      </c>
      <c r="K171" s="104" t="s">
        <v>257</v>
      </c>
      <c r="L171" s="1131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>
        <v>12053.921568627451</v>
      </c>
      <c r="E172" s="110" t="s">
        <v>257</v>
      </c>
      <c r="F172" s="110">
        <v>12295</v>
      </c>
      <c r="G172" s="1134" t="s">
        <v>100</v>
      </c>
      <c r="H172" s="104" t="s">
        <v>257</v>
      </c>
      <c r="I172" s="104" t="s">
        <v>100</v>
      </c>
      <c r="J172" s="104" t="s">
        <v>100</v>
      </c>
      <c r="K172" s="104" t="s">
        <v>257</v>
      </c>
      <c r="L172" s="1131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9"/>
      <c r="H173" s="85"/>
      <c r="I173" s="85"/>
      <c r="J173" s="85"/>
      <c r="K173" s="85"/>
      <c r="L173" s="1120"/>
    </row>
    <row r="174" spans="1:12" ht="14.25">
      <c r="A174" s="44" t="s">
        <v>114</v>
      </c>
      <c r="B174" s="45" t="s">
        <v>25</v>
      </c>
      <c r="C174" s="100">
        <v>13126.982775110795</v>
      </c>
      <c r="D174" s="100">
        <v>13296.144974220335</v>
      </c>
      <c r="E174" s="101">
        <v>13389.522430613011</v>
      </c>
      <c r="F174" s="101">
        <v>13562.067873704742</v>
      </c>
      <c r="G174" s="1129">
        <v>-1.2722650019048796</v>
      </c>
      <c r="H174" s="102">
        <v>424.32340425531919</v>
      </c>
      <c r="I174" s="102">
        <v>-2.2270080095590217</v>
      </c>
      <c r="J174" s="103">
        <v>-0.52910052910052907</v>
      </c>
      <c r="K174" s="103">
        <v>2.6434195725534306</v>
      </c>
      <c r="L174" s="1130">
        <v>2.7140502785988563E-2</v>
      </c>
    </row>
    <row r="175" spans="1:12" ht="15">
      <c r="A175" s="46" t="s">
        <v>114</v>
      </c>
      <c r="B175" s="47" t="s">
        <v>26</v>
      </c>
      <c r="C175" s="94">
        <v>13163.52843137255</v>
      </c>
      <c r="D175" s="94">
        <v>13490.785294117648</v>
      </c>
      <c r="E175" s="95">
        <v>13426.799000000001</v>
      </c>
      <c r="F175" s="95">
        <v>13760.601000000001</v>
      </c>
      <c r="G175" s="1125">
        <v>-2.4257806762945866</v>
      </c>
      <c r="H175" s="96">
        <v>406.4</v>
      </c>
      <c r="I175" s="96">
        <v>-3.878902554399251</v>
      </c>
      <c r="J175" s="104">
        <v>-13.043478260869565</v>
      </c>
      <c r="K175" s="104">
        <v>1.124859392575928</v>
      </c>
      <c r="L175" s="1131">
        <v>-0.14867327630557803</v>
      </c>
    </row>
    <row r="176" spans="1:12" ht="15">
      <c r="A176" s="46" t="s">
        <v>114</v>
      </c>
      <c r="B176" s="47" t="s">
        <v>27</v>
      </c>
      <c r="C176" s="94">
        <v>13101.8431372549</v>
      </c>
      <c r="D176" s="94">
        <v>13120.594117647059</v>
      </c>
      <c r="E176" s="95">
        <v>13363.88</v>
      </c>
      <c r="F176" s="95">
        <v>13383.005999999999</v>
      </c>
      <c r="G176" s="1125">
        <v>-0.14291258630535025</v>
      </c>
      <c r="H176" s="96">
        <v>437.6</v>
      </c>
      <c r="I176" s="96">
        <v>-1.5744489428699955</v>
      </c>
      <c r="J176" s="104">
        <v>11.340206185567011</v>
      </c>
      <c r="K176" s="104">
        <v>1.5185601799775028</v>
      </c>
      <c r="L176" s="1131">
        <v>0.17581377909156704</v>
      </c>
    </row>
    <row r="177" spans="1:12" ht="14.25">
      <c r="A177" s="44" t="s">
        <v>114</v>
      </c>
      <c r="B177" s="48" t="s">
        <v>28</v>
      </c>
      <c r="C177" s="105">
        <v>12663.060884572285</v>
      </c>
      <c r="D177" s="105">
        <v>12760.892035739131</v>
      </c>
      <c r="E177" s="106">
        <v>12916.322102263732</v>
      </c>
      <c r="F177" s="106">
        <v>13016.109876453913</v>
      </c>
      <c r="G177" s="1132">
        <v>-0.76664821622854318</v>
      </c>
      <c r="H177" s="107">
        <v>389.92541152263374</v>
      </c>
      <c r="I177" s="107">
        <v>-0.64872785951850198</v>
      </c>
      <c r="J177" s="108">
        <v>24.296675191815854</v>
      </c>
      <c r="K177" s="108">
        <v>13.667041619797526</v>
      </c>
      <c r="L177" s="1133">
        <v>2.8420139343047239</v>
      </c>
    </row>
    <row r="178" spans="1:12" ht="15">
      <c r="A178" s="46" t="s">
        <v>114</v>
      </c>
      <c r="B178" s="47" t="s">
        <v>29</v>
      </c>
      <c r="C178" s="94">
        <v>12716.348039215685</v>
      </c>
      <c r="D178" s="94">
        <v>12862.761764705881</v>
      </c>
      <c r="E178" s="95">
        <v>12970.674999999999</v>
      </c>
      <c r="F178" s="95">
        <v>13120.017</v>
      </c>
      <c r="G178" s="1125">
        <v>-1.1382759641241362</v>
      </c>
      <c r="H178" s="96">
        <v>371.5</v>
      </c>
      <c r="I178" s="96">
        <v>-1.3542219861922524</v>
      </c>
      <c r="J178" s="104">
        <v>41.198501872659179</v>
      </c>
      <c r="K178" s="104">
        <v>5.3008998875140607</v>
      </c>
      <c r="L178" s="1131">
        <v>1.604886598477516</v>
      </c>
    </row>
    <row r="179" spans="1:12" ht="15">
      <c r="A179" s="46" t="s">
        <v>114</v>
      </c>
      <c r="B179" s="47" t="s">
        <v>30</v>
      </c>
      <c r="C179" s="94">
        <v>12631.824509803921</v>
      </c>
      <c r="D179" s="94">
        <v>12711.25294117647</v>
      </c>
      <c r="E179" s="95">
        <v>12884.460999999999</v>
      </c>
      <c r="F179" s="95">
        <v>12965.477999999999</v>
      </c>
      <c r="G179" s="1125">
        <v>-0.62486705079442373</v>
      </c>
      <c r="H179" s="96">
        <v>401.6</v>
      </c>
      <c r="I179" s="96">
        <v>0.22460693785875568</v>
      </c>
      <c r="J179" s="104">
        <v>15.53398058252427</v>
      </c>
      <c r="K179" s="104">
        <v>8.3661417322834648</v>
      </c>
      <c r="L179" s="1131">
        <v>1.2371273358272079</v>
      </c>
    </row>
    <row r="180" spans="1:12" ht="14.25">
      <c r="A180" s="44" t="s">
        <v>114</v>
      </c>
      <c r="B180" s="48" t="s">
        <v>31</v>
      </c>
      <c r="C180" s="105">
        <v>12257.042526675594</v>
      </c>
      <c r="D180" s="105">
        <v>12170.312757336666</v>
      </c>
      <c r="E180" s="106">
        <v>12502.183377209107</v>
      </c>
      <c r="F180" s="106">
        <v>12413.7190124834</v>
      </c>
      <c r="G180" s="1132">
        <v>0.71263385804645807</v>
      </c>
      <c r="H180" s="107">
        <v>340.64400963275131</v>
      </c>
      <c r="I180" s="107">
        <v>0.1332094229120096</v>
      </c>
      <c r="J180" s="108">
        <v>6.0240963855421693E-2</v>
      </c>
      <c r="K180" s="108">
        <v>23.354893138357706</v>
      </c>
      <c r="L180" s="1133">
        <v>0.37593411288705525</v>
      </c>
    </row>
    <row r="181" spans="1:12" ht="15">
      <c r="A181" s="46" t="s">
        <v>114</v>
      </c>
      <c r="B181" s="47" t="s">
        <v>32</v>
      </c>
      <c r="C181" s="94">
        <v>12205.124509803922</v>
      </c>
      <c r="D181" s="94">
        <v>12134.923529411764</v>
      </c>
      <c r="E181" s="95">
        <v>12449.227000000001</v>
      </c>
      <c r="F181" s="95">
        <v>12377.621999999999</v>
      </c>
      <c r="G181" s="1125">
        <v>0.57850368996566048</v>
      </c>
      <c r="H181" s="96">
        <v>329.7</v>
      </c>
      <c r="I181" s="96">
        <v>0.51829268292682584</v>
      </c>
      <c r="J181" s="104">
        <v>0</v>
      </c>
      <c r="K181" s="104">
        <v>12.879640044994375</v>
      </c>
      <c r="L181" s="1131">
        <v>0.19968434178285754</v>
      </c>
    </row>
    <row r="182" spans="1:12" ht="15.75" thickBot="1">
      <c r="A182" s="49" t="s">
        <v>114</v>
      </c>
      <c r="B182" s="50" t="s">
        <v>33</v>
      </c>
      <c r="C182" s="109">
        <v>12316.469607843137</v>
      </c>
      <c r="D182" s="109">
        <v>12210.550980392158</v>
      </c>
      <c r="E182" s="110">
        <v>12562.799000000001</v>
      </c>
      <c r="F182" s="110">
        <v>12454.762000000001</v>
      </c>
      <c r="G182" s="1134">
        <v>0.86743528298654171</v>
      </c>
      <c r="H182" s="104">
        <v>354.1</v>
      </c>
      <c r="I182" s="104">
        <v>-0.30968468468467508</v>
      </c>
      <c r="J182" s="104">
        <v>0.13440860215053765</v>
      </c>
      <c r="K182" s="104">
        <v>10.47525309336333</v>
      </c>
      <c r="L182" s="1131">
        <v>0.17624977110419415</v>
      </c>
    </row>
    <row r="183" spans="1:12" ht="15.75" thickBot="1">
      <c r="A183" s="51"/>
      <c r="B183" s="52"/>
      <c r="C183" s="111"/>
      <c r="D183" s="111"/>
      <c r="E183" s="111"/>
      <c r="F183" s="111"/>
      <c r="G183" s="1135"/>
      <c r="H183" s="112"/>
      <c r="I183" s="112"/>
      <c r="J183" s="112"/>
      <c r="K183" s="112"/>
      <c r="L183" s="1136"/>
    </row>
    <row r="184" spans="1:12" ht="15">
      <c r="A184" s="46" t="s">
        <v>115</v>
      </c>
      <c r="B184" s="53" t="s">
        <v>30</v>
      </c>
      <c r="C184" s="113">
        <v>12250.277450980391</v>
      </c>
      <c r="D184" s="113">
        <v>12379.168627450981</v>
      </c>
      <c r="E184" s="114">
        <v>12495.282999999999</v>
      </c>
      <c r="F184" s="114">
        <v>12626.752</v>
      </c>
      <c r="G184" s="1137">
        <v>-1.0411941249816339</v>
      </c>
      <c r="H184" s="115">
        <v>410.3</v>
      </c>
      <c r="I184" s="115">
        <v>-0.2188715953307338</v>
      </c>
      <c r="J184" s="115">
        <v>6.7375886524822697</v>
      </c>
      <c r="K184" s="115">
        <v>4.2322834645669296</v>
      </c>
      <c r="L184" s="1138">
        <v>0.32862897951709602</v>
      </c>
    </row>
    <row r="185" spans="1:12" ht="15.75" thickBot="1">
      <c r="A185" s="49" t="s">
        <v>115</v>
      </c>
      <c r="B185" s="50" t="s">
        <v>33</v>
      </c>
      <c r="C185" s="109">
        <v>11887.778431372548</v>
      </c>
      <c r="D185" s="109">
        <v>12091.21862745098</v>
      </c>
      <c r="E185" s="110">
        <v>12125.534</v>
      </c>
      <c r="F185" s="110">
        <v>12333.043</v>
      </c>
      <c r="G185" s="1134">
        <v>-1.6825450134245055</v>
      </c>
      <c r="H185" s="104">
        <v>374.3</v>
      </c>
      <c r="I185" s="104">
        <v>1.9613184418414569</v>
      </c>
      <c r="J185" s="104">
        <v>-2.4621212121212119</v>
      </c>
      <c r="K185" s="104">
        <v>7.2412823397075359</v>
      </c>
      <c r="L185" s="1131">
        <v>-6.7687759960239013E-2</v>
      </c>
    </row>
    <row r="186" spans="1:12" ht="15.75" thickBot="1">
      <c r="A186" s="51"/>
      <c r="B186" s="52"/>
      <c r="C186" s="111"/>
      <c r="D186" s="111"/>
      <c r="E186" s="111"/>
      <c r="F186" s="111"/>
      <c r="G186" s="1135"/>
      <c r="H186" s="112"/>
      <c r="I186" s="112"/>
      <c r="J186" s="112"/>
      <c r="K186" s="112"/>
      <c r="L186" s="1136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9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30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5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31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5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31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5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31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2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3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5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31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5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31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2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3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5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31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4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31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5"/>
      <c r="H197" s="112"/>
      <c r="I197" s="112"/>
      <c r="J197" s="112"/>
      <c r="K197" s="112"/>
      <c r="L197" s="1136"/>
    </row>
    <row r="198" spans="1:12" ht="14.25">
      <c r="A198" s="44" t="s">
        <v>24</v>
      </c>
      <c r="B198" s="45" t="s">
        <v>28</v>
      </c>
      <c r="C198" s="100">
        <v>11807.074306285416</v>
      </c>
      <c r="D198" s="100">
        <v>11771.373173880405</v>
      </c>
      <c r="E198" s="101">
        <v>12043.215792411125</v>
      </c>
      <c r="F198" s="101">
        <v>12006.800637358014</v>
      </c>
      <c r="G198" s="1129">
        <v>0.30328774627779836</v>
      </c>
      <c r="H198" s="102">
        <v>347.99615384615379</v>
      </c>
      <c r="I198" s="102">
        <v>-0.45238018769099841</v>
      </c>
      <c r="J198" s="103">
        <v>-42.647058823529413</v>
      </c>
      <c r="K198" s="103">
        <v>2.1934758155230596</v>
      </c>
      <c r="L198" s="1130">
        <v>-1.571751205517915</v>
      </c>
    </row>
    <row r="199" spans="1:12" ht="15">
      <c r="A199" s="46" t="s">
        <v>24</v>
      </c>
      <c r="B199" s="47" t="s">
        <v>29</v>
      </c>
      <c r="C199" s="94">
        <v>11311.742156862745</v>
      </c>
      <c r="D199" s="94">
        <v>11396.367647058823</v>
      </c>
      <c r="E199" s="95">
        <v>11537.977000000001</v>
      </c>
      <c r="F199" s="95">
        <v>11624.295</v>
      </c>
      <c r="G199" s="1125">
        <v>-0.74256546310979976</v>
      </c>
      <c r="H199" s="96">
        <v>320.7</v>
      </c>
      <c r="I199" s="96">
        <v>-1.4443761524277778</v>
      </c>
      <c r="J199" s="104">
        <v>-67.391304347826093</v>
      </c>
      <c r="K199" s="104">
        <v>0.21091113610798651</v>
      </c>
      <c r="L199" s="1131">
        <v>-0.42585519833276653</v>
      </c>
    </row>
    <row r="200" spans="1:12" ht="15">
      <c r="A200" s="46" t="s">
        <v>24</v>
      </c>
      <c r="B200" s="47" t="s">
        <v>30</v>
      </c>
      <c r="C200" s="94">
        <v>11871.322549019607</v>
      </c>
      <c r="D200" s="94">
        <v>11864.053921568626</v>
      </c>
      <c r="E200" s="95">
        <v>12108.749</v>
      </c>
      <c r="F200" s="95">
        <v>12101.334999999999</v>
      </c>
      <c r="G200" s="1125">
        <v>6.1265967763066392E-2</v>
      </c>
      <c r="H200" s="96">
        <v>339</v>
      </c>
      <c r="I200" s="96">
        <v>-2.3898646703138531</v>
      </c>
      <c r="J200" s="104">
        <v>-32.374100719424462</v>
      </c>
      <c r="K200" s="104">
        <v>1.3217097862767153</v>
      </c>
      <c r="L200" s="1131">
        <v>-0.60243196344642969</v>
      </c>
    </row>
    <row r="201" spans="1:12" ht="15">
      <c r="A201" s="46" t="s">
        <v>24</v>
      </c>
      <c r="B201" s="47" t="s">
        <v>35</v>
      </c>
      <c r="C201" s="94">
        <v>11826.095098039215</v>
      </c>
      <c r="D201" s="94">
        <v>11807.181372549019</v>
      </c>
      <c r="E201" s="95">
        <v>12062.617</v>
      </c>
      <c r="F201" s="95">
        <v>12043.325000000001</v>
      </c>
      <c r="G201" s="1125">
        <v>0.16018832008601827</v>
      </c>
      <c r="H201" s="96">
        <v>374.7</v>
      </c>
      <c r="I201" s="96">
        <v>2.3770491803278655</v>
      </c>
      <c r="J201" s="104">
        <v>-45.977011494252871</v>
      </c>
      <c r="K201" s="104">
        <v>0.66085489313835766</v>
      </c>
      <c r="L201" s="1131">
        <v>-0.54346404373871893</v>
      </c>
    </row>
    <row r="202" spans="1:12" ht="14.25">
      <c r="A202" s="44" t="s">
        <v>24</v>
      </c>
      <c r="B202" s="48" t="s">
        <v>31</v>
      </c>
      <c r="C202" s="105">
        <v>11217.553284376314</v>
      </c>
      <c r="D202" s="105">
        <v>11180.572360003751</v>
      </c>
      <c r="E202" s="106">
        <v>11441.90435006384</v>
      </c>
      <c r="F202" s="106">
        <v>11404.183807203826</v>
      </c>
      <c r="G202" s="1132">
        <v>0.33076056557582179</v>
      </c>
      <c r="H202" s="107">
        <v>297.94230072463768</v>
      </c>
      <c r="I202" s="107">
        <v>0.57283088120378822</v>
      </c>
      <c r="J202" s="108">
        <v>-15.917745620715918</v>
      </c>
      <c r="K202" s="108">
        <v>15.523059617547808</v>
      </c>
      <c r="L202" s="1133">
        <v>-2.6524664068154244</v>
      </c>
    </row>
    <row r="203" spans="1:12" ht="15">
      <c r="A203" s="46" t="s">
        <v>24</v>
      </c>
      <c r="B203" s="47" t="s">
        <v>32</v>
      </c>
      <c r="C203" s="94">
        <v>10932.130392156861</v>
      </c>
      <c r="D203" s="94">
        <v>10862.127450980393</v>
      </c>
      <c r="E203" s="95">
        <v>11150.772999999999</v>
      </c>
      <c r="F203" s="95">
        <v>11079.37</v>
      </c>
      <c r="G203" s="1125">
        <v>0.64446805188380218</v>
      </c>
      <c r="H203" s="96">
        <v>271.60000000000002</v>
      </c>
      <c r="I203" s="96">
        <v>0.51813471502591946</v>
      </c>
      <c r="J203" s="104">
        <v>-7.5757575757575761</v>
      </c>
      <c r="K203" s="104">
        <v>4.2885264341957257</v>
      </c>
      <c r="L203" s="1131">
        <v>-0.27957987809663365</v>
      </c>
    </row>
    <row r="204" spans="1:12" ht="15">
      <c r="A204" s="46" t="s">
        <v>24</v>
      </c>
      <c r="B204" s="47" t="s">
        <v>33</v>
      </c>
      <c r="C204" s="94">
        <v>11289.856862745099</v>
      </c>
      <c r="D204" s="94">
        <v>11242.072549019609</v>
      </c>
      <c r="E204" s="95">
        <v>11515.654</v>
      </c>
      <c r="F204" s="95">
        <v>11466.914000000001</v>
      </c>
      <c r="G204" s="1125">
        <v>0.42504897132741887</v>
      </c>
      <c r="H204" s="96">
        <v>296.10000000000002</v>
      </c>
      <c r="I204" s="96">
        <v>6.7590402162908236E-2</v>
      </c>
      <c r="J204" s="104">
        <v>-22.145804676753784</v>
      </c>
      <c r="K204" s="104">
        <v>7.9583802024746912</v>
      </c>
      <c r="L204" s="1131">
        <v>-2.1052964309693838</v>
      </c>
    </row>
    <row r="205" spans="1:12" ht="15">
      <c r="A205" s="46" t="s">
        <v>24</v>
      </c>
      <c r="B205" s="47" t="s">
        <v>36</v>
      </c>
      <c r="C205" s="94">
        <v>11364.431372549019</v>
      </c>
      <c r="D205" s="94">
        <v>11359.571568627451</v>
      </c>
      <c r="E205" s="95">
        <v>11591.72</v>
      </c>
      <c r="F205" s="95">
        <v>11586.763000000001</v>
      </c>
      <c r="G205" s="1125">
        <v>4.278157756397119E-2</v>
      </c>
      <c r="H205" s="96">
        <v>336.9</v>
      </c>
      <c r="I205" s="96">
        <v>1.8440145102781031</v>
      </c>
      <c r="J205" s="104">
        <v>-8.984375</v>
      </c>
      <c r="K205" s="104">
        <v>3.2761529808773906</v>
      </c>
      <c r="L205" s="1131">
        <v>-0.26759009774940878</v>
      </c>
    </row>
    <row r="206" spans="1:12" ht="14.25">
      <c r="A206" s="44" t="s">
        <v>24</v>
      </c>
      <c r="B206" s="48" t="s">
        <v>37</v>
      </c>
      <c r="C206" s="105">
        <v>8770.7320721073829</v>
      </c>
      <c r="D206" s="105">
        <v>8703.1618847520022</v>
      </c>
      <c r="E206" s="106">
        <v>8946.1467135495313</v>
      </c>
      <c r="F206" s="106">
        <v>8877.2251224470419</v>
      </c>
      <c r="G206" s="1132">
        <v>0.77638665407069107</v>
      </c>
      <c r="H206" s="107">
        <v>222.87940594059407</v>
      </c>
      <c r="I206" s="107">
        <v>-1.3512880164536576</v>
      </c>
      <c r="J206" s="108">
        <v>8.3690987124463518</v>
      </c>
      <c r="K206" s="108">
        <v>7.1006749156355449</v>
      </c>
      <c r="L206" s="1133">
        <v>0.64995509282269825</v>
      </c>
    </row>
    <row r="207" spans="1:12" ht="15">
      <c r="A207" s="46" t="s">
        <v>24</v>
      </c>
      <c r="B207" s="47" t="s">
        <v>102</v>
      </c>
      <c r="C207" s="116">
        <v>8266.6647058823528</v>
      </c>
      <c r="D207" s="116">
        <v>8416.6225490196084</v>
      </c>
      <c r="E207" s="117">
        <v>8431.9979999999996</v>
      </c>
      <c r="F207" s="117">
        <v>8584.9549999999999</v>
      </c>
      <c r="G207" s="1139">
        <v>-1.7816866832732419</v>
      </c>
      <c r="H207" s="118">
        <v>204.7</v>
      </c>
      <c r="I207" s="118">
        <v>-3.0776515151515151</v>
      </c>
      <c r="J207" s="119">
        <v>4.7808764940239046</v>
      </c>
      <c r="K207" s="119">
        <v>3.6979752530933636</v>
      </c>
      <c r="L207" s="1140">
        <v>0.22344590647099327</v>
      </c>
    </row>
    <row r="208" spans="1:12" ht="15">
      <c r="A208" s="46" t="s">
        <v>24</v>
      </c>
      <c r="B208" s="47" t="s">
        <v>38</v>
      </c>
      <c r="C208" s="94">
        <v>8847.8343137254888</v>
      </c>
      <c r="D208" s="94">
        <v>8778.5303921568629</v>
      </c>
      <c r="E208" s="95">
        <v>9024.7909999999993</v>
      </c>
      <c r="F208" s="95">
        <v>8954.1010000000006</v>
      </c>
      <c r="G208" s="1125">
        <v>0.78947065707655839</v>
      </c>
      <c r="H208" s="96">
        <v>233.8</v>
      </c>
      <c r="I208" s="96">
        <v>-1.888375996642887</v>
      </c>
      <c r="J208" s="104">
        <v>4.9382716049382713</v>
      </c>
      <c r="K208" s="104">
        <v>2.3903262092238471</v>
      </c>
      <c r="L208" s="1131">
        <v>0.14780129228032557</v>
      </c>
    </row>
    <row r="209" spans="1:12" ht="15.75" thickBot="1">
      <c r="A209" s="46" t="s">
        <v>24</v>
      </c>
      <c r="B209" s="47" t="s">
        <v>39</v>
      </c>
      <c r="C209" s="94">
        <v>10039.838235294117</v>
      </c>
      <c r="D209" s="94">
        <v>9601.2862745098028</v>
      </c>
      <c r="E209" s="95">
        <v>10240.635</v>
      </c>
      <c r="F209" s="95">
        <v>9793.3119999999999</v>
      </c>
      <c r="G209" s="1125">
        <v>4.5676375877741906</v>
      </c>
      <c r="H209" s="96">
        <v>263.5</v>
      </c>
      <c r="I209" s="96">
        <v>2.1713842574641427</v>
      </c>
      <c r="J209" s="104">
        <v>35.849056603773583</v>
      </c>
      <c r="K209" s="104">
        <v>1.0123734533183353</v>
      </c>
      <c r="L209" s="1131">
        <v>0.27870789407138075</v>
      </c>
    </row>
    <row r="210" spans="1:12" ht="15.75" thickBot="1">
      <c r="A210" s="51"/>
      <c r="B210" s="52"/>
      <c r="C210" s="111"/>
      <c r="D210" s="111"/>
      <c r="E210" s="111"/>
      <c r="F210" s="111"/>
      <c r="G210" s="1135"/>
      <c r="H210" s="112"/>
      <c r="I210" s="112"/>
      <c r="J210" s="112"/>
      <c r="K210" s="112"/>
      <c r="L210" s="1136"/>
    </row>
    <row r="211" spans="1:12" ht="14.25">
      <c r="A211" s="44" t="s">
        <v>117</v>
      </c>
      <c r="B211" s="48" t="s">
        <v>25</v>
      </c>
      <c r="C211" s="105">
        <v>13911.403281303354</v>
      </c>
      <c r="D211" s="105">
        <v>13888.141772355757</v>
      </c>
      <c r="E211" s="106">
        <v>14189.631346929422</v>
      </c>
      <c r="F211" s="106">
        <v>14165.904607802873</v>
      </c>
      <c r="G211" s="1132">
        <v>0.16749187421098022</v>
      </c>
      <c r="H211" s="107">
        <v>346.3642857142857</v>
      </c>
      <c r="I211" s="107">
        <v>2.2337195011058535</v>
      </c>
      <c r="J211" s="108">
        <v>9.5652173913043477</v>
      </c>
      <c r="K211" s="108">
        <v>1.7716535433070866</v>
      </c>
      <c r="L211" s="1133">
        <v>0.17973770720520399</v>
      </c>
    </row>
    <row r="212" spans="1:12" ht="15">
      <c r="A212" s="46" t="s">
        <v>117</v>
      </c>
      <c r="B212" s="47" t="s">
        <v>26</v>
      </c>
      <c r="C212" s="94">
        <v>13990.459803921569</v>
      </c>
      <c r="D212" s="94">
        <v>13707.356862745099</v>
      </c>
      <c r="E212" s="95">
        <v>14270.269</v>
      </c>
      <c r="F212" s="95">
        <v>13981.504000000001</v>
      </c>
      <c r="G212" s="1125">
        <v>2.0653357464261313</v>
      </c>
      <c r="H212" s="96">
        <v>343.9</v>
      </c>
      <c r="I212" s="96">
        <v>12.238903394255876</v>
      </c>
      <c r="J212" s="104">
        <v>181.81818181818181</v>
      </c>
      <c r="K212" s="104">
        <v>0.43588301462317214</v>
      </c>
      <c r="L212" s="1131">
        <v>0.28361280421342683</v>
      </c>
    </row>
    <row r="213" spans="1:12" ht="15">
      <c r="A213" s="46" t="s">
        <v>117</v>
      </c>
      <c r="B213" s="47" t="s">
        <v>27</v>
      </c>
      <c r="C213" s="94">
        <v>13862.925490196078</v>
      </c>
      <c r="D213" s="94">
        <v>13805.256862745096</v>
      </c>
      <c r="E213" s="95">
        <v>14140.183999999999</v>
      </c>
      <c r="F213" s="95">
        <v>14081.361999999999</v>
      </c>
      <c r="G213" s="1125">
        <v>0.41772947815701433</v>
      </c>
      <c r="H213" s="96">
        <v>337</v>
      </c>
      <c r="I213" s="96">
        <v>1.2620192307692273</v>
      </c>
      <c r="J213" s="104">
        <v>11.111111111111111</v>
      </c>
      <c r="K213" s="104">
        <v>0.84364454443194603</v>
      </c>
      <c r="L213" s="1131">
        <v>9.6136238784105488E-2</v>
      </c>
    </row>
    <row r="214" spans="1:12" ht="15">
      <c r="A214" s="46" t="s">
        <v>117</v>
      </c>
      <c r="B214" s="47" t="s">
        <v>34</v>
      </c>
      <c r="C214" s="94">
        <v>13922.177450980391</v>
      </c>
      <c r="D214" s="94">
        <v>14007.25</v>
      </c>
      <c r="E214" s="95">
        <v>14200.620999999999</v>
      </c>
      <c r="F214" s="95">
        <v>14287.395</v>
      </c>
      <c r="G214" s="1125">
        <v>-0.60734654567890967</v>
      </c>
      <c r="H214" s="96">
        <v>364.6</v>
      </c>
      <c r="I214" s="96">
        <v>3.4619750283768576</v>
      </c>
      <c r="J214" s="104">
        <v>-30</v>
      </c>
      <c r="K214" s="104">
        <v>0.49212598425196852</v>
      </c>
      <c r="L214" s="1131">
        <v>-0.20001133579232822</v>
      </c>
    </row>
    <row r="215" spans="1:12" ht="14.25">
      <c r="A215" s="44" t="s">
        <v>117</v>
      </c>
      <c r="B215" s="48" t="s">
        <v>28</v>
      </c>
      <c r="C215" s="105">
        <v>13528.290559789808</v>
      </c>
      <c r="D215" s="105">
        <v>13417.7875098145</v>
      </c>
      <c r="E215" s="106">
        <v>13798.856370985604</v>
      </c>
      <c r="F215" s="106">
        <v>13686.143260010789</v>
      </c>
      <c r="G215" s="1132">
        <v>0.82355641639488697</v>
      </c>
      <c r="H215" s="107">
        <v>306.1108757062147</v>
      </c>
      <c r="I215" s="107">
        <v>0.47074956415450087</v>
      </c>
      <c r="J215" s="108">
        <v>-10.493046776232617</v>
      </c>
      <c r="K215" s="108">
        <v>9.9550056242969625</v>
      </c>
      <c r="L215" s="1133">
        <v>-0.99460677880381354</v>
      </c>
    </row>
    <row r="216" spans="1:12" ht="15">
      <c r="A216" s="46" t="s">
        <v>117</v>
      </c>
      <c r="B216" s="47" t="s">
        <v>29</v>
      </c>
      <c r="C216" s="94">
        <v>13509.77843137255</v>
      </c>
      <c r="D216" s="94">
        <v>13151.061764705883</v>
      </c>
      <c r="E216" s="95">
        <v>13779.974</v>
      </c>
      <c r="F216" s="95">
        <v>13414.083000000001</v>
      </c>
      <c r="G216" s="1125">
        <v>2.727663158189789</v>
      </c>
      <c r="H216" s="96">
        <v>297.5</v>
      </c>
      <c r="I216" s="96">
        <v>5.6463068181818095</v>
      </c>
      <c r="J216" s="104">
        <v>27.631578947368425</v>
      </c>
      <c r="K216" s="104">
        <v>1.3638920134983128</v>
      </c>
      <c r="L216" s="1131">
        <v>0.31184328703098174</v>
      </c>
    </row>
    <row r="217" spans="1:12" ht="15">
      <c r="A217" s="46" t="s">
        <v>117</v>
      </c>
      <c r="B217" s="47" t="s">
        <v>30</v>
      </c>
      <c r="C217" s="94">
        <v>13584.4</v>
      </c>
      <c r="D217" s="94">
        <v>13505.753921568628</v>
      </c>
      <c r="E217" s="95">
        <v>13856.088</v>
      </c>
      <c r="F217" s="95">
        <v>13775.869000000001</v>
      </c>
      <c r="G217" s="1125">
        <v>0.58231535157599956</v>
      </c>
      <c r="H217" s="96">
        <v>298.60000000000002</v>
      </c>
      <c r="I217" s="96">
        <v>0.87837837837838606</v>
      </c>
      <c r="J217" s="104">
        <v>-13.043478260869565</v>
      </c>
      <c r="K217" s="104">
        <v>5.9055118110236222</v>
      </c>
      <c r="L217" s="1131">
        <v>-0.7805347006042842</v>
      </c>
    </row>
    <row r="218" spans="1:12" ht="15">
      <c r="A218" s="46" t="s">
        <v>117</v>
      </c>
      <c r="B218" s="47" t="s">
        <v>35</v>
      </c>
      <c r="C218" s="94">
        <v>13424.194117647059</v>
      </c>
      <c r="D218" s="94">
        <v>13328.142156862745</v>
      </c>
      <c r="E218" s="95">
        <v>13692.678</v>
      </c>
      <c r="F218" s="95">
        <v>13594.705</v>
      </c>
      <c r="G218" s="1125">
        <v>0.72067029038143859</v>
      </c>
      <c r="H218" s="96">
        <v>327</v>
      </c>
      <c r="I218" s="96">
        <v>-0.9990917347865611</v>
      </c>
      <c r="J218" s="104">
        <v>-17.672413793103448</v>
      </c>
      <c r="K218" s="104">
        <v>2.6856017997750281</v>
      </c>
      <c r="L218" s="1131">
        <v>-0.52591536523050886</v>
      </c>
    </row>
    <row r="219" spans="1:12" ht="14.25">
      <c r="A219" s="44" t="s">
        <v>117</v>
      </c>
      <c r="B219" s="48" t="s">
        <v>31</v>
      </c>
      <c r="C219" s="105">
        <v>12529.06288516005</v>
      </c>
      <c r="D219" s="105">
        <v>12355.514952947691</v>
      </c>
      <c r="E219" s="106">
        <v>12779.644142863252</v>
      </c>
      <c r="F219" s="106">
        <v>12602.625252006645</v>
      </c>
      <c r="G219" s="1132">
        <v>1.4046191751073551</v>
      </c>
      <c r="H219" s="107">
        <v>269.50656682027653</v>
      </c>
      <c r="I219" s="107">
        <v>2.4493970677362675</v>
      </c>
      <c r="J219" s="108">
        <v>5.3398058252427179</v>
      </c>
      <c r="K219" s="108">
        <v>12.204724409448819</v>
      </c>
      <c r="L219" s="1133">
        <v>0.7983013751188075</v>
      </c>
    </row>
    <row r="220" spans="1:12" ht="15">
      <c r="A220" s="46" t="s">
        <v>117</v>
      </c>
      <c r="B220" s="47" t="s">
        <v>32</v>
      </c>
      <c r="C220" s="94">
        <v>12274.882352941175</v>
      </c>
      <c r="D220" s="94">
        <v>11989.745098039217</v>
      </c>
      <c r="E220" s="95">
        <v>12520.38</v>
      </c>
      <c r="F220" s="95">
        <v>12229.54</v>
      </c>
      <c r="G220" s="1125">
        <v>2.3781761210969368</v>
      </c>
      <c r="H220" s="96">
        <v>241</v>
      </c>
      <c r="I220" s="96">
        <v>1.8166455428812893</v>
      </c>
      <c r="J220" s="104">
        <v>-12.560386473429952</v>
      </c>
      <c r="K220" s="104">
        <v>2.5449943757030371</v>
      </c>
      <c r="L220" s="1131">
        <v>-0.32045412928035155</v>
      </c>
    </row>
    <row r="221" spans="1:12" ht="15">
      <c r="A221" s="46" t="s">
        <v>117</v>
      </c>
      <c r="B221" s="47" t="s">
        <v>33</v>
      </c>
      <c r="C221" s="94">
        <v>12588.61568627451</v>
      </c>
      <c r="D221" s="94">
        <v>12477.500980392157</v>
      </c>
      <c r="E221" s="95">
        <v>12840.388000000001</v>
      </c>
      <c r="F221" s="95">
        <v>12727.050999999999</v>
      </c>
      <c r="G221" s="1125">
        <v>0.89052051413953914</v>
      </c>
      <c r="H221" s="96">
        <v>268.60000000000002</v>
      </c>
      <c r="I221" s="96">
        <v>2.4018299656881474</v>
      </c>
      <c r="J221" s="96">
        <v>0.21691973969631237</v>
      </c>
      <c r="K221" s="96">
        <v>6.4960629921259834</v>
      </c>
      <c r="L221" s="1126">
        <v>0.11455690131756668</v>
      </c>
    </row>
    <row r="222" spans="1:12" ht="15.75" thickBot="1">
      <c r="A222" s="56" t="s">
        <v>117</v>
      </c>
      <c r="B222" s="57" t="s">
        <v>36</v>
      </c>
      <c r="C222" s="97">
        <v>12584.946078431372</v>
      </c>
      <c r="D222" s="97">
        <v>12423.198039215686</v>
      </c>
      <c r="E222" s="98">
        <v>12836.645</v>
      </c>
      <c r="F222" s="98">
        <v>12671.662</v>
      </c>
      <c r="G222" s="1127">
        <v>1.3019839070833816</v>
      </c>
      <c r="H222" s="99">
        <v>294.3</v>
      </c>
      <c r="I222" s="99">
        <v>-1.9980019980019981</v>
      </c>
      <c r="J222" s="99">
        <v>44.230769230769226</v>
      </c>
      <c r="K222" s="99">
        <v>3.1636670416197976</v>
      </c>
      <c r="L222" s="1128">
        <v>1.0041986030815919</v>
      </c>
    </row>
    <row r="223" spans="1:12">
      <c r="G223" s="80"/>
      <c r="H223" s="80"/>
      <c r="I223" s="80"/>
      <c r="J223" s="80"/>
      <c r="K223" s="80"/>
      <c r="L223" s="80"/>
    </row>
    <row r="224" spans="1:12" ht="13.5" thickBot="1">
      <c r="G224" s="80"/>
      <c r="H224" s="80"/>
      <c r="I224" s="80"/>
      <c r="J224" s="80"/>
      <c r="K224" s="80"/>
      <c r="L224" s="1141"/>
    </row>
    <row r="225" spans="1:12" ht="21" thickBot="1">
      <c r="A225" s="1087" t="s">
        <v>329</v>
      </c>
      <c r="B225" s="1077"/>
      <c r="C225" s="1077"/>
      <c r="D225" s="1077"/>
      <c r="E225" s="1077"/>
      <c r="F225" s="1077"/>
      <c r="G225" s="1078"/>
      <c r="H225" s="1078"/>
      <c r="I225" s="1078"/>
      <c r="J225" s="1078"/>
      <c r="K225" s="1078"/>
      <c r="L225" s="1142"/>
    </row>
    <row r="226" spans="1:12" ht="12.75" customHeight="1">
      <c r="A226" s="27"/>
      <c r="B226" s="28"/>
      <c r="C226" s="3" t="s">
        <v>9</v>
      </c>
      <c r="D226" s="3" t="s">
        <v>9</v>
      </c>
      <c r="E226" s="3"/>
      <c r="F226" s="3"/>
      <c r="G226" s="1079"/>
      <c r="H226" s="1190" t="s">
        <v>10</v>
      </c>
      <c r="I226" s="1191"/>
      <c r="J226" s="1112" t="s">
        <v>11</v>
      </c>
      <c r="K226" s="1080" t="s">
        <v>12</v>
      </c>
      <c r="L226" s="1081"/>
    </row>
    <row r="227" spans="1:12" ht="26.25" customHeight="1">
      <c r="A227" s="29" t="s">
        <v>13</v>
      </c>
      <c r="B227" s="30" t="s">
        <v>14</v>
      </c>
      <c r="C227" s="1082" t="s">
        <v>40</v>
      </c>
      <c r="D227" s="1082" t="s">
        <v>40</v>
      </c>
      <c r="E227" s="1083" t="s">
        <v>41</v>
      </c>
      <c r="F227" s="1084"/>
      <c r="G227" s="1113"/>
      <c r="H227" s="1188" t="s">
        <v>15</v>
      </c>
      <c r="I227" s="1189"/>
      <c r="J227" s="1114" t="s">
        <v>16</v>
      </c>
      <c r="K227" s="1085" t="s">
        <v>17</v>
      </c>
      <c r="L227" s="1086"/>
    </row>
    <row r="228" spans="1:12" ht="26.25" thickBot="1">
      <c r="A228" s="31" t="s">
        <v>18</v>
      </c>
      <c r="B228" s="32" t="s">
        <v>19</v>
      </c>
      <c r="C228" s="979" t="s">
        <v>380</v>
      </c>
      <c r="D228" s="979" t="s">
        <v>375</v>
      </c>
      <c r="E228" s="1072" t="s">
        <v>380</v>
      </c>
      <c r="F228" s="1073" t="s">
        <v>375</v>
      </c>
      <c r="G228" s="1111" t="s">
        <v>20</v>
      </c>
      <c r="H228" s="81" t="s">
        <v>380</v>
      </c>
      <c r="I228" s="993" t="s">
        <v>20</v>
      </c>
      <c r="J228" s="1115" t="s">
        <v>20</v>
      </c>
      <c r="K228" s="1074" t="s">
        <v>380</v>
      </c>
      <c r="L228" s="1116" t="s">
        <v>21</v>
      </c>
    </row>
    <row r="229" spans="1:12" ht="15" thickBot="1">
      <c r="A229" s="33" t="s">
        <v>22</v>
      </c>
      <c r="B229" s="34" t="s">
        <v>23</v>
      </c>
      <c r="C229" s="82">
        <v>10828.531373331454</v>
      </c>
      <c r="D229" s="82">
        <v>10715.373158971404</v>
      </c>
      <c r="E229" s="83">
        <v>11045.102000798084</v>
      </c>
      <c r="F229" s="704">
        <v>10930.188884787814</v>
      </c>
      <c r="G229" s="1117">
        <v>1.0513369642696757</v>
      </c>
      <c r="H229" s="84">
        <v>319.09569049951023</v>
      </c>
      <c r="I229" s="84">
        <v>0.33269426352662329</v>
      </c>
      <c r="J229" s="85">
        <v>-0.29296875</v>
      </c>
      <c r="K229" s="84">
        <v>100</v>
      </c>
      <c r="L229" s="1118" t="s">
        <v>23</v>
      </c>
    </row>
    <row r="230" spans="1:12" ht="15" thickBot="1">
      <c r="A230" s="35"/>
      <c r="B230" s="36"/>
      <c r="C230" s="86"/>
      <c r="D230" s="86"/>
      <c r="E230" s="86"/>
      <c r="F230" s="86"/>
      <c r="G230" s="1119"/>
      <c r="H230" s="85"/>
      <c r="I230" s="85"/>
      <c r="J230" s="85"/>
      <c r="K230" s="85"/>
      <c r="L230" s="1120"/>
    </row>
    <row r="231" spans="1:12" ht="15">
      <c r="A231" s="37" t="s">
        <v>108</v>
      </c>
      <c r="B231" s="38" t="s">
        <v>23</v>
      </c>
      <c r="C231" s="87" t="s">
        <v>100</v>
      </c>
      <c r="D231" s="87" t="s">
        <v>100</v>
      </c>
      <c r="E231" s="88" t="s">
        <v>100</v>
      </c>
      <c r="F231" s="88" t="s">
        <v>100</v>
      </c>
      <c r="G231" s="1121" t="s">
        <v>100</v>
      </c>
      <c r="H231" s="89" t="s">
        <v>100</v>
      </c>
      <c r="I231" s="89" t="s">
        <v>100</v>
      </c>
      <c r="J231" s="89" t="s">
        <v>100</v>
      </c>
      <c r="K231" s="89" t="s">
        <v>100</v>
      </c>
      <c r="L231" s="1122" t="s">
        <v>100</v>
      </c>
    </row>
    <row r="232" spans="1:12" ht="15">
      <c r="A232" s="46" t="s">
        <v>109</v>
      </c>
      <c r="B232" s="90" t="s">
        <v>23</v>
      </c>
      <c r="C232" s="91">
        <v>11837.398192115352</v>
      </c>
      <c r="D232" s="91">
        <v>11821.266381310063</v>
      </c>
      <c r="E232" s="92">
        <v>12074.146155957658</v>
      </c>
      <c r="F232" s="92">
        <v>12057.691708936263</v>
      </c>
      <c r="G232" s="1123">
        <v>0.13646432019156879</v>
      </c>
      <c r="H232" s="93">
        <v>357.89471365638764</v>
      </c>
      <c r="I232" s="93">
        <v>-0.37824474974051242</v>
      </c>
      <c r="J232" s="93">
        <v>-9.9206349206349209</v>
      </c>
      <c r="K232" s="93">
        <v>22.233104799216456</v>
      </c>
      <c r="L232" s="1124">
        <v>-2.3762702007835443</v>
      </c>
    </row>
    <row r="233" spans="1:12" ht="15">
      <c r="A233" s="39" t="s">
        <v>110</v>
      </c>
      <c r="B233" s="40" t="s">
        <v>23</v>
      </c>
      <c r="C233" s="94">
        <v>11991.444883555239</v>
      </c>
      <c r="D233" s="94">
        <v>11948.66265597148</v>
      </c>
      <c r="E233" s="95">
        <v>12231.273781226344</v>
      </c>
      <c r="F233" s="95">
        <v>12187.63590909091</v>
      </c>
      <c r="G233" s="1125">
        <v>0.35805034266640651</v>
      </c>
      <c r="H233" s="96">
        <v>426.15161290322578</v>
      </c>
      <c r="I233" s="96">
        <v>0.62889089504056728</v>
      </c>
      <c r="J233" s="96">
        <v>55.000000000000007</v>
      </c>
      <c r="K233" s="96">
        <v>9.1087169441723805</v>
      </c>
      <c r="L233" s="1126">
        <v>3.2493419441723805</v>
      </c>
    </row>
    <row r="234" spans="1:12" ht="15">
      <c r="A234" s="39" t="s">
        <v>111</v>
      </c>
      <c r="B234" s="40" t="s">
        <v>23</v>
      </c>
      <c r="C234" s="94" t="s">
        <v>100</v>
      </c>
      <c r="D234" s="94" t="s">
        <v>100</v>
      </c>
      <c r="E234" s="95" t="s">
        <v>100</v>
      </c>
      <c r="F234" s="95" t="s">
        <v>100</v>
      </c>
      <c r="G234" s="1125" t="s">
        <v>100</v>
      </c>
      <c r="H234" s="96" t="s">
        <v>100</v>
      </c>
      <c r="I234" s="96" t="s">
        <v>100</v>
      </c>
      <c r="J234" s="96" t="s">
        <v>100</v>
      </c>
      <c r="K234" s="96" t="s">
        <v>100</v>
      </c>
      <c r="L234" s="1126" t="s">
        <v>100</v>
      </c>
    </row>
    <row r="235" spans="1:12" ht="15">
      <c r="A235" s="39" t="s">
        <v>98</v>
      </c>
      <c r="B235" s="40" t="s">
        <v>23</v>
      </c>
      <c r="C235" s="94">
        <v>9594.0533735940317</v>
      </c>
      <c r="D235" s="94">
        <v>9570.6748252085254</v>
      </c>
      <c r="E235" s="95">
        <v>9785.9344410659123</v>
      </c>
      <c r="F235" s="95">
        <v>9762.0883217126957</v>
      </c>
      <c r="G235" s="1125">
        <v>0.24427272697562513</v>
      </c>
      <c r="H235" s="96">
        <v>290.43294346978553</v>
      </c>
      <c r="I235" s="96">
        <v>-0.25831640522487909</v>
      </c>
      <c r="J235" s="96">
        <v>-3.3898305084745761</v>
      </c>
      <c r="K235" s="96">
        <v>50.244857982370227</v>
      </c>
      <c r="L235" s="1126">
        <v>-1.6106107676297725</v>
      </c>
    </row>
    <row r="236" spans="1:12" ht="15.75" thickBot="1">
      <c r="A236" s="41" t="s">
        <v>112</v>
      </c>
      <c r="B236" s="42" t="s">
        <v>23</v>
      </c>
      <c r="C236" s="97">
        <v>11827.385827697788</v>
      </c>
      <c r="D236" s="97">
        <v>11524.030527461429</v>
      </c>
      <c r="E236" s="98">
        <v>12063.933544251744</v>
      </c>
      <c r="F236" s="98">
        <v>11775.325311921608</v>
      </c>
      <c r="G236" s="1127">
        <v>2.4509576142065699</v>
      </c>
      <c r="H236" s="99">
        <v>297.50212765957446</v>
      </c>
      <c r="I236" s="99">
        <v>-2.2901740040228975</v>
      </c>
      <c r="J236" s="99">
        <v>3.867403314917127</v>
      </c>
      <c r="K236" s="99">
        <v>18.413320274240942</v>
      </c>
      <c r="L236" s="1128">
        <v>0.73753902424094164</v>
      </c>
    </row>
    <row r="237" spans="1:12" ht="15" thickBot="1">
      <c r="A237" s="35"/>
      <c r="B237" s="43"/>
      <c r="C237" s="86"/>
      <c r="D237" s="86"/>
      <c r="E237" s="86"/>
      <c r="F237" s="86"/>
      <c r="G237" s="1119"/>
      <c r="H237" s="85"/>
      <c r="I237" s="85"/>
      <c r="J237" s="85"/>
      <c r="K237" s="85"/>
      <c r="L237" s="1120"/>
    </row>
    <row r="238" spans="1:12" ht="14.25">
      <c r="A238" s="44" t="s">
        <v>113</v>
      </c>
      <c r="B238" s="45" t="s">
        <v>25</v>
      </c>
      <c r="C238" s="100" t="s">
        <v>100</v>
      </c>
      <c r="D238" s="100" t="s">
        <v>100</v>
      </c>
      <c r="E238" s="101" t="s">
        <v>100</v>
      </c>
      <c r="F238" s="101" t="s">
        <v>100</v>
      </c>
      <c r="G238" s="1129" t="s">
        <v>100</v>
      </c>
      <c r="H238" s="102" t="s">
        <v>100</v>
      </c>
      <c r="I238" s="102" t="s">
        <v>100</v>
      </c>
      <c r="J238" s="103" t="s">
        <v>100</v>
      </c>
      <c r="K238" s="103" t="s">
        <v>100</v>
      </c>
      <c r="L238" s="1130" t="s">
        <v>100</v>
      </c>
    </row>
    <row r="239" spans="1:12" ht="15">
      <c r="A239" s="46" t="s">
        <v>113</v>
      </c>
      <c r="B239" s="47" t="s">
        <v>26</v>
      </c>
      <c r="C239" s="94" t="s">
        <v>100</v>
      </c>
      <c r="D239" s="94" t="s">
        <v>100</v>
      </c>
      <c r="E239" s="95" t="s">
        <v>100</v>
      </c>
      <c r="F239" s="95" t="s">
        <v>100</v>
      </c>
      <c r="G239" s="1125" t="s">
        <v>100</v>
      </c>
      <c r="H239" s="96" t="s">
        <v>100</v>
      </c>
      <c r="I239" s="96" t="s">
        <v>100</v>
      </c>
      <c r="J239" s="104" t="s">
        <v>100</v>
      </c>
      <c r="K239" s="104" t="s">
        <v>100</v>
      </c>
      <c r="L239" s="1131" t="s">
        <v>100</v>
      </c>
    </row>
    <row r="240" spans="1:12" ht="15">
      <c r="A240" s="46" t="s">
        <v>113</v>
      </c>
      <c r="B240" s="47" t="s">
        <v>27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5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31" t="s">
        <v>100</v>
      </c>
    </row>
    <row r="241" spans="1:12" ht="14.25">
      <c r="A241" s="44" t="s">
        <v>113</v>
      </c>
      <c r="B241" s="48" t="s">
        <v>28</v>
      </c>
      <c r="C241" s="105" t="s">
        <v>100</v>
      </c>
      <c r="D241" s="105" t="s">
        <v>100</v>
      </c>
      <c r="E241" s="106" t="s">
        <v>100</v>
      </c>
      <c r="F241" s="106" t="s">
        <v>100</v>
      </c>
      <c r="G241" s="1132" t="s">
        <v>100</v>
      </c>
      <c r="H241" s="107" t="s">
        <v>100</v>
      </c>
      <c r="I241" s="107" t="s">
        <v>100</v>
      </c>
      <c r="J241" s="108" t="s">
        <v>100</v>
      </c>
      <c r="K241" s="108" t="s">
        <v>100</v>
      </c>
      <c r="L241" s="1133" t="s">
        <v>100</v>
      </c>
    </row>
    <row r="242" spans="1:12" ht="15">
      <c r="A242" s="46" t="s">
        <v>113</v>
      </c>
      <c r="B242" s="47" t="s">
        <v>29</v>
      </c>
      <c r="C242" s="94" t="s">
        <v>100</v>
      </c>
      <c r="D242" s="94" t="s">
        <v>100</v>
      </c>
      <c r="E242" s="95" t="s">
        <v>100</v>
      </c>
      <c r="F242" s="95" t="s">
        <v>100</v>
      </c>
      <c r="G242" s="1125" t="s">
        <v>100</v>
      </c>
      <c r="H242" s="96" t="s">
        <v>100</v>
      </c>
      <c r="I242" s="96" t="s">
        <v>100</v>
      </c>
      <c r="J242" s="104" t="s">
        <v>100</v>
      </c>
      <c r="K242" s="104" t="s">
        <v>100</v>
      </c>
      <c r="L242" s="1131" t="s">
        <v>100</v>
      </c>
    </row>
    <row r="243" spans="1:12" ht="15">
      <c r="A243" s="46" t="s">
        <v>113</v>
      </c>
      <c r="B243" s="47" t="s">
        <v>30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5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31" t="s">
        <v>100</v>
      </c>
    </row>
    <row r="244" spans="1:12" ht="14.25">
      <c r="A244" s="44" t="s">
        <v>113</v>
      </c>
      <c r="B244" s="48" t="s">
        <v>31</v>
      </c>
      <c r="C244" s="105" t="s">
        <v>100</v>
      </c>
      <c r="D244" s="105" t="s">
        <v>100</v>
      </c>
      <c r="E244" s="106" t="s">
        <v>100</v>
      </c>
      <c r="F244" s="106" t="s">
        <v>100</v>
      </c>
      <c r="G244" s="1132" t="s">
        <v>100</v>
      </c>
      <c r="H244" s="107" t="s">
        <v>100</v>
      </c>
      <c r="I244" s="107" t="s">
        <v>100</v>
      </c>
      <c r="J244" s="108" t="s">
        <v>100</v>
      </c>
      <c r="K244" s="108" t="s">
        <v>100</v>
      </c>
      <c r="L244" s="1133" t="s">
        <v>100</v>
      </c>
    </row>
    <row r="245" spans="1:12" ht="15">
      <c r="A245" s="46" t="s">
        <v>113</v>
      </c>
      <c r="B245" s="47" t="s">
        <v>32</v>
      </c>
      <c r="C245" s="94" t="s">
        <v>100</v>
      </c>
      <c r="D245" s="94" t="s">
        <v>100</v>
      </c>
      <c r="E245" s="95" t="s">
        <v>100</v>
      </c>
      <c r="F245" s="95" t="s">
        <v>100</v>
      </c>
      <c r="G245" s="1125" t="s">
        <v>100</v>
      </c>
      <c r="H245" s="96" t="s">
        <v>100</v>
      </c>
      <c r="I245" s="96" t="s">
        <v>100</v>
      </c>
      <c r="J245" s="104" t="s">
        <v>100</v>
      </c>
      <c r="K245" s="104" t="s">
        <v>100</v>
      </c>
      <c r="L245" s="1131" t="s">
        <v>100</v>
      </c>
    </row>
    <row r="246" spans="1:12" ht="15.75" thickBot="1">
      <c r="A246" s="49" t="s">
        <v>113</v>
      </c>
      <c r="B246" s="50" t="s">
        <v>33</v>
      </c>
      <c r="C246" s="109" t="s">
        <v>100</v>
      </c>
      <c r="D246" s="109" t="s">
        <v>100</v>
      </c>
      <c r="E246" s="110" t="s">
        <v>100</v>
      </c>
      <c r="F246" s="110" t="s">
        <v>100</v>
      </c>
      <c r="G246" s="1134" t="s">
        <v>100</v>
      </c>
      <c r="H246" s="104" t="s">
        <v>100</v>
      </c>
      <c r="I246" s="104" t="s">
        <v>100</v>
      </c>
      <c r="J246" s="104" t="s">
        <v>100</v>
      </c>
      <c r="K246" s="104" t="s">
        <v>100</v>
      </c>
      <c r="L246" s="1131" t="s">
        <v>100</v>
      </c>
    </row>
    <row r="247" spans="1:12" ht="15" thickBot="1">
      <c r="A247" s="35"/>
      <c r="B247" s="43"/>
      <c r="C247" s="86"/>
      <c r="D247" s="86"/>
      <c r="E247" s="86"/>
      <c r="F247" s="86"/>
      <c r="G247" s="1119"/>
      <c r="H247" s="85"/>
      <c r="I247" s="85"/>
      <c r="J247" s="85"/>
      <c r="K247" s="85"/>
      <c r="L247" s="1120"/>
    </row>
    <row r="248" spans="1:12" ht="14.25">
      <c r="A248" s="44" t="s">
        <v>114</v>
      </c>
      <c r="B248" s="45" t="s">
        <v>25</v>
      </c>
      <c r="C248" s="1153">
        <v>11816.078317135552</v>
      </c>
      <c r="D248" s="1153">
        <v>12281.804082259054</v>
      </c>
      <c r="E248" s="1154">
        <v>12052.399883478263</v>
      </c>
      <c r="F248" s="1154">
        <v>12527.440163904235</v>
      </c>
      <c r="G248" s="1155">
        <v>-3.7919979996769229</v>
      </c>
      <c r="H248" s="1156">
        <v>442.33076923076919</v>
      </c>
      <c r="I248" s="1156">
        <v>5.8909104301708819</v>
      </c>
      <c r="J248" s="1157">
        <v>0</v>
      </c>
      <c r="K248" s="1157">
        <v>1.2732615083251715</v>
      </c>
      <c r="L248" s="1158">
        <v>3.7302583251714871E-3</v>
      </c>
    </row>
    <row r="249" spans="1:12" ht="15">
      <c r="A249" s="46" t="s">
        <v>114</v>
      </c>
      <c r="B249" s="47" t="s">
        <v>26</v>
      </c>
      <c r="C249" s="94">
        <v>11761.763725490197</v>
      </c>
      <c r="D249" s="94">
        <v>12348.924509803921</v>
      </c>
      <c r="E249" s="95">
        <v>11996.999</v>
      </c>
      <c r="F249" s="95">
        <v>12595.903</v>
      </c>
      <c r="G249" s="1125">
        <v>-4.7547523984584545</v>
      </c>
      <c r="H249" s="96">
        <v>434.3</v>
      </c>
      <c r="I249" s="96">
        <v>3.602099236641227</v>
      </c>
      <c r="J249" s="104">
        <v>-41.666666666666671</v>
      </c>
      <c r="K249" s="104">
        <v>0.68560235063663078</v>
      </c>
      <c r="L249" s="1131">
        <v>-0.48627264936336922</v>
      </c>
    </row>
    <row r="250" spans="1:12" ht="15">
      <c r="A250" s="46" t="s">
        <v>114</v>
      </c>
      <c r="B250" s="47" t="s">
        <v>27</v>
      </c>
      <c r="C250" s="94">
        <v>11877.006862745098</v>
      </c>
      <c r="D250" s="94" t="s">
        <v>257</v>
      </c>
      <c r="E250" s="95">
        <v>12114.547</v>
      </c>
      <c r="F250" s="95" t="s">
        <v>257</v>
      </c>
      <c r="G250" s="1125" t="s">
        <v>100</v>
      </c>
      <c r="H250" s="96" t="s">
        <v>257</v>
      </c>
      <c r="I250" s="107" t="s">
        <v>100</v>
      </c>
      <c r="J250" s="107" t="s">
        <v>100</v>
      </c>
      <c r="K250" s="104" t="s">
        <v>257</v>
      </c>
      <c r="L250" s="1159" t="s">
        <v>100</v>
      </c>
    </row>
    <row r="251" spans="1:12" ht="14.25">
      <c r="A251" s="44" t="s">
        <v>114</v>
      </c>
      <c r="B251" s="48" t="s">
        <v>28</v>
      </c>
      <c r="C251" s="105">
        <v>12531.277747521137</v>
      </c>
      <c r="D251" s="105">
        <v>12070.735202268277</v>
      </c>
      <c r="E251" s="106">
        <v>12781.903302471559</v>
      </c>
      <c r="F251" s="106">
        <v>12312.149906313643</v>
      </c>
      <c r="G251" s="1132">
        <v>3.815364495497469</v>
      </c>
      <c r="H251" s="107">
        <v>374.83529411764709</v>
      </c>
      <c r="I251" s="107">
        <v>-2.0224737947836862</v>
      </c>
      <c r="J251" s="108">
        <v>-11.688311688311687</v>
      </c>
      <c r="K251" s="108">
        <v>6.6601371204701278</v>
      </c>
      <c r="L251" s="1133">
        <v>-0.85939412952987215</v>
      </c>
    </row>
    <row r="252" spans="1:12" ht="15">
      <c r="A252" s="46" t="s">
        <v>114</v>
      </c>
      <c r="B252" s="47" t="s">
        <v>29</v>
      </c>
      <c r="C252" s="94">
        <v>12746.1</v>
      </c>
      <c r="D252" s="94">
        <v>12061.12156862745</v>
      </c>
      <c r="E252" s="95">
        <v>13001.022000000001</v>
      </c>
      <c r="F252" s="95">
        <v>12302.343999999999</v>
      </c>
      <c r="G252" s="1125">
        <v>5.6792266579442234</v>
      </c>
      <c r="H252" s="96">
        <v>358.1</v>
      </c>
      <c r="I252" s="96">
        <v>-5.4396620015843586</v>
      </c>
      <c r="J252" s="104">
        <v>-14.285714285714285</v>
      </c>
      <c r="K252" s="104">
        <v>4.7012732615083248</v>
      </c>
      <c r="L252" s="1131">
        <v>-0.76747673849167519</v>
      </c>
    </row>
    <row r="253" spans="1:12" ht="15">
      <c r="A253" s="46" t="s">
        <v>114</v>
      </c>
      <c r="B253" s="47" t="s">
        <v>30</v>
      </c>
      <c r="C253" s="94">
        <v>12086.362745098038</v>
      </c>
      <c r="D253" s="94">
        <v>12095.450980392157</v>
      </c>
      <c r="E253" s="95">
        <v>12328.09</v>
      </c>
      <c r="F253" s="95">
        <v>12337.36</v>
      </c>
      <c r="G253" s="1125">
        <v>-7.5137630741102107E-2</v>
      </c>
      <c r="H253" s="96">
        <v>415</v>
      </c>
      <c r="I253" s="96">
        <v>5.6248409264443939</v>
      </c>
      <c r="J253" s="104">
        <v>-4.7619047619047619</v>
      </c>
      <c r="K253" s="104">
        <v>1.9588638589618024</v>
      </c>
      <c r="L253" s="1131">
        <v>-9.1917391038197627E-2</v>
      </c>
    </row>
    <row r="254" spans="1:12" ht="14.25">
      <c r="A254" s="44" t="s">
        <v>114</v>
      </c>
      <c r="B254" s="48" t="s">
        <v>31</v>
      </c>
      <c r="C254" s="105">
        <v>11486.110180392157</v>
      </c>
      <c r="D254" s="105">
        <v>11644.234188973936</v>
      </c>
      <c r="E254" s="106">
        <v>11715.832384000001</v>
      </c>
      <c r="F254" s="106">
        <v>11877.118872753415</v>
      </c>
      <c r="G254" s="1132">
        <v>-1.3579597079171437</v>
      </c>
      <c r="H254" s="107">
        <v>342.48630136986299</v>
      </c>
      <c r="I254" s="107">
        <v>-0.2886580943691483</v>
      </c>
      <c r="J254" s="108">
        <v>-9.8765432098765427</v>
      </c>
      <c r="K254" s="108">
        <v>14.299706170421157</v>
      </c>
      <c r="L254" s="1133">
        <v>-1.5206063295788432</v>
      </c>
    </row>
    <row r="255" spans="1:12" ht="15">
      <c r="A255" s="46" t="s">
        <v>114</v>
      </c>
      <c r="B255" s="47" t="s">
        <v>32</v>
      </c>
      <c r="C255" s="94">
        <v>11443.561764705883</v>
      </c>
      <c r="D255" s="94">
        <v>11630.389215686273</v>
      </c>
      <c r="E255" s="95">
        <v>11672.433000000001</v>
      </c>
      <c r="F255" s="95">
        <v>11862.996999999999</v>
      </c>
      <c r="G255" s="1125">
        <v>-1.6063731618578214</v>
      </c>
      <c r="H255" s="96">
        <v>336.1</v>
      </c>
      <c r="I255" s="96">
        <v>0.29841838257236641</v>
      </c>
      <c r="J255" s="104">
        <v>-17.460317460317459</v>
      </c>
      <c r="K255" s="104">
        <v>10.186092066601372</v>
      </c>
      <c r="L255" s="1131">
        <v>-2.1185954333986281</v>
      </c>
    </row>
    <row r="256" spans="1:12" ht="15.75" thickBot="1">
      <c r="A256" s="49" t="s">
        <v>114</v>
      </c>
      <c r="B256" s="50" t="s">
        <v>33</v>
      </c>
      <c r="C256" s="97">
        <v>11584.918627450981</v>
      </c>
      <c r="D256" s="97">
        <v>11687.791176470588</v>
      </c>
      <c r="E256" s="98">
        <v>11816.617</v>
      </c>
      <c r="F256" s="98">
        <v>11921.547</v>
      </c>
      <c r="G256" s="1127">
        <v>-0.88017100465233489</v>
      </c>
      <c r="H256" s="99">
        <v>358.3</v>
      </c>
      <c r="I256" s="99">
        <v>-3.8894849785407728</v>
      </c>
      <c r="J256" s="99">
        <v>16.666666666666664</v>
      </c>
      <c r="K256" s="99">
        <v>4.113614103819784</v>
      </c>
      <c r="L256" s="1128">
        <v>0.59798910381978398</v>
      </c>
    </row>
    <row r="257" spans="1:12" ht="15.75" thickBot="1">
      <c r="A257" s="51"/>
      <c r="B257" s="52"/>
      <c r="C257" s="111"/>
      <c r="D257" s="111"/>
      <c r="E257" s="111"/>
      <c r="F257" s="111"/>
      <c r="G257" s="1135"/>
      <c r="H257" s="112"/>
      <c r="I257" s="112"/>
      <c r="J257" s="112"/>
      <c r="K257" s="112"/>
      <c r="L257" s="1136"/>
    </row>
    <row r="258" spans="1:12" ht="15">
      <c r="A258" s="46" t="s">
        <v>115</v>
      </c>
      <c r="B258" s="53" t="s">
        <v>30</v>
      </c>
      <c r="C258" s="113">
        <v>12147.724509803922</v>
      </c>
      <c r="D258" s="113">
        <v>12218.373529411765</v>
      </c>
      <c r="E258" s="114">
        <v>12390.679</v>
      </c>
      <c r="F258" s="114">
        <v>12462.741</v>
      </c>
      <c r="G258" s="1137">
        <v>-0.57821951045921527</v>
      </c>
      <c r="H258" s="115">
        <v>438.6</v>
      </c>
      <c r="I258" s="115">
        <v>2.2139361454206479</v>
      </c>
      <c r="J258" s="115">
        <v>82.608695652173907</v>
      </c>
      <c r="K258" s="115">
        <v>4.113614103819784</v>
      </c>
      <c r="L258" s="1138">
        <v>1.867520353819784</v>
      </c>
    </row>
    <row r="259" spans="1:12" ht="15.75" thickBot="1">
      <c r="A259" s="49" t="s">
        <v>115</v>
      </c>
      <c r="B259" s="50" t="s">
        <v>33</v>
      </c>
      <c r="C259" s="109">
        <v>11855.722549019607</v>
      </c>
      <c r="D259" s="109">
        <v>11777.359803921569</v>
      </c>
      <c r="E259" s="110">
        <v>12092.837</v>
      </c>
      <c r="F259" s="110">
        <v>12012.906999999999</v>
      </c>
      <c r="G259" s="1134">
        <v>0.66536767495161908</v>
      </c>
      <c r="H259" s="104">
        <v>415.9</v>
      </c>
      <c r="I259" s="104">
        <v>-0.97619047619048149</v>
      </c>
      <c r="J259" s="104">
        <v>37.837837837837839</v>
      </c>
      <c r="K259" s="104">
        <v>4.9951028403525957</v>
      </c>
      <c r="L259" s="1131">
        <v>1.3818215903525957</v>
      </c>
    </row>
    <row r="260" spans="1:12" ht="15.75" thickBot="1">
      <c r="A260" s="51"/>
      <c r="B260" s="52"/>
      <c r="C260" s="111"/>
      <c r="D260" s="111"/>
      <c r="E260" s="111"/>
      <c r="F260" s="111"/>
      <c r="G260" s="1135"/>
      <c r="H260" s="112"/>
      <c r="I260" s="112"/>
      <c r="J260" s="112"/>
      <c r="K260" s="112"/>
      <c r="L260" s="1136"/>
    </row>
    <row r="261" spans="1:12" ht="14.25">
      <c r="A261" s="44" t="s">
        <v>116</v>
      </c>
      <c r="B261" s="45" t="s">
        <v>25</v>
      </c>
      <c r="C261" s="100" t="s">
        <v>100</v>
      </c>
      <c r="D261" s="100" t="s">
        <v>100</v>
      </c>
      <c r="E261" s="101" t="s">
        <v>100</v>
      </c>
      <c r="F261" s="101" t="s">
        <v>100</v>
      </c>
      <c r="G261" s="1129" t="s">
        <v>100</v>
      </c>
      <c r="H261" s="102" t="s">
        <v>100</v>
      </c>
      <c r="I261" s="102" t="s">
        <v>100</v>
      </c>
      <c r="J261" s="103" t="s">
        <v>100</v>
      </c>
      <c r="K261" s="103" t="s">
        <v>100</v>
      </c>
      <c r="L261" s="1130" t="s">
        <v>100</v>
      </c>
    </row>
    <row r="262" spans="1:12" ht="15">
      <c r="A262" s="39" t="s">
        <v>116</v>
      </c>
      <c r="B262" s="47" t="s">
        <v>26</v>
      </c>
      <c r="C262" s="94" t="s">
        <v>100</v>
      </c>
      <c r="D262" s="94" t="s">
        <v>100</v>
      </c>
      <c r="E262" s="95" t="s">
        <v>100</v>
      </c>
      <c r="F262" s="95" t="s">
        <v>100</v>
      </c>
      <c r="G262" s="1125" t="s">
        <v>100</v>
      </c>
      <c r="H262" s="96" t="s">
        <v>100</v>
      </c>
      <c r="I262" s="96" t="s">
        <v>100</v>
      </c>
      <c r="J262" s="104" t="s">
        <v>100</v>
      </c>
      <c r="K262" s="104" t="s">
        <v>100</v>
      </c>
      <c r="L262" s="1131" t="s">
        <v>100</v>
      </c>
    </row>
    <row r="263" spans="1:12" ht="15">
      <c r="A263" s="39" t="s">
        <v>116</v>
      </c>
      <c r="B263" s="47" t="s">
        <v>27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25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31" t="s">
        <v>100</v>
      </c>
    </row>
    <row r="264" spans="1:12" ht="15">
      <c r="A264" s="39" t="s">
        <v>116</v>
      </c>
      <c r="B264" s="47" t="s">
        <v>34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5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31" t="s">
        <v>100</v>
      </c>
    </row>
    <row r="265" spans="1:12" ht="14.25">
      <c r="A265" s="54" t="s">
        <v>116</v>
      </c>
      <c r="B265" s="48" t="s">
        <v>28</v>
      </c>
      <c r="C265" s="105" t="s">
        <v>100</v>
      </c>
      <c r="D265" s="105" t="s">
        <v>100</v>
      </c>
      <c r="E265" s="106" t="s">
        <v>100</v>
      </c>
      <c r="F265" s="106" t="s">
        <v>100</v>
      </c>
      <c r="G265" s="1132" t="s">
        <v>100</v>
      </c>
      <c r="H265" s="107" t="s">
        <v>100</v>
      </c>
      <c r="I265" s="107" t="s">
        <v>100</v>
      </c>
      <c r="J265" s="108" t="s">
        <v>100</v>
      </c>
      <c r="K265" s="108" t="s">
        <v>100</v>
      </c>
      <c r="L265" s="1133" t="s">
        <v>100</v>
      </c>
    </row>
    <row r="266" spans="1:12" ht="15">
      <c r="A266" s="39" t="s">
        <v>116</v>
      </c>
      <c r="B266" s="47" t="s">
        <v>30</v>
      </c>
      <c r="C266" s="94" t="s">
        <v>100</v>
      </c>
      <c r="D266" s="94" t="s">
        <v>100</v>
      </c>
      <c r="E266" s="95" t="s">
        <v>100</v>
      </c>
      <c r="F266" s="95" t="s">
        <v>100</v>
      </c>
      <c r="G266" s="1125" t="s">
        <v>100</v>
      </c>
      <c r="H266" s="96" t="s">
        <v>100</v>
      </c>
      <c r="I266" s="96" t="s">
        <v>100</v>
      </c>
      <c r="J266" s="104" t="s">
        <v>100</v>
      </c>
      <c r="K266" s="104" t="s">
        <v>100</v>
      </c>
      <c r="L266" s="1131" t="s">
        <v>100</v>
      </c>
    </row>
    <row r="267" spans="1:12" ht="15">
      <c r="A267" s="39" t="s">
        <v>116</v>
      </c>
      <c r="B267" s="47" t="s">
        <v>35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5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31" t="s">
        <v>100</v>
      </c>
    </row>
    <row r="268" spans="1:12" ht="14.25">
      <c r="A268" s="54" t="s">
        <v>116</v>
      </c>
      <c r="B268" s="48" t="s">
        <v>31</v>
      </c>
      <c r="C268" s="105" t="s">
        <v>100</v>
      </c>
      <c r="D268" s="105" t="s">
        <v>100</v>
      </c>
      <c r="E268" s="106" t="s">
        <v>100</v>
      </c>
      <c r="F268" s="106" t="s">
        <v>100</v>
      </c>
      <c r="G268" s="1132" t="s">
        <v>100</v>
      </c>
      <c r="H268" s="107" t="s">
        <v>100</v>
      </c>
      <c r="I268" s="107" t="s">
        <v>100</v>
      </c>
      <c r="J268" s="108" t="s">
        <v>100</v>
      </c>
      <c r="K268" s="108" t="s">
        <v>100</v>
      </c>
      <c r="L268" s="1133" t="s">
        <v>100</v>
      </c>
    </row>
    <row r="269" spans="1:12" ht="15">
      <c r="A269" s="39" t="s">
        <v>116</v>
      </c>
      <c r="B269" s="47" t="s">
        <v>33</v>
      </c>
      <c r="C269" s="94" t="s">
        <v>100</v>
      </c>
      <c r="D269" s="94" t="s">
        <v>100</v>
      </c>
      <c r="E269" s="95" t="s">
        <v>100</v>
      </c>
      <c r="F269" s="95" t="s">
        <v>100</v>
      </c>
      <c r="G269" s="1125" t="s">
        <v>100</v>
      </c>
      <c r="H269" s="96" t="s">
        <v>100</v>
      </c>
      <c r="I269" s="96" t="s">
        <v>100</v>
      </c>
      <c r="J269" s="104" t="s">
        <v>100</v>
      </c>
      <c r="K269" s="104" t="s">
        <v>100</v>
      </c>
      <c r="L269" s="1131" t="s">
        <v>100</v>
      </c>
    </row>
    <row r="270" spans="1:12" ht="15.75" thickBot="1">
      <c r="A270" s="55" t="s">
        <v>116</v>
      </c>
      <c r="B270" s="47" t="s">
        <v>36</v>
      </c>
      <c r="C270" s="109" t="s">
        <v>100</v>
      </c>
      <c r="D270" s="109" t="s">
        <v>100</v>
      </c>
      <c r="E270" s="110" t="s">
        <v>100</v>
      </c>
      <c r="F270" s="110" t="s">
        <v>100</v>
      </c>
      <c r="G270" s="1134" t="s">
        <v>100</v>
      </c>
      <c r="H270" s="104" t="s">
        <v>100</v>
      </c>
      <c r="I270" s="104" t="s">
        <v>100</v>
      </c>
      <c r="J270" s="104" t="s">
        <v>100</v>
      </c>
      <c r="K270" s="104" t="s">
        <v>100</v>
      </c>
      <c r="L270" s="1131" t="s">
        <v>100</v>
      </c>
    </row>
    <row r="271" spans="1:12" ht="15.75" thickBot="1">
      <c r="A271" s="51"/>
      <c r="B271" s="52"/>
      <c r="C271" s="111"/>
      <c r="D271" s="111"/>
      <c r="E271" s="111"/>
      <c r="F271" s="111"/>
      <c r="G271" s="1135"/>
      <c r="H271" s="112"/>
      <c r="I271" s="112"/>
      <c r="J271" s="112"/>
      <c r="K271" s="112"/>
      <c r="L271" s="1136"/>
    </row>
    <row r="272" spans="1:12" ht="14.25">
      <c r="A272" s="44" t="s">
        <v>24</v>
      </c>
      <c r="B272" s="45" t="s">
        <v>28</v>
      </c>
      <c r="C272" s="100">
        <v>10341.222019781364</v>
      </c>
      <c r="D272" s="100">
        <v>10343.551755331615</v>
      </c>
      <c r="E272" s="101">
        <v>10548.046460176991</v>
      </c>
      <c r="F272" s="101">
        <v>10550.422790438248</v>
      </c>
      <c r="G272" s="1129">
        <v>-2.2523554822946049E-2</v>
      </c>
      <c r="H272" s="102">
        <v>376.66666666666669</v>
      </c>
      <c r="I272" s="102">
        <v>11.046482288604006</v>
      </c>
      <c r="J272" s="103">
        <v>-51.351351351351347</v>
      </c>
      <c r="K272" s="103">
        <v>1.762977473065622</v>
      </c>
      <c r="L272" s="1130">
        <v>-1.850303776934378</v>
      </c>
    </row>
    <row r="273" spans="1:12" ht="15">
      <c r="A273" s="46" t="s">
        <v>24</v>
      </c>
      <c r="B273" s="47" t="s">
        <v>29</v>
      </c>
      <c r="C273" s="1125" t="s">
        <v>100</v>
      </c>
      <c r="D273" s="94">
        <v>9789.3617647058818</v>
      </c>
      <c r="E273" s="95" t="s">
        <v>100</v>
      </c>
      <c r="F273" s="95">
        <v>9985.1489999999994</v>
      </c>
      <c r="G273" s="1125" t="s">
        <v>100</v>
      </c>
      <c r="H273" s="96" t="s">
        <v>100</v>
      </c>
      <c r="I273" s="96" t="s">
        <v>100</v>
      </c>
      <c r="J273" s="104" t="s">
        <v>100</v>
      </c>
      <c r="K273" s="104" t="s">
        <v>100</v>
      </c>
      <c r="L273" s="1131" t="s">
        <v>100</v>
      </c>
    </row>
    <row r="274" spans="1:12" ht="15">
      <c r="A274" s="46" t="s">
        <v>24</v>
      </c>
      <c r="B274" s="47" t="s">
        <v>30</v>
      </c>
      <c r="C274" s="94">
        <v>9978.9509803921574</v>
      </c>
      <c r="D274" s="94">
        <v>10338.196078431372</v>
      </c>
      <c r="E274" s="95">
        <v>10178.530000000001</v>
      </c>
      <c r="F274" s="95">
        <v>10544.96</v>
      </c>
      <c r="G274" s="1125">
        <v>-3.4749302036233285</v>
      </c>
      <c r="H274" s="96">
        <v>358</v>
      </c>
      <c r="I274" s="96">
        <v>4.2212518195050945</v>
      </c>
      <c r="J274" s="104">
        <v>-56.521739130434781</v>
      </c>
      <c r="K274" s="104">
        <v>0.97943192948090119</v>
      </c>
      <c r="L274" s="1131">
        <v>-1.2666618205190989</v>
      </c>
    </row>
    <row r="275" spans="1:12" ht="15">
      <c r="A275" s="46" t="s">
        <v>24</v>
      </c>
      <c r="B275" s="47" t="s">
        <v>35</v>
      </c>
      <c r="C275" s="94">
        <v>10746.512745098038</v>
      </c>
      <c r="D275" s="94" t="s">
        <v>257</v>
      </c>
      <c r="E275" s="95">
        <v>10961.442999999999</v>
      </c>
      <c r="F275" s="95" t="s">
        <v>257</v>
      </c>
      <c r="G275" s="1125" t="s">
        <v>100</v>
      </c>
      <c r="H275" s="96">
        <v>400</v>
      </c>
      <c r="I275" s="96" t="s">
        <v>100</v>
      </c>
      <c r="J275" s="104" t="s">
        <v>100</v>
      </c>
      <c r="K275" s="104">
        <v>0.78354554358472084</v>
      </c>
      <c r="L275" s="1131" t="s">
        <v>100</v>
      </c>
    </row>
    <row r="276" spans="1:12" ht="14.25">
      <c r="A276" s="44" t="s">
        <v>24</v>
      </c>
      <c r="B276" s="48" t="s">
        <v>31</v>
      </c>
      <c r="C276" s="105">
        <v>10169.788903988438</v>
      </c>
      <c r="D276" s="105">
        <v>10175.941055564315</v>
      </c>
      <c r="E276" s="106">
        <v>10373.184682068206</v>
      </c>
      <c r="F276" s="106">
        <v>10379.459876675603</v>
      </c>
      <c r="G276" s="1132">
        <v>-6.0457814587232914E-2</v>
      </c>
      <c r="H276" s="107">
        <v>319.48913738019166</v>
      </c>
      <c r="I276" s="107">
        <v>0.72285810923767213</v>
      </c>
      <c r="J276" s="108">
        <v>6.462585034013606</v>
      </c>
      <c r="K276" s="108">
        <v>30.656219392752206</v>
      </c>
      <c r="L276" s="1133">
        <v>1.945281892752206</v>
      </c>
    </row>
    <row r="277" spans="1:12" ht="15">
      <c r="A277" s="46" t="s">
        <v>24</v>
      </c>
      <c r="B277" s="47" t="s">
        <v>32</v>
      </c>
      <c r="C277" s="94">
        <v>9876.1549019607846</v>
      </c>
      <c r="D277" s="94">
        <v>10112.319607843137</v>
      </c>
      <c r="E277" s="95">
        <v>10073.678</v>
      </c>
      <c r="F277" s="95">
        <v>10314.566000000001</v>
      </c>
      <c r="G277" s="1125">
        <v>-2.3354157605855721</v>
      </c>
      <c r="H277" s="96">
        <v>298.89999999999998</v>
      </c>
      <c r="I277" s="96">
        <v>1.9788468099624545</v>
      </c>
      <c r="J277" s="104">
        <v>17.5</v>
      </c>
      <c r="K277" s="104">
        <v>13.809990205680705</v>
      </c>
      <c r="L277" s="1131">
        <v>2.0912402056807053</v>
      </c>
    </row>
    <row r="278" spans="1:12" ht="15">
      <c r="A278" s="46" t="s">
        <v>24</v>
      </c>
      <c r="B278" s="47" t="s">
        <v>33</v>
      </c>
      <c r="C278" s="94">
        <v>10322.829411764706</v>
      </c>
      <c r="D278" s="94">
        <v>10202.461764705882</v>
      </c>
      <c r="E278" s="95">
        <v>10529.286</v>
      </c>
      <c r="F278" s="95">
        <v>10406.511</v>
      </c>
      <c r="G278" s="1125">
        <v>1.1797902294054139</v>
      </c>
      <c r="H278" s="96">
        <v>331.4</v>
      </c>
      <c r="I278" s="96">
        <v>2.189330866481642</v>
      </c>
      <c r="J278" s="104">
        <v>6.8702290076335881</v>
      </c>
      <c r="K278" s="104">
        <v>13.712047012732615</v>
      </c>
      <c r="L278" s="1131">
        <v>0.91907826273261506</v>
      </c>
    </row>
    <row r="279" spans="1:12" ht="15">
      <c r="A279" s="46" t="s">
        <v>24</v>
      </c>
      <c r="B279" s="47" t="s">
        <v>36</v>
      </c>
      <c r="C279" s="94">
        <v>10630.014705882353</v>
      </c>
      <c r="D279" s="94">
        <v>10247.156862745098</v>
      </c>
      <c r="E279" s="95">
        <v>10842.615</v>
      </c>
      <c r="F279" s="95">
        <v>10452.1</v>
      </c>
      <c r="G279" s="1125">
        <v>3.7362348236239553</v>
      </c>
      <c r="H279" s="96">
        <v>358.1</v>
      </c>
      <c r="I279" s="96">
        <v>-1.2954796030870972</v>
      </c>
      <c r="J279" s="104">
        <v>-25.581395348837212</v>
      </c>
      <c r="K279" s="104">
        <v>3.1341821743388834</v>
      </c>
      <c r="L279" s="1131">
        <v>-1.0650365756611166</v>
      </c>
    </row>
    <row r="280" spans="1:12" ht="14.25">
      <c r="A280" s="44" t="s">
        <v>24</v>
      </c>
      <c r="B280" s="48" t="s">
        <v>37</v>
      </c>
      <c r="C280" s="105">
        <v>8110.1964888442926</v>
      </c>
      <c r="D280" s="105">
        <v>8215.610669221589</v>
      </c>
      <c r="E280" s="106">
        <v>8272.4004186211787</v>
      </c>
      <c r="F280" s="106">
        <v>8379.9228826060207</v>
      </c>
      <c r="G280" s="1132">
        <v>-1.2830961035217101</v>
      </c>
      <c r="H280" s="107">
        <v>231.93406593406593</v>
      </c>
      <c r="I280" s="107">
        <v>-4.9709542546535737</v>
      </c>
      <c r="J280" s="108">
        <v>-9</v>
      </c>
      <c r="K280" s="108">
        <v>17.8256611165524</v>
      </c>
      <c r="L280" s="1133">
        <v>-1.7055888834476001</v>
      </c>
    </row>
    <row r="281" spans="1:12" ht="15">
      <c r="A281" s="46" t="s">
        <v>24</v>
      </c>
      <c r="B281" s="47" t="s">
        <v>102</v>
      </c>
      <c r="C281" s="116">
        <v>7986.7637254901956</v>
      </c>
      <c r="D281" s="116">
        <v>8143.8156862745091</v>
      </c>
      <c r="E281" s="117">
        <v>8146.4989999999998</v>
      </c>
      <c r="F281" s="117">
        <v>8306.6919999999991</v>
      </c>
      <c r="G281" s="1139">
        <v>-1.9284812775049238</v>
      </c>
      <c r="H281" s="118">
        <v>226.7</v>
      </c>
      <c r="I281" s="118">
        <v>-4.9874266554903635</v>
      </c>
      <c r="J281" s="119">
        <v>-1.2345679012345678</v>
      </c>
      <c r="K281" s="119">
        <v>15.670910871694419</v>
      </c>
      <c r="L281" s="1140">
        <v>-0.14940162830558101</v>
      </c>
    </row>
    <row r="282" spans="1:12" ht="15">
      <c r="A282" s="46" t="s">
        <v>24</v>
      </c>
      <c r="B282" s="47" t="s">
        <v>38</v>
      </c>
      <c r="C282" s="94">
        <v>8870.2362745098035</v>
      </c>
      <c r="D282" s="94">
        <v>8487.1862745098042</v>
      </c>
      <c r="E282" s="95">
        <v>9047.6409999999996</v>
      </c>
      <c r="F282" s="95">
        <v>8656.93</v>
      </c>
      <c r="G282" s="1125">
        <v>4.5132743362831782</v>
      </c>
      <c r="H282" s="96">
        <v>267</v>
      </c>
      <c r="I282" s="96">
        <v>-0.11223344556678314</v>
      </c>
      <c r="J282" s="104">
        <v>-45.945945945945951</v>
      </c>
      <c r="K282" s="104">
        <v>1.9588638589618024</v>
      </c>
      <c r="L282" s="1131">
        <v>-1.6544173910381976</v>
      </c>
    </row>
    <row r="283" spans="1:12" ht="15.75" thickBot="1">
      <c r="A283" s="46" t="s">
        <v>24</v>
      </c>
      <c r="B283" s="47" t="s">
        <v>39</v>
      </c>
      <c r="C283" s="94" t="s">
        <v>257</v>
      </c>
      <c r="D283" s="94" t="s">
        <v>257</v>
      </c>
      <c r="E283" s="95" t="s">
        <v>257</v>
      </c>
      <c r="F283" s="95" t="s">
        <v>257</v>
      </c>
      <c r="G283" s="1125" t="s">
        <v>100</v>
      </c>
      <c r="H283" s="96" t="s">
        <v>257</v>
      </c>
      <c r="I283" s="1125" t="s">
        <v>100</v>
      </c>
      <c r="J283" s="1125" t="s">
        <v>100</v>
      </c>
      <c r="K283" s="104" t="s">
        <v>257</v>
      </c>
      <c r="L283" s="1125" t="s">
        <v>100</v>
      </c>
    </row>
    <row r="284" spans="1:12" ht="15.75" thickBot="1">
      <c r="A284" s="51"/>
      <c r="B284" s="52"/>
      <c r="C284" s="111"/>
      <c r="D284" s="111"/>
      <c r="E284" s="111"/>
      <c r="F284" s="111"/>
      <c r="G284" s="1135"/>
      <c r="H284" s="112"/>
      <c r="I284" s="112"/>
      <c r="J284" s="112"/>
      <c r="K284" s="112"/>
      <c r="L284" s="1136"/>
    </row>
    <row r="285" spans="1:12" ht="14.25">
      <c r="A285" s="44" t="s">
        <v>117</v>
      </c>
      <c r="B285" s="48" t="s">
        <v>25</v>
      </c>
      <c r="C285" s="105">
        <v>11684.344117647059</v>
      </c>
      <c r="D285" s="105">
        <v>11895.86571651797</v>
      </c>
      <c r="E285" s="106">
        <v>11918.031000000001</v>
      </c>
      <c r="F285" s="106">
        <v>12133.78303084833</v>
      </c>
      <c r="G285" s="1132">
        <v>-1.7781101763548246</v>
      </c>
      <c r="H285" s="107">
        <v>330</v>
      </c>
      <c r="I285" s="107">
        <v>-6.6790066327317614</v>
      </c>
      <c r="J285" s="108">
        <v>-72.727272727272734</v>
      </c>
      <c r="K285" s="108">
        <v>0.2938295788442703</v>
      </c>
      <c r="L285" s="1133">
        <v>-0.7803891711557297</v>
      </c>
    </row>
    <row r="286" spans="1:12" ht="15">
      <c r="A286" s="46" t="s">
        <v>117</v>
      </c>
      <c r="B286" s="47" t="s">
        <v>26</v>
      </c>
      <c r="C286" s="94" t="s">
        <v>100</v>
      </c>
      <c r="D286" s="94">
        <v>11736.336274509804</v>
      </c>
      <c r="E286" s="95" t="s">
        <v>100</v>
      </c>
      <c r="F286" s="95">
        <v>11971.063</v>
      </c>
      <c r="G286" s="1125" t="s">
        <v>100</v>
      </c>
      <c r="H286" s="96" t="s">
        <v>100</v>
      </c>
      <c r="I286" s="96" t="s">
        <v>100</v>
      </c>
      <c r="J286" s="104" t="s">
        <v>100</v>
      </c>
      <c r="K286" s="104" t="s">
        <v>100</v>
      </c>
      <c r="L286" s="1131" t="s">
        <v>100</v>
      </c>
    </row>
    <row r="287" spans="1:12" ht="15">
      <c r="A287" s="46" t="s">
        <v>117</v>
      </c>
      <c r="B287" s="47" t="s">
        <v>27</v>
      </c>
      <c r="C287" s="94" t="s">
        <v>257</v>
      </c>
      <c r="D287" s="94">
        <v>11865.395098039215</v>
      </c>
      <c r="E287" s="95" t="s">
        <v>257</v>
      </c>
      <c r="F287" s="95">
        <v>12102.703</v>
      </c>
      <c r="G287" s="1125" t="s">
        <v>100</v>
      </c>
      <c r="H287" s="96" t="s">
        <v>257</v>
      </c>
      <c r="I287" s="96" t="s">
        <v>100</v>
      </c>
      <c r="J287" s="104" t="s">
        <v>100</v>
      </c>
      <c r="K287" s="104" t="s">
        <v>257</v>
      </c>
      <c r="L287" s="1131" t="s">
        <v>100</v>
      </c>
    </row>
    <row r="288" spans="1:12" ht="15">
      <c r="A288" s="46" t="s">
        <v>117</v>
      </c>
      <c r="B288" s="47" t="s">
        <v>34</v>
      </c>
      <c r="C288" s="94" t="s">
        <v>100</v>
      </c>
      <c r="D288" s="94">
        <v>12052.574509803922</v>
      </c>
      <c r="E288" s="95" t="s">
        <v>100</v>
      </c>
      <c r="F288" s="95">
        <v>12293.626</v>
      </c>
      <c r="G288" s="1125" t="s">
        <v>100</v>
      </c>
      <c r="H288" s="96" t="s">
        <v>100</v>
      </c>
      <c r="I288" s="96" t="s">
        <v>100</v>
      </c>
      <c r="J288" s="104" t="s">
        <v>100</v>
      </c>
      <c r="K288" s="104" t="s">
        <v>100</v>
      </c>
      <c r="L288" s="1131" t="s">
        <v>100</v>
      </c>
    </row>
    <row r="289" spans="1:12" ht="14.25">
      <c r="A289" s="44" t="s">
        <v>117</v>
      </c>
      <c r="B289" s="48" t="s">
        <v>28</v>
      </c>
      <c r="C289" s="105">
        <v>11991.409282240311</v>
      </c>
      <c r="D289" s="105">
        <v>11552.123663410905</v>
      </c>
      <c r="E289" s="106">
        <v>12231.237467885117</v>
      </c>
      <c r="F289" s="106">
        <v>11783.166136679123</v>
      </c>
      <c r="G289" s="1132">
        <v>3.8026395113892137</v>
      </c>
      <c r="H289" s="107">
        <v>313.96065573770488</v>
      </c>
      <c r="I289" s="107">
        <v>0.57361557411181952</v>
      </c>
      <c r="J289" s="108">
        <v>1.6666666666666667</v>
      </c>
      <c r="K289" s="108">
        <v>5.9745347698334967</v>
      </c>
      <c r="L289" s="1133">
        <v>0.11515976983349674</v>
      </c>
    </row>
    <row r="290" spans="1:12" ht="15">
      <c r="A290" s="46" t="s">
        <v>117</v>
      </c>
      <c r="B290" s="47" t="s">
        <v>29</v>
      </c>
      <c r="C290" s="94">
        <v>11967.848039215685</v>
      </c>
      <c r="D290" s="94">
        <v>11583.819607843136</v>
      </c>
      <c r="E290" s="95">
        <v>12207.205</v>
      </c>
      <c r="F290" s="95">
        <v>11815.495999999999</v>
      </c>
      <c r="G290" s="1125">
        <v>3.3152141899079037</v>
      </c>
      <c r="H290" s="96">
        <v>284.2</v>
      </c>
      <c r="I290" s="96">
        <v>4.2935779816513717</v>
      </c>
      <c r="J290" s="104">
        <v>0</v>
      </c>
      <c r="K290" s="104">
        <v>1.1753183153770812</v>
      </c>
      <c r="L290" s="1131">
        <v>3.4433153770812019E-3</v>
      </c>
    </row>
    <row r="291" spans="1:12" ht="15">
      <c r="A291" s="46" t="s">
        <v>117</v>
      </c>
      <c r="B291" s="47" t="s">
        <v>30</v>
      </c>
      <c r="C291" s="94">
        <v>11916.756862745098</v>
      </c>
      <c r="D291" s="94">
        <v>11414.480392156864</v>
      </c>
      <c r="E291" s="95">
        <v>12155.092000000001</v>
      </c>
      <c r="F291" s="95">
        <v>11642.77</v>
      </c>
      <c r="G291" s="1125">
        <v>4.4003445915362072</v>
      </c>
      <c r="H291" s="96">
        <v>317.3</v>
      </c>
      <c r="I291" s="96">
        <v>-0.84374999999999645</v>
      </c>
      <c r="J291" s="104">
        <v>4.7619047619047619</v>
      </c>
      <c r="K291" s="104">
        <v>4.3095004897159646</v>
      </c>
      <c r="L291" s="1131">
        <v>0.20793798971596456</v>
      </c>
    </row>
    <row r="292" spans="1:12" ht="15">
      <c r="A292" s="46" t="s">
        <v>117</v>
      </c>
      <c r="B292" s="47" t="s">
        <v>35</v>
      </c>
      <c r="C292" s="94" t="s">
        <v>257</v>
      </c>
      <c r="D292" s="94">
        <v>12416.61862745098</v>
      </c>
      <c r="E292" s="95" t="s">
        <v>257</v>
      </c>
      <c r="F292" s="95">
        <v>12664.950999999999</v>
      </c>
      <c r="G292" s="1125" t="s">
        <v>100</v>
      </c>
      <c r="H292" s="96" t="s">
        <v>257</v>
      </c>
      <c r="I292" s="96" t="s">
        <v>100</v>
      </c>
      <c r="J292" s="104" t="s">
        <v>100</v>
      </c>
      <c r="K292" s="104" t="s">
        <v>257</v>
      </c>
      <c r="L292" s="1131" t="s">
        <v>100</v>
      </c>
    </row>
    <row r="293" spans="1:12" ht="14.25">
      <c r="A293" s="44" t="s">
        <v>117</v>
      </c>
      <c r="B293" s="48" t="s">
        <v>31</v>
      </c>
      <c r="C293" s="105">
        <v>11743.579237545815</v>
      </c>
      <c r="D293" s="105">
        <v>11465.460951399562</v>
      </c>
      <c r="E293" s="106">
        <v>11978.450822296731</v>
      </c>
      <c r="F293" s="106">
        <v>11727.887356417359</v>
      </c>
      <c r="G293" s="1132">
        <v>2.1364757203458833</v>
      </c>
      <c r="H293" s="107">
        <v>288.61935483870968</v>
      </c>
      <c r="I293" s="107">
        <v>-2.2833824799690245</v>
      </c>
      <c r="J293" s="108">
        <v>12.727272727272727</v>
      </c>
      <c r="K293" s="108">
        <v>12.144955925563174</v>
      </c>
      <c r="L293" s="1133">
        <v>1.402768425563174</v>
      </c>
    </row>
    <row r="294" spans="1:12" ht="15">
      <c r="A294" s="46" t="s">
        <v>117</v>
      </c>
      <c r="B294" s="47" t="s">
        <v>32</v>
      </c>
      <c r="C294" s="94">
        <v>11692.535294117648</v>
      </c>
      <c r="D294" s="94">
        <v>11745.290196078431</v>
      </c>
      <c r="E294" s="95">
        <v>11926.386</v>
      </c>
      <c r="F294" s="95">
        <v>11980.196</v>
      </c>
      <c r="G294" s="1125">
        <v>-0.44915792696546442</v>
      </c>
      <c r="H294" s="96">
        <v>256</v>
      </c>
      <c r="I294" s="96">
        <v>-0.85205267234701354</v>
      </c>
      <c r="J294" s="104">
        <v>-9.0909090909090917</v>
      </c>
      <c r="K294" s="104">
        <v>1.9588638589618024</v>
      </c>
      <c r="L294" s="1131">
        <v>-0.18957364103819763</v>
      </c>
    </row>
    <row r="295" spans="1:12" ht="15">
      <c r="A295" s="46" t="s">
        <v>117</v>
      </c>
      <c r="B295" s="47" t="s">
        <v>33</v>
      </c>
      <c r="C295" s="94">
        <v>11797.026470588236</v>
      </c>
      <c r="D295" s="94">
        <v>11307.068627450979</v>
      </c>
      <c r="E295" s="95">
        <v>12032.967000000001</v>
      </c>
      <c r="F295" s="95">
        <v>11533.21</v>
      </c>
      <c r="G295" s="1125">
        <v>4.3331995168734583</v>
      </c>
      <c r="H295" s="96">
        <v>290.10000000000002</v>
      </c>
      <c r="I295" s="96">
        <v>-4.1941875825627442</v>
      </c>
      <c r="J295" s="96">
        <v>18.75</v>
      </c>
      <c r="K295" s="96">
        <v>7.4436826640548484</v>
      </c>
      <c r="L295" s="1126">
        <v>1.1936826640548484</v>
      </c>
    </row>
    <row r="296" spans="1:12" ht="15.75" thickBot="1">
      <c r="A296" s="56" t="s">
        <v>117</v>
      </c>
      <c r="B296" s="57" t="s">
        <v>36</v>
      </c>
      <c r="C296" s="97">
        <v>11637.179411764706</v>
      </c>
      <c r="D296" s="97">
        <v>11637.179411764706</v>
      </c>
      <c r="E296" s="98">
        <v>11869.923000000001</v>
      </c>
      <c r="F296" s="98">
        <v>12042.790999999999</v>
      </c>
      <c r="G296" s="1127">
        <v>-1.435447978794937</v>
      </c>
      <c r="H296" s="99">
        <v>307.89999999999998</v>
      </c>
      <c r="I296" s="99">
        <v>-0.54909560723515671</v>
      </c>
      <c r="J296" s="99">
        <v>16.666666666666664</v>
      </c>
      <c r="K296" s="99">
        <v>2.5454545454545454</v>
      </c>
      <c r="L296" s="1128">
        <v>0.57662763815347895</v>
      </c>
    </row>
    <row r="297" spans="1:12">
      <c r="G297" s="698"/>
      <c r="H297" s="80"/>
      <c r="I297" s="80"/>
      <c r="J297" s="80"/>
      <c r="K297" s="80"/>
      <c r="L297" s="80"/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698"/>
      <c r="H303" s="80"/>
      <c r="I303" s="80"/>
      <c r="J303" s="80"/>
      <c r="K303" s="80"/>
      <c r="L303" s="80"/>
    </row>
    <row r="304" spans="1:12">
      <c r="G304" s="698"/>
      <c r="H304" s="80"/>
      <c r="I304" s="80"/>
      <c r="J304" s="80"/>
      <c r="K304" s="80"/>
      <c r="L304" s="80"/>
    </row>
    <row r="305" spans="7:12">
      <c r="G305" s="698"/>
      <c r="H305" s="80"/>
      <c r="I305" s="80"/>
      <c r="J305" s="80"/>
      <c r="K305" s="80"/>
      <c r="L305" s="80"/>
    </row>
    <row r="306" spans="7:12">
      <c r="G306" s="698"/>
      <c r="H306" s="80"/>
      <c r="I306" s="80"/>
      <c r="J306" s="80"/>
      <c r="K306" s="80"/>
      <c r="L306" s="80"/>
    </row>
    <row r="307" spans="7:12">
      <c r="G307" s="698"/>
      <c r="H307" s="80"/>
      <c r="I307" s="80"/>
      <c r="J307" s="80"/>
      <c r="K307" s="80"/>
      <c r="L307" s="80"/>
    </row>
    <row r="308" spans="7:12">
      <c r="G308" s="698"/>
      <c r="H308" s="80"/>
      <c r="I308" s="80"/>
      <c r="J308" s="80"/>
      <c r="K308" s="80"/>
      <c r="L308" s="80"/>
    </row>
    <row r="309" spans="7:12">
      <c r="G309" s="698"/>
      <c r="H309" s="80"/>
      <c r="I309" s="80"/>
      <c r="J309" s="80"/>
      <c r="K309" s="80"/>
      <c r="L309" s="80"/>
    </row>
    <row r="310" spans="7:12">
      <c r="G310" s="698"/>
      <c r="H310" s="80"/>
      <c r="I310" s="80"/>
      <c r="J310" s="80"/>
      <c r="K310" s="80"/>
      <c r="L310" s="80"/>
    </row>
    <row r="311" spans="7:12">
      <c r="G311" s="698"/>
      <c r="H311" s="80"/>
      <c r="I311" s="80"/>
      <c r="J311" s="80"/>
      <c r="K311" s="80"/>
      <c r="L311" s="80"/>
    </row>
    <row r="312" spans="7:12">
      <c r="G312" s="698"/>
      <c r="H312" s="80"/>
      <c r="I312" s="80"/>
      <c r="J312" s="80"/>
      <c r="K312" s="80"/>
      <c r="L312" s="80"/>
    </row>
    <row r="313" spans="7:12">
      <c r="G313" s="698"/>
      <c r="H313" s="80"/>
      <c r="I313" s="80"/>
      <c r="J313" s="80"/>
      <c r="K313" s="80"/>
      <c r="L313" s="80"/>
    </row>
    <row r="314" spans="7:12">
      <c r="G314" s="698"/>
      <c r="H314" s="80"/>
      <c r="I314" s="80"/>
      <c r="J314" s="80"/>
      <c r="K314" s="80"/>
      <c r="L314" s="80"/>
    </row>
    <row r="315" spans="7:12">
      <c r="G315" s="698"/>
      <c r="H315" s="80"/>
      <c r="I315" s="80"/>
      <c r="J315" s="80"/>
      <c r="K315" s="80"/>
      <c r="L315" s="80"/>
    </row>
    <row r="316" spans="7:12">
      <c r="G316" s="698"/>
      <c r="H316" s="80"/>
      <c r="I316" s="80"/>
      <c r="J316" s="80"/>
      <c r="K316" s="80"/>
      <c r="L316" s="80"/>
    </row>
    <row r="317" spans="7:12">
      <c r="G317" s="698"/>
      <c r="H317" s="80"/>
      <c r="I317" s="80"/>
      <c r="J317" s="80"/>
      <c r="K317" s="80"/>
      <c r="L317" s="80"/>
    </row>
    <row r="318" spans="7:12">
      <c r="G318" s="698"/>
      <c r="H318" s="80"/>
      <c r="I318" s="80"/>
      <c r="J318" s="80"/>
      <c r="K318" s="80"/>
      <c r="L318" s="80"/>
    </row>
    <row r="319" spans="7:12">
      <c r="G319" s="698"/>
      <c r="H319" s="80"/>
      <c r="I319" s="80"/>
      <c r="J319" s="80"/>
      <c r="K319" s="80"/>
      <c r="L319" s="80"/>
    </row>
    <row r="320" spans="7:12">
      <c r="G320" s="698"/>
      <c r="H320" s="80"/>
      <c r="I320" s="80"/>
      <c r="J320" s="80"/>
      <c r="K320" s="80"/>
      <c r="L320" s="80"/>
    </row>
    <row r="321" spans="7:12">
      <c r="G321" s="698"/>
      <c r="H321" s="80"/>
      <c r="I321" s="80"/>
      <c r="J321" s="80"/>
      <c r="K321" s="80"/>
      <c r="L321" s="80"/>
    </row>
    <row r="322" spans="7:12">
      <c r="G322" s="698"/>
      <c r="H322" s="80"/>
      <c r="I322" s="80"/>
      <c r="J322" s="80"/>
      <c r="K322" s="80"/>
      <c r="L322" s="80"/>
    </row>
    <row r="323" spans="7:12">
      <c r="G323" s="698"/>
      <c r="H323" s="80"/>
      <c r="I323" s="80"/>
      <c r="J323" s="80"/>
      <c r="K323" s="80"/>
      <c r="L323" s="80"/>
    </row>
    <row r="324" spans="7:12">
      <c r="G324" s="698"/>
      <c r="H324" s="80"/>
      <c r="I324" s="80"/>
      <c r="J324" s="80"/>
      <c r="K324" s="80"/>
      <c r="L324" s="80"/>
    </row>
    <row r="325" spans="7:12">
      <c r="G325" s="698"/>
      <c r="H325" s="80"/>
      <c r="I325" s="80"/>
      <c r="J325" s="80"/>
      <c r="K325" s="80"/>
      <c r="L325" s="80"/>
    </row>
    <row r="326" spans="7:12">
      <c r="G326" s="698"/>
      <c r="H326" s="80"/>
      <c r="I326" s="80"/>
      <c r="J326" s="80"/>
      <c r="K326" s="80"/>
      <c r="L326" s="80"/>
    </row>
    <row r="327" spans="7:12">
      <c r="G327" s="698"/>
      <c r="H327" s="80"/>
      <c r="I327" s="80"/>
      <c r="J327" s="80"/>
      <c r="K327" s="80"/>
      <c r="L327" s="80"/>
    </row>
    <row r="328" spans="7:12">
      <c r="G328" s="698"/>
      <c r="H328" s="80"/>
      <c r="I328" s="80"/>
      <c r="J328" s="80"/>
      <c r="K328" s="80"/>
      <c r="L328" s="80"/>
    </row>
    <row r="329" spans="7:12">
      <c r="G329" s="698"/>
      <c r="H329" s="80"/>
      <c r="I329" s="80"/>
      <c r="J329" s="80"/>
      <c r="K329" s="80"/>
      <c r="L329" s="80"/>
    </row>
    <row r="330" spans="7:12">
      <c r="G330" s="698"/>
      <c r="H330" s="80"/>
      <c r="I330" s="80"/>
      <c r="J330" s="80"/>
      <c r="K330" s="80"/>
      <c r="L330" s="80"/>
    </row>
    <row r="331" spans="7:12">
      <c r="G331" s="698"/>
      <c r="H331" s="80"/>
      <c r="I331" s="80"/>
      <c r="J331" s="80"/>
      <c r="K331" s="80"/>
      <c r="L331" s="80"/>
    </row>
    <row r="332" spans="7:12">
      <c r="G332" s="698"/>
      <c r="H332" s="80"/>
      <c r="I332" s="80"/>
      <c r="J332" s="80"/>
      <c r="K332" s="80"/>
      <c r="L332" s="80"/>
    </row>
    <row r="333" spans="7:12">
      <c r="G333" s="698"/>
      <c r="H333" s="80"/>
      <c r="I333" s="80"/>
      <c r="J333" s="80"/>
      <c r="K333" s="80"/>
      <c r="L333" s="80"/>
    </row>
    <row r="334" spans="7:12">
      <c r="G334" s="698"/>
      <c r="H334" s="80"/>
      <c r="I334" s="80"/>
      <c r="J334" s="80"/>
      <c r="K334" s="80"/>
      <c r="L334" s="80"/>
    </row>
    <row r="335" spans="7:12">
      <c r="G335" s="698"/>
      <c r="H335" s="80"/>
      <c r="I335" s="80"/>
      <c r="J335" s="80"/>
      <c r="K335" s="80"/>
      <c r="L335" s="80"/>
    </row>
    <row r="336" spans="7:12">
      <c r="G336" s="698"/>
      <c r="H336" s="80"/>
      <c r="I336" s="80"/>
      <c r="J336" s="80"/>
      <c r="K336" s="80"/>
      <c r="L336" s="80"/>
    </row>
    <row r="337" spans="7:12">
      <c r="G337" s="698"/>
      <c r="H337" s="80"/>
      <c r="I337" s="80"/>
      <c r="J337" s="80"/>
      <c r="K337" s="80"/>
      <c r="L337" s="80"/>
    </row>
    <row r="338" spans="7:12">
      <c r="G338" s="698"/>
      <c r="H338" s="80"/>
      <c r="I338" s="80"/>
      <c r="J338" s="80"/>
      <c r="K338" s="80"/>
      <c r="L338" s="80"/>
    </row>
    <row r="339" spans="7:12">
      <c r="G339" s="698"/>
      <c r="H339" s="80"/>
      <c r="I339" s="80"/>
      <c r="J339" s="80"/>
      <c r="K339" s="80"/>
      <c r="L339" s="80"/>
    </row>
    <row r="340" spans="7:12">
      <c r="G340" s="698"/>
      <c r="H340" s="80"/>
      <c r="I340" s="80"/>
      <c r="J340" s="80"/>
      <c r="K340" s="80"/>
      <c r="L340" s="80"/>
    </row>
    <row r="341" spans="7:12">
      <c r="G341" s="698"/>
      <c r="H341" s="80"/>
      <c r="I341" s="80"/>
      <c r="J341" s="80"/>
      <c r="K341" s="80"/>
      <c r="L341" s="80"/>
    </row>
    <row r="342" spans="7:12">
      <c r="G342" s="698"/>
      <c r="H342" s="80"/>
      <c r="I342" s="80"/>
      <c r="J342" s="80"/>
      <c r="K342" s="80"/>
      <c r="L342" s="80"/>
    </row>
    <row r="343" spans="7:12">
      <c r="G343" s="698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</sheetData>
  <mergeCells count="8">
    <mergeCell ref="H153:I153"/>
    <mergeCell ref="H227:I227"/>
    <mergeCell ref="H4:I4"/>
    <mergeCell ref="H5:I5"/>
    <mergeCell ref="H78:I78"/>
    <mergeCell ref="H79:I79"/>
    <mergeCell ref="H152:I152"/>
    <mergeCell ref="H226:I226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93" t="s">
        <v>128</v>
      </c>
      <c r="B1" s="1193"/>
      <c r="C1" s="1193"/>
      <c r="D1" s="1193"/>
      <c r="E1" s="1193"/>
      <c r="F1" s="1193"/>
      <c r="G1" s="1193"/>
      <c r="H1" s="1193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94" t="s">
        <v>131</v>
      </c>
      <c r="F2" s="1195"/>
      <c r="G2" s="1196"/>
      <c r="H2" s="911" t="s">
        <v>132</v>
      </c>
    </row>
    <row r="3" spans="1:18" ht="27.75" thickBot="1">
      <c r="A3" s="637"/>
      <c r="B3" s="1146" t="s">
        <v>380</v>
      </c>
      <c r="C3" s="1146" t="s">
        <v>375</v>
      </c>
      <c r="D3" s="925" t="s">
        <v>70</v>
      </c>
      <c r="E3" s="993" t="s">
        <v>380</v>
      </c>
      <c r="F3" s="656" t="s">
        <v>375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12698.638827270132</v>
      </c>
      <c r="C5" s="145">
        <v>12738.359973571771</v>
      </c>
      <c r="D5" s="887">
        <v>-0.3118230791408671</v>
      </c>
      <c r="E5" s="928">
        <v>100</v>
      </c>
      <c r="F5" s="929">
        <v>100</v>
      </c>
      <c r="G5" s="677" t="s">
        <v>100</v>
      </c>
      <c r="H5" s="680">
        <v>-13.937898265129467</v>
      </c>
    </row>
    <row r="6" spans="1:18">
      <c r="A6" s="665" t="s">
        <v>135</v>
      </c>
      <c r="B6" s="94">
        <v>10174.4</v>
      </c>
      <c r="C6" s="94">
        <v>10249.933999999999</v>
      </c>
      <c r="D6" s="888">
        <v>-0.73692181822828962</v>
      </c>
      <c r="E6" s="930">
        <v>14.709323061559312</v>
      </c>
      <c r="F6" s="931">
        <v>12.867877269881028</v>
      </c>
      <c r="G6" s="675">
        <v>14.310408415134887</v>
      </c>
      <c r="H6" s="676">
        <v>-1.6220600162206029</v>
      </c>
    </row>
    <row r="7" spans="1:18">
      <c r="A7" s="665" t="s">
        <v>136</v>
      </c>
      <c r="B7" s="94">
        <v>15353.55</v>
      </c>
      <c r="C7" s="94">
        <v>15422.187</v>
      </c>
      <c r="D7" s="888">
        <v>-0.44505361010082833</v>
      </c>
      <c r="E7" s="930">
        <v>11.922391040730435</v>
      </c>
      <c r="F7" s="931">
        <v>11.331909094257615</v>
      </c>
      <c r="G7" s="675">
        <v>5.2107896521341157</v>
      </c>
      <c r="H7" s="676">
        <v>-9.4533831735197005</v>
      </c>
    </row>
    <row r="8" spans="1:18" ht="13.5" thickBot="1">
      <c r="A8" s="666" t="s">
        <v>137</v>
      </c>
      <c r="B8" s="97">
        <v>12773.289000000001</v>
      </c>
      <c r="C8" s="97">
        <v>12759.572</v>
      </c>
      <c r="D8" s="889">
        <v>0.1075036059203283</v>
      </c>
      <c r="E8" s="932">
        <v>73.368285897710237</v>
      </c>
      <c r="F8" s="933">
        <v>75.800213635861354</v>
      </c>
      <c r="G8" s="678">
        <v>-3.2083388970826903</v>
      </c>
      <c r="H8" s="681">
        <v>-16.699062150736189</v>
      </c>
    </row>
    <row r="9" spans="1:18" ht="15">
      <c r="A9" s="638" t="s">
        <v>313</v>
      </c>
      <c r="B9" s="146">
        <v>11024.157310907656</v>
      </c>
      <c r="C9" s="146">
        <v>11238.325790933126</v>
      </c>
      <c r="D9" s="890">
        <v>-1.9056973788591973</v>
      </c>
      <c r="E9" s="934">
        <v>100</v>
      </c>
      <c r="F9" s="935">
        <v>100</v>
      </c>
      <c r="G9" s="679" t="s">
        <v>100</v>
      </c>
      <c r="H9" s="682">
        <v>8.0689184578642017</v>
      </c>
    </row>
    <row r="10" spans="1:18">
      <c r="A10" s="665" t="s">
        <v>135</v>
      </c>
      <c r="B10" s="94">
        <v>9818.2950000000001</v>
      </c>
      <c r="C10" s="94">
        <v>8934.5540000000001</v>
      </c>
      <c r="D10" s="888">
        <v>9.891271573264877</v>
      </c>
      <c r="E10" s="930">
        <v>2.749802683504341</v>
      </c>
      <c r="F10" s="931">
        <v>3.4450699419993174</v>
      </c>
      <c r="G10" s="675">
        <v>-20.181513588995056</v>
      </c>
      <c r="H10" s="676">
        <v>-13.741025006189645</v>
      </c>
    </row>
    <row r="11" spans="1:18">
      <c r="A11" s="665" t="s">
        <v>136</v>
      </c>
      <c r="B11" s="94">
        <v>15656.251</v>
      </c>
      <c r="C11" s="94">
        <v>15495.573</v>
      </c>
      <c r="D11" s="888">
        <v>1.036928418200475</v>
      </c>
      <c r="E11" s="930">
        <v>4.0568271507498022</v>
      </c>
      <c r="F11" s="931">
        <v>5.0972364380757416</v>
      </c>
      <c r="G11" s="675">
        <v>-20.41124244412536</v>
      </c>
      <c r="H11" s="676">
        <v>-13.989290495314592</v>
      </c>
    </row>
    <row r="12" spans="1:18" ht="13.5" thickBot="1">
      <c r="A12" s="667" t="s">
        <v>137</v>
      </c>
      <c r="B12" s="94">
        <v>10858.097</v>
      </c>
      <c r="C12" s="94">
        <v>11087.834999999999</v>
      </c>
      <c r="D12" s="888">
        <v>-2.0719824925244592</v>
      </c>
      <c r="E12" s="930">
        <v>93.193370165745861</v>
      </c>
      <c r="F12" s="931">
        <v>91.457693619924925</v>
      </c>
      <c r="G12" s="675">
        <v>1.8977917298395584</v>
      </c>
      <c r="H12" s="676">
        <v>10.119841454884588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12656.025416622097</v>
      </c>
      <c r="C14" s="145">
        <v>12846.458982658773</v>
      </c>
      <c r="D14" s="887">
        <v>-1.4823817699004773</v>
      </c>
      <c r="E14" s="928">
        <v>100</v>
      </c>
      <c r="F14" s="929">
        <v>100</v>
      </c>
      <c r="G14" s="677" t="s">
        <v>100</v>
      </c>
      <c r="H14" s="680">
        <v>0.94067990707718485</v>
      </c>
      <c r="P14"/>
      <c r="Q14"/>
      <c r="R14"/>
    </row>
    <row r="15" spans="1:18">
      <c r="A15" s="665" t="s">
        <v>135</v>
      </c>
      <c r="B15" s="94">
        <v>10910.909</v>
      </c>
      <c r="C15" s="94">
        <v>10945.550999999999</v>
      </c>
      <c r="D15" s="888">
        <v>-0.31649388870418516</v>
      </c>
      <c r="E15" s="930">
        <v>4.5250482163984378</v>
      </c>
      <c r="F15" s="931">
        <v>5.0894872885515161</v>
      </c>
      <c r="G15" s="675">
        <v>-11.090293386187422</v>
      </c>
      <c r="H15" s="676">
        <v>-10.253937640630015</v>
      </c>
    </row>
    <row r="16" spans="1:18">
      <c r="A16" s="665" t="s">
        <v>136</v>
      </c>
      <c r="B16" s="94" t="s">
        <v>257</v>
      </c>
      <c r="C16" s="94">
        <v>14032.064</v>
      </c>
      <c r="D16" s="888" t="s">
        <v>100</v>
      </c>
      <c r="E16" s="930">
        <v>1.8427578159187046</v>
      </c>
      <c r="F16" s="931">
        <v>3.2817459019075352</v>
      </c>
      <c r="G16" s="675" t="s">
        <v>100</v>
      </c>
      <c r="H16" s="676" t="s">
        <v>100</v>
      </c>
    </row>
    <row r="17" spans="1:13" ht="13.5" thickBot="1">
      <c r="A17" s="666" t="s">
        <v>137</v>
      </c>
      <c r="B17" s="97">
        <v>12711.504999999999</v>
      </c>
      <c r="C17" s="97">
        <v>12909.581</v>
      </c>
      <c r="D17" s="889">
        <v>-1.5343332986562532</v>
      </c>
      <c r="E17" s="932">
        <v>93.632193967682866</v>
      </c>
      <c r="F17" s="933">
        <v>91.628766809540949</v>
      </c>
      <c r="G17" s="678">
        <v>2.1864608985802789</v>
      </c>
      <c r="H17" s="681">
        <v>3.1477084040064982</v>
      </c>
    </row>
    <row r="18" spans="1:13" ht="15">
      <c r="A18" s="638" t="s">
        <v>313</v>
      </c>
      <c r="B18" s="146">
        <v>11140.77865531833</v>
      </c>
      <c r="C18" s="146">
        <v>11227.034115353956</v>
      </c>
      <c r="D18" s="890">
        <v>-0.76828358361950022</v>
      </c>
      <c r="E18" s="934">
        <v>100</v>
      </c>
      <c r="F18" s="935">
        <v>100</v>
      </c>
      <c r="G18" s="679" t="s">
        <v>100</v>
      </c>
      <c r="H18" s="682">
        <v>14.136330243681311</v>
      </c>
    </row>
    <row r="19" spans="1:13">
      <c r="A19" s="665" t="s">
        <v>135</v>
      </c>
      <c r="B19" s="94" t="s">
        <v>257</v>
      </c>
      <c r="C19" s="94" t="s">
        <v>257</v>
      </c>
      <c r="D19" s="888" t="s">
        <v>100</v>
      </c>
      <c r="E19" s="930">
        <v>2.1171991618849373</v>
      </c>
      <c r="F19" s="931">
        <v>0.53144098660456096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100</v>
      </c>
      <c r="C20" s="94" t="s">
        <v>257</v>
      </c>
      <c r="D20" s="888" t="s">
        <v>100</v>
      </c>
      <c r="E20" s="930">
        <v>0</v>
      </c>
      <c r="F20" s="931">
        <v>8.4405333166606741E-2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11144.21</v>
      </c>
      <c r="C21" s="94">
        <v>11229.406000000001</v>
      </c>
      <c r="D21" s="888">
        <v>-0.75868661263117321</v>
      </c>
      <c r="E21" s="930">
        <v>97.88280083811506</v>
      </c>
      <c r="F21" s="931">
        <v>99.38415368022882</v>
      </c>
      <c r="G21" s="675">
        <v>-1.510656162494882</v>
      </c>
      <c r="H21" s="676">
        <v>12.412122737209625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12633.096988739691</v>
      </c>
      <c r="C23" s="145">
        <v>12544.730300845307</v>
      </c>
      <c r="D23" s="887">
        <v>0.70441281538296308</v>
      </c>
      <c r="E23" s="928">
        <v>100</v>
      </c>
      <c r="F23" s="929">
        <v>100</v>
      </c>
      <c r="G23" s="677" t="s">
        <v>100</v>
      </c>
      <c r="H23" s="680">
        <v>-26.087239668129776</v>
      </c>
    </row>
    <row r="24" spans="1:13">
      <c r="A24" s="665" t="s">
        <v>135</v>
      </c>
      <c r="B24" s="94">
        <v>10017.572</v>
      </c>
      <c r="C24" s="94">
        <v>10119.352000000001</v>
      </c>
      <c r="D24" s="888">
        <v>-1.0057956280204567</v>
      </c>
      <c r="E24" s="930">
        <v>29.638048918023539</v>
      </c>
      <c r="F24" s="931">
        <v>23.130625056983213</v>
      </c>
      <c r="G24" s="675">
        <v>28.133367969992289</v>
      </c>
      <c r="H24" s="676">
        <v>-5.2930908271862185</v>
      </c>
    </row>
    <row r="25" spans="1:13">
      <c r="A25" s="665" t="s">
        <v>136</v>
      </c>
      <c r="B25" s="94">
        <v>15390.298000000001</v>
      </c>
      <c r="C25" s="94">
        <v>15553.344999999999</v>
      </c>
      <c r="D25" s="888">
        <v>-1.0483082578056275</v>
      </c>
      <c r="E25" s="930">
        <v>23.035173045746106</v>
      </c>
      <c r="F25" s="931">
        <v>17.938966096617477</v>
      </c>
      <c r="G25" s="675">
        <v>28.408587884502197</v>
      </c>
      <c r="H25" s="676">
        <v>-5.0896681913889426</v>
      </c>
    </row>
    <row r="26" spans="1:13" ht="16.5" thickBot="1">
      <c r="A26" s="666" t="s">
        <v>137</v>
      </c>
      <c r="B26" s="97">
        <v>12929.049000000001</v>
      </c>
      <c r="C26" s="97">
        <v>12580.859</v>
      </c>
      <c r="D26" s="889">
        <v>2.7676170601705374</v>
      </c>
      <c r="E26" s="932">
        <v>47.326778036230351</v>
      </c>
      <c r="F26" s="933">
        <v>58.93040884639931</v>
      </c>
      <c r="G26" s="678">
        <v>-19.69039590479262</v>
      </c>
      <c r="H26" s="681">
        <v>-40.640954801635537</v>
      </c>
      <c r="J26" s="129"/>
      <c r="K26" s="122"/>
      <c r="L26" s="122"/>
      <c r="M26" s="122"/>
    </row>
    <row r="27" spans="1:13" ht="15">
      <c r="A27" s="638" t="s">
        <v>313</v>
      </c>
      <c r="B27" s="146">
        <v>10993.418896977759</v>
      </c>
      <c r="C27" s="146">
        <v>11505.222686215384</v>
      </c>
      <c r="D27" s="890">
        <v>-4.4484474850784634</v>
      </c>
      <c r="E27" s="934">
        <v>100</v>
      </c>
      <c r="F27" s="935">
        <v>100</v>
      </c>
      <c r="G27" s="679" t="s">
        <v>100</v>
      </c>
      <c r="H27" s="682">
        <v>-2.8738461538461464</v>
      </c>
      <c r="J27" s="1192"/>
      <c r="K27" s="1192"/>
      <c r="L27" s="1192"/>
      <c r="M27" s="1192"/>
    </row>
    <row r="28" spans="1:13">
      <c r="A28" s="665" t="s">
        <v>135</v>
      </c>
      <c r="B28" s="94" t="s">
        <v>257</v>
      </c>
      <c r="C28" s="94" t="s">
        <v>257</v>
      </c>
      <c r="D28" s="888" t="s">
        <v>100</v>
      </c>
      <c r="E28" s="930">
        <v>0.19958182854970538</v>
      </c>
      <c r="F28" s="931">
        <v>0.94153846153846155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88" t="s">
        <v>100</v>
      </c>
      <c r="E29" s="930">
        <v>5.3221820946588103</v>
      </c>
      <c r="F29" s="931">
        <v>5.5876923076923077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10761.034</v>
      </c>
      <c r="C30" s="94">
        <v>11329.767</v>
      </c>
      <c r="D30" s="888">
        <v>-5.0198119696548051</v>
      </c>
      <c r="E30" s="930">
        <v>94.478236076791475</v>
      </c>
      <c r="F30" s="931">
        <v>93.470769230769221</v>
      </c>
      <c r="G30" s="675">
        <v>1.0778416122102592</v>
      </c>
      <c r="H30" s="676">
        <v>-1.8269800513529382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12990.649558713949</v>
      </c>
      <c r="C32" s="145">
        <v>13068.822819815132</v>
      </c>
      <c r="D32" s="887">
        <v>-0.5981660489164764</v>
      </c>
      <c r="E32" s="928">
        <v>100</v>
      </c>
      <c r="F32" s="929">
        <v>100</v>
      </c>
      <c r="G32" s="677" t="s">
        <v>100</v>
      </c>
      <c r="H32" s="680">
        <v>-13.004681685406746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4.6456004783588609</v>
      </c>
      <c r="F33" s="931">
        <v>0.36413108719138892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11.52200910721678</v>
      </c>
      <c r="F34" s="931">
        <v>10.723860589812332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12739.606</v>
      </c>
      <c r="C35" s="97">
        <v>12745.349</v>
      </c>
      <c r="D35" s="889">
        <v>-4.5059574280785823E-2</v>
      </c>
      <c r="E35" s="932">
        <v>83.832390414424353</v>
      </c>
      <c r="F35" s="933">
        <v>88.912008322996272</v>
      </c>
      <c r="G35" s="678">
        <v>-5.7130842103114681</v>
      </c>
      <c r="H35" s="681">
        <v>-17.974797479747977</v>
      </c>
    </row>
    <row r="36" spans="1:8" ht="15">
      <c r="A36" s="638" t="s">
        <v>313</v>
      </c>
      <c r="B36" s="146">
        <v>10682.931555826888</v>
      </c>
      <c r="C36" s="146">
        <v>10855.346833694552</v>
      </c>
      <c r="D36" s="890">
        <v>-1.5882981954339175</v>
      </c>
      <c r="E36" s="934">
        <v>100</v>
      </c>
      <c r="F36" s="935">
        <v>100</v>
      </c>
      <c r="G36" s="679" t="s">
        <v>100</v>
      </c>
      <c r="H36" s="682">
        <v>6.5019505851755532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8.479175145841813</v>
      </c>
      <c r="F37" s="931">
        <v>16.341569137407888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15.646904535793427</v>
      </c>
      <c r="F38" s="931">
        <v>19.775562298319127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9811.7729999999992</v>
      </c>
      <c r="C39" s="97">
        <v>9855.1020000000008</v>
      </c>
      <c r="D39" s="889">
        <v>-0.43966059407605862</v>
      </c>
      <c r="E39" s="932">
        <v>75.873920318364767</v>
      </c>
      <c r="F39" s="933">
        <v>63.882868564272975</v>
      </c>
      <c r="G39" s="678">
        <v>18.770371499563325</v>
      </c>
      <c r="H39" s="681">
        <v>26.492762364294343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7"/>
      <c r="B41" s="1197"/>
      <c r="C41" s="1197"/>
      <c r="D41" s="1197"/>
    </row>
    <row r="42" spans="1:8" ht="15">
      <c r="A42" s="130" t="s">
        <v>61</v>
      </c>
      <c r="B42" s="131"/>
    </row>
    <row r="43" spans="1:8" ht="15">
      <c r="A43" s="128" t="s">
        <v>96</v>
      </c>
      <c r="B43" s="1198" t="s">
        <v>62</v>
      </c>
      <c r="C43" s="1199"/>
      <c r="D43" s="1199"/>
      <c r="E43" s="1199"/>
      <c r="F43" s="1199"/>
      <c r="G43" s="1199"/>
      <c r="H43" s="1200"/>
    </row>
    <row r="44" spans="1:8" ht="15">
      <c r="A44" s="128" t="s">
        <v>63</v>
      </c>
      <c r="B44" s="1198" t="s">
        <v>64</v>
      </c>
      <c r="C44" s="1199"/>
      <c r="D44" s="1199"/>
      <c r="E44" s="1199"/>
      <c r="F44" s="1199"/>
      <c r="G44" s="1199"/>
      <c r="H44" s="1200"/>
    </row>
    <row r="45" spans="1:8" ht="15">
      <c r="A45" s="128" t="s">
        <v>65</v>
      </c>
      <c r="B45" s="1198" t="s">
        <v>66</v>
      </c>
      <c r="C45" s="1199"/>
      <c r="D45" s="1199"/>
      <c r="E45" s="1199"/>
      <c r="F45" s="1199"/>
      <c r="G45" s="1199"/>
      <c r="H45" s="1200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381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201" t="s">
        <v>141</v>
      </c>
      <c r="B3" s="1203" t="s">
        <v>142</v>
      </c>
      <c r="C3" s="1203"/>
      <c r="D3" s="1204" t="s">
        <v>319</v>
      </c>
      <c r="E3" s="1205"/>
    </row>
    <row r="4" spans="1:8" ht="16.5" thickBot="1">
      <c r="A4" s="1202"/>
      <c r="B4" s="966" t="s">
        <v>143</v>
      </c>
      <c r="C4" s="966" t="s">
        <v>144</v>
      </c>
      <c r="D4" s="967" t="s">
        <v>143</v>
      </c>
      <c r="E4" s="968" t="s">
        <v>144</v>
      </c>
      <c r="G4" s="132" t="s">
        <v>145</v>
      </c>
      <c r="H4" s="133"/>
    </row>
    <row r="5" spans="1:8" ht="17.25" customHeight="1" thickBot="1">
      <c r="A5" s="960" t="s">
        <v>146</v>
      </c>
      <c r="B5" s="961">
        <v>25645.268</v>
      </c>
      <c r="C5" s="961">
        <v>20883.806</v>
      </c>
      <c r="D5" s="962">
        <v>-1.0469963398768116</v>
      </c>
      <c r="E5" s="963">
        <v>-0.95368299069536822</v>
      </c>
      <c r="G5" s="134" t="s">
        <v>59</v>
      </c>
      <c r="H5" s="135" t="s">
        <v>60</v>
      </c>
    </row>
    <row r="6" spans="1:8" ht="18" customHeight="1">
      <c r="A6" s="984" t="s">
        <v>147</v>
      </c>
      <c r="B6" s="1052" t="s">
        <v>100</v>
      </c>
      <c r="C6" s="985" t="s">
        <v>257</v>
      </c>
      <c r="D6" s="641" t="s">
        <v>100</v>
      </c>
      <c r="E6" s="1070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>
        <v>25972.179</v>
      </c>
      <c r="C7" s="640">
        <v>21436.3</v>
      </c>
      <c r="D7" s="969">
        <v>-0.41370282974284706</v>
      </c>
      <c r="E7" s="970">
        <v>1.560790692469443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100</v>
      </c>
      <c r="C8" s="640" t="s">
        <v>257</v>
      </c>
      <c r="D8" s="641" t="s">
        <v>100</v>
      </c>
      <c r="E8" s="1070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70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20243.633999999998</v>
      </c>
      <c r="D10" s="641" t="s">
        <v>100</v>
      </c>
      <c r="E10" s="971">
        <v>0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70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21943.613000000001</v>
      </c>
      <c r="D12" s="641" t="s">
        <v>100</v>
      </c>
      <c r="E12" s="971">
        <v>-0.98362482853222399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>
        <v>18016.617999999999</v>
      </c>
      <c r="D13" s="1071" t="s">
        <v>100</v>
      </c>
      <c r="E13" s="972">
        <v>-10.657585419595932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7"/>
    </row>
    <row r="24" spans="1:4" ht="15">
      <c r="D24" s="977"/>
    </row>
    <row r="25" spans="1:4" ht="15">
      <c r="A25" s="978"/>
      <c r="D25" s="977"/>
    </row>
    <row r="26" spans="1:4" ht="15">
      <c r="A26" s="978"/>
      <c r="D26" s="977"/>
    </row>
    <row r="27" spans="1:4" ht="15">
      <c r="A27" s="978"/>
      <c r="D27" s="977"/>
    </row>
    <row r="28" spans="1:4" ht="15">
      <c r="A28" s="978"/>
      <c r="D28" s="977"/>
    </row>
    <row r="29" spans="1:4" ht="15">
      <c r="A29" s="978"/>
      <c r="D29" s="977"/>
    </row>
    <row r="30" spans="1:4" ht="15">
      <c r="A30" s="978"/>
      <c r="D30" s="977"/>
    </row>
    <row r="31" spans="1:4" ht="15">
      <c r="A31" s="978"/>
      <c r="D31" s="977"/>
    </row>
    <row r="32" spans="1:4" ht="15">
      <c r="A32" s="978"/>
      <c r="D32" s="977"/>
    </row>
    <row r="33" spans="1:13" ht="15">
      <c r="A33" s="978"/>
      <c r="D33" s="977"/>
    </row>
    <row r="34" spans="1:13" ht="15">
      <c r="A34" s="978"/>
      <c r="D34" s="977"/>
    </row>
    <row r="35" spans="1:13" ht="15">
      <c r="A35" s="978"/>
      <c r="D35" s="977"/>
      <c r="M35" s="127" t="s">
        <v>123</v>
      </c>
    </row>
    <row r="36" spans="1:13" ht="15">
      <c r="A36" s="978"/>
      <c r="D36" s="977"/>
    </row>
    <row r="37" spans="1:13" ht="15">
      <c r="A37" s="978"/>
      <c r="D37" s="977"/>
    </row>
    <row r="38" spans="1:13" ht="15">
      <c r="A38" s="978"/>
      <c r="D38" s="977"/>
    </row>
    <row r="39" spans="1:13" ht="15">
      <c r="A39" s="978"/>
      <c r="D39" s="977"/>
    </row>
    <row r="40" spans="1:13" ht="15">
      <c r="A40" s="978"/>
      <c r="D40" s="977"/>
    </row>
    <row r="41" spans="1:13" ht="15">
      <c r="A41" s="978"/>
      <c r="D41" s="977"/>
    </row>
    <row r="42" spans="1:13" ht="15">
      <c r="A42" s="978"/>
      <c r="D42" s="977"/>
    </row>
    <row r="43" spans="1:13" ht="15">
      <c r="A43" s="978"/>
      <c r="D43" s="977"/>
    </row>
    <row r="44" spans="1:13" ht="15">
      <c r="A44" s="978"/>
      <c r="D44" s="977"/>
    </row>
    <row r="45" spans="1:13" ht="15">
      <c r="D45" s="977"/>
    </row>
    <row r="46" spans="1:13" ht="15">
      <c r="A46" s="978"/>
      <c r="D46" s="977"/>
    </row>
    <row r="47" spans="1:13" ht="15">
      <c r="A47" s="978"/>
      <c r="D47" s="977"/>
    </row>
    <row r="48" spans="1:13" ht="15">
      <c r="A48" s="978"/>
      <c r="D48" s="977"/>
    </row>
    <row r="49" spans="1:4" ht="15">
      <c r="A49" s="978"/>
      <c r="D49" s="977"/>
    </row>
    <row r="50" spans="1:4" ht="15">
      <c r="A50" s="978"/>
      <c r="D50" s="977"/>
    </row>
    <row r="51" spans="1:4" ht="15">
      <c r="A51" s="978"/>
      <c r="D51" s="977"/>
    </row>
    <row r="52" spans="1:4" ht="15">
      <c r="A52" s="978"/>
      <c r="D52" s="977"/>
    </row>
    <row r="53" spans="1:4" ht="15">
      <c r="A53" s="978"/>
      <c r="D53" s="977"/>
    </row>
    <row r="54" spans="1:4" ht="15">
      <c r="A54" s="978"/>
    </row>
    <row r="55" spans="1:4" ht="15">
      <c r="A55" s="978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S30" sqref="S30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12" t="s">
        <v>315</v>
      </c>
      <c r="B1" s="1212"/>
      <c r="C1" s="1212"/>
      <c r="D1" s="1212"/>
      <c r="E1" s="1212"/>
      <c r="F1" s="1212"/>
      <c r="G1" s="657"/>
      <c r="H1" s="657"/>
    </row>
    <row r="2" spans="1:8" ht="13.5" customHeight="1" thickBot="1"/>
    <row r="3" spans="1:8" ht="27" customHeight="1">
      <c r="A3" s="1206" t="s">
        <v>73</v>
      </c>
      <c r="B3" s="1208" t="s">
        <v>118</v>
      </c>
      <c r="C3" s="1213" t="s">
        <v>82</v>
      </c>
      <c r="D3" s="1214"/>
      <c r="E3" s="1215"/>
      <c r="F3" s="1210" t="s">
        <v>119</v>
      </c>
      <c r="G3" s="1211"/>
      <c r="H3" s="122"/>
    </row>
    <row r="4" spans="1:8" ht="32.25" customHeight="1" thickBot="1">
      <c r="A4" s="1207"/>
      <c r="B4" s="1209"/>
      <c r="C4" s="948">
        <v>43618</v>
      </c>
      <c r="D4" s="949">
        <v>43611</v>
      </c>
      <c r="E4" s="950">
        <v>43254</v>
      </c>
      <c r="F4" s="951" t="s">
        <v>356</v>
      </c>
      <c r="G4" s="952" t="s">
        <v>120</v>
      </c>
      <c r="H4" s="122"/>
    </row>
    <row r="5" spans="1:8" ht="29.25" customHeight="1">
      <c r="A5" s="1017" t="s">
        <v>124</v>
      </c>
      <c r="B5" s="1014" t="s">
        <v>330</v>
      </c>
      <c r="C5" s="953">
        <v>668.41</v>
      </c>
      <c r="D5" s="904">
        <v>709.91</v>
      </c>
      <c r="E5" s="954">
        <v>644.38</v>
      </c>
      <c r="F5" s="1062">
        <v>-5.8458114408868731</v>
      </c>
      <c r="G5" s="955">
        <v>3.7291660200502763</v>
      </c>
    </row>
    <row r="6" spans="1:8" ht="28.5" customHeight="1" thickBot="1">
      <c r="A6" s="1018" t="s">
        <v>125</v>
      </c>
      <c r="B6" s="1015" t="s">
        <v>330</v>
      </c>
      <c r="C6" s="1063">
        <v>939.15</v>
      </c>
      <c r="D6" s="1064">
        <v>950.91</v>
      </c>
      <c r="E6" s="1065">
        <v>800.83</v>
      </c>
      <c r="F6" s="1066">
        <v>-1.2367100987475146</v>
      </c>
      <c r="G6" s="1056">
        <v>17.272080216775088</v>
      </c>
    </row>
    <row r="7" spans="1:8" ht="32.25" customHeight="1" thickBot="1">
      <c r="A7" s="1019" t="s">
        <v>121</v>
      </c>
      <c r="B7" s="1016" t="s">
        <v>122</v>
      </c>
      <c r="C7" s="1063" t="s">
        <v>100</v>
      </c>
      <c r="D7" s="1067" t="s">
        <v>100</v>
      </c>
      <c r="E7" s="1068" t="s">
        <v>100</v>
      </c>
      <c r="F7" s="1067" t="s">
        <v>100</v>
      </c>
      <c r="G7" s="1110" t="s">
        <v>100</v>
      </c>
    </row>
    <row r="8" spans="1:8" s="122" customFormat="1" ht="15.75">
      <c r="A8" s="1006"/>
      <c r="B8" s="1007"/>
      <c r="C8"/>
      <c r="D8" s="981"/>
      <c r="E8" s="982"/>
      <c r="F8" s="983"/>
      <c r="G8" s="983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B3" sqref="B3:E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9" t="s">
        <v>89</v>
      </c>
      <c r="C1" s="1219"/>
      <c r="D1" s="1219"/>
      <c r="E1" s="1219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17"/>
    </row>
    <row r="4" spans="2:17" ht="34.5" customHeight="1" thickBot="1">
      <c r="B4" s="725" t="s">
        <v>43</v>
      </c>
      <c r="C4" s="648">
        <v>43616</v>
      </c>
      <c r="D4" s="648">
        <v>43609</v>
      </c>
      <c r="E4" s="726" t="s">
        <v>316</v>
      </c>
      <c r="F4" s="1218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16" t="s">
        <v>355</v>
      </c>
      <c r="H5" s="1216"/>
      <c r="I5" s="1216"/>
      <c r="J5" s="1216"/>
      <c r="K5" s="1216"/>
      <c r="L5" s="1216"/>
      <c r="M5" s="1216"/>
      <c r="N5" s="1216"/>
      <c r="O5" s="1216"/>
      <c r="P5" s="1216"/>
      <c r="Q5" s="1216"/>
    </row>
    <row r="6" spans="2:17" ht="21" customHeight="1">
      <c r="B6" s="957" t="s">
        <v>44</v>
      </c>
      <c r="C6" s="959">
        <v>10.75</v>
      </c>
      <c r="D6" s="939">
        <v>10.25</v>
      </c>
      <c r="E6" s="940">
        <v>4.8780487804878048</v>
      </c>
      <c r="F6" s="10"/>
      <c r="G6" s="1216"/>
      <c r="H6" s="1216"/>
      <c r="I6" s="1216"/>
      <c r="J6" s="1216"/>
      <c r="K6" s="1216"/>
      <c r="L6" s="1216"/>
      <c r="M6" s="1216"/>
      <c r="N6" s="1216"/>
      <c r="O6" s="1216"/>
      <c r="P6" s="1216"/>
      <c r="Q6" s="1216"/>
    </row>
    <row r="7" spans="2:17" ht="15.75">
      <c r="B7" s="650" t="s">
        <v>45</v>
      </c>
      <c r="C7" s="651">
        <v>17</v>
      </c>
      <c r="D7" s="651">
        <v>17</v>
      </c>
      <c r="E7" s="941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14.5</v>
      </c>
      <c r="D8" s="658">
        <v>14.5</v>
      </c>
      <c r="E8" s="1053">
        <v>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108</v>
      </c>
      <c r="D9" s="659">
        <v>109</v>
      </c>
      <c r="E9" s="942">
        <v>-0.91743119266055051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84</v>
      </c>
      <c r="D10" s="659">
        <v>92</v>
      </c>
      <c r="E10" s="942">
        <v>-8.695652173913043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8" t="s">
        <v>354</v>
      </c>
      <c r="C11" s="943">
        <v>3</v>
      </c>
      <c r="D11" s="943">
        <v>2.4</v>
      </c>
      <c r="E11" s="944">
        <v>25.000000000000007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7" t="s">
        <v>44</v>
      </c>
      <c r="C13" s="939">
        <v>7.15</v>
      </c>
      <c r="D13" s="959" t="s">
        <v>100</v>
      </c>
      <c r="E13" s="940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>
        <v>7.15</v>
      </c>
      <c r="D14" s="1322" t="s">
        <v>100</v>
      </c>
      <c r="E14" s="941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>
        <v>7.15</v>
      </c>
      <c r="D15" s="658" t="s">
        <v>257</v>
      </c>
      <c r="E15" s="1069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>
        <v>140</v>
      </c>
      <c r="D16" s="659" t="s">
        <v>100</v>
      </c>
      <c r="E16" s="942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>
        <v>109</v>
      </c>
      <c r="D17" s="659" t="s">
        <v>100</v>
      </c>
      <c r="E17" s="942" t="s">
        <v>100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8" t="s">
        <v>354</v>
      </c>
      <c r="C18" s="943">
        <v>3</v>
      </c>
      <c r="D18" s="943" t="s">
        <v>100</v>
      </c>
      <c r="E18" s="944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 t="s">
        <v>100</v>
      </c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7" t="s">
        <v>44</v>
      </c>
      <c r="C20" s="939">
        <v>5</v>
      </c>
      <c r="D20" s="939"/>
      <c r="E20" s="940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>
        <v>5</v>
      </c>
      <c r="D21" s="651"/>
      <c r="E21" s="941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>
        <v>5</v>
      </c>
      <c r="D22" s="658" t="s">
        <v>257</v>
      </c>
      <c r="E22" s="1053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>
        <v>100</v>
      </c>
      <c r="D23" s="659"/>
      <c r="E23" s="942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>
        <v>80</v>
      </c>
      <c r="D24" s="659"/>
      <c r="E24" s="942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354</v>
      </c>
      <c r="C25" s="668">
        <v>3</v>
      </c>
      <c r="D25" s="668"/>
      <c r="E25" s="947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5"/>
      <c r="C26" s="7"/>
      <c r="D26" s="7"/>
      <c r="E26" s="7"/>
      <c r="F26" s="7"/>
      <c r="G26" s="7"/>
    </row>
    <row r="27" spans="2:15" s="122" customFormat="1" ht="15">
      <c r="B27" s="635" t="s">
        <v>95</v>
      </c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2019-06-06T12:24:09Z</dcterms:modified>
</cp:coreProperties>
</file>