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zemis\AppData\Local\Temp\ezdpuw\20260821105808407\"/>
    </mc:Choice>
  </mc:AlternateContent>
  <xr:revisionPtr revIDLastSave="0" documentId="13_ncr:1_{5CCC5A4C-A425-4795-B667-D24C1FB0BF86}" xr6:coauthVersionLast="47" xr6:coauthVersionMax="47" xr10:uidLastSave="{00000000-0000-0000-0000-000000000000}"/>
  <bookViews>
    <workbookView xWindow="-120" yWindow="-120" windowWidth="51840" windowHeight="21240" xr2:uid="{3B4C5CA0-7FCD-4E28-866B-68092E468200}"/>
  </bookViews>
  <sheets>
    <sheet name="zestawienie ofert P IV" sheetId="3" r:id="rId1"/>
  </sheets>
  <definedNames>
    <definedName name="_xlnm._FilterDatabase" localSheetId="0" hidden="1">'zestawienie ofert P IV'!$A$6:$I$7</definedName>
    <definedName name="_xlnm.Print_Titles" localSheetId="0">'zestawienie ofert P IV'!$5:$5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3" i="3" l="1"/>
  <c r="E30" i="3"/>
  <c r="E49" i="3" s="1"/>
  <c r="E51" i="3" s="1"/>
  <c r="I9" i="3"/>
  <c r="H14" i="3"/>
  <c r="I14" i="3" s="1"/>
  <c r="H17" i="3"/>
  <c r="H22" i="3"/>
  <c r="H15" i="3"/>
  <c r="H16" i="3"/>
  <c r="H21" i="3"/>
  <c r="H19" i="3"/>
  <c r="H18" i="3"/>
  <c r="H26" i="3"/>
  <c r="H13" i="3"/>
  <c r="I13" i="3" s="1"/>
  <c r="H20" i="3"/>
  <c r="H11" i="3"/>
  <c r="I11" i="3" s="1"/>
  <c r="H29" i="3"/>
  <c r="H7" i="3"/>
  <c r="I7" i="3" s="1"/>
  <c r="H8" i="3"/>
  <c r="I8" i="3" s="1"/>
  <c r="H27" i="3"/>
  <c r="H23" i="3"/>
  <c r="H24" i="3"/>
  <c r="H10" i="3"/>
  <c r="I10" i="3" s="1"/>
  <c r="H25" i="3"/>
  <c r="H12" i="3"/>
  <c r="I12" i="3" s="1"/>
  <c r="H6" i="3"/>
  <c r="I6" i="3" s="1"/>
  <c r="I30" i="3" l="1"/>
  <c r="E52" i="3" s="1"/>
  <c r="H30" i="3"/>
</calcChain>
</file>

<file path=xl/sharedStrings.xml><?xml version="1.0" encoding="utf-8"?>
<sst xmlns="http://schemas.openxmlformats.org/spreadsheetml/2006/main" count="180" uniqueCount="133">
  <si>
    <t>Lp</t>
  </si>
  <si>
    <t>Numer projektu</t>
  </si>
  <si>
    <t>Tytuł oferty/Oferent</t>
  </si>
  <si>
    <t>Adres</t>
  </si>
  <si>
    <t>Kwota wnioskowana</t>
  </si>
  <si>
    <t>2/ASY/PIV/2026</t>
  </si>
  <si>
    <t>ks. Mirosława Ripeckiego  1, 11-220 Górowo Iławeckie</t>
  </si>
  <si>
    <t>Pozytywna</t>
  </si>
  <si>
    <t>4/ASY/PIV/2026</t>
  </si>
  <si>
    <t>Kolejowa 2/B, 12-220 Ruciane- Nida</t>
  </si>
  <si>
    <t>5/ASY/PIV/2026</t>
  </si>
  <si>
    <t>Zamkowa 17, 82-300 Elbląg</t>
  </si>
  <si>
    <t>6/ASY/PIV/2026</t>
  </si>
  <si>
    <t>Morenowa 5/2, 10-687 Bartąg</t>
  </si>
  <si>
    <t>7/ASY/PIV/2026</t>
  </si>
  <si>
    <t>Wojska Polskiego 4b, 11-700 Mrągowo</t>
  </si>
  <si>
    <t>8/ASY/PIV/2026</t>
  </si>
  <si>
    <t>Marka Kotańskiego 1, 10-166 Olsztyn</t>
  </si>
  <si>
    <t>9/ASY/PIV/2026</t>
  </si>
  <si>
    <t>WIEJSKA 2D/33, 14-200 Iława</t>
  </si>
  <si>
    <t>11/ASY/PIV/2026</t>
  </si>
  <si>
    <t>Górna 1a, 11-040 Dobre  Miasto</t>
  </si>
  <si>
    <t>12/ASY/PIV/2026</t>
  </si>
  <si>
    <t>13/ASY/PIV/2026</t>
  </si>
  <si>
    <t>Kolejowa  6, 11-730 Mikołajki</t>
  </si>
  <si>
    <t>14/ASY/PIV/2026</t>
  </si>
  <si>
    <t>Łódzka 52, 87-100 Toruń</t>
  </si>
  <si>
    <t>15/ASY/PIV/2026</t>
  </si>
  <si>
    <t>Plac Konsulatu Polskiego 1, 10-532 Olsztyn</t>
  </si>
  <si>
    <t>16/ASY/PIV/2026</t>
  </si>
  <si>
    <t>17/ASY/PIV/2026</t>
  </si>
  <si>
    <t>Stefczyka 7-8, 82-300 Elbląg</t>
  </si>
  <si>
    <t>18/ASY/PIV/2026</t>
  </si>
  <si>
    <t>Kotkowo 75E, 14-105 Kotkowo</t>
  </si>
  <si>
    <t>21/ASY/PIV/2026</t>
  </si>
  <si>
    <t>Rzepnikowskiego 44, 14-260 Lubawa</t>
  </si>
  <si>
    <t>22/ASY/PIV/2026</t>
  </si>
  <si>
    <t>ul. Leśna  18/28, 10-173 Olsztyn</t>
  </si>
  <si>
    <t>23/ASY/PIV/2026</t>
  </si>
  <si>
    <t>DWORCOWA 45A/45, 10-437 Olsztyn</t>
  </si>
  <si>
    <t>24/ASY/PIV/2026</t>
  </si>
  <si>
    <t>Mickiewicza 5, 10-548 Olsztyn</t>
  </si>
  <si>
    <t>1/ASY/PIV/2026</t>
  </si>
  <si>
    <t>os. Południe  11/27, 19-200 Grajewo</t>
  </si>
  <si>
    <t>25/ASY/PIV/2026</t>
  </si>
  <si>
    <t>Grunwaldzka  6, 11-040 Dobre Miasto</t>
  </si>
  <si>
    <t>27/ASY/PIV/2026</t>
  </si>
  <si>
    <t>Smętna 27, 11-510 Wydminy</t>
  </si>
  <si>
    <t>28/ASY/PIV/2026</t>
  </si>
  <si>
    <t>Wędkarska 21, 11-034 Tomaszkowo</t>
  </si>
  <si>
    <t>29/ASY/PIV/2026</t>
  </si>
  <si>
    <t>Grunwaldzka 45, 10-125 Olsztyn</t>
  </si>
  <si>
    <t>31/ASY/PIV/2026</t>
  </si>
  <si>
    <t>ks. prał. Mariana Szczęsnego  1, 19-300 Ełk</t>
  </si>
  <si>
    <t>32/ASY/PIV/2026</t>
  </si>
  <si>
    <t>Ks. Prał. Mariana Szczęsnego 1, 19-300 Ełk</t>
  </si>
  <si>
    <t>3/ASY/PIV/2026</t>
  </si>
  <si>
    <t>Bema 23, 11-200 Bartoszyce</t>
  </si>
  <si>
    <t>Negatywna</t>
  </si>
  <si>
    <t>10/ASY/PIV/2026</t>
  </si>
  <si>
    <t>Stodolna 19, 87-320 Górzno k. Brodnicy</t>
  </si>
  <si>
    <t>19/ASY/PIV/2026</t>
  </si>
  <si>
    <t>Zwoleńska 72, 26-900 Nowiny</t>
  </si>
  <si>
    <t>20/ASY/PIV/2026</t>
  </si>
  <si>
    <t>1 Maja  37/24, 82-300 Elbląg</t>
  </si>
  <si>
    <t>26/ASY/PIV/2026</t>
  </si>
  <si>
    <t>30/ASY/PIV/2026</t>
  </si>
  <si>
    <t>BOCHLIN 84, 86-170 NOWE</t>
  </si>
  <si>
    <t>33/ASY/PIV/2026</t>
  </si>
  <si>
    <t>LEYKA 17, 10-687 OLSZTYN</t>
  </si>
  <si>
    <t>34/ASY/PIV/2026</t>
  </si>
  <si>
    <t>Ługwałd 33 A, 11-001 Ługwałd</t>
  </si>
  <si>
    <t>35/ASY/PIV/2026</t>
  </si>
  <si>
    <t>36/ASY/PIV/2026</t>
  </si>
  <si>
    <t>Jabłoniowa  6, 14-260 Lubawa</t>
  </si>
  <si>
    <t>37/ASY/PIV/2026</t>
  </si>
  <si>
    <t>Warszawska  42a/2, 15-077 Białystok</t>
  </si>
  <si>
    <t>RAZEM</t>
  </si>
  <si>
    <t>Limit</t>
  </si>
  <si>
    <t>LISTA RANKINGOWA</t>
  </si>
  <si>
    <t>Ocena formalna</t>
  </si>
  <si>
    <t>Ocena merytoryczna 
(liczba punktów)</t>
  </si>
  <si>
    <t>Kwota rekomendowana</t>
  </si>
  <si>
    <t>Kwota dofinansowania w ramach limitu środków</t>
  </si>
  <si>
    <t>Blanki 13, 11-100 Blanki</t>
  </si>
  <si>
    <r>
      <t xml:space="preserve">Limit: </t>
    </r>
    <r>
      <rPr>
        <b/>
        <sz val="11"/>
        <color theme="1"/>
        <rFont val="Calibri"/>
        <family val="2"/>
        <charset val="238"/>
        <scheme val="minor"/>
      </rPr>
      <t>380 000 zł</t>
    </r>
  </si>
  <si>
    <t>1-go Maja 5, 13-100 Nidzica</t>
  </si>
  <si>
    <t>Stożne 35, 19-420 Stożne</t>
  </si>
  <si>
    <t>Bogumiła Linki  3/4, 10-535 Olsztyn</t>
  </si>
  <si>
    <r>
      <rPr>
        <b/>
        <sz val="11"/>
        <color indexed="8"/>
        <rFont val="Calibri"/>
        <family val="2"/>
        <charset val="238"/>
        <scheme val="minor"/>
      </rPr>
      <t>KAWIARENKA AKTYWNEGO SENIORA</t>
    </r>
    <r>
      <rPr>
        <sz val="11"/>
        <color theme="1"/>
        <rFont val="Calibri"/>
        <family val="2"/>
        <charset val="238"/>
        <scheme val="minor"/>
      </rPr>
      <t xml:space="preserve">
Stowarzyszenie Pomocy Dzieciom i Młodzieży</t>
    </r>
  </si>
  <si>
    <r>
      <rPr>
        <b/>
        <sz val="11"/>
        <color indexed="8"/>
        <rFont val="Calibri"/>
        <family val="2"/>
        <charset val="238"/>
        <scheme val="minor"/>
      </rPr>
      <t>"Senior z sercem Mazur"</t>
    </r>
    <r>
      <rPr>
        <sz val="11"/>
        <color theme="1"/>
        <rFont val="Calibri"/>
        <family val="2"/>
        <charset val="238"/>
        <scheme val="minor"/>
      </rPr>
      <t xml:space="preserve">
Stowarzyszenie "Mikołajski Uniwersytet III Wieku" </t>
    </r>
  </si>
  <si>
    <r>
      <rPr>
        <b/>
        <sz val="11"/>
        <color indexed="8"/>
        <rFont val="Calibri"/>
        <family val="2"/>
        <charset val="238"/>
        <scheme val="minor"/>
      </rPr>
      <t>Aktywni seniorzy gminy Lidzbark Warmiński</t>
    </r>
    <r>
      <rPr>
        <sz val="11"/>
        <color theme="1"/>
        <rFont val="Calibri"/>
        <family val="2"/>
        <charset val="238"/>
        <scheme val="minor"/>
      </rPr>
      <t xml:space="preserve">
Stowarzyszenie Centrum Inicjatyw Lokalnych "Przestrzeń"</t>
    </r>
  </si>
  <si>
    <r>
      <rPr>
        <b/>
        <sz val="11"/>
        <color indexed="8"/>
        <rFont val="Calibri"/>
        <family val="2"/>
        <charset val="238"/>
        <scheme val="minor"/>
      </rPr>
      <t>Dialog epok i sztuki – seniorzy odkrywają gotyk, ikonografię, freski Jerzego Nowosielskiego i współczesne witraże</t>
    </r>
    <r>
      <rPr>
        <sz val="11"/>
        <color theme="1"/>
        <rFont val="Calibri"/>
        <family val="2"/>
        <charset val="238"/>
        <scheme val="minor"/>
      </rPr>
      <t xml:space="preserve">
Parafia Greckokatolicka pw. Podwyższenia Krzyża Świętego w Górowie Iławeckim</t>
    </r>
  </si>
  <si>
    <r>
      <rPr>
        <b/>
        <sz val="11"/>
        <color indexed="8"/>
        <rFont val="Calibri"/>
        <family val="2"/>
        <charset val="238"/>
        <scheme val="minor"/>
      </rPr>
      <t>Otwarte Pokolenie 60+ - aktywni, samodzielni, razem</t>
    </r>
    <r>
      <rPr>
        <sz val="11"/>
        <color theme="1"/>
        <rFont val="Calibri"/>
        <family val="2"/>
        <charset val="238"/>
        <scheme val="minor"/>
      </rPr>
      <t xml:space="preserve">
Fundacja Serce Mazur</t>
    </r>
  </si>
  <si>
    <r>
      <rPr>
        <b/>
        <sz val="11"/>
        <color indexed="8"/>
        <rFont val="Calibri"/>
        <family val="2"/>
        <charset val="238"/>
        <scheme val="minor"/>
      </rPr>
      <t>Centrum Aktywności Międzypokoleniowej PCK</t>
    </r>
    <r>
      <rPr>
        <sz val="11"/>
        <color theme="1"/>
        <rFont val="Calibri"/>
        <family val="2"/>
        <charset val="238"/>
        <scheme val="minor"/>
      </rPr>
      <t xml:space="preserve">
Warmińsko - Mazurski Oddział Okręgowy Polskiego Czerwonego Krzyża</t>
    </r>
  </si>
  <si>
    <r>
      <rPr>
        <b/>
        <sz val="11"/>
        <color indexed="8"/>
        <rFont val="Calibri"/>
        <family val="2"/>
        <charset val="238"/>
        <scheme val="minor"/>
      </rPr>
      <t>Seniorzy Seniorom</t>
    </r>
    <r>
      <rPr>
        <sz val="11"/>
        <color theme="1"/>
        <rFont val="Calibri"/>
        <family val="2"/>
        <charset val="238"/>
        <scheme val="minor"/>
      </rPr>
      <t xml:space="preserve">
Caritas Diecezji Elbląskiej, ul. Zamkowa 17, 82-300 Elbląg</t>
    </r>
  </si>
  <si>
    <r>
      <rPr>
        <b/>
        <sz val="11"/>
        <color indexed="8"/>
        <rFont val="Calibri"/>
        <family val="2"/>
        <charset val="238"/>
        <scheme val="minor"/>
      </rPr>
      <t>W mieście i na wsi</t>
    </r>
    <r>
      <rPr>
        <sz val="11"/>
        <color theme="1"/>
        <rFont val="Calibri"/>
        <family val="2"/>
        <charset val="238"/>
        <scheme val="minor"/>
      </rPr>
      <t xml:space="preserve">
Stowarzyszenie Pomocy Humanitarnej im. św. Łazarza z siedzibą w Ełku</t>
    </r>
  </si>
  <si>
    <r>
      <rPr>
        <b/>
        <sz val="11"/>
        <color indexed="8"/>
        <rFont val="Calibri"/>
        <family val="2"/>
        <charset val="238"/>
        <scheme val="minor"/>
      </rPr>
      <t>Akademia Tańca i i Aktywności Senioralnej</t>
    </r>
    <r>
      <rPr>
        <sz val="11"/>
        <color theme="1"/>
        <rFont val="Calibri"/>
        <family val="2"/>
        <charset val="238"/>
        <scheme val="minor"/>
      </rPr>
      <t xml:space="preserve">
Stowarzyszenie  AKTYWNY SENIOR</t>
    </r>
  </si>
  <si>
    <r>
      <rPr>
        <b/>
        <sz val="11"/>
        <color indexed="8"/>
        <rFont val="Calibri"/>
        <family val="2"/>
        <charset val="238"/>
        <scheme val="minor"/>
      </rPr>
      <t>Kraina Aktywnego Seniora – Aktywni i Potrzebni</t>
    </r>
    <r>
      <rPr>
        <sz val="11"/>
        <color theme="1"/>
        <rFont val="Calibri"/>
        <family val="2"/>
        <charset val="238"/>
        <scheme val="minor"/>
      </rPr>
      <t xml:space="preserve">
Fundacja na Rzecz Rozwoju Polski Północno - Wschodniej Idea</t>
    </r>
  </si>
  <si>
    <r>
      <rPr>
        <b/>
        <sz val="11"/>
        <color indexed="8"/>
        <rFont val="Calibri"/>
        <family val="2"/>
        <charset val="238"/>
        <scheme val="minor"/>
      </rPr>
      <t>Razem po sąsiedzku – seniorzy od pomysłu do działania</t>
    </r>
    <r>
      <rPr>
        <sz val="11"/>
        <color theme="1"/>
        <rFont val="Calibri"/>
        <family val="2"/>
        <charset val="238"/>
        <scheme val="minor"/>
      </rPr>
      <t xml:space="preserve">
Fundacja Jaspis</t>
    </r>
  </si>
  <si>
    <r>
      <rPr>
        <b/>
        <sz val="11"/>
        <color indexed="8"/>
        <rFont val="Calibri"/>
        <family val="2"/>
        <charset val="238"/>
        <scheme val="minor"/>
      </rPr>
      <t>Mazurskie ASY</t>
    </r>
    <r>
      <rPr>
        <sz val="11"/>
        <color theme="1"/>
        <rFont val="Calibri"/>
        <family val="2"/>
        <charset val="238"/>
        <scheme val="minor"/>
      </rPr>
      <t xml:space="preserve">
Caritas Diecezji Ełckiej </t>
    </r>
  </si>
  <si>
    <r>
      <rPr>
        <b/>
        <sz val="11"/>
        <color indexed="8"/>
        <rFont val="Calibri"/>
        <family val="2"/>
        <charset val="238"/>
        <scheme val="minor"/>
      </rPr>
      <t>Akademia Aktywnego Seniora</t>
    </r>
    <r>
      <rPr>
        <sz val="11"/>
        <color theme="1"/>
        <rFont val="Calibri"/>
        <family val="2"/>
        <charset val="238"/>
        <scheme val="minor"/>
      </rPr>
      <t xml:space="preserve">
FUNDACJA PRZYSZŁOŚCIOMETR</t>
    </r>
  </si>
  <si>
    <r>
      <rPr>
        <b/>
        <sz val="11"/>
        <color indexed="8"/>
        <rFont val="Calibri"/>
        <family val="2"/>
        <charset val="238"/>
        <scheme val="minor"/>
      </rPr>
      <t>Dobre Lata w Dobrym Mieście – Międzypokoleniowy Program Aktywizacji i Integracji Seniorów 65+</t>
    </r>
    <r>
      <rPr>
        <sz val="11"/>
        <color theme="1"/>
        <rFont val="Calibri"/>
        <family val="2"/>
        <charset val="238"/>
        <scheme val="minor"/>
      </rPr>
      <t xml:space="preserve">
Warmińsko-Mazurski Zakład Doskonalenia Zawodowego w Olsztynie</t>
    </r>
  </si>
  <si>
    <r>
      <rPr>
        <b/>
        <sz val="11"/>
        <color indexed="8"/>
        <rFont val="Calibri"/>
        <family val="2"/>
        <charset val="238"/>
        <scheme val="minor"/>
      </rPr>
      <t>Pokolenia Razem – Jesienna Akademia Aktywnego Seniora</t>
    </r>
    <r>
      <rPr>
        <sz val="11"/>
        <color theme="1"/>
        <rFont val="Calibri"/>
        <family val="2"/>
        <charset val="238"/>
        <scheme val="minor"/>
      </rPr>
      <t xml:space="preserve">
Tour de Fundacja</t>
    </r>
  </si>
  <si>
    <r>
      <rPr>
        <b/>
        <sz val="11"/>
        <color indexed="8"/>
        <rFont val="Calibri"/>
        <family val="2"/>
        <charset val="238"/>
        <scheme val="minor"/>
      </rPr>
      <t>SREBRNA WARMIA</t>
    </r>
    <r>
      <rPr>
        <sz val="11"/>
        <color theme="1"/>
        <rFont val="Calibri"/>
        <family val="2"/>
        <charset val="238"/>
        <scheme val="minor"/>
      </rPr>
      <t xml:space="preserve">
Lokalna Grupa Działania "Warmiński Zakątek" </t>
    </r>
  </si>
  <si>
    <r>
      <rPr>
        <b/>
        <sz val="11"/>
        <color indexed="8"/>
        <rFont val="Calibri"/>
        <family val="2"/>
        <charset val="238"/>
        <scheme val="minor"/>
      </rPr>
      <t>Pokolenia Miłosierdzia – seniorzy Caritas razem dla lokalnej społeczności</t>
    </r>
    <r>
      <rPr>
        <sz val="11"/>
        <color theme="1"/>
        <rFont val="Calibri"/>
        <family val="2"/>
        <charset val="238"/>
        <scheme val="minor"/>
      </rPr>
      <t xml:space="preserve">
Caritas Archidiecezji Warmińskiej</t>
    </r>
  </si>
  <si>
    <r>
      <rPr>
        <b/>
        <sz val="11"/>
        <color indexed="8"/>
        <rFont val="Calibri"/>
        <family val="2"/>
        <charset val="238"/>
        <scheme val="minor"/>
      </rPr>
      <t>Muzyka i taniec łączą pokolenia – aktywni seniorzy w działaniu</t>
    </r>
    <r>
      <rPr>
        <sz val="11"/>
        <color theme="1"/>
        <rFont val="Calibri"/>
        <family val="2"/>
        <charset val="238"/>
        <scheme val="minor"/>
      </rPr>
      <t xml:space="preserve">
STOWARZYSZENIE IŁAWSCY SENIORZY</t>
    </r>
  </si>
  <si>
    <r>
      <rPr>
        <b/>
        <sz val="11"/>
        <color indexed="8"/>
        <rFont val="Calibri"/>
        <family val="2"/>
        <charset val="238"/>
        <scheme val="minor"/>
      </rPr>
      <t>Senior Ambasador Wolontariatu BŻO</t>
    </r>
    <r>
      <rPr>
        <sz val="11"/>
        <color theme="1"/>
        <rFont val="Calibri"/>
        <family val="2"/>
        <charset val="238"/>
        <scheme val="minor"/>
      </rPr>
      <t xml:space="preserve">
Bank Żywności w Olsztynie</t>
    </r>
  </si>
  <si>
    <r>
      <rPr>
        <b/>
        <sz val="11"/>
        <color indexed="8"/>
        <rFont val="Calibri"/>
        <family val="2"/>
        <charset val="238"/>
        <scheme val="minor"/>
      </rPr>
      <t>Między nami - rodzinne pracownie wspomnień i aktywności</t>
    </r>
    <r>
      <rPr>
        <sz val="11"/>
        <color theme="1"/>
        <rFont val="Calibri"/>
        <family val="2"/>
        <charset val="238"/>
        <scheme val="minor"/>
      </rPr>
      <t xml:space="preserve">
FUNDACJA AKTYWNEGO WZROSTU</t>
    </r>
  </si>
  <si>
    <r>
      <rPr>
        <b/>
        <sz val="11"/>
        <color indexed="8"/>
        <rFont val="Calibri"/>
        <family val="2"/>
        <charset val="238"/>
        <scheme val="minor"/>
      </rPr>
      <t>Oddech, ruch i relacje 60+ - program aktywizacji, profilaktyki zdrowotnej, integracji i wolontariatu senioralnego</t>
    </r>
    <r>
      <rPr>
        <sz val="11"/>
        <color theme="1"/>
        <rFont val="Calibri"/>
        <family val="2"/>
        <charset val="238"/>
        <scheme val="minor"/>
      </rPr>
      <t xml:space="preserve">
Fundacja Shah Mat! Twój Ruch</t>
    </r>
  </si>
  <si>
    <r>
      <rPr>
        <b/>
        <sz val="11"/>
        <color indexed="8"/>
        <rFont val="Calibri"/>
        <family val="2"/>
        <charset val="238"/>
        <scheme val="minor"/>
      </rPr>
      <t>„AKTYWNI SENIORZY – ASY” na lata 2026-2030 – Edycja 2026. Priorytet IV Integracja wewnątrzpokoleniowa</t>
    </r>
    <r>
      <rPr>
        <sz val="11"/>
        <color theme="1"/>
        <rFont val="Calibri"/>
        <family val="2"/>
        <charset val="238"/>
        <scheme val="minor"/>
      </rPr>
      <t xml:space="preserve">
Uniwersytet Trzeciego Wieku w Dobrym Mieście</t>
    </r>
  </si>
  <si>
    <r>
      <rPr>
        <b/>
        <sz val="11"/>
        <color indexed="8"/>
        <rFont val="Calibri"/>
        <family val="2"/>
        <charset val="238"/>
        <scheme val="minor"/>
      </rPr>
      <t>„Ełk Międzypokoleniowo – razem, nie obok".</t>
    </r>
    <r>
      <rPr>
        <sz val="11"/>
        <color theme="1"/>
        <rFont val="Calibri"/>
        <family val="2"/>
        <charset val="238"/>
        <scheme val="minor"/>
      </rPr>
      <t xml:space="preserve">
FUNDACJA "MOJE PODL@SIE. NOWOCZESNE, KREATYWNE, TWÓRCZE"</t>
    </r>
  </si>
  <si>
    <r>
      <rPr>
        <b/>
        <sz val="11"/>
        <color indexed="8"/>
        <rFont val="Calibri"/>
        <family val="2"/>
        <charset val="238"/>
        <scheme val="minor"/>
      </rPr>
      <t>Most Pokoleń – Razem aktywni</t>
    </r>
    <r>
      <rPr>
        <sz val="11"/>
        <color theme="1"/>
        <rFont val="Calibri"/>
        <family val="2"/>
        <charset val="238"/>
        <scheme val="minor"/>
      </rPr>
      <t xml:space="preserve">
RC FUNDACJA KONSULTINGU I REHABILITACJI </t>
    </r>
  </si>
  <si>
    <r>
      <rPr>
        <b/>
        <sz val="11"/>
        <color indexed="8"/>
        <rFont val="Calibri"/>
        <family val="2"/>
        <charset val="238"/>
        <scheme val="minor"/>
      </rPr>
      <t>AS-y międzypokoleniowego dialogu</t>
    </r>
    <r>
      <rPr>
        <sz val="11"/>
        <color theme="1"/>
        <rFont val="Calibri"/>
        <family val="2"/>
        <charset val="238"/>
        <scheme val="minor"/>
      </rPr>
      <t xml:space="preserve">
Bartoszycki Uniwersytet Trzeciego Wieku </t>
    </r>
  </si>
  <si>
    <r>
      <rPr>
        <b/>
        <sz val="11"/>
        <color indexed="8"/>
        <rFont val="Calibri"/>
        <family val="2"/>
        <charset val="238"/>
        <scheme val="minor"/>
      </rPr>
      <t>ASY z sąsiedztwa – wewnątrzpokoleniowa przestrzeń integracji w Nielbarku</t>
    </r>
    <r>
      <rPr>
        <sz val="11"/>
        <color theme="1"/>
        <rFont val="Calibri"/>
        <family val="2"/>
        <charset val="238"/>
        <scheme val="minor"/>
      </rPr>
      <t xml:space="preserve">
Fundacja Rozwój i Edukacja w Górznie</t>
    </r>
  </si>
  <si>
    <r>
      <rPr>
        <b/>
        <sz val="11"/>
        <color indexed="8"/>
        <rFont val="Calibri"/>
        <family val="2"/>
        <charset val="238"/>
        <scheme val="minor"/>
      </rPr>
      <t>Otwarte Pracownie 60+. Warmiński Uniwersytet Ludowy Humanus</t>
    </r>
    <r>
      <rPr>
        <sz val="11"/>
        <color theme="1"/>
        <rFont val="Calibri"/>
        <family val="2"/>
        <charset val="238"/>
        <scheme val="minor"/>
      </rPr>
      <t xml:space="preserve">
Spółdzielnia Socjalna Humanus</t>
    </r>
  </si>
  <si>
    <r>
      <rPr>
        <b/>
        <sz val="11"/>
        <color indexed="8"/>
        <rFont val="Calibri"/>
        <family val="2"/>
        <charset val="238"/>
        <scheme val="minor"/>
      </rPr>
      <t>Ogród łączy i porusza</t>
    </r>
    <r>
      <rPr>
        <sz val="11"/>
        <color theme="1"/>
        <rFont val="Calibri"/>
        <family val="2"/>
        <charset val="238"/>
        <scheme val="minor"/>
      </rPr>
      <t xml:space="preserve">
Bank Żywności w Elblągu</t>
    </r>
  </si>
  <si>
    <r>
      <rPr>
        <b/>
        <sz val="11"/>
        <color indexed="8"/>
        <rFont val="Calibri"/>
        <family val="2"/>
        <charset val="238"/>
        <scheme val="minor"/>
      </rPr>
      <t>"Aktywny i zdrowy senior - integracja wewnątrzpokoleniowa seniorów"</t>
    </r>
    <r>
      <rPr>
        <sz val="11"/>
        <color theme="1"/>
        <rFont val="Calibri"/>
        <family val="2"/>
        <charset val="238"/>
        <scheme val="minor"/>
      </rPr>
      <t xml:space="preserve">
Fundacja "Pani Zdrowia"</t>
    </r>
  </si>
  <si>
    <r>
      <rPr>
        <b/>
        <sz val="11"/>
        <color indexed="8"/>
        <rFont val="Calibri"/>
        <family val="2"/>
        <charset val="238"/>
        <scheme val="minor"/>
      </rPr>
      <t>Senior 360° – Elbląska Akademia Rozwoju Kompetencji i Integracji Osób 60+</t>
    </r>
    <r>
      <rPr>
        <sz val="11"/>
        <color theme="1"/>
        <rFont val="Calibri"/>
        <family val="2"/>
        <charset val="238"/>
        <scheme val="minor"/>
      </rPr>
      <t xml:space="preserve">
Towarzystwo Przyjaciół Dzieci Zarząd Oddziału Okręgowego</t>
    </r>
  </si>
  <si>
    <r>
      <rPr>
        <b/>
        <sz val="11"/>
        <color indexed="8"/>
        <rFont val="Calibri"/>
        <family val="2"/>
        <charset val="238"/>
        <scheme val="minor"/>
      </rPr>
      <t>„Aktywny Senior – aktywne pokolenia. Integracja, kultura i nowoczesność”</t>
    </r>
    <r>
      <rPr>
        <sz val="11"/>
        <color theme="1"/>
        <rFont val="Calibri"/>
        <family val="2"/>
        <charset val="238"/>
        <scheme val="minor"/>
      </rPr>
      <t xml:space="preserve">
ODDZIAŁ REJONOWY POLSKIEGO ZWIĄZKU EMERYTÓW I RENCISTÓW W NIDZICY</t>
    </r>
  </si>
  <si>
    <r>
      <rPr>
        <b/>
        <sz val="11"/>
        <color indexed="8"/>
        <rFont val="Calibri"/>
        <family val="2"/>
        <charset val="238"/>
        <scheme val="minor"/>
      </rPr>
      <t>Razem bliżej – międzypokoleniowe warsztaty i zajęcia integracyjne dla seniorów z Olsztyna i wsi Warmii i Mazur</t>
    </r>
    <r>
      <rPr>
        <sz val="11"/>
        <color theme="1"/>
        <rFont val="Calibri"/>
        <family val="2"/>
        <charset val="238"/>
        <scheme val="minor"/>
      </rPr>
      <t xml:space="preserve">
FUNDACJA BIONAJ</t>
    </r>
  </si>
  <si>
    <r>
      <rPr>
        <b/>
        <sz val="11"/>
        <color indexed="8"/>
        <rFont val="Calibri"/>
        <family val="2"/>
        <charset val="238"/>
        <scheme val="minor"/>
      </rPr>
      <t>„Seniorzy w Grze – Aktywni na Szlaku Warmii i Mazur”</t>
    </r>
    <r>
      <rPr>
        <sz val="11"/>
        <color theme="1"/>
        <rFont val="Calibri"/>
        <family val="2"/>
        <charset val="238"/>
        <scheme val="minor"/>
      </rPr>
      <t xml:space="preserve">
STOWARZYSZENIE "POMOST"</t>
    </r>
  </si>
  <si>
    <r>
      <rPr>
        <b/>
        <sz val="11"/>
        <color indexed="8"/>
        <rFont val="Calibri"/>
        <family val="2"/>
        <charset val="238"/>
        <scheme val="minor"/>
      </rPr>
      <t>Warsztaty  dla seniorów. Dawne, wiejskie rzemiosła domowe użytkowe i artystyczne</t>
    </r>
    <r>
      <rPr>
        <sz val="11"/>
        <color theme="1"/>
        <rFont val="Calibri"/>
        <family val="2"/>
        <charset val="238"/>
        <scheme val="minor"/>
      </rPr>
      <t xml:space="preserve">
Stowarzyszenie Kulturalne  "GRAJTA GRACE" </t>
    </r>
  </si>
  <si>
    <r>
      <rPr>
        <b/>
        <sz val="11"/>
        <color indexed="8"/>
        <rFont val="Calibri"/>
        <family val="2"/>
        <charset val="238"/>
        <scheme val="minor"/>
      </rPr>
      <t>Klik, Piękno i Zdrowie - młodzi uczą seniorów</t>
    </r>
    <r>
      <rPr>
        <sz val="11"/>
        <color theme="1"/>
        <rFont val="Calibri"/>
        <family val="2"/>
        <charset val="238"/>
        <scheme val="minor"/>
      </rPr>
      <t xml:space="preserve">
Koło Gospodyń Wiejskich w Stożnem "Bystre Babki ze Stożnego"</t>
    </r>
  </si>
  <si>
    <r>
      <rPr>
        <b/>
        <sz val="11"/>
        <color indexed="8"/>
        <rFont val="Calibri"/>
        <family val="2"/>
        <charset val="238"/>
        <scheme val="minor"/>
      </rPr>
      <t>Eko Festiwal Pokoleń</t>
    </r>
    <r>
      <rPr>
        <sz val="11"/>
        <color theme="1"/>
        <rFont val="Calibri"/>
        <family val="2"/>
        <charset val="238"/>
        <scheme val="minor"/>
      </rPr>
      <t xml:space="preserve">
Fundacja Instytut Cywilizacyjnej Ekorównowagi ICE </t>
    </r>
  </si>
  <si>
    <r>
      <rPr>
        <b/>
        <sz val="11"/>
        <color indexed="8"/>
        <rFont val="Calibri"/>
        <family val="2"/>
        <charset val="238"/>
        <scheme val="minor"/>
      </rPr>
      <t>Zdrowe nawyki – aktywny senior</t>
    </r>
    <r>
      <rPr>
        <sz val="11"/>
        <color theme="1"/>
        <rFont val="Calibri"/>
        <family val="2"/>
        <charset val="238"/>
        <scheme val="minor"/>
      </rPr>
      <t xml:space="preserve">
LUWIA</t>
    </r>
  </si>
  <si>
    <t>OFERTY ODRZUCONE ZE WZGLĘDÓW FORMALNYCH</t>
  </si>
  <si>
    <t xml:space="preserve">PRIORYTET IV - „Integracja wewnątrzpokoleniowa” w ramach programu „Aktywni Seniorzy – ASY” (Edycja 2026) </t>
  </si>
  <si>
    <t>województwo warmińsko-mazurskie</t>
  </si>
  <si>
    <t>Ponad limit</t>
  </si>
  <si>
    <t>Kwota dofin. w ramach limitu</t>
  </si>
  <si>
    <t>Kwota nierozdysponowana w ramach limitu</t>
  </si>
  <si>
    <r>
      <t xml:space="preserve">I WICEWOJEWODA WARMIŃSKO-MAZURSKI
</t>
    </r>
    <r>
      <rPr>
        <b/>
        <sz val="11"/>
        <rFont val="Calibri"/>
        <family val="2"/>
        <charset val="238"/>
      </rPr>
      <t>Mateusz Szauer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</si>
</sst>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#,##0.00\ &quot;zł&quot;;[Red]#,##0.00\ &quot;zł&quot;"/>
    <numFmt numFmtId="165" formatCode="0;[Red]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2" applyNumberFormat="0" applyAlignment="0" applyProtection="0"/>
    <xf numFmtId="0" fontId="4" fillId="27" borderId="3" applyNumberFormat="0" applyAlignment="0" applyProtection="0"/>
    <xf numFmtId="0" fontId="5" fillId="28" borderId="0" applyNumberFormat="0" applyBorder="0" applyAlignment="0" applyProtection="0"/>
    <xf numFmtId="0" fontId="6" fillId="0" borderId="4" applyNumberFormat="0" applyFill="0" applyAlignment="0" applyProtection="0"/>
    <xf numFmtId="0" fontId="7" fillId="29" borderId="5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0" applyNumberFormat="0" applyBorder="0" applyAlignment="0" applyProtection="0"/>
    <xf numFmtId="0" fontId="12" fillId="27" borderId="2" applyNumberFormat="0" applyAlignment="0" applyProtection="0"/>
    <xf numFmtId="0" fontId="13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8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/>
    <xf numFmtId="164" fontId="0" fillId="0" borderId="0" xfId="0" applyNumberFormat="1"/>
    <xf numFmtId="0" fontId="13" fillId="0" borderId="0" xfId="0" applyFont="1"/>
    <xf numFmtId="8" fontId="13" fillId="0" borderId="0" xfId="0" applyNumberFormat="1" applyFont="1"/>
    <xf numFmtId="0" fontId="18" fillId="0" borderId="1" xfId="0" applyFont="1" applyBorder="1"/>
    <xf numFmtId="164" fontId="18" fillId="0" borderId="1" xfId="0" applyNumberFormat="1" applyFont="1" applyBorder="1"/>
    <xf numFmtId="165" fontId="0" fillId="0" borderId="1" xfId="0" applyNumberFormat="1" applyBorder="1"/>
    <xf numFmtId="0" fontId="13" fillId="0" borderId="1" xfId="0" applyFont="1" applyBorder="1"/>
    <xf numFmtId="164" fontId="13" fillId="0" borderId="1" xfId="0" applyNumberFormat="1" applyFont="1" applyBorder="1"/>
    <xf numFmtId="0" fontId="0" fillId="0" borderId="11" xfId="0" applyBorder="1"/>
    <xf numFmtId="0" fontId="0" fillId="0" borderId="11" xfId="0" applyBorder="1" applyAlignment="1">
      <alignment wrapText="1"/>
    </xf>
    <xf numFmtId="164" fontId="0" fillId="0" borderId="11" xfId="0" applyNumberFormat="1" applyBorder="1"/>
    <xf numFmtId="165" fontId="0" fillId="0" borderId="11" xfId="0" applyNumberFormat="1" applyBorder="1"/>
    <xf numFmtId="165" fontId="0" fillId="0" borderId="0" xfId="0" applyNumberFormat="1"/>
    <xf numFmtId="0" fontId="0" fillId="34" borderId="1" xfId="0" applyFill="1" applyBorder="1" applyAlignment="1">
      <alignment wrapText="1"/>
    </xf>
    <xf numFmtId="164" fontId="13" fillId="0" borderId="1" xfId="0" applyNumberFormat="1" applyFont="1" applyBorder="1" applyAlignment="1">
      <alignment horizontal="right"/>
    </xf>
    <xf numFmtId="164" fontId="0" fillId="33" borderId="0" xfId="0" applyNumberFormat="1" applyFill="1"/>
    <xf numFmtId="0" fontId="18" fillId="0" borderId="0" xfId="0" applyFont="1" applyAlignment="1">
      <alignment wrapText="1"/>
    </xf>
    <xf numFmtId="8" fontId="0" fillId="33" borderId="0" xfId="0" applyNumberFormat="1" applyFill="1"/>
    <xf numFmtId="165" fontId="0" fillId="33" borderId="1" xfId="0" applyNumberFormat="1" applyFill="1" applyBorder="1"/>
    <xf numFmtId="164" fontId="0" fillId="33" borderId="1" xfId="0" applyNumberFormat="1" applyFill="1" applyBorder="1"/>
    <xf numFmtId="0" fontId="13" fillId="0" borderId="12" xfId="0" applyFont="1" applyBorder="1" applyAlignment="1">
      <alignment horizontal="right"/>
    </xf>
    <xf numFmtId="0" fontId="13" fillId="0" borderId="13" xfId="0" applyFont="1" applyBorder="1" applyAlignment="1">
      <alignment horizontal="right"/>
    </xf>
    <xf numFmtId="0" fontId="13" fillId="0" borderId="14" xfId="0" applyFont="1" applyBorder="1" applyAlignment="1">
      <alignment horizontal="right"/>
    </xf>
    <xf numFmtId="0" fontId="0" fillId="34" borderId="1" xfId="0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</cellXfs>
  <cellStyles count="42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Obliczenia" xfId="35" builtinId="22" customBuiltin="1"/>
    <cellStyle name="Suma" xfId="36" builtinId="25" customBuiltin="1"/>
    <cellStyle name="Tekst objaśnienia" xfId="37" builtinId="53" customBuiltin="1"/>
    <cellStyle name="Tekst ostrzeżenia" xfId="38" builtinId="11" customBuiltin="1"/>
    <cellStyle name="Tytuł" xfId="39" builtinId="15" customBuiltin="1"/>
    <cellStyle name="Uwaga" xfId="40" builtinId="10" customBuiltin="1"/>
    <cellStyle name="Zły" xfId="41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0051F-6735-4599-87EF-9BCD65ED3ACD}">
  <dimension ref="A1:M58"/>
  <sheetViews>
    <sheetView tabSelected="1" topLeftCell="A40" zoomScaleNormal="100" workbookViewId="0">
      <selection activeCell="G48" sqref="G48:I53"/>
    </sheetView>
  </sheetViews>
  <sheetFormatPr defaultRowHeight="15" x14ac:dyDescent="0.25"/>
  <cols>
    <col min="1" max="1" width="5.85546875" customWidth="1"/>
    <col min="2" max="2" width="18" customWidth="1"/>
    <col min="3" max="3" width="50.5703125" customWidth="1"/>
    <col min="4" max="4" width="39.140625" customWidth="1"/>
    <col min="5" max="5" width="16.140625" customWidth="1"/>
    <col min="6" max="6" width="13" customWidth="1"/>
    <col min="7" max="7" width="13.85546875" customWidth="1"/>
    <col min="8" max="8" width="15.85546875" customWidth="1"/>
    <col min="9" max="9" width="17" customWidth="1"/>
    <col min="13" max="13" width="13.42578125" bestFit="1" customWidth="1"/>
  </cols>
  <sheetData>
    <row r="1" spans="1:9" x14ac:dyDescent="0.25">
      <c r="A1" t="s">
        <v>128</v>
      </c>
      <c r="I1" t="s">
        <v>85</v>
      </c>
    </row>
    <row r="2" spans="1:9" x14ac:dyDescent="0.25">
      <c r="A2" s="29" t="s">
        <v>79</v>
      </c>
      <c r="B2" s="29"/>
      <c r="C2" s="29"/>
      <c r="D2" s="29"/>
      <c r="E2" s="29"/>
      <c r="F2" s="29"/>
      <c r="G2" s="29"/>
      <c r="H2" s="29"/>
      <c r="I2" s="29"/>
    </row>
    <row r="3" spans="1:9" x14ac:dyDescent="0.25">
      <c r="A3" s="29" t="s">
        <v>127</v>
      </c>
      <c r="B3" s="29"/>
      <c r="C3" s="29"/>
      <c r="D3" s="29"/>
      <c r="E3" s="29"/>
      <c r="F3" s="29"/>
      <c r="G3" s="29"/>
      <c r="H3" s="29"/>
      <c r="I3" s="29"/>
    </row>
    <row r="4" spans="1:9" x14ac:dyDescent="0.25">
      <c r="A4" s="6"/>
    </row>
    <row r="5" spans="1:9" ht="60" x14ac:dyDescent="0.25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80</v>
      </c>
      <c r="G5" s="18" t="s">
        <v>81</v>
      </c>
      <c r="H5" s="18" t="s">
        <v>82</v>
      </c>
      <c r="I5" s="18" t="s">
        <v>83</v>
      </c>
    </row>
    <row r="6" spans="1:9" ht="30" x14ac:dyDescent="0.25">
      <c r="A6" s="2">
        <v>1</v>
      </c>
      <c r="B6" s="2" t="s">
        <v>8</v>
      </c>
      <c r="C6" s="3" t="s">
        <v>89</v>
      </c>
      <c r="D6" s="3" t="s">
        <v>9</v>
      </c>
      <c r="E6" s="4">
        <v>39290</v>
      </c>
      <c r="F6" s="2" t="s">
        <v>7</v>
      </c>
      <c r="G6" s="23">
        <v>63</v>
      </c>
      <c r="H6" s="24">
        <f>E6</f>
        <v>39290</v>
      </c>
      <c r="I6" s="24">
        <f>H6</f>
        <v>39290</v>
      </c>
    </row>
    <row r="7" spans="1:9" ht="30" x14ac:dyDescent="0.25">
      <c r="A7" s="2">
        <v>2</v>
      </c>
      <c r="B7" s="2" t="s">
        <v>23</v>
      </c>
      <c r="C7" s="3" t="s">
        <v>90</v>
      </c>
      <c r="D7" s="3" t="s">
        <v>24</v>
      </c>
      <c r="E7" s="4">
        <v>50000</v>
      </c>
      <c r="F7" s="2" t="s">
        <v>7</v>
      </c>
      <c r="G7" s="23">
        <v>59</v>
      </c>
      <c r="H7" s="24">
        <f>E7</f>
        <v>50000</v>
      </c>
      <c r="I7" s="24">
        <f t="shared" ref="I7:I14" si="0">H7</f>
        <v>50000</v>
      </c>
    </row>
    <row r="8" spans="1:9" ht="45" x14ac:dyDescent="0.25">
      <c r="A8" s="2">
        <v>3</v>
      </c>
      <c r="B8" s="2" t="s">
        <v>22</v>
      </c>
      <c r="C8" s="3" t="s">
        <v>91</v>
      </c>
      <c r="D8" s="3" t="s">
        <v>84</v>
      </c>
      <c r="E8" s="4">
        <v>48400</v>
      </c>
      <c r="F8" s="2" t="s">
        <v>7</v>
      </c>
      <c r="G8" s="23">
        <v>57</v>
      </c>
      <c r="H8" s="24">
        <f>E8</f>
        <v>48400</v>
      </c>
      <c r="I8" s="24">
        <f t="shared" si="0"/>
        <v>48400</v>
      </c>
    </row>
    <row r="9" spans="1:9" ht="75" x14ac:dyDescent="0.25">
      <c r="A9" s="2">
        <v>4</v>
      </c>
      <c r="B9" s="2" t="s">
        <v>5</v>
      </c>
      <c r="C9" s="3" t="s">
        <v>92</v>
      </c>
      <c r="D9" s="3" t="s">
        <v>6</v>
      </c>
      <c r="E9" s="4">
        <v>45360</v>
      </c>
      <c r="F9" s="2" t="s">
        <v>7</v>
      </c>
      <c r="G9" s="23">
        <v>56</v>
      </c>
      <c r="H9" s="24">
        <v>45360</v>
      </c>
      <c r="I9" s="24">
        <f t="shared" si="0"/>
        <v>45360</v>
      </c>
    </row>
    <row r="10" spans="1:9" ht="30" x14ac:dyDescent="0.25">
      <c r="A10" s="2">
        <v>5</v>
      </c>
      <c r="B10" s="2" t="s">
        <v>14</v>
      </c>
      <c r="C10" s="3" t="s">
        <v>93</v>
      </c>
      <c r="D10" s="3" t="s">
        <v>15</v>
      </c>
      <c r="E10" s="4">
        <v>49690</v>
      </c>
      <c r="F10" s="2" t="s">
        <v>7</v>
      </c>
      <c r="G10" s="23">
        <v>56</v>
      </c>
      <c r="H10" s="24">
        <f t="shared" ref="H10:H27" si="1">E10</f>
        <v>49690</v>
      </c>
      <c r="I10" s="24">
        <f t="shared" si="0"/>
        <v>49690</v>
      </c>
    </row>
    <row r="11" spans="1:9" ht="45" x14ac:dyDescent="0.25">
      <c r="A11" s="2">
        <v>6</v>
      </c>
      <c r="B11" s="2" t="s">
        <v>27</v>
      </c>
      <c r="C11" s="3" t="s">
        <v>94</v>
      </c>
      <c r="D11" s="3" t="s">
        <v>28</v>
      </c>
      <c r="E11" s="4">
        <v>50000</v>
      </c>
      <c r="F11" s="2" t="s">
        <v>7</v>
      </c>
      <c r="G11" s="23">
        <v>56</v>
      </c>
      <c r="H11" s="24">
        <f t="shared" si="1"/>
        <v>50000</v>
      </c>
      <c r="I11" s="24">
        <f t="shared" si="0"/>
        <v>50000</v>
      </c>
    </row>
    <row r="12" spans="1:9" ht="45" x14ac:dyDescent="0.25">
      <c r="A12" s="2">
        <v>7</v>
      </c>
      <c r="B12" s="2" t="s">
        <v>10</v>
      </c>
      <c r="C12" s="3" t="s">
        <v>95</v>
      </c>
      <c r="D12" s="3" t="s">
        <v>11</v>
      </c>
      <c r="E12" s="4">
        <v>21000</v>
      </c>
      <c r="F12" s="2" t="s">
        <v>7</v>
      </c>
      <c r="G12" s="23">
        <v>54</v>
      </c>
      <c r="H12" s="24">
        <f t="shared" si="1"/>
        <v>21000</v>
      </c>
      <c r="I12" s="24">
        <f t="shared" si="0"/>
        <v>21000</v>
      </c>
    </row>
    <row r="13" spans="1:9" ht="30" x14ac:dyDescent="0.25">
      <c r="A13" s="2">
        <v>9</v>
      </c>
      <c r="B13" s="2" t="s">
        <v>34</v>
      </c>
      <c r="C13" s="3" t="s">
        <v>97</v>
      </c>
      <c r="D13" s="3" t="s">
        <v>35</v>
      </c>
      <c r="E13" s="4">
        <v>20000</v>
      </c>
      <c r="F13" s="2" t="s">
        <v>7</v>
      </c>
      <c r="G13" s="23">
        <v>54</v>
      </c>
      <c r="H13" s="24">
        <f>E13</f>
        <v>20000</v>
      </c>
      <c r="I13" s="24">
        <f>H13</f>
        <v>20000</v>
      </c>
    </row>
    <row r="14" spans="1:9" ht="45" x14ac:dyDescent="0.25">
      <c r="A14" s="2">
        <v>8</v>
      </c>
      <c r="B14" s="2" t="s">
        <v>54</v>
      </c>
      <c r="C14" s="3" t="s">
        <v>96</v>
      </c>
      <c r="D14" s="3" t="s">
        <v>55</v>
      </c>
      <c r="E14" s="4">
        <v>44180</v>
      </c>
      <c r="F14" s="2" t="s">
        <v>7</v>
      </c>
      <c r="G14" s="23">
        <v>54</v>
      </c>
      <c r="H14" s="24">
        <f t="shared" si="1"/>
        <v>44180</v>
      </c>
      <c r="I14" s="24">
        <f t="shared" si="0"/>
        <v>44180</v>
      </c>
    </row>
    <row r="15" spans="1:9" ht="46.5" customHeight="1" x14ac:dyDescent="0.25">
      <c r="A15" s="2">
        <v>10</v>
      </c>
      <c r="B15" s="2" t="s">
        <v>48</v>
      </c>
      <c r="C15" s="3" t="s">
        <v>98</v>
      </c>
      <c r="D15" s="3" t="s">
        <v>49</v>
      </c>
      <c r="E15" s="4">
        <v>49972</v>
      </c>
      <c r="F15" s="2" t="s">
        <v>7</v>
      </c>
      <c r="G15" s="23">
        <v>53</v>
      </c>
      <c r="H15" s="24">
        <f t="shared" si="1"/>
        <v>49972</v>
      </c>
      <c r="I15" s="24">
        <v>0</v>
      </c>
    </row>
    <row r="16" spans="1:9" ht="45" x14ac:dyDescent="0.25">
      <c r="A16" s="2">
        <v>11</v>
      </c>
      <c r="B16" s="2" t="s">
        <v>46</v>
      </c>
      <c r="C16" s="3" t="s">
        <v>99</v>
      </c>
      <c r="D16" s="3" t="s">
        <v>47</v>
      </c>
      <c r="E16" s="4">
        <v>48600</v>
      </c>
      <c r="F16" s="2" t="s">
        <v>7</v>
      </c>
      <c r="G16" s="23">
        <v>53</v>
      </c>
      <c r="H16" s="24">
        <f t="shared" si="1"/>
        <v>48600</v>
      </c>
      <c r="I16" s="24">
        <v>0</v>
      </c>
    </row>
    <row r="17" spans="1:9" ht="30" x14ac:dyDescent="0.25">
      <c r="A17" s="2">
        <v>12</v>
      </c>
      <c r="B17" s="2" t="s">
        <v>52</v>
      </c>
      <c r="C17" s="3" t="s">
        <v>100</v>
      </c>
      <c r="D17" s="3" t="s">
        <v>53</v>
      </c>
      <c r="E17" s="4">
        <v>49940</v>
      </c>
      <c r="F17" s="2" t="s">
        <v>7</v>
      </c>
      <c r="G17" s="23">
        <v>53</v>
      </c>
      <c r="H17" s="24">
        <f t="shared" si="1"/>
        <v>49940</v>
      </c>
      <c r="I17" s="24">
        <v>0</v>
      </c>
    </row>
    <row r="18" spans="1:9" ht="30" x14ac:dyDescent="0.25">
      <c r="A18" s="2">
        <v>13</v>
      </c>
      <c r="B18" s="2" t="s">
        <v>38</v>
      </c>
      <c r="C18" s="3" t="s">
        <v>101</v>
      </c>
      <c r="D18" s="3" t="s">
        <v>39</v>
      </c>
      <c r="E18" s="4">
        <v>44600</v>
      </c>
      <c r="F18" s="2" t="s">
        <v>7</v>
      </c>
      <c r="G18" s="10">
        <v>52</v>
      </c>
      <c r="H18" s="4">
        <f t="shared" si="1"/>
        <v>44600</v>
      </c>
      <c r="I18" s="4">
        <v>0</v>
      </c>
    </row>
    <row r="19" spans="1:9" ht="72.75" customHeight="1" x14ac:dyDescent="0.25">
      <c r="A19" s="2">
        <v>14</v>
      </c>
      <c r="B19" s="2" t="s">
        <v>40</v>
      </c>
      <c r="C19" s="3" t="s">
        <v>102</v>
      </c>
      <c r="D19" s="3" t="s">
        <v>41</v>
      </c>
      <c r="E19" s="4">
        <v>41850</v>
      </c>
      <c r="F19" s="2" t="s">
        <v>7</v>
      </c>
      <c r="G19" s="10">
        <v>52</v>
      </c>
      <c r="H19" s="4">
        <f t="shared" si="1"/>
        <v>41850</v>
      </c>
      <c r="I19" s="4">
        <v>0</v>
      </c>
    </row>
    <row r="20" spans="1:9" ht="45" x14ac:dyDescent="0.25">
      <c r="A20" s="2">
        <v>15</v>
      </c>
      <c r="B20" s="2" t="s">
        <v>32</v>
      </c>
      <c r="C20" s="3" t="s">
        <v>103</v>
      </c>
      <c r="D20" s="3" t="s">
        <v>33</v>
      </c>
      <c r="E20" s="4">
        <v>42715</v>
      </c>
      <c r="F20" s="2" t="s">
        <v>7</v>
      </c>
      <c r="G20" s="10">
        <v>51</v>
      </c>
      <c r="H20" s="4">
        <f t="shared" si="1"/>
        <v>42715</v>
      </c>
      <c r="I20" s="4">
        <v>0</v>
      </c>
    </row>
    <row r="21" spans="1:9" ht="30" x14ac:dyDescent="0.25">
      <c r="A21" s="2">
        <v>16</v>
      </c>
      <c r="B21" s="2" t="s">
        <v>44</v>
      </c>
      <c r="C21" s="3" t="s">
        <v>104</v>
      </c>
      <c r="D21" s="3" t="s">
        <v>45</v>
      </c>
      <c r="E21" s="4">
        <v>47650</v>
      </c>
      <c r="F21" s="2" t="s">
        <v>7</v>
      </c>
      <c r="G21" s="10">
        <v>51</v>
      </c>
      <c r="H21" s="4">
        <f t="shared" si="1"/>
        <v>47650</v>
      </c>
      <c r="I21" s="4">
        <v>0</v>
      </c>
    </row>
    <row r="22" spans="1:9" ht="45" x14ac:dyDescent="0.25">
      <c r="A22" s="2">
        <v>17</v>
      </c>
      <c r="B22" s="2" t="s">
        <v>50</v>
      </c>
      <c r="C22" s="3" t="s">
        <v>105</v>
      </c>
      <c r="D22" s="3" t="s">
        <v>51</v>
      </c>
      <c r="E22" s="4">
        <v>50000</v>
      </c>
      <c r="F22" s="2" t="s">
        <v>7</v>
      </c>
      <c r="G22" s="10">
        <v>51</v>
      </c>
      <c r="H22" s="4">
        <f t="shared" si="1"/>
        <v>50000</v>
      </c>
      <c r="I22" s="4">
        <v>0</v>
      </c>
    </row>
    <row r="23" spans="1:9" ht="45" x14ac:dyDescent="0.25">
      <c r="A23" s="2">
        <v>18</v>
      </c>
      <c r="B23" s="2" t="s">
        <v>18</v>
      </c>
      <c r="C23" s="3" t="s">
        <v>106</v>
      </c>
      <c r="D23" s="3" t="s">
        <v>19</v>
      </c>
      <c r="E23" s="4">
        <v>29560</v>
      </c>
      <c r="F23" s="2" t="s">
        <v>7</v>
      </c>
      <c r="G23" s="10">
        <v>49</v>
      </c>
      <c r="H23" s="4">
        <f t="shared" si="1"/>
        <v>29560</v>
      </c>
      <c r="I23" s="4">
        <v>0</v>
      </c>
    </row>
    <row r="24" spans="1:9" ht="30" x14ac:dyDescent="0.25">
      <c r="A24" s="2">
        <v>19</v>
      </c>
      <c r="B24" s="2" t="s">
        <v>16</v>
      </c>
      <c r="C24" s="3" t="s">
        <v>107</v>
      </c>
      <c r="D24" s="3" t="s">
        <v>17</v>
      </c>
      <c r="E24" s="4">
        <v>49100</v>
      </c>
      <c r="F24" s="2" t="s">
        <v>7</v>
      </c>
      <c r="G24" s="10">
        <v>47</v>
      </c>
      <c r="H24" s="4">
        <f t="shared" si="1"/>
        <v>49100</v>
      </c>
      <c r="I24" s="4">
        <v>0</v>
      </c>
    </row>
    <row r="25" spans="1:9" ht="45" x14ac:dyDescent="0.25">
      <c r="A25" s="2">
        <v>20</v>
      </c>
      <c r="B25" s="2" t="s">
        <v>12</v>
      </c>
      <c r="C25" s="3" t="s">
        <v>108</v>
      </c>
      <c r="D25" s="3" t="s">
        <v>13</v>
      </c>
      <c r="E25" s="4">
        <v>50000</v>
      </c>
      <c r="F25" s="2" t="s">
        <v>7</v>
      </c>
      <c r="G25" s="10">
        <v>44</v>
      </c>
      <c r="H25" s="4">
        <f t="shared" si="1"/>
        <v>50000</v>
      </c>
      <c r="I25" s="4">
        <v>0</v>
      </c>
    </row>
    <row r="26" spans="1:9" ht="60" x14ac:dyDescent="0.25">
      <c r="A26" s="2">
        <v>21</v>
      </c>
      <c r="B26" s="2" t="s">
        <v>36</v>
      </c>
      <c r="C26" s="3" t="s">
        <v>109</v>
      </c>
      <c r="D26" s="3" t="s">
        <v>37</v>
      </c>
      <c r="E26" s="4">
        <v>50000</v>
      </c>
      <c r="F26" s="2" t="s">
        <v>7</v>
      </c>
      <c r="G26" s="10">
        <v>44</v>
      </c>
      <c r="H26" s="4">
        <f t="shared" si="1"/>
        <v>50000</v>
      </c>
      <c r="I26" s="4">
        <v>0</v>
      </c>
    </row>
    <row r="27" spans="1:9" ht="58.5" customHeight="1" x14ac:dyDescent="0.25">
      <c r="A27" s="2">
        <v>22</v>
      </c>
      <c r="B27" s="2" t="s">
        <v>20</v>
      </c>
      <c r="C27" s="3" t="s">
        <v>110</v>
      </c>
      <c r="D27" s="3" t="s">
        <v>21</v>
      </c>
      <c r="E27" s="4">
        <v>28750</v>
      </c>
      <c r="F27" s="2" t="s">
        <v>7</v>
      </c>
      <c r="G27" s="10">
        <v>43</v>
      </c>
      <c r="H27" s="4">
        <f t="shared" si="1"/>
        <v>28750</v>
      </c>
      <c r="I27" s="4">
        <v>0</v>
      </c>
    </row>
    <row r="28" spans="1:9" ht="45" x14ac:dyDescent="0.25">
      <c r="A28" s="2">
        <v>23</v>
      </c>
      <c r="B28" s="2" t="s">
        <v>42</v>
      </c>
      <c r="C28" s="3" t="s">
        <v>111</v>
      </c>
      <c r="D28" s="3" t="s">
        <v>43</v>
      </c>
      <c r="E28" s="4">
        <v>50000</v>
      </c>
      <c r="F28" s="2" t="s">
        <v>7</v>
      </c>
      <c r="G28" s="10">
        <v>40</v>
      </c>
      <c r="H28" s="4">
        <v>50000</v>
      </c>
      <c r="I28" s="4">
        <v>0</v>
      </c>
    </row>
    <row r="29" spans="1:9" ht="30" x14ac:dyDescent="0.25">
      <c r="A29" s="13">
        <v>24</v>
      </c>
      <c r="B29" s="13" t="s">
        <v>25</v>
      </c>
      <c r="C29" s="14" t="s">
        <v>112</v>
      </c>
      <c r="D29" s="14" t="s">
        <v>26</v>
      </c>
      <c r="E29" s="15">
        <v>50000</v>
      </c>
      <c r="F29" s="2" t="s">
        <v>7</v>
      </c>
      <c r="G29" s="16">
        <v>38</v>
      </c>
      <c r="H29" s="15">
        <f>E29</f>
        <v>50000</v>
      </c>
      <c r="I29" s="4">
        <v>0</v>
      </c>
    </row>
    <row r="30" spans="1:9" ht="24" customHeight="1" x14ac:dyDescent="0.25">
      <c r="A30" s="25" t="s">
        <v>77</v>
      </c>
      <c r="B30" s="26"/>
      <c r="C30" s="26"/>
      <c r="D30" s="27"/>
      <c r="E30" s="12">
        <f>SUM(E6:E29)</f>
        <v>1050657</v>
      </c>
      <c r="F30" s="11"/>
      <c r="G30" s="19" t="s">
        <v>77</v>
      </c>
      <c r="H30" s="12">
        <f>SUM(H6:H29)</f>
        <v>1050657</v>
      </c>
      <c r="I30" s="12">
        <f>SUM(I6:I29)</f>
        <v>367920</v>
      </c>
    </row>
    <row r="31" spans="1:9" x14ac:dyDescent="0.25">
      <c r="G31" s="17"/>
      <c r="H31" s="5"/>
      <c r="I31" s="20"/>
    </row>
    <row r="32" spans="1:9" x14ac:dyDescent="0.25">
      <c r="A32" s="28" t="s">
        <v>126</v>
      </c>
      <c r="B32" s="28"/>
      <c r="C32" s="28"/>
      <c r="D32" s="28"/>
      <c r="E32" s="28"/>
      <c r="F32" s="28"/>
      <c r="G32" s="28"/>
      <c r="H32" s="28"/>
      <c r="I32" s="28"/>
    </row>
    <row r="33" spans="1:13" ht="60" x14ac:dyDescent="0.25">
      <c r="A33" s="18" t="s">
        <v>0</v>
      </c>
      <c r="B33" s="18" t="s">
        <v>1</v>
      </c>
      <c r="C33" s="18" t="s">
        <v>2</v>
      </c>
      <c r="D33" s="18" t="s">
        <v>3</v>
      </c>
      <c r="E33" s="18" t="s">
        <v>4</v>
      </c>
      <c r="F33" s="18" t="s">
        <v>80</v>
      </c>
      <c r="G33" s="18" t="s">
        <v>81</v>
      </c>
      <c r="H33" s="18" t="s">
        <v>82</v>
      </c>
      <c r="I33" s="18" t="s">
        <v>83</v>
      </c>
    </row>
    <row r="34" spans="1:13" ht="30" x14ac:dyDescent="0.25">
      <c r="A34" s="2">
        <v>1</v>
      </c>
      <c r="B34" s="2" t="s">
        <v>56</v>
      </c>
      <c r="C34" s="3" t="s">
        <v>113</v>
      </c>
      <c r="D34" s="3" t="s">
        <v>57</v>
      </c>
      <c r="E34" s="9">
        <v>50000</v>
      </c>
      <c r="F34" s="8" t="s">
        <v>58</v>
      </c>
      <c r="G34" s="10">
        <v>0</v>
      </c>
      <c r="H34" s="4">
        <v>0</v>
      </c>
      <c r="I34" s="4">
        <v>0</v>
      </c>
      <c r="M34" s="5"/>
    </row>
    <row r="35" spans="1:13" ht="45" x14ac:dyDescent="0.25">
      <c r="A35" s="2">
        <v>2</v>
      </c>
      <c r="B35" s="2" t="s">
        <v>59</v>
      </c>
      <c r="C35" s="3" t="s">
        <v>114</v>
      </c>
      <c r="D35" s="3" t="s">
        <v>60</v>
      </c>
      <c r="E35" s="9">
        <v>49950</v>
      </c>
      <c r="F35" s="8" t="s">
        <v>58</v>
      </c>
      <c r="G35" s="10">
        <v>0</v>
      </c>
      <c r="H35" s="4">
        <v>0</v>
      </c>
      <c r="I35" s="4">
        <v>0</v>
      </c>
    </row>
    <row r="36" spans="1:13" ht="45" x14ac:dyDescent="0.25">
      <c r="A36" s="2">
        <v>3</v>
      </c>
      <c r="B36" s="2" t="s">
        <v>29</v>
      </c>
      <c r="C36" s="3" t="s">
        <v>115</v>
      </c>
      <c r="D36" s="3" t="s">
        <v>88</v>
      </c>
      <c r="E36" s="9">
        <v>40100</v>
      </c>
      <c r="F36" s="8" t="s">
        <v>58</v>
      </c>
      <c r="G36" s="10">
        <v>0</v>
      </c>
      <c r="H36" s="4">
        <v>0</v>
      </c>
      <c r="I36" s="4">
        <v>0</v>
      </c>
    </row>
    <row r="37" spans="1:13" ht="30" x14ac:dyDescent="0.25">
      <c r="A37" s="2">
        <v>4</v>
      </c>
      <c r="B37" s="2" t="s">
        <v>30</v>
      </c>
      <c r="C37" s="3" t="s">
        <v>116</v>
      </c>
      <c r="D37" s="3" t="s">
        <v>31</v>
      </c>
      <c r="E37" s="9">
        <v>21700</v>
      </c>
      <c r="F37" s="8" t="s">
        <v>58</v>
      </c>
      <c r="G37" s="10">
        <v>0</v>
      </c>
      <c r="H37" s="4">
        <v>0</v>
      </c>
      <c r="I37" s="4">
        <v>0</v>
      </c>
    </row>
    <row r="38" spans="1:13" ht="45" x14ac:dyDescent="0.25">
      <c r="A38" s="2">
        <v>5</v>
      </c>
      <c r="B38" s="2" t="s">
        <v>61</v>
      </c>
      <c r="C38" s="3" t="s">
        <v>117</v>
      </c>
      <c r="D38" s="3" t="s">
        <v>62</v>
      </c>
      <c r="E38" s="9">
        <v>50000</v>
      </c>
      <c r="F38" s="8" t="s">
        <v>58</v>
      </c>
      <c r="G38" s="10">
        <v>0</v>
      </c>
      <c r="H38" s="4">
        <v>0</v>
      </c>
      <c r="I38" s="4">
        <v>0</v>
      </c>
    </row>
    <row r="39" spans="1:13" ht="60" x14ac:dyDescent="0.25">
      <c r="A39" s="2">
        <v>6</v>
      </c>
      <c r="B39" s="2" t="s">
        <v>63</v>
      </c>
      <c r="C39" s="3" t="s">
        <v>118</v>
      </c>
      <c r="D39" s="3" t="s">
        <v>64</v>
      </c>
      <c r="E39" s="9">
        <v>50000</v>
      </c>
      <c r="F39" s="8" t="s">
        <v>58</v>
      </c>
      <c r="G39" s="10">
        <v>0</v>
      </c>
      <c r="H39" s="4">
        <v>0</v>
      </c>
      <c r="I39" s="4">
        <v>0</v>
      </c>
    </row>
    <row r="40" spans="1:13" ht="60" x14ac:dyDescent="0.25">
      <c r="A40" s="2">
        <v>7</v>
      </c>
      <c r="B40" s="2" t="s">
        <v>65</v>
      </c>
      <c r="C40" s="3" t="s">
        <v>119</v>
      </c>
      <c r="D40" s="3" t="s">
        <v>86</v>
      </c>
      <c r="E40" s="9">
        <v>20000</v>
      </c>
      <c r="F40" s="8" t="s">
        <v>58</v>
      </c>
      <c r="G40" s="10">
        <v>0</v>
      </c>
      <c r="H40" s="4">
        <v>0</v>
      </c>
      <c r="I40" s="4">
        <v>0</v>
      </c>
    </row>
    <row r="41" spans="1:13" ht="60" x14ac:dyDescent="0.25">
      <c r="A41" s="2">
        <v>8</v>
      </c>
      <c r="B41" s="2" t="s">
        <v>66</v>
      </c>
      <c r="C41" s="3" t="s">
        <v>120</v>
      </c>
      <c r="D41" s="3" t="s">
        <v>67</v>
      </c>
      <c r="E41" s="9">
        <v>36300</v>
      </c>
      <c r="F41" s="8" t="s">
        <v>58</v>
      </c>
      <c r="G41" s="10">
        <v>0</v>
      </c>
      <c r="H41" s="4">
        <v>0</v>
      </c>
      <c r="I41" s="4">
        <v>0</v>
      </c>
    </row>
    <row r="42" spans="1:13" ht="30" x14ac:dyDescent="0.25">
      <c r="A42" s="2">
        <v>9</v>
      </c>
      <c r="B42" s="2" t="s">
        <v>68</v>
      </c>
      <c r="C42" s="3" t="s">
        <v>121</v>
      </c>
      <c r="D42" s="3" t="s">
        <v>69</v>
      </c>
      <c r="E42" s="9">
        <v>31300</v>
      </c>
      <c r="F42" s="8" t="s">
        <v>58</v>
      </c>
      <c r="G42" s="10">
        <v>0</v>
      </c>
      <c r="H42" s="4">
        <v>0</v>
      </c>
      <c r="I42" s="4">
        <v>0</v>
      </c>
    </row>
    <row r="43" spans="1:13" ht="45" x14ac:dyDescent="0.25">
      <c r="A43" s="2">
        <v>10</v>
      </c>
      <c r="B43" s="2" t="s">
        <v>70</v>
      </c>
      <c r="C43" s="3" t="s">
        <v>122</v>
      </c>
      <c r="D43" s="3" t="s">
        <v>71</v>
      </c>
      <c r="E43" s="9">
        <v>20000</v>
      </c>
      <c r="F43" s="8" t="s">
        <v>58</v>
      </c>
      <c r="G43" s="10">
        <v>0</v>
      </c>
      <c r="H43" s="4">
        <v>0</v>
      </c>
      <c r="I43" s="4">
        <v>0</v>
      </c>
    </row>
    <row r="44" spans="1:13" ht="45" x14ac:dyDescent="0.25">
      <c r="A44" s="2">
        <v>11</v>
      </c>
      <c r="B44" s="2" t="s">
        <v>72</v>
      </c>
      <c r="C44" s="3" t="s">
        <v>123</v>
      </c>
      <c r="D44" s="3" t="s">
        <v>87</v>
      </c>
      <c r="E44" s="9">
        <v>47610</v>
      </c>
      <c r="F44" s="8" t="s">
        <v>58</v>
      </c>
      <c r="G44" s="10">
        <v>0</v>
      </c>
      <c r="H44" s="4">
        <v>0</v>
      </c>
      <c r="I44" s="4">
        <v>0</v>
      </c>
    </row>
    <row r="45" spans="1:13" ht="30" x14ac:dyDescent="0.25">
      <c r="A45" s="2">
        <v>12</v>
      </c>
      <c r="B45" s="2" t="s">
        <v>73</v>
      </c>
      <c r="C45" s="3" t="s">
        <v>124</v>
      </c>
      <c r="D45" s="3" t="s">
        <v>74</v>
      </c>
      <c r="E45" s="9">
        <v>40642</v>
      </c>
      <c r="F45" s="8" t="s">
        <v>58</v>
      </c>
      <c r="G45" s="10">
        <v>0</v>
      </c>
      <c r="H45" s="4">
        <v>0</v>
      </c>
      <c r="I45" s="4">
        <v>0</v>
      </c>
    </row>
    <row r="46" spans="1:13" ht="30" x14ac:dyDescent="0.25">
      <c r="A46" s="2">
        <v>13</v>
      </c>
      <c r="B46" s="2" t="s">
        <v>75</v>
      </c>
      <c r="C46" s="3" t="s">
        <v>125</v>
      </c>
      <c r="D46" s="3" t="s">
        <v>76</v>
      </c>
      <c r="E46" s="9">
        <v>50000</v>
      </c>
      <c r="F46" s="8" t="s">
        <v>58</v>
      </c>
      <c r="G46" s="10">
        <v>0</v>
      </c>
      <c r="H46" s="4">
        <v>0</v>
      </c>
      <c r="I46" s="4">
        <v>0</v>
      </c>
    </row>
    <row r="47" spans="1:13" x14ac:dyDescent="0.25">
      <c r="E47" s="1"/>
    </row>
    <row r="48" spans="1:13" ht="15" customHeight="1" x14ac:dyDescent="0.25">
      <c r="D48" s="21" t="s">
        <v>4</v>
      </c>
      <c r="E48" s="5">
        <v>1558259</v>
      </c>
      <c r="G48" s="30" t="s">
        <v>132</v>
      </c>
      <c r="H48" s="30"/>
      <c r="I48" s="30"/>
    </row>
    <row r="49" spans="4:9" ht="15" customHeight="1" x14ac:dyDescent="0.25">
      <c r="D49" s="21" t="s">
        <v>82</v>
      </c>
      <c r="E49" s="5">
        <f>E30</f>
        <v>1050657</v>
      </c>
      <c r="G49" s="30"/>
      <c r="H49" s="30"/>
      <c r="I49" s="30"/>
    </row>
    <row r="50" spans="4:9" x14ac:dyDescent="0.25">
      <c r="D50" s="21" t="s">
        <v>78</v>
      </c>
      <c r="E50" s="7">
        <v>380000</v>
      </c>
      <c r="G50" s="30"/>
      <c r="H50" s="30"/>
      <c r="I50" s="30"/>
    </row>
    <row r="51" spans="4:9" x14ac:dyDescent="0.25">
      <c r="D51" s="21" t="s">
        <v>129</v>
      </c>
      <c r="E51" s="22">
        <f>E49-E50</f>
        <v>670657</v>
      </c>
      <c r="G51" s="30"/>
      <c r="H51" s="30"/>
      <c r="I51" s="30"/>
    </row>
    <row r="52" spans="4:9" x14ac:dyDescent="0.25">
      <c r="D52" t="s">
        <v>130</v>
      </c>
      <c r="E52" s="5">
        <f>I30</f>
        <v>367920</v>
      </c>
      <c r="G52" s="30"/>
      <c r="H52" s="30"/>
      <c r="I52" s="30"/>
    </row>
    <row r="53" spans="4:9" x14ac:dyDescent="0.25">
      <c r="D53" t="s">
        <v>131</v>
      </c>
      <c r="E53" s="1">
        <f>E50-E52</f>
        <v>12080</v>
      </c>
      <c r="G53" s="30"/>
      <c r="H53" s="30"/>
      <c r="I53" s="30"/>
    </row>
    <row r="56" spans="4:9" ht="78" customHeight="1" x14ac:dyDescent="0.25"/>
    <row r="58" spans="4:9" x14ac:dyDescent="0.25">
      <c r="I58" s="5"/>
    </row>
  </sheetData>
  <sortState xmlns:xlrd2="http://schemas.microsoft.com/office/spreadsheetml/2017/richdata2" ref="A6:I46">
    <sortCondition descending="1" ref="G6:G46"/>
  </sortState>
  <mergeCells count="5">
    <mergeCell ref="A30:D30"/>
    <mergeCell ref="A32:I32"/>
    <mergeCell ref="A2:I2"/>
    <mergeCell ref="A3:I3"/>
    <mergeCell ref="G48:I53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ofert P IV</vt:lpstr>
      <vt:lpstr>'zestawienie ofert P IV'!Tytuły_wydruku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Orzoł</dc:creator>
  <cp:lastModifiedBy>Adrian Żemis</cp:lastModifiedBy>
  <cp:lastPrinted>2026-08-20T11:50:07Z</cp:lastPrinted>
  <dcterms:created xsi:type="dcterms:W3CDTF">2026-08-17T07:56:51Z</dcterms:created>
  <dcterms:modified xsi:type="dcterms:W3CDTF">2026-08-21T08:58:15Z</dcterms:modified>
</cp:coreProperties>
</file>