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AC4EA39E-3A68-45B7-A7CD-72647D671CB2}" xr6:coauthVersionLast="47" xr6:coauthVersionMax="47" xr10:uidLastSave="{00000000-0000-0000-0000-000000000000}"/>
  <bookViews>
    <workbookView xWindow="-108" yWindow="-108" windowWidth="23256" windowHeight="12456" xr2:uid="{2BC30773-3C5F-4DEF-B405-BAF247D00C57}"/>
  </bookViews>
  <sheets>
    <sheet name="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3" i="1" l="1"/>
  <c r="C42" i="1"/>
  <c r="D42" i="1" s="1"/>
  <c r="E42" i="1" s="1"/>
  <c r="F42" i="1" s="1"/>
  <c r="G42" i="1" s="1"/>
  <c r="C41" i="1"/>
  <c r="D41" i="1" s="1"/>
  <c r="E41" i="1" s="1"/>
  <c r="F41" i="1" s="1"/>
  <c r="G41" i="1" s="1"/>
  <c r="C40" i="1"/>
  <c r="D40" i="1" s="1"/>
  <c r="E40" i="1" s="1"/>
  <c r="F40" i="1" s="1"/>
  <c r="G40" i="1" s="1"/>
  <c r="C39" i="1"/>
  <c r="D39" i="1" s="1"/>
  <c r="E39" i="1" s="1"/>
  <c r="F39" i="1" s="1"/>
  <c r="G39" i="1" s="1"/>
  <c r="C38" i="1"/>
  <c r="D38" i="1" s="1"/>
  <c r="E38" i="1" s="1"/>
  <c r="F38" i="1" s="1"/>
  <c r="G38" i="1" s="1"/>
  <c r="C37" i="1"/>
  <c r="D37" i="1" s="1"/>
  <c r="E37" i="1" s="1"/>
  <c r="F37" i="1" s="1"/>
  <c r="G37" i="1" s="1"/>
  <c r="C36" i="1"/>
  <c r="D36" i="1" s="1"/>
  <c r="E36" i="1" s="1"/>
  <c r="F36" i="1" s="1"/>
  <c r="G36" i="1" s="1"/>
  <c r="D35" i="1"/>
  <c r="E35" i="1" s="1"/>
  <c r="F35" i="1" s="1"/>
  <c r="G35" i="1" s="1"/>
  <c r="C35" i="1"/>
  <c r="D34" i="1"/>
  <c r="E34" i="1" s="1"/>
  <c r="F34" i="1" s="1"/>
  <c r="G34" i="1" s="1"/>
  <c r="C34" i="1"/>
  <c r="C33" i="1"/>
  <c r="D33" i="1" s="1"/>
  <c r="E33" i="1" s="1"/>
  <c r="F33" i="1" s="1"/>
  <c r="G33" i="1" s="1"/>
  <c r="C32" i="1"/>
  <c r="D32" i="1" s="1"/>
  <c r="E32" i="1" s="1"/>
  <c r="F32" i="1" s="1"/>
  <c r="G32" i="1" s="1"/>
  <c r="C31" i="1"/>
  <c r="D31" i="1" s="1"/>
  <c r="E31" i="1" s="1"/>
  <c r="F31" i="1" s="1"/>
  <c r="G31" i="1" s="1"/>
  <c r="D30" i="1"/>
  <c r="E30" i="1" s="1"/>
  <c r="F30" i="1" s="1"/>
  <c r="G30" i="1" s="1"/>
  <c r="C30" i="1"/>
  <c r="D29" i="1"/>
  <c r="E29" i="1" s="1"/>
  <c r="F29" i="1" s="1"/>
  <c r="G29" i="1" s="1"/>
  <c r="C29" i="1"/>
  <c r="C28" i="1"/>
  <c r="D28" i="1" s="1"/>
  <c r="E28" i="1" s="1"/>
  <c r="F28" i="1" s="1"/>
  <c r="G28" i="1" s="1"/>
  <c r="C27" i="1"/>
  <c r="D27" i="1" s="1"/>
  <c r="E27" i="1" s="1"/>
  <c r="F27" i="1" s="1"/>
  <c r="G27" i="1" s="1"/>
  <c r="C26" i="1"/>
  <c r="D26" i="1" s="1"/>
  <c r="E26" i="1" s="1"/>
  <c r="F26" i="1" s="1"/>
  <c r="G26" i="1" s="1"/>
  <c r="C25" i="1"/>
  <c r="D25" i="1" s="1"/>
  <c r="E25" i="1" s="1"/>
  <c r="F25" i="1" s="1"/>
  <c r="G25" i="1" s="1"/>
  <c r="C24" i="1"/>
  <c r="D24" i="1" s="1"/>
  <c r="E24" i="1" s="1"/>
  <c r="F24" i="1" s="1"/>
  <c r="G24" i="1" s="1"/>
  <c r="C23" i="1"/>
  <c r="D23" i="1" s="1"/>
  <c r="E23" i="1" s="1"/>
  <c r="F23" i="1" s="1"/>
  <c r="G23" i="1" s="1"/>
  <c r="C22" i="1"/>
  <c r="D22" i="1" s="1"/>
  <c r="E22" i="1" s="1"/>
  <c r="F22" i="1" s="1"/>
  <c r="G22" i="1" s="1"/>
  <c r="D21" i="1"/>
  <c r="E21" i="1" s="1"/>
  <c r="F21" i="1" s="1"/>
  <c r="G21" i="1" s="1"/>
  <c r="C21" i="1"/>
  <c r="D20" i="1"/>
  <c r="E20" i="1" s="1"/>
  <c r="F20" i="1" s="1"/>
  <c r="G20" i="1" s="1"/>
  <c r="C20" i="1"/>
  <c r="C19" i="1"/>
  <c r="D19" i="1" s="1"/>
  <c r="E19" i="1" s="1"/>
  <c r="F19" i="1" s="1"/>
  <c r="G19" i="1" s="1"/>
  <c r="C18" i="1"/>
  <c r="D18" i="1" s="1"/>
  <c r="E18" i="1" s="1"/>
  <c r="F18" i="1" s="1"/>
  <c r="G18" i="1" s="1"/>
  <c r="C17" i="1"/>
  <c r="D17" i="1" s="1"/>
  <c r="E17" i="1" s="1"/>
  <c r="F17" i="1" s="1"/>
  <c r="G17" i="1" s="1"/>
  <c r="D16" i="1"/>
  <c r="E16" i="1" s="1"/>
  <c r="F16" i="1" s="1"/>
  <c r="G16" i="1" s="1"/>
  <c r="C16" i="1"/>
  <c r="D15" i="1"/>
  <c r="E15" i="1" s="1"/>
  <c r="F15" i="1" s="1"/>
  <c r="G15" i="1" s="1"/>
  <c r="C15" i="1"/>
  <c r="C14" i="1"/>
  <c r="D14" i="1" s="1"/>
  <c r="E14" i="1" s="1"/>
  <c r="F14" i="1" s="1"/>
  <c r="G14" i="1" s="1"/>
  <c r="C13" i="1"/>
  <c r="D13" i="1" s="1"/>
  <c r="E13" i="1" s="1"/>
  <c r="F13" i="1" s="1"/>
  <c r="G13" i="1" s="1"/>
  <c r="C12" i="1"/>
  <c r="D12" i="1" s="1"/>
  <c r="E12" i="1" s="1"/>
  <c r="F12" i="1" s="1"/>
  <c r="G12" i="1" s="1"/>
  <c r="C11" i="1"/>
  <c r="D11" i="1" s="1"/>
  <c r="E11" i="1" s="1"/>
  <c r="F11" i="1" s="1"/>
  <c r="G11" i="1" s="1"/>
  <c r="C10" i="1"/>
  <c r="D10" i="1" s="1"/>
  <c r="E10" i="1" s="1"/>
  <c r="F10" i="1" s="1"/>
  <c r="G10" i="1" s="1"/>
  <c r="C9" i="1"/>
  <c r="D9" i="1" s="1"/>
  <c r="E9" i="1" s="1"/>
  <c r="F9" i="1" s="1"/>
  <c r="G9" i="1" s="1"/>
  <c r="C8" i="1"/>
  <c r="C43" i="1" s="1"/>
  <c r="D7" i="1"/>
  <c r="E7" i="1" s="1"/>
  <c r="C7" i="1"/>
  <c r="F7" i="1" l="1"/>
  <c r="D8" i="1"/>
  <c r="E8" i="1" s="1"/>
  <c r="F8" i="1" s="1"/>
  <c r="G8" i="1" s="1"/>
  <c r="D43" i="1"/>
  <c r="E43" i="1" l="1"/>
  <c r="F43" i="1"/>
  <c r="G7" i="1"/>
  <c r="G43" i="1" s="1"/>
</calcChain>
</file>

<file path=xl/sharedStrings.xml><?xml version="1.0" encoding="utf-8"?>
<sst xmlns="http://schemas.openxmlformats.org/spreadsheetml/2006/main" count="48" uniqueCount="48">
  <si>
    <t>WYSOKOŚĆ DOTACJI DLA POWIATÓW W WOJEWÓDZTWIE ŚLĄSKIM NA ROK 2027</t>
  </si>
  <si>
    <t>w 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</si>
  <si>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</si>
  <si>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</si>
  <si>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</si>
  <si>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</si>
  <si>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</si>
  <si>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</si>
  <si>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</si>
  <si>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>Województwo Śląskie</t>
  </si>
  <si>
    <t xml:space="preserve">będziński                     </t>
  </si>
  <si>
    <t xml:space="preserve">bielski                       </t>
  </si>
  <si>
    <t xml:space="preserve">cieszyński                    </t>
  </si>
  <si>
    <t xml:space="preserve">częstochowski                 </t>
  </si>
  <si>
    <t xml:space="preserve">gliwicki                      </t>
  </si>
  <si>
    <t xml:space="preserve">kłobucki                      </t>
  </si>
  <si>
    <t xml:space="preserve">lubliniecki                   </t>
  </si>
  <si>
    <t xml:space="preserve">mikołowski                    </t>
  </si>
  <si>
    <t xml:space="preserve">myszkowski                    </t>
  </si>
  <si>
    <t xml:space="preserve">pszczyński                    </t>
  </si>
  <si>
    <t xml:space="preserve">raciborski                    </t>
  </si>
  <si>
    <t xml:space="preserve">rybnicki                      </t>
  </si>
  <si>
    <t xml:space="preserve">tarnogórski                   </t>
  </si>
  <si>
    <t xml:space="preserve">bieruńsko-lędziński           </t>
  </si>
  <si>
    <t xml:space="preserve">wodzisławski                  </t>
  </si>
  <si>
    <t xml:space="preserve">zawierciański                 </t>
  </si>
  <si>
    <t xml:space="preserve">żywiecki                      </t>
  </si>
  <si>
    <t xml:space="preserve">miasto Bielsko-Biała              </t>
  </si>
  <si>
    <t xml:space="preserve">miasto Bytom                      </t>
  </si>
  <si>
    <t xml:space="preserve">miasto Chorzów                    </t>
  </si>
  <si>
    <t xml:space="preserve">miasto Częstochowa                </t>
  </si>
  <si>
    <t xml:space="preserve">miasto Dąbrowa Górnicza           </t>
  </si>
  <si>
    <t xml:space="preserve">miasto na prawach powiatu Gliwice                    </t>
  </si>
  <si>
    <t xml:space="preserve">miasto Jastrzębie-Zdrój           </t>
  </si>
  <si>
    <t xml:space="preserve">miasto Jaworzno                   </t>
  </si>
  <si>
    <t xml:space="preserve">miasto Katowice                   </t>
  </si>
  <si>
    <t xml:space="preserve">miasto Mysłowice                  </t>
  </si>
  <si>
    <t xml:space="preserve">miasto Piekary Śląskie            </t>
  </si>
  <si>
    <t>miasta Ruda Śląska</t>
  </si>
  <si>
    <t xml:space="preserve">miasto Rybnik                     </t>
  </si>
  <si>
    <t xml:space="preserve">miasto Siemianowice Śląskie       </t>
  </si>
  <si>
    <t xml:space="preserve">miasto Sosnowiec                  </t>
  </si>
  <si>
    <t xml:space="preserve">miasto Świętochłowice             </t>
  </si>
  <si>
    <t xml:space="preserve">miasto Tychy                      </t>
  </si>
  <si>
    <t xml:space="preserve">miasto Zabrze                     </t>
  </si>
  <si>
    <t xml:space="preserve">miasto Żory                       </t>
  </si>
  <si>
    <t>Razem śląskie</t>
  </si>
  <si>
    <t>* dane GUS - Ludność - stan w dniu 31 XII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</si>
</sst>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/>
    <xf numFmtId="3" fontId="7" fillId="0" borderId="1" xfId="0" applyNumberFormat="1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0" fontId="8" fillId="0" borderId="0" xfId="0" applyFont="1"/>
    <xf numFmtId="3" fontId="7" fillId="2" borderId="1" xfId="0" applyNumberFormat="1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wrapText="1"/>
    </xf>
    <xf numFmtId="3" fontId="5" fillId="3" borderId="1" xfId="0" applyNumberFormat="1" applyFont="1" applyFill="1" applyBorder="1" applyAlignment="1">
      <alignment horizontal="right" vertical="center" wrapText="1"/>
    </xf>
    <xf numFmtId="3" fontId="5" fillId="3" borderId="3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3" fontId="5" fillId="0" borderId="0" xfId="0" applyNumberFormat="1" applyFont="1" applyAlignment="1">
      <alignment horizontal="right" vertical="center" wrapText="1"/>
    </xf>
    <xf numFmtId="0" fontId="10" fillId="0" borderId="0" xfId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4ACF0-3DA5-42D1-B828-AFD969B97599}">
  <dimension ref="A1:G46"/>
  <sheetViews>
    <sheetView tabSelected="1" workbookViewId="0">
      <selection activeCell="A4" sqref="A4:XFD4"/>
    </sheetView>
  </sheetViews>
  <sheetFormatPr defaultRowHeight="14.4" x14ac:dyDescent="0.3"/>
  <cols>
    <col min="1" max="1" width="28.77734375" customWidth="1"/>
    <col min="2" max="2" width="14.21875" customWidth="1"/>
    <col min="3" max="3" width="12" customWidth="1"/>
    <col min="4" max="4" width="12.44140625" customWidth="1"/>
    <col min="5" max="5" width="9.21875" customWidth="1"/>
    <col min="6" max="6" width="9.77734375" customWidth="1"/>
    <col min="7" max="7" width="10.21875" customWidth="1"/>
  </cols>
  <sheetData>
    <row r="1" spans="1:7" x14ac:dyDescent="0.3">
      <c r="A1" s="27" t="s">
        <v>0</v>
      </c>
      <c r="B1" s="27"/>
      <c r="C1" s="27"/>
      <c r="D1" s="27"/>
      <c r="E1" s="27"/>
      <c r="F1" s="27"/>
      <c r="G1" s="27"/>
    </row>
    <row r="3" spans="1:7" x14ac:dyDescent="0.3">
      <c r="G3" s="1" t="s">
        <v>1</v>
      </c>
    </row>
    <row r="4" spans="1:7" ht="15" hidden="1" customHeight="1" x14ac:dyDescent="0.3">
      <c r="A4" s="2"/>
      <c r="B4" s="3"/>
      <c r="C4" s="3">
        <v>25000</v>
      </c>
      <c r="D4" s="3"/>
      <c r="E4" s="3"/>
      <c r="F4" s="4">
        <v>6487</v>
      </c>
      <c r="G4" s="3">
        <v>12</v>
      </c>
    </row>
    <row r="5" spans="1:7" ht="47.25" customHeight="1" x14ac:dyDescent="0.3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ht="18" customHeight="1" x14ac:dyDescent="0.3">
      <c r="A6" s="8" t="s">
        <v>9</v>
      </c>
      <c r="B6" s="9"/>
      <c r="C6" s="9"/>
      <c r="D6" s="9"/>
      <c r="E6" s="9"/>
      <c r="F6" s="9"/>
      <c r="G6" s="9"/>
    </row>
    <row r="7" spans="1:7" x14ac:dyDescent="0.3">
      <c r="A7" s="10" t="s">
        <v>10</v>
      </c>
      <c r="B7" s="11">
        <v>142556</v>
      </c>
      <c r="C7" s="12">
        <f>ROUNDDOWN(B7/$C$4,1)</f>
        <v>5.7</v>
      </c>
      <c r="D7" s="13">
        <f>IF(C7&lt;2,2,IF(C7&gt;35,35,C7))</f>
        <v>5.7</v>
      </c>
      <c r="E7" s="13">
        <f>ROUND(D7,0)</f>
        <v>6</v>
      </c>
      <c r="F7" s="14">
        <f>E7*$F$4</f>
        <v>38922</v>
      </c>
      <c r="G7" s="14">
        <f>F7*$G$4</f>
        <v>467064</v>
      </c>
    </row>
    <row r="8" spans="1:7" s="19" customFormat="1" x14ac:dyDescent="0.3">
      <c r="A8" s="10" t="s">
        <v>11</v>
      </c>
      <c r="B8" s="15">
        <v>165607</v>
      </c>
      <c r="C8" s="16">
        <f t="shared" ref="C8:C42" si="0">ROUNDDOWN(B8/$C$4,1)</f>
        <v>6.6</v>
      </c>
      <c r="D8" s="17">
        <f t="shared" ref="D8:D42" si="1">IF(C8&lt;2,2,IF(C8&gt;35,35,C8))</f>
        <v>6.6</v>
      </c>
      <c r="E8" s="17">
        <f t="shared" ref="E8:E42" si="2">ROUND(D8,0)</f>
        <v>7</v>
      </c>
      <c r="F8" s="18">
        <f t="shared" ref="F8:F42" si="3">E8*$F$4</f>
        <v>45409</v>
      </c>
      <c r="G8" s="18">
        <f t="shared" ref="G8:G42" si="4">F8*$G$4</f>
        <v>544908</v>
      </c>
    </row>
    <row r="9" spans="1:7" x14ac:dyDescent="0.3">
      <c r="A9" s="10" t="s">
        <v>12</v>
      </c>
      <c r="B9" s="11">
        <v>172899</v>
      </c>
      <c r="C9" s="12">
        <f t="shared" si="0"/>
        <v>6.9</v>
      </c>
      <c r="D9" s="13">
        <f t="shared" si="1"/>
        <v>6.9</v>
      </c>
      <c r="E9" s="13">
        <f t="shared" si="2"/>
        <v>7</v>
      </c>
      <c r="F9" s="14">
        <f t="shared" si="3"/>
        <v>45409</v>
      </c>
      <c r="G9" s="14">
        <f t="shared" si="4"/>
        <v>544908</v>
      </c>
    </row>
    <row r="10" spans="1:7" x14ac:dyDescent="0.3">
      <c r="A10" s="10" t="s">
        <v>13</v>
      </c>
      <c r="B10" s="11">
        <v>130415</v>
      </c>
      <c r="C10" s="12">
        <f t="shared" si="0"/>
        <v>5.2</v>
      </c>
      <c r="D10" s="13">
        <f t="shared" si="1"/>
        <v>5.2</v>
      </c>
      <c r="E10" s="13">
        <f t="shared" si="2"/>
        <v>5</v>
      </c>
      <c r="F10" s="14">
        <f t="shared" si="3"/>
        <v>32435</v>
      </c>
      <c r="G10" s="14">
        <f t="shared" si="4"/>
        <v>389220</v>
      </c>
    </row>
    <row r="11" spans="1:7" x14ac:dyDescent="0.3">
      <c r="A11" s="10" t="s">
        <v>14</v>
      </c>
      <c r="B11" s="11">
        <v>112687</v>
      </c>
      <c r="C11" s="12">
        <f t="shared" si="0"/>
        <v>4.5</v>
      </c>
      <c r="D11" s="13">
        <f t="shared" si="1"/>
        <v>4.5</v>
      </c>
      <c r="E11" s="13">
        <f t="shared" si="2"/>
        <v>5</v>
      </c>
      <c r="F11" s="14">
        <f t="shared" si="3"/>
        <v>32435</v>
      </c>
      <c r="G11" s="14">
        <f t="shared" si="4"/>
        <v>389220</v>
      </c>
    </row>
    <row r="12" spans="1:7" x14ac:dyDescent="0.3">
      <c r="A12" s="10" t="s">
        <v>15</v>
      </c>
      <c r="B12" s="11">
        <v>80836</v>
      </c>
      <c r="C12" s="12">
        <f t="shared" si="0"/>
        <v>3.2</v>
      </c>
      <c r="D12" s="13">
        <f t="shared" si="1"/>
        <v>3.2</v>
      </c>
      <c r="E12" s="13">
        <f t="shared" si="2"/>
        <v>3</v>
      </c>
      <c r="F12" s="14">
        <f t="shared" si="3"/>
        <v>19461</v>
      </c>
      <c r="G12" s="14">
        <f t="shared" si="4"/>
        <v>233532</v>
      </c>
    </row>
    <row r="13" spans="1:7" x14ac:dyDescent="0.3">
      <c r="A13" s="10" t="s">
        <v>16</v>
      </c>
      <c r="B13" s="11">
        <v>73974</v>
      </c>
      <c r="C13" s="12">
        <f t="shared" si="0"/>
        <v>2.9</v>
      </c>
      <c r="D13" s="13">
        <f t="shared" si="1"/>
        <v>2.9</v>
      </c>
      <c r="E13" s="13">
        <f t="shared" si="2"/>
        <v>3</v>
      </c>
      <c r="F13" s="14">
        <f t="shared" si="3"/>
        <v>19461</v>
      </c>
      <c r="G13" s="14">
        <f t="shared" si="4"/>
        <v>233532</v>
      </c>
    </row>
    <row r="14" spans="1:7" x14ac:dyDescent="0.3">
      <c r="A14" s="10" t="s">
        <v>17</v>
      </c>
      <c r="B14" s="11">
        <v>99980</v>
      </c>
      <c r="C14" s="12">
        <f t="shared" si="0"/>
        <v>3.9</v>
      </c>
      <c r="D14" s="13">
        <f t="shared" si="1"/>
        <v>3.9</v>
      </c>
      <c r="E14" s="13">
        <f t="shared" si="2"/>
        <v>4</v>
      </c>
      <c r="F14" s="14">
        <f t="shared" si="3"/>
        <v>25948</v>
      </c>
      <c r="G14" s="14">
        <f t="shared" si="4"/>
        <v>311376</v>
      </c>
    </row>
    <row r="15" spans="1:7" x14ac:dyDescent="0.3">
      <c r="A15" s="10" t="s">
        <v>18</v>
      </c>
      <c r="B15" s="11">
        <v>66492</v>
      </c>
      <c r="C15" s="12">
        <f t="shared" si="0"/>
        <v>2.6</v>
      </c>
      <c r="D15" s="13">
        <f t="shared" si="1"/>
        <v>2.6</v>
      </c>
      <c r="E15" s="13">
        <f t="shared" si="2"/>
        <v>3</v>
      </c>
      <c r="F15" s="14">
        <f t="shared" si="3"/>
        <v>19461</v>
      </c>
      <c r="G15" s="14">
        <f t="shared" si="4"/>
        <v>233532</v>
      </c>
    </row>
    <row r="16" spans="1:7" x14ac:dyDescent="0.3">
      <c r="A16" s="10" t="s">
        <v>19</v>
      </c>
      <c r="B16" s="11">
        <v>110561</v>
      </c>
      <c r="C16" s="12">
        <f t="shared" si="0"/>
        <v>4.4000000000000004</v>
      </c>
      <c r="D16" s="13">
        <f t="shared" si="1"/>
        <v>4.4000000000000004</v>
      </c>
      <c r="E16" s="13">
        <f t="shared" si="2"/>
        <v>4</v>
      </c>
      <c r="F16" s="14">
        <f t="shared" si="3"/>
        <v>25948</v>
      </c>
      <c r="G16" s="14">
        <f t="shared" si="4"/>
        <v>311376</v>
      </c>
    </row>
    <row r="17" spans="1:7" x14ac:dyDescent="0.3">
      <c r="A17" s="10" t="s">
        <v>20</v>
      </c>
      <c r="B17" s="11">
        <v>97995</v>
      </c>
      <c r="C17" s="12">
        <f t="shared" si="0"/>
        <v>3.9</v>
      </c>
      <c r="D17" s="13">
        <f t="shared" si="1"/>
        <v>3.9</v>
      </c>
      <c r="E17" s="13">
        <f t="shared" si="2"/>
        <v>4</v>
      </c>
      <c r="F17" s="14">
        <f t="shared" si="3"/>
        <v>25948</v>
      </c>
      <c r="G17" s="14">
        <f t="shared" si="4"/>
        <v>311376</v>
      </c>
    </row>
    <row r="18" spans="1:7" x14ac:dyDescent="0.3">
      <c r="A18" s="10" t="s">
        <v>21</v>
      </c>
      <c r="B18" s="11">
        <v>76118</v>
      </c>
      <c r="C18" s="12">
        <f t="shared" si="0"/>
        <v>3</v>
      </c>
      <c r="D18" s="13">
        <f t="shared" si="1"/>
        <v>3</v>
      </c>
      <c r="E18" s="13">
        <f t="shared" si="2"/>
        <v>3</v>
      </c>
      <c r="F18" s="14">
        <f t="shared" si="3"/>
        <v>19461</v>
      </c>
      <c r="G18" s="14">
        <f t="shared" si="4"/>
        <v>233532</v>
      </c>
    </row>
    <row r="19" spans="1:7" x14ac:dyDescent="0.3">
      <c r="A19" s="10" t="s">
        <v>22</v>
      </c>
      <c r="B19" s="11">
        <v>138341</v>
      </c>
      <c r="C19" s="12">
        <f t="shared" si="0"/>
        <v>5.5</v>
      </c>
      <c r="D19" s="13">
        <f t="shared" si="1"/>
        <v>5.5</v>
      </c>
      <c r="E19" s="13">
        <f t="shared" si="2"/>
        <v>6</v>
      </c>
      <c r="F19" s="14">
        <f t="shared" si="3"/>
        <v>38922</v>
      </c>
      <c r="G19" s="14">
        <f t="shared" si="4"/>
        <v>467064</v>
      </c>
    </row>
    <row r="20" spans="1:7" x14ac:dyDescent="0.3">
      <c r="A20" s="20" t="s">
        <v>23</v>
      </c>
      <c r="B20" s="11">
        <v>59272</v>
      </c>
      <c r="C20" s="12">
        <f t="shared" si="0"/>
        <v>2.2999999999999998</v>
      </c>
      <c r="D20" s="13">
        <f t="shared" si="1"/>
        <v>2.2999999999999998</v>
      </c>
      <c r="E20" s="13">
        <f t="shared" si="2"/>
        <v>2</v>
      </c>
      <c r="F20" s="14">
        <f t="shared" si="3"/>
        <v>12974</v>
      </c>
      <c r="G20" s="14">
        <f t="shared" si="4"/>
        <v>155688</v>
      </c>
    </row>
    <row r="21" spans="1:7" x14ac:dyDescent="0.3">
      <c r="A21" s="10" t="s">
        <v>24</v>
      </c>
      <c r="B21" s="11">
        <v>148409</v>
      </c>
      <c r="C21" s="12">
        <f t="shared" si="0"/>
        <v>5.9</v>
      </c>
      <c r="D21" s="13">
        <f t="shared" si="1"/>
        <v>5.9</v>
      </c>
      <c r="E21" s="13">
        <f t="shared" si="2"/>
        <v>6</v>
      </c>
      <c r="F21" s="14">
        <f t="shared" si="3"/>
        <v>38922</v>
      </c>
      <c r="G21" s="14">
        <f t="shared" si="4"/>
        <v>467064</v>
      </c>
    </row>
    <row r="22" spans="1:7" x14ac:dyDescent="0.3">
      <c r="A22" s="10" t="s">
        <v>25</v>
      </c>
      <c r="B22" s="11">
        <v>109044</v>
      </c>
      <c r="C22" s="12">
        <f t="shared" si="0"/>
        <v>4.3</v>
      </c>
      <c r="D22" s="13">
        <f t="shared" si="1"/>
        <v>4.3</v>
      </c>
      <c r="E22" s="13">
        <f t="shared" si="2"/>
        <v>4</v>
      </c>
      <c r="F22" s="14">
        <f t="shared" si="3"/>
        <v>25948</v>
      </c>
      <c r="G22" s="14">
        <f t="shared" si="4"/>
        <v>311376</v>
      </c>
    </row>
    <row r="23" spans="1:7" x14ac:dyDescent="0.3">
      <c r="A23" s="10" t="s">
        <v>26</v>
      </c>
      <c r="B23" s="11">
        <v>147341</v>
      </c>
      <c r="C23" s="12">
        <f t="shared" si="0"/>
        <v>5.8</v>
      </c>
      <c r="D23" s="13">
        <f t="shared" si="1"/>
        <v>5.8</v>
      </c>
      <c r="E23" s="13">
        <f t="shared" si="2"/>
        <v>6</v>
      </c>
      <c r="F23" s="14">
        <f t="shared" si="3"/>
        <v>38922</v>
      </c>
      <c r="G23" s="14">
        <f t="shared" si="4"/>
        <v>467064</v>
      </c>
    </row>
    <row r="24" spans="1:7" x14ac:dyDescent="0.3">
      <c r="A24" s="10" t="s">
        <v>27</v>
      </c>
      <c r="B24" s="11">
        <v>163164</v>
      </c>
      <c r="C24" s="12">
        <f t="shared" si="0"/>
        <v>6.5</v>
      </c>
      <c r="D24" s="13">
        <f t="shared" si="1"/>
        <v>6.5</v>
      </c>
      <c r="E24" s="13">
        <f t="shared" si="2"/>
        <v>7</v>
      </c>
      <c r="F24" s="14">
        <f t="shared" si="3"/>
        <v>45409</v>
      </c>
      <c r="G24" s="14">
        <f t="shared" si="4"/>
        <v>544908</v>
      </c>
    </row>
    <row r="25" spans="1:7" ht="17.25" customHeight="1" x14ac:dyDescent="0.3">
      <c r="A25" s="10" t="s">
        <v>28</v>
      </c>
      <c r="B25" s="11">
        <v>144598</v>
      </c>
      <c r="C25" s="12">
        <f t="shared" si="0"/>
        <v>5.7</v>
      </c>
      <c r="D25" s="13">
        <f t="shared" si="1"/>
        <v>5.7</v>
      </c>
      <c r="E25" s="13">
        <f t="shared" si="2"/>
        <v>6</v>
      </c>
      <c r="F25" s="14">
        <f t="shared" si="3"/>
        <v>38922</v>
      </c>
      <c r="G25" s="14">
        <f t="shared" si="4"/>
        <v>467064</v>
      </c>
    </row>
    <row r="26" spans="1:7" x14ac:dyDescent="0.3">
      <c r="A26" s="10" t="s">
        <v>29</v>
      </c>
      <c r="B26" s="11">
        <v>98418</v>
      </c>
      <c r="C26" s="12">
        <f t="shared" si="0"/>
        <v>3.9</v>
      </c>
      <c r="D26" s="13">
        <f t="shared" si="1"/>
        <v>3.9</v>
      </c>
      <c r="E26" s="13">
        <f t="shared" si="2"/>
        <v>4</v>
      </c>
      <c r="F26" s="14">
        <f t="shared" si="3"/>
        <v>25948</v>
      </c>
      <c r="G26" s="14">
        <f t="shared" si="4"/>
        <v>311376</v>
      </c>
    </row>
    <row r="27" spans="1:7" x14ac:dyDescent="0.3">
      <c r="A27" s="10" t="s">
        <v>30</v>
      </c>
      <c r="B27" s="11">
        <v>201439</v>
      </c>
      <c r="C27" s="12">
        <f t="shared" si="0"/>
        <v>8</v>
      </c>
      <c r="D27" s="13">
        <f t="shared" si="1"/>
        <v>8</v>
      </c>
      <c r="E27" s="13">
        <f t="shared" si="2"/>
        <v>8</v>
      </c>
      <c r="F27" s="14">
        <f t="shared" si="3"/>
        <v>51896</v>
      </c>
      <c r="G27" s="14">
        <f t="shared" si="4"/>
        <v>622752</v>
      </c>
    </row>
    <row r="28" spans="1:7" x14ac:dyDescent="0.3">
      <c r="A28" s="10" t="s">
        <v>31</v>
      </c>
      <c r="B28" s="11">
        <v>111309</v>
      </c>
      <c r="C28" s="12">
        <f t="shared" si="0"/>
        <v>4.4000000000000004</v>
      </c>
      <c r="D28" s="13">
        <f t="shared" si="1"/>
        <v>4.4000000000000004</v>
      </c>
      <c r="E28" s="13">
        <f t="shared" si="2"/>
        <v>4</v>
      </c>
      <c r="F28" s="14">
        <f t="shared" si="3"/>
        <v>25948</v>
      </c>
      <c r="G28" s="14">
        <f t="shared" si="4"/>
        <v>311376</v>
      </c>
    </row>
    <row r="29" spans="1:7" s="19" customFormat="1" ht="15" customHeight="1" x14ac:dyDescent="0.3">
      <c r="A29" s="10" t="s">
        <v>32</v>
      </c>
      <c r="B29" s="15">
        <v>166942</v>
      </c>
      <c r="C29" s="16">
        <f t="shared" si="0"/>
        <v>6.6</v>
      </c>
      <c r="D29" s="17">
        <f t="shared" si="1"/>
        <v>6.6</v>
      </c>
      <c r="E29" s="17">
        <f t="shared" si="2"/>
        <v>7</v>
      </c>
      <c r="F29" s="18">
        <f t="shared" si="3"/>
        <v>45409</v>
      </c>
      <c r="G29" s="18">
        <f t="shared" si="4"/>
        <v>544908</v>
      </c>
    </row>
    <row r="30" spans="1:7" x14ac:dyDescent="0.3">
      <c r="A30" s="10" t="s">
        <v>33</v>
      </c>
      <c r="B30" s="11">
        <v>80527</v>
      </c>
      <c r="C30" s="12">
        <f t="shared" si="0"/>
        <v>3.2</v>
      </c>
      <c r="D30" s="13">
        <f t="shared" si="1"/>
        <v>3.2</v>
      </c>
      <c r="E30" s="13">
        <f t="shared" si="2"/>
        <v>3</v>
      </c>
      <c r="F30" s="14">
        <f t="shared" si="3"/>
        <v>19461</v>
      </c>
      <c r="G30" s="14">
        <f t="shared" si="4"/>
        <v>233532</v>
      </c>
    </row>
    <row r="31" spans="1:7" x14ac:dyDescent="0.3">
      <c r="A31" s="10" t="s">
        <v>34</v>
      </c>
      <c r="B31" s="11">
        <v>85253</v>
      </c>
      <c r="C31" s="12">
        <f t="shared" si="0"/>
        <v>3.4</v>
      </c>
      <c r="D31" s="13">
        <f t="shared" si="1"/>
        <v>3.4</v>
      </c>
      <c r="E31" s="13">
        <f t="shared" si="2"/>
        <v>3</v>
      </c>
      <c r="F31" s="14">
        <f t="shared" si="3"/>
        <v>19461</v>
      </c>
      <c r="G31" s="14">
        <f t="shared" si="4"/>
        <v>233532</v>
      </c>
    </row>
    <row r="32" spans="1:7" x14ac:dyDescent="0.3">
      <c r="A32" s="10" t="s">
        <v>35</v>
      </c>
      <c r="B32" s="11">
        <v>277415</v>
      </c>
      <c r="C32" s="12">
        <f t="shared" si="0"/>
        <v>11</v>
      </c>
      <c r="D32" s="13">
        <f t="shared" si="1"/>
        <v>11</v>
      </c>
      <c r="E32" s="13">
        <f t="shared" si="2"/>
        <v>11</v>
      </c>
      <c r="F32" s="14">
        <f t="shared" si="3"/>
        <v>71357</v>
      </c>
      <c r="G32" s="14">
        <f t="shared" si="4"/>
        <v>856284</v>
      </c>
    </row>
    <row r="33" spans="1:7" x14ac:dyDescent="0.3">
      <c r="A33" s="10" t="s">
        <v>36</v>
      </c>
      <c r="B33" s="11">
        <v>70160</v>
      </c>
      <c r="C33" s="12">
        <f t="shared" si="0"/>
        <v>2.8</v>
      </c>
      <c r="D33" s="13">
        <f t="shared" si="1"/>
        <v>2.8</v>
      </c>
      <c r="E33" s="13">
        <f t="shared" si="2"/>
        <v>3</v>
      </c>
      <c r="F33" s="14">
        <f t="shared" si="3"/>
        <v>19461</v>
      </c>
      <c r="G33" s="14">
        <f t="shared" si="4"/>
        <v>233532</v>
      </c>
    </row>
    <row r="34" spans="1:7" x14ac:dyDescent="0.3">
      <c r="A34" s="10" t="s">
        <v>37</v>
      </c>
      <c r="B34" s="11">
        <v>51030</v>
      </c>
      <c r="C34" s="12">
        <f t="shared" si="0"/>
        <v>2</v>
      </c>
      <c r="D34" s="13">
        <f t="shared" si="1"/>
        <v>2</v>
      </c>
      <c r="E34" s="13">
        <f t="shared" si="2"/>
        <v>2</v>
      </c>
      <c r="F34" s="14">
        <f t="shared" si="3"/>
        <v>12974</v>
      </c>
      <c r="G34" s="14">
        <f t="shared" si="4"/>
        <v>155688</v>
      </c>
    </row>
    <row r="35" spans="1:7" x14ac:dyDescent="0.3">
      <c r="A35" s="10" t="s">
        <v>38</v>
      </c>
      <c r="B35" s="11">
        <v>127601</v>
      </c>
      <c r="C35" s="12">
        <f t="shared" si="0"/>
        <v>5.0999999999999996</v>
      </c>
      <c r="D35" s="13">
        <f t="shared" si="1"/>
        <v>5.0999999999999996</v>
      </c>
      <c r="E35" s="13">
        <f t="shared" si="2"/>
        <v>5</v>
      </c>
      <c r="F35" s="14">
        <f t="shared" si="3"/>
        <v>32435</v>
      </c>
      <c r="G35" s="14">
        <f t="shared" si="4"/>
        <v>389220</v>
      </c>
    </row>
    <row r="36" spans="1:7" ht="15.75" customHeight="1" x14ac:dyDescent="0.3">
      <c r="A36" s="10" t="s">
        <v>39</v>
      </c>
      <c r="B36" s="11">
        <v>128788</v>
      </c>
      <c r="C36" s="12">
        <f t="shared" si="0"/>
        <v>5.0999999999999996</v>
      </c>
      <c r="D36" s="13">
        <f t="shared" si="1"/>
        <v>5.0999999999999996</v>
      </c>
      <c r="E36" s="13">
        <f t="shared" si="2"/>
        <v>5</v>
      </c>
      <c r="F36" s="14">
        <f t="shared" si="3"/>
        <v>32435</v>
      </c>
      <c r="G36" s="14">
        <f t="shared" si="4"/>
        <v>389220</v>
      </c>
    </row>
    <row r="37" spans="1:7" x14ac:dyDescent="0.3">
      <c r="A37" s="10" t="s">
        <v>40</v>
      </c>
      <c r="B37" s="11">
        <v>62311</v>
      </c>
      <c r="C37" s="12">
        <f t="shared" si="0"/>
        <v>2.4</v>
      </c>
      <c r="D37" s="13">
        <f t="shared" si="1"/>
        <v>2.4</v>
      </c>
      <c r="E37" s="13">
        <f t="shared" si="2"/>
        <v>2</v>
      </c>
      <c r="F37" s="14">
        <f t="shared" si="3"/>
        <v>12974</v>
      </c>
      <c r="G37" s="14">
        <f t="shared" si="4"/>
        <v>155688</v>
      </c>
    </row>
    <row r="38" spans="1:7" x14ac:dyDescent="0.3">
      <c r="A38" s="10" t="s">
        <v>41</v>
      </c>
      <c r="B38" s="11">
        <v>182971</v>
      </c>
      <c r="C38" s="12">
        <f t="shared" si="0"/>
        <v>7.3</v>
      </c>
      <c r="D38" s="13">
        <f t="shared" si="1"/>
        <v>7.3</v>
      </c>
      <c r="E38" s="13">
        <f t="shared" si="2"/>
        <v>7</v>
      </c>
      <c r="F38" s="14">
        <f t="shared" si="3"/>
        <v>45409</v>
      </c>
      <c r="G38" s="14">
        <f t="shared" si="4"/>
        <v>544908</v>
      </c>
    </row>
    <row r="39" spans="1:7" x14ac:dyDescent="0.3">
      <c r="A39" s="10" t="s">
        <v>42</v>
      </c>
      <c r="B39" s="11">
        <v>44621</v>
      </c>
      <c r="C39" s="12">
        <f t="shared" si="0"/>
        <v>1.7</v>
      </c>
      <c r="D39" s="13">
        <f t="shared" si="1"/>
        <v>2</v>
      </c>
      <c r="E39" s="13">
        <f t="shared" si="2"/>
        <v>2</v>
      </c>
      <c r="F39" s="14">
        <f t="shared" si="3"/>
        <v>12974</v>
      </c>
      <c r="G39" s="14">
        <f t="shared" si="4"/>
        <v>155688</v>
      </c>
    </row>
    <row r="40" spans="1:7" ht="15.75" customHeight="1" x14ac:dyDescent="0.3">
      <c r="A40" s="10" t="s">
        <v>43</v>
      </c>
      <c r="B40" s="11">
        <v>120081</v>
      </c>
      <c r="C40" s="12">
        <f t="shared" si="0"/>
        <v>4.8</v>
      </c>
      <c r="D40" s="13">
        <f t="shared" si="1"/>
        <v>4.8</v>
      </c>
      <c r="E40" s="13">
        <f t="shared" si="2"/>
        <v>5</v>
      </c>
      <c r="F40" s="14">
        <f t="shared" si="3"/>
        <v>32435</v>
      </c>
      <c r="G40" s="14">
        <f t="shared" si="4"/>
        <v>389220</v>
      </c>
    </row>
    <row r="41" spans="1:7" ht="17.25" customHeight="1" x14ac:dyDescent="0.3">
      <c r="A41" s="10" t="s">
        <v>44</v>
      </c>
      <c r="B41" s="11">
        <v>150780</v>
      </c>
      <c r="C41" s="12">
        <f t="shared" si="0"/>
        <v>6</v>
      </c>
      <c r="D41" s="13">
        <f t="shared" si="1"/>
        <v>6</v>
      </c>
      <c r="E41" s="13">
        <f t="shared" si="2"/>
        <v>6</v>
      </c>
      <c r="F41" s="14">
        <f t="shared" si="3"/>
        <v>38922</v>
      </c>
      <c r="G41" s="14">
        <f t="shared" si="4"/>
        <v>467064</v>
      </c>
    </row>
    <row r="42" spans="1:7" ht="14.25" customHeight="1" x14ac:dyDescent="0.3">
      <c r="A42" s="10" t="s">
        <v>45</v>
      </c>
      <c r="B42" s="11">
        <v>61857</v>
      </c>
      <c r="C42" s="12">
        <f t="shared" si="0"/>
        <v>2.4</v>
      </c>
      <c r="D42" s="13">
        <f t="shared" si="1"/>
        <v>2.4</v>
      </c>
      <c r="E42" s="13">
        <f t="shared" si="2"/>
        <v>2</v>
      </c>
      <c r="F42" s="14">
        <f t="shared" si="3"/>
        <v>12974</v>
      </c>
      <c r="G42" s="14">
        <f t="shared" si="4"/>
        <v>155688</v>
      </c>
    </row>
    <row r="43" spans="1:7" x14ac:dyDescent="0.3">
      <c r="A43" s="21" t="s">
        <v>46</v>
      </c>
      <c r="B43" s="22">
        <f>SUM(B7:B42)</f>
        <v>4261792</v>
      </c>
      <c r="C43" s="23">
        <f t="shared" ref="C43:G43" si="5">SUM(C7:C42)</f>
        <v>168.90000000000003</v>
      </c>
      <c r="D43" s="23">
        <f t="shared" si="5"/>
        <v>169.20000000000005</v>
      </c>
      <c r="E43" s="23">
        <f t="shared" si="5"/>
        <v>170</v>
      </c>
      <c r="F43" s="23">
        <f t="shared" si="5"/>
        <v>1102790</v>
      </c>
      <c r="G43" s="23">
        <f t="shared" si="5"/>
        <v>13233480</v>
      </c>
    </row>
    <row r="44" spans="1:7" x14ac:dyDescent="0.3">
      <c r="A44" s="24"/>
      <c r="B44" s="25"/>
      <c r="C44" s="25"/>
      <c r="D44" s="25"/>
      <c r="E44" s="25"/>
      <c r="F44" s="25"/>
      <c r="G44" s="25"/>
    </row>
    <row r="45" spans="1:7" ht="14.25" customHeight="1" x14ac:dyDescent="0.3">
      <c r="A45" s="28" t="s">
        <v>47</v>
      </c>
      <c r="B45" s="29"/>
      <c r="C45" s="29"/>
      <c r="D45" s="29"/>
      <c r="E45" s="29"/>
      <c r="F45" s="29"/>
      <c r="G45" s="29"/>
    </row>
    <row r="46" spans="1:7" x14ac:dyDescent="0.3">
      <c r="A46" s="26"/>
    </row>
  </sheetData>
  <sheetProtection algorithmName="SHA-512" hashValue="UcN4puQu4yOoDBK6RuOa9HRUwcPuXfckPg7UUQZ1PhBOGTwNn9vsRKXX84s4t2VVuX6JOaljs3FoGHTing23Jg==" saltValue="Muw4kKeiGznUyyboq6VSFQ==" spinCount="100000" sheet="1" objects="1" scenarios="1"/>
  <mergeCells count="2">
    <mergeCell ref="A1:G1"/>
    <mergeCell ref="A45:G45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2026-10-05T10:48:41Z</dcterms:created>
  <dcterms:modified xsi:type="dcterms:W3CDTF">2026-10-06T05:35:32Z</dcterms:modified>
</cp:coreProperties>
</file>