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98DD1924-4C80-4871-BD35-AC8E86CB6CD9}" xr6:coauthVersionLast="47" xr6:coauthVersionMax="47" xr10:uidLastSave="{00000000-0000-0000-0000-000000000000}"/>
  <bookViews>
    <workbookView xWindow="-25695" yWindow="166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'!$A$7:$G$67</definedName>
    <definedName name="_xlnm.Print_Area" localSheetId="0">'ocena  '!$A$1:$G$67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5" i="1" l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66" i="1" l="1"/>
  <c r="E66" i="1" l="1"/>
</calcChain>
</file>

<file path=xl/sharedStrings.xml><?xml version="1.0" encoding="utf-8"?>
<sst xmlns="http://schemas.openxmlformats.org/spreadsheetml/2006/main" count="187" uniqueCount="121">
  <si>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</si>
  <si>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</si>
  <si>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</si>
  <si>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</si>
  <si>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</si>
  <si>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</si>
  <si>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</si>
  <si>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</si>
  <si>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</si>
  <si>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</si>
  <si>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</si>
  <si>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</si>
  <si>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przestarzały technologicznie</t>
  </si>
  <si>
    <t>Skaner</t>
  </si>
  <si>
    <t>Drukarka etykiet</t>
  </si>
  <si>
    <t>Niszczarka</t>
  </si>
  <si>
    <t>uszkodzona, naprawa nieopłacalna</t>
  </si>
  <si>
    <t>uszkodzony, naprawa nieopłacalna</t>
  </si>
  <si>
    <t>wyeksploatowany</t>
  </si>
  <si>
    <t>uszkodzony</t>
  </si>
  <si>
    <t>2201-ILL-2.227.51.2026</t>
  </si>
  <si>
    <t xml:space="preserve">Komputer stacjonarny PC </t>
  </si>
  <si>
    <t>12-06-01206</t>
  </si>
  <si>
    <t>Nawigacja</t>
  </si>
  <si>
    <t>13-02-00065</t>
  </si>
  <si>
    <t xml:space="preserve">Latarka Streamlight </t>
  </si>
  <si>
    <t>14-02-00309</t>
  </si>
  <si>
    <t>Klimatyzator</t>
  </si>
  <si>
    <t>14-03-00269</t>
  </si>
  <si>
    <t>Ekspres do kawy</t>
  </si>
  <si>
    <t>14-03-00421</t>
  </si>
  <si>
    <t>14-03-00427</t>
  </si>
  <si>
    <t>Radiotelefon</t>
  </si>
  <si>
    <t>16-03-01413</t>
  </si>
  <si>
    <t>16-03-01458</t>
  </si>
  <si>
    <t>16-03-01481</t>
  </si>
  <si>
    <t>16-03-01485</t>
  </si>
  <si>
    <t>16-03-01491</t>
  </si>
  <si>
    <t>16-03-01493</t>
  </si>
  <si>
    <t>16-03-01499</t>
  </si>
  <si>
    <t>16-03-01503</t>
  </si>
  <si>
    <t>16-03-01504</t>
  </si>
  <si>
    <t>16-03-01505</t>
  </si>
  <si>
    <t>Alkomat</t>
  </si>
  <si>
    <t>16-04-00618</t>
  </si>
  <si>
    <t>Waga WPT 30C3</t>
  </si>
  <si>
    <t>16-06-00034</t>
  </si>
  <si>
    <t>Stojak do dezynfekcji rąk</t>
  </si>
  <si>
    <t>16-10-01506</t>
  </si>
  <si>
    <t>IS.P-487-1267</t>
  </si>
  <si>
    <t>IS.P-491-651</t>
  </si>
  <si>
    <t>Czytnik kodów kreskowych</t>
  </si>
  <si>
    <t>IS.P-491-652</t>
  </si>
  <si>
    <t>Dysk</t>
  </si>
  <si>
    <t>IS.P-491-654</t>
  </si>
  <si>
    <t>IS.P-621-100</t>
  </si>
  <si>
    <t>Odtwarzacz</t>
  </si>
  <si>
    <t>IS.P-621-112</t>
  </si>
  <si>
    <t>Dyktafon</t>
  </si>
  <si>
    <t>IS.P-621-67</t>
  </si>
  <si>
    <t>Mikrofon</t>
  </si>
  <si>
    <t>IS.P-621-68</t>
  </si>
  <si>
    <t>IS.P-621-82</t>
  </si>
  <si>
    <t>IS.P-621-86</t>
  </si>
  <si>
    <t>Kamera</t>
  </si>
  <si>
    <t>IS.P-622-8</t>
  </si>
  <si>
    <t>IS.P-803-29-8</t>
  </si>
  <si>
    <t>MT-6-65-653/23-ŚT</t>
  </si>
  <si>
    <t>Neseser</t>
  </si>
  <si>
    <t>UKS-8-808-UKS 6-10-1</t>
  </si>
  <si>
    <t>UKS-8-808-UKS 6-10-8</t>
  </si>
  <si>
    <t>Odkurzacz</t>
  </si>
  <si>
    <t>UKS-8-808-UKS 6-2-23</t>
  </si>
  <si>
    <t>UKS-8-808-UKS 6-2-27</t>
  </si>
  <si>
    <t>UKS-8-808-UKS 8-1-79</t>
  </si>
  <si>
    <t>gryf prosty</t>
  </si>
  <si>
    <t>UKS-8-808-UKS 8-3-13</t>
  </si>
  <si>
    <t>kamera Sony</t>
  </si>
  <si>
    <t>UKS-8-808-UKS 9-2-106</t>
  </si>
  <si>
    <t>Dziurkacz</t>
  </si>
  <si>
    <t>UKS-8-808-UKS 9-2-152</t>
  </si>
  <si>
    <t>Zszywacz</t>
  </si>
  <si>
    <t>UKS-8-808-UKS 9-2-153</t>
  </si>
  <si>
    <t>Komputer</t>
  </si>
  <si>
    <t>UKS/4/491/13/016</t>
  </si>
  <si>
    <t>Czytnik kodów</t>
  </si>
  <si>
    <t>UKS/4/491/16/018</t>
  </si>
  <si>
    <t>UKS/4/491/16/103</t>
  </si>
  <si>
    <t>Nawigacja GPS</t>
  </si>
  <si>
    <t>UKS/6/626/11/133</t>
  </si>
  <si>
    <t>Niszczarka HSM C16</t>
  </si>
  <si>
    <t>UKS/8/803/12/004</t>
  </si>
  <si>
    <t>UKS/8/808/10/009</t>
  </si>
  <si>
    <t>UKS/8/808/12/176</t>
  </si>
  <si>
    <t>Kamera Video SONY</t>
  </si>
  <si>
    <t>UKS/8/808/15/071</t>
  </si>
  <si>
    <t>Odkurzacz Karcher</t>
  </si>
  <si>
    <t>UKS/8/808/15/181</t>
  </si>
  <si>
    <t>UKS/8/808/15/183</t>
  </si>
  <si>
    <t>UKS/8/808/15/184</t>
  </si>
  <si>
    <t>UKS/8/808/15/185</t>
  </si>
  <si>
    <t>Epson EMP-S1</t>
  </si>
  <si>
    <t>UKST-8-803-18</t>
  </si>
  <si>
    <t>Kamera Canon</t>
  </si>
  <si>
    <t>UKST-8-803-8-3</t>
  </si>
  <si>
    <t xml:space="preserve">Drukarka igłowa </t>
  </si>
  <si>
    <t>US-T-491/86</t>
  </si>
  <si>
    <t>Juniper</t>
  </si>
  <si>
    <t>USL-4-10/2416/12-ŚT</t>
  </si>
  <si>
    <t>Ekran ręczny</t>
  </si>
  <si>
    <t>USL-8-34/1840-W</t>
  </si>
  <si>
    <t xml:space="preserve">przestarzały technologicznie </t>
  </si>
  <si>
    <t>przestarzała technologicznie, brak dostępnych aktualizacji</t>
  </si>
  <si>
    <t>uszkodzona</t>
  </si>
  <si>
    <t>przestarzały technologicznie, wyeksploatowany, brak częsci zamiennych</t>
  </si>
  <si>
    <t>przestarzały technologicznie, wyeksploatowany</t>
  </si>
  <si>
    <t>przestarzała technologicznie</t>
  </si>
  <si>
    <t>przestarzały technologicznie, brak dostępnych aktualizacji</t>
  </si>
  <si>
    <t>uszkodzony, naprawa niemożliwa</t>
  </si>
  <si>
    <t>wyeksploatowana, uszkodzona, naprawa nieopłacalna</t>
  </si>
  <si>
    <t>wyeksploatowany, uszkodzony, naprawa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</si>
</sst>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4" fontId="5" fillId="0" borderId="0" xfId="0" applyNumberFormat="1" applyFont="1" applyAlignment="1">
      <alignment vertical="center"/>
    </xf>
    <xf numFmtId="164" fontId="7" fillId="0" borderId="1" xfId="0" applyNumberFormat="1" applyFont="1" applyBorder="1"/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2" fontId="11" fillId="0" borderId="1" xfId="4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2" fontId="11" fillId="0" borderId="0" xfId="4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</cellXfs>
  <cellStyles count="5">
    <cellStyle name="Normalny" xfId="0" builtinId="0"/>
    <cellStyle name="Normalny 10" xfId="4" xr:uid="{2894DA1B-B371-4088-9D8C-8D8112FB6CED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zoomScaleNormal="100" zoomScaleSheetLayoutView="100" workbookViewId="0">
      <selection activeCell="G8" sqref="G8:G65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20</v>
      </c>
      <c r="G1" s="2" t="s">
        <v>10</v>
      </c>
    </row>
    <row r="2" spans="1:16" ht="15" customHeight="1" x14ac:dyDescent="0.2">
      <c r="E2" s="34"/>
      <c r="F2" s="34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x14ac:dyDescent="0.2">
      <c r="A8" s="20">
        <v>1</v>
      </c>
      <c r="B8" s="26" t="s">
        <v>21</v>
      </c>
      <c r="C8" s="23" t="s">
        <v>22</v>
      </c>
      <c r="D8" s="27">
        <v>2316.09</v>
      </c>
      <c r="E8" s="24">
        <f>D8/55</f>
        <v>42.110727272727274</v>
      </c>
      <c r="F8" s="22">
        <v>2015</v>
      </c>
      <c r="G8" s="25" t="s">
        <v>111</v>
      </c>
      <c r="I8" s="16"/>
    </row>
    <row r="9" spans="1:16" s="3" customFormat="1" ht="30" x14ac:dyDescent="0.2">
      <c r="A9" s="20">
        <v>2</v>
      </c>
      <c r="B9" s="26" t="s">
        <v>23</v>
      </c>
      <c r="C9" s="23" t="s">
        <v>24</v>
      </c>
      <c r="D9" s="27">
        <v>775</v>
      </c>
      <c r="E9" s="24">
        <f t="shared" ref="E9:E61" si="0">D9/55</f>
        <v>14.090909090909092</v>
      </c>
      <c r="F9" s="22">
        <v>2017</v>
      </c>
      <c r="G9" s="25" t="s">
        <v>112</v>
      </c>
      <c r="I9" s="16"/>
    </row>
    <row r="10" spans="1:16" s="3" customFormat="1" x14ac:dyDescent="0.2">
      <c r="A10" s="20">
        <v>3</v>
      </c>
      <c r="B10" s="26" t="s">
        <v>25</v>
      </c>
      <c r="C10" s="23" t="s">
        <v>26</v>
      </c>
      <c r="D10" s="27">
        <v>948.35</v>
      </c>
      <c r="E10" s="24">
        <f t="shared" si="0"/>
        <v>17.242727272727272</v>
      </c>
      <c r="F10" s="22">
        <v>2023</v>
      </c>
      <c r="G10" s="25" t="s">
        <v>113</v>
      </c>
      <c r="I10" s="16"/>
    </row>
    <row r="11" spans="1:16" s="3" customFormat="1" x14ac:dyDescent="0.2">
      <c r="A11" s="20">
        <v>4</v>
      </c>
      <c r="B11" s="26" t="s">
        <v>27</v>
      </c>
      <c r="C11" s="23" t="s">
        <v>28</v>
      </c>
      <c r="D11" s="27">
        <v>1600</v>
      </c>
      <c r="E11" s="24">
        <f t="shared" si="0"/>
        <v>29.09090909090909</v>
      </c>
      <c r="F11" s="22">
        <v>2020</v>
      </c>
      <c r="G11" s="25" t="s">
        <v>17</v>
      </c>
      <c r="I11" s="16"/>
    </row>
    <row r="12" spans="1:16" s="3" customFormat="1" ht="45" x14ac:dyDescent="0.2">
      <c r="A12" s="20">
        <v>5</v>
      </c>
      <c r="B12" s="26" t="s">
        <v>29</v>
      </c>
      <c r="C12" s="23" t="s">
        <v>30</v>
      </c>
      <c r="D12" s="27">
        <v>1300</v>
      </c>
      <c r="E12" s="24">
        <f t="shared" si="0"/>
        <v>23.636363636363637</v>
      </c>
      <c r="F12" s="22">
        <v>2017</v>
      </c>
      <c r="G12" s="25" t="s">
        <v>114</v>
      </c>
      <c r="I12" s="16"/>
    </row>
    <row r="13" spans="1:16" s="3" customFormat="1" ht="45" x14ac:dyDescent="0.2">
      <c r="A13" s="20">
        <v>6</v>
      </c>
      <c r="B13" s="26" t="s">
        <v>29</v>
      </c>
      <c r="C13" s="23" t="s">
        <v>31</v>
      </c>
      <c r="D13" s="27">
        <v>1998</v>
      </c>
      <c r="E13" s="24">
        <f t="shared" si="0"/>
        <v>36.327272727272728</v>
      </c>
      <c r="F13" s="22">
        <v>2018</v>
      </c>
      <c r="G13" s="25" t="s">
        <v>114</v>
      </c>
      <c r="I13" s="16"/>
    </row>
    <row r="14" spans="1:16" s="3" customFormat="1" ht="30" x14ac:dyDescent="0.2">
      <c r="A14" s="20">
        <v>7</v>
      </c>
      <c r="B14" s="26" t="s">
        <v>32</v>
      </c>
      <c r="C14" s="23" t="s">
        <v>33</v>
      </c>
      <c r="D14" s="27">
        <v>950</v>
      </c>
      <c r="E14" s="24">
        <f t="shared" si="0"/>
        <v>17.272727272727273</v>
      </c>
      <c r="F14" s="22">
        <v>2023</v>
      </c>
      <c r="G14" s="25" t="s">
        <v>115</v>
      </c>
      <c r="I14" s="16"/>
    </row>
    <row r="15" spans="1:16" s="3" customFormat="1" ht="30" x14ac:dyDescent="0.2">
      <c r="A15" s="20">
        <v>8</v>
      </c>
      <c r="B15" s="26" t="s">
        <v>32</v>
      </c>
      <c r="C15" s="23" t="s">
        <v>34</v>
      </c>
      <c r="D15" s="27">
        <v>872.21</v>
      </c>
      <c r="E15" s="24">
        <f t="shared" si="0"/>
        <v>15.858363636363636</v>
      </c>
      <c r="F15" s="22">
        <v>2023</v>
      </c>
      <c r="G15" s="25" t="s">
        <v>115</v>
      </c>
      <c r="I15" s="16"/>
    </row>
    <row r="16" spans="1:16" s="3" customFormat="1" ht="30" x14ac:dyDescent="0.2">
      <c r="A16" s="20">
        <v>9</v>
      </c>
      <c r="B16" s="26" t="s">
        <v>32</v>
      </c>
      <c r="C16" s="23" t="s">
        <v>35</v>
      </c>
      <c r="D16" s="27">
        <v>2311.17</v>
      </c>
      <c r="E16" s="24">
        <f>D16/70</f>
        <v>33.016714285714286</v>
      </c>
      <c r="F16" s="22">
        <v>2017</v>
      </c>
      <c r="G16" s="25" t="s">
        <v>115</v>
      </c>
      <c r="I16" s="16"/>
    </row>
    <row r="17" spans="1:9" s="3" customFormat="1" ht="30" x14ac:dyDescent="0.2">
      <c r="A17" s="20">
        <v>10</v>
      </c>
      <c r="B17" s="26" t="s">
        <v>32</v>
      </c>
      <c r="C17" s="23" t="s">
        <v>36</v>
      </c>
      <c r="D17" s="27">
        <v>2311.17</v>
      </c>
      <c r="E17" s="24">
        <f t="shared" ref="E17:E23" si="1">D17/70</f>
        <v>33.016714285714286</v>
      </c>
      <c r="F17" s="22">
        <v>2017</v>
      </c>
      <c r="G17" s="25" t="s">
        <v>115</v>
      </c>
      <c r="I17" s="16"/>
    </row>
    <row r="18" spans="1:9" s="3" customFormat="1" ht="30" x14ac:dyDescent="0.2">
      <c r="A18" s="20">
        <v>11</v>
      </c>
      <c r="B18" s="26" t="s">
        <v>32</v>
      </c>
      <c r="C18" s="23" t="s">
        <v>37</v>
      </c>
      <c r="D18" s="27">
        <v>2311.17</v>
      </c>
      <c r="E18" s="24">
        <f t="shared" si="1"/>
        <v>33.016714285714286</v>
      </c>
      <c r="F18" s="22">
        <v>2017</v>
      </c>
      <c r="G18" s="25" t="s">
        <v>115</v>
      </c>
      <c r="I18" s="16"/>
    </row>
    <row r="19" spans="1:9" s="3" customFormat="1" ht="30" x14ac:dyDescent="0.2">
      <c r="A19" s="20">
        <v>12</v>
      </c>
      <c r="B19" s="26" t="s">
        <v>32</v>
      </c>
      <c r="C19" s="23" t="s">
        <v>38</v>
      </c>
      <c r="D19" s="27">
        <v>2311.17</v>
      </c>
      <c r="E19" s="24">
        <f t="shared" si="1"/>
        <v>33.016714285714286</v>
      </c>
      <c r="F19" s="22">
        <v>2017</v>
      </c>
      <c r="G19" s="25" t="s">
        <v>115</v>
      </c>
      <c r="I19" s="16"/>
    </row>
    <row r="20" spans="1:9" s="3" customFormat="1" ht="30" x14ac:dyDescent="0.2">
      <c r="A20" s="20">
        <v>13</v>
      </c>
      <c r="B20" s="26" t="s">
        <v>32</v>
      </c>
      <c r="C20" s="23" t="s">
        <v>39</v>
      </c>
      <c r="D20" s="27">
        <v>2311.17</v>
      </c>
      <c r="E20" s="24">
        <f t="shared" si="1"/>
        <v>33.016714285714286</v>
      </c>
      <c r="F20" s="22">
        <v>2017</v>
      </c>
      <c r="G20" s="25" t="s">
        <v>115</v>
      </c>
      <c r="I20" s="16"/>
    </row>
    <row r="21" spans="1:9" s="3" customFormat="1" ht="30" x14ac:dyDescent="0.2">
      <c r="A21" s="20">
        <v>14</v>
      </c>
      <c r="B21" s="26" t="s">
        <v>32</v>
      </c>
      <c r="C21" s="23" t="s">
        <v>40</v>
      </c>
      <c r="D21" s="27">
        <v>668</v>
      </c>
      <c r="E21" s="24">
        <f t="shared" si="1"/>
        <v>9.5428571428571427</v>
      </c>
      <c r="F21" s="22">
        <v>2023</v>
      </c>
      <c r="G21" s="25" t="s">
        <v>115</v>
      </c>
      <c r="I21" s="16"/>
    </row>
    <row r="22" spans="1:9" s="3" customFormat="1" ht="30" x14ac:dyDescent="0.2">
      <c r="A22" s="20">
        <v>15</v>
      </c>
      <c r="B22" s="26" t="s">
        <v>32</v>
      </c>
      <c r="C22" s="23" t="s">
        <v>41</v>
      </c>
      <c r="D22" s="27">
        <v>668</v>
      </c>
      <c r="E22" s="24">
        <f t="shared" si="1"/>
        <v>9.5428571428571427</v>
      </c>
      <c r="F22" s="22">
        <v>2023</v>
      </c>
      <c r="G22" s="25" t="s">
        <v>115</v>
      </c>
      <c r="I22" s="16"/>
    </row>
    <row r="23" spans="1:9" s="3" customFormat="1" ht="30" x14ac:dyDescent="0.2">
      <c r="A23" s="20">
        <v>16</v>
      </c>
      <c r="B23" s="26" t="s">
        <v>32</v>
      </c>
      <c r="C23" s="23" t="s">
        <v>42</v>
      </c>
      <c r="D23" s="27">
        <v>668</v>
      </c>
      <c r="E23" s="24">
        <f t="shared" si="1"/>
        <v>9.5428571428571427</v>
      </c>
      <c r="F23" s="22">
        <v>2023</v>
      </c>
      <c r="G23" s="25" t="s">
        <v>115</v>
      </c>
      <c r="I23" s="16"/>
    </row>
    <row r="24" spans="1:9" s="3" customFormat="1" x14ac:dyDescent="0.2">
      <c r="A24" s="20">
        <v>17</v>
      </c>
      <c r="B24" s="26" t="s">
        <v>43</v>
      </c>
      <c r="C24" s="23" t="s">
        <v>44</v>
      </c>
      <c r="D24" s="27">
        <v>1470</v>
      </c>
      <c r="E24" s="24">
        <f t="shared" si="0"/>
        <v>26.727272727272727</v>
      </c>
      <c r="F24" s="22">
        <v>2023</v>
      </c>
      <c r="G24" s="25" t="s">
        <v>19</v>
      </c>
      <c r="I24" s="16"/>
    </row>
    <row r="25" spans="1:9" s="3" customFormat="1" x14ac:dyDescent="0.2">
      <c r="A25" s="20">
        <v>18</v>
      </c>
      <c r="B25" s="26" t="s">
        <v>45</v>
      </c>
      <c r="C25" s="23" t="s">
        <v>46</v>
      </c>
      <c r="D25" s="27">
        <v>1506.7</v>
      </c>
      <c r="E25" s="24">
        <f t="shared" si="0"/>
        <v>27.394545454545455</v>
      </c>
      <c r="F25" s="22">
        <v>2015</v>
      </c>
      <c r="G25" s="25" t="s">
        <v>116</v>
      </c>
      <c r="I25" s="16"/>
    </row>
    <row r="26" spans="1:9" s="3" customFormat="1" x14ac:dyDescent="0.2">
      <c r="A26" s="20">
        <v>19</v>
      </c>
      <c r="B26" s="26" t="s">
        <v>47</v>
      </c>
      <c r="C26" s="23" t="s">
        <v>48</v>
      </c>
      <c r="D26" s="27">
        <v>750</v>
      </c>
      <c r="E26" s="24">
        <f t="shared" si="0"/>
        <v>13.636363636363637</v>
      </c>
      <c r="F26" s="22">
        <v>2020</v>
      </c>
      <c r="G26" s="25" t="s">
        <v>17</v>
      </c>
      <c r="I26" s="16"/>
    </row>
    <row r="27" spans="1:9" s="3" customFormat="1" x14ac:dyDescent="0.2">
      <c r="A27" s="20">
        <v>20</v>
      </c>
      <c r="B27" s="28" t="s">
        <v>14</v>
      </c>
      <c r="C27" s="23" t="s">
        <v>49</v>
      </c>
      <c r="D27" s="27">
        <v>501.84</v>
      </c>
      <c r="E27" s="24">
        <f t="shared" si="0"/>
        <v>9.1243636363636362</v>
      </c>
      <c r="F27" s="22">
        <v>2023</v>
      </c>
      <c r="G27" s="25" t="s">
        <v>16</v>
      </c>
      <c r="I27" s="16"/>
    </row>
    <row r="28" spans="1:9" s="3" customFormat="1" x14ac:dyDescent="0.2">
      <c r="A28" s="20">
        <v>21</v>
      </c>
      <c r="B28" s="26" t="s">
        <v>13</v>
      </c>
      <c r="C28" s="23" t="s">
        <v>50</v>
      </c>
      <c r="D28" s="27">
        <v>2368.0100000000002</v>
      </c>
      <c r="E28" s="24">
        <f t="shared" si="0"/>
        <v>43.054727272727277</v>
      </c>
      <c r="F28" s="22">
        <v>2013</v>
      </c>
      <c r="G28" s="25" t="s">
        <v>12</v>
      </c>
      <c r="I28" s="16"/>
    </row>
    <row r="29" spans="1:9" s="3" customFormat="1" x14ac:dyDescent="0.2">
      <c r="A29" s="20">
        <v>22</v>
      </c>
      <c r="B29" s="26" t="s">
        <v>51</v>
      </c>
      <c r="C29" s="23" t="s">
        <v>52</v>
      </c>
      <c r="D29" s="27">
        <v>849</v>
      </c>
      <c r="E29" s="24">
        <f t="shared" si="0"/>
        <v>15.436363636363636</v>
      </c>
      <c r="F29" s="22">
        <v>2013</v>
      </c>
      <c r="G29" s="25" t="s">
        <v>12</v>
      </c>
      <c r="I29" s="16"/>
    </row>
    <row r="30" spans="1:9" s="3" customFormat="1" x14ac:dyDescent="0.2">
      <c r="A30" s="20">
        <v>23</v>
      </c>
      <c r="B30" s="26" t="s">
        <v>53</v>
      </c>
      <c r="C30" s="23" t="s">
        <v>54</v>
      </c>
      <c r="D30" s="27">
        <v>1250</v>
      </c>
      <c r="E30" s="24">
        <f t="shared" si="0"/>
        <v>22.727272727272727</v>
      </c>
      <c r="F30" s="22">
        <v>2023</v>
      </c>
      <c r="G30" s="25"/>
      <c r="I30" s="16"/>
    </row>
    <row r="31" spans="1:9" s="3" customFormat="1" ht="30" x14ac:dyDescent="0.2">
      <c r="A31" s="20">
        <v>24</v>
      </c>
      <c r="B31" s="26" t="s">
        <v>23</v>
      </c>
      <c r="C31" s="23" t="s">
        <v>55</v>
      </c>
      <c r="D31" s="27">
        <v>1314.64</v>
      </c>
      <c r="E31" s="24">
        <f t="shared" si="0"/>
        <v>23.902545454545457</v>
      </c>
      <c r="F31" s="22">
        <v>2008</v>
      </c>
      <c r="G31" s="25" t="s">
        <v>112</v>
      </c>
      <c r="I31" s="16"/>
    </row>
    <row r="32" spans="1:9" s="3" customFormat="1" x14ac:dyDescent="0.2">
      <c r="A32" s="20">
        <v>25</v>
      </c>
      <c r="B32" s="26" t="s">
        <v>56</v>
      </c>
      <c r="C32" s="23" t="s">
        <v>57</v>
      </c>
      <c r="D32" s="27">
        <v>1710</v>
      </c>
      <c r="E32" s="24">
        <f t="shared" si="0"/>
        <v>31.09090909090909</v>
      </c>
      <c r="F32" s="22">
        <v>2023</v>
      </c>
      <c r="G32" s="25" t="s">
        <v>17</v>
      </c>
      <c r="I32" s="16"/>
    </row>
    <row r="33" spans="1:9" s="3" customFormat="1" x14ac:dyDescent="0.2">
      <c r="A33" s="20">
        <v>26</v>
      </c>
      <c r="B33" s="26" t="s">
        <v>58</v>
      </c>
      <c r="C33" s="23" t="s">
        <v>59</v>
      </c>
      <c r="D33" s="27">
        <v>1229.76</v>
      </c>
      <c r="E33" s="24">
        <f t="shared" si="0"/>
        <v>22.359272727272728</v>
      </c>
      <c r="F33" s="22">
        <v>2001</v>
      </c>
      <c r="G33" s="25" t="s">
        <v>12</v>
      </c>
      <c r="I33" s="16"/>
    </row>
    <row r="34" spans="1:9" s="3" customFormat="1" x14ac:dyDescent="0.2">
      <c r="A34" s="20">
        <v>27</v>
      </c>
      <c r="B34" s="26" t="s">
        <v>60</v>
      </c>
      <c r="C34" s="23" t="s">
        <v>61</v>
      </c>
      <c r="D34" s="27">
        <v>1765.34</v>
      </c>
      <c r="E34" s="24">
        <f t="shared" si="0"/>
        <v>32.097090909090909</v>
      </c>
      <c r="F34" s="22">
        <v>2001</v>
      </c>
      <c r="G34" s="25" t="s">
        <v>12</v>
      </c>
      <c r="I34" s="16"/>
    </row>
    <row r="35" spans="1:9" s="3" customFormat="1" x14ac:dyDescent="0.2">
      <c r="A35" s="20">
        <v>28</v>
      </c>
      <c r="B35" s="26" t="s">
        <v>58</v>
      </c>
      <c r="C35" s="23" t="s">
        <v>62</v>
      </c>
      <c r="D35" s="27">
        <v>1449</v>
      </c>
      <c r="E35" s="24">
        <f t="shared" si="0"/>
        <v>26.345454545454544</v>
      </c>
      <c r="F35" s="22">
        <v>2005</v>
      </c>
      <c r="G35" s="25" t="s">
        <v>12</v>
      </c>
      <c r="I35" s="16"/>
    </row>
    <row r="36" spans="1:9" s="3" customFormat="1" x14ac:dyDescent="0.2">
      <c r="A36" s="20">
        <v>29</v>
      </c>
      <c r="B36" s="26" t="s">
        <v>58</v>
      </c>
      <c r="C36" s="23" t="s">
        <v>63</v>
      </c>
      <c r="D36" s="27">
        <v>654</v>
      </c>
      <c r="E36" s="24">
        <f t="shared" si="0"/>
        <v>11.890909090909091</v>
      </c>
      <c r="F36" s="22">
        <v>2007</v>
      </c>
      <c r="G36" s="25" t="s">
        <v>12</v>
      </c>
      <c r="I36" s="16"/>
    </row>
    <row r="37" spans="1:9" s="3" customFormat="1" ht="30" x14ac:dyDescent="0.2">
      <c r="A37" s="20">
        <v>30</v>
      </c>
      <c r="B37" s="26" t="s">
        <v>64</v>
      </c>
      <c r="C37" s="23" t="s">
        <v>65</v>
      </c>
      <c r="D37" s="27">
        <v>4306</v>
      </c>
      <c r="E37" s="24">
        <f>D37/70</f>
        <v>61.514285714285712</v>
      </c>
      <c r="F37" s="22">
        <v>2019</v>
      </c>
      <c r="G37" s="25" t="s">
        <v>112</v>
      </c>
      <c r="I37" s="16"/>
    </row>
    <row r="38" spans="1:9" s="3" customFormat="1" x14ac:dyDescent="0.2">
      <c r="A38" s="20">
        <v>31</v>
      </c>
      <c r="B38" s="26" t="s">
        <v>15</v>
      </c>
      <c r="C38" s="23" t="s">
        <v>66</v>
      </c>
      <c r="D38" s="27">
        <v>3172</v>
      </c>
      <c r="E38" s="24">
        <f t="shared" ref="E38:E43" si="2">D38/70</f>
        <v>45.314285714285717</v>
      </c>
      <c r="F38" s="22">
        <v>2005</v>
      </c>
      <c r="G38" s="25" t="s">
        <v>17</v>
      </c>
      <c r="I38" s="16"/>
    </row>
    <row r="39" spans="1:9" s="3" customFormat="1" x14ac:dyDescent="0.2">
      <c r="A39" s="20">
        <v>32</v>
      </c>
      <c r="B39" s="26" t="s">
        <v>27</v>
      </c>
      <c r="C39" s="23" t="s">
        <v>67</v>
      </c>
      <c r="D39" s="27">
        <v>11834</v>
      </c>
      <c r="E39" s="24">
        <f t="shared" si="2"/>
        <v>169.05714285714285</v>
      </c>
      <c r="F39" s="22">
        <v>2005</v>
      </c>
      <c r="G39" s="25" t="s">
        <v>17</v>
      </c>
      <c r="I39" s="16"/>
    </row>
    <row r="40" spans="1:9" s="3" customFormat="1" x14ac:dyDescent="0.2">
      <c r="A40" s="20">
        <v>33</v>
      </c>
      <c r="B40" s="26" t="s">
        <v>68</v>
      </c>
      <c r="C40" s="23" t="s">
        <v>69</v>
      </c>
      <c r="D40" s="27">
        <v>2122.8000000000002</v>
      </c>
      <c r="E40" s="24">
        <f t="shared" si="2"/>
        <v>30.325714285714287</v>
      </c>
      <c r="F40" s="22">
        <v>2007</v>
      </c>
      <c r="G40" s="25" t="s">
        <v>18</v>
      </c>
      <c r="I40" s="16"/>
    </row>
    <row r="41" spans="1:9" s="3" customFormat="1" x14ac:dyDescent="0.2">
      <c r="A41" s="20">
        <v>34</v>
      </c>
      <c r="B41" s="26" t="s">
        <v>68</v>
      </c>
      <c r="C41" s="23" t="s">
        <v>70</v>
      </c>
      <c r="D41" s="27">
        <v>1537.2</v>
      </c>
      <c r="E41" s="24">
        <f t="shared" si="2"/>
        <v>21.96</v>
      </c>
      <c r="F41" s="22">
        <v>2007</v>
      </c>
      <c r="G41" s="25" t="s">
        <v>18</v>
      </c>
      <c r="I41" s="16"/>
    </row>
    <row r="42" spans="1:9" s="3" customFormat="1" x14ac:dyDescent="0.2">
      <c r="A42" s="20">
        <v>35</v>
      </c>
      <c r="B42" s="26" t="s">
        <v>71</v>
      </c>
      <c r="C42" s="23" t="s">
        <v>72</v>
      </c>
      <c r="D42" s="27">
        <v>1085.8</v>
      </c>
      <c r="E42" s="24">
        <f t="shared" si="2"/>
        <v>15.511428571428571</v>
      </c>
      <c r="F42" s="22">
        <v>2007</v>
      </c>
      <c r="G42" s="25" t="s">
        <v>17</v>
      </c>
      <c r="I42" s="16"/>
    </row>
    <row r="43" spans="1:9" s="3" customFormat="1" x14ac:dyDescent="0.2">
      <c r="A43" s="20">
        <v>36</v>
      </c>
      <c r="B43" s="26" t="s">
        <v>71</v>
      </c>
      <c r="C43" s="23" t="s">
        <v>73</v>
      </c>
      <c r="D43" s="27">
        <v>1085.8</v>
      </c>
      <c r="E43" s="24">
        <f t="shared" si="2"/>
        <v>15.511428571428571</v>
      </c>
      <c r="F43" s="22">
        <v>2007</v>
      </c>
      <c r="G43" s="25" t="s">
        <v>17</v>
      </c>
      <c r="I43" s="16"/>
    </row>
    <row r="44" spans="1:9" s="3" customFormat="1" ht="30" x14ac:dyDescent="0.2">
      <c r="A44" s="20">
        <v>37</v>
      </c>
      <c r="B44" s="26" t="s">
        <v>32</v>
      </c>
      <c r="C44" s="23" t="s">
        <v>74</v>
      </c>
      <c r="D44" s="27">
        <v>531.30999999999995</v>
      </c>
      <c r="E44" s="24">
        <f t="shared" si="0"/>
        <v>9.6601818181818171</v>
      </c>
      <c r="F44" s="22">
        <v>2023</v>
      </c>
      <c r="G44" s="25" t="s">
        <v>115</v>
      </c>
      <c r="I44" s="16"/>
    </row>
    <row r="45" spans="1:9" s="3" customFormat="1" x14ac:dyDescent="0.2">
      <c r="A45" s="20">
        <v>38</v>
      </c>
      <c r="B45" s="26" t="s">
        <v>75</v>
      </c>
      <c r="C45" s="23" t="s">
        <v>76</v>
      </c>
      <c r="D45" s="27">
        <v>571.57000000000005</v>
      </c>
      <c r="E45" s="24">
        <f t="shared" si="0"/>
        <v>10.39218181818182</v>
      </c>
      <c r="F45" s="22">
        <v>2007</v>
      </c>
      <c r="G45" s="25" t="s">
        <v>18</v>
      </c>
      <c r="I45" s="16"/>
    </row>
    <row r="46" spans="1:9" s="3" customFormat="1" x14ac:dyDescent="0.2">
      <c r="A46" s="20">
        <v>39</v>
      </c>
      <c r="B46" s="26" t="s">
        <v>77</v>
      </c>
      <c r="C46" s="23" t="s">
        <v>78</v>
      </c>
      <c r="D46" s="27">
        <v>3479.99</v>
      </c>
      <c r="E46" s="24">
        <f t="shared" si="0"/>
        <v>63.272545454545451</v>
      </c>
      <c r="F46" s="22">
        <v>2023</v>
      </c>
      <c r="G46" s="25" t="s">
        <v>113</v>
      </c>
      <c r="I46" s="16"/>
    </row>
    <row r="47" spans="1:9" s="3" customFormat="1" x14ac:dyDescent="0.2">
      <c r="A47" s="20">
        <v>40</v>
      </c>
      <c r="B47" s="26" t="s">
        <v>79</v>
      </c>
      <c r="C47" s="23" t="s">
        <v>80</v>
      </c>
      <c r="D47" s="27">
        <v>890.6</v>
      </c>
      <c r="E47" s="24">
        <f t="shared" si="0"/>
        <v>16.192727272727272</v>
      </c>
      <c r="F47" s="22">
        <v>20047</v>
      </c>
      <c r="G47" s="25" t="s">
        <v>17</v>
      </c>
      <c r="I47" s="16"/>
    </row>
    <row r="48" spans="1:9" s="3" customFormat="1" x14ac:dyDescent="0.2">
      <c r="A48" s="20">
        <v>41</v>
      </c>
      <c r="B48" s="26" t="s">
        <v>81</v>
      </c>
      <c r="C48" s="23" t="s">
        <v>82</v>
      </c>
      <c r="D48" s="27">
        <v>664.9</v>
      </c>
      <c r="E48" s="24">
        <f t="shared" si="0"/>
        <v>12.089090909090908</v>
      </c>
      <c r="F48" s="22">
        <v>2023</v>
      </c>
      <c r="G48" s="25" t="s">
        <v>17</v>
      </c>
      <c r="I48" s="16"/>
    </row>
    <row r="49" spans="1:9" s="3" customFormat="1" ht="30" x14ac:dyDescent="0.2">
      <c r="A49" s="20">
        <v>42</v>
      </c>
      <c r="B49" s="26" t="s">
        <v>83</v>
      </c>
      <c r="C49" s="23" t="s">
        <v>84</v>
      </c>
      <c r="D49" s="27">
        <v>1799</v>
      </c>
      <c r="E49" s="24">
        <f t="shared" si="0"/>
        <v>32.709090909090911</v>
      </c>
      <c r="F49" s="22">
        <v>2013</v>
      </c>
      <c r="G49" s="25" t="s">
        <v>117</v>
      </c>
      <c r="I49" s="16"/>
    </row>
    <row r="50" spans="1:9" s="3" customFormat="1" x14ac:dyDescent="0.2">
      <c r="A50" s="20">
        <v>43</v>
      </c>
      <c r="B50" s="26" t="s">
        <v>85</v>
      </c>
      <c r="C50" s="23" t="s">
        <v>86</v>
      </c>
      <c r="D50" s="27">
        <v>610</v>
      </c>
      <c r="E50" s="24">
        <f t="shared" si="0"/>
        <v>11.090909090909092</v>
      </c>
      <c r="F50" s="22">
        <v>2016</v>
      </c>
      <c r="G50" s="25" t="s">
        <v>12</v>
      </c>
      <c r="I50" s="16"/>
    </row>
    <row r="51" spans="1:9" s="3" customFormat="1" x14ac:dyDescent="0.2">
      <c r="A51" s="20">
        <v>44</v>
      </c>
      <c r="B51" s="26" t="s">
        <v>13</v>
      </c>
      <c r="C51" s="23" t="s">
        <v>87</v>
      </c>
      <c r="D51" s="27">
        <v>5190</v>
      </c>
      <c r="E51" s="24">
        <f t="shared" si="0"/>
        <v>94.36363636363636</v>
      </c>
      <c r="F51" s="22">
        <v>2023</v>
      </c>
      <c r="G51" s="25" t="s">
        <v>118</v>
      </c>
      <c r="I51" s="16"/>
    </row>
    <row r="52" spans="1:9" s="3" customFormat="1" x14ac:dyDescent="0.2">
      <c r="A52" s="20">
        <v>45</v>
      </c>
      <c r="B52" s="26" t="s">
        <v>88</v>
      </c>
      <c r="C52" s="23" t="s">
        <v>89</v>
      </c>
      <c r="D52" s="27">
        <v>649</v>
      </c>
      <c r="E52" s="24">
        <f t="shared" si="0"/>
        <v>11.8</v>
      </c>
      <c r="F52" s="22">
        <v>2011</v>
      </c>
      <c r="I52" s="16"/>
    </row>
    <row r="53" spans="1:9" s="3" customFormat="1" ht="30" x14ac:dyDescent="0.2">
      <c r="A53" s="20">
        <v>46</v>
      </c>
      <c r="B53" s="26" t="s">
        <v>90</v>
      </c>
      <c r="C53" s="23" t="s">
        <v>91</v>
      </c>
      <c r="D53" s="27">
        <v>1039.3499999999999</v>
      </c>
      <c r="E53" s="24">
        <f t="shared" si="0"/>
        <v>18.897272727272725</v>
      </c>
      <c r="F53" s="22">
        <v>2012</v>
      </c>
      <c r="G53" s="25" t="s">
        <v>119</v>
      </c>
      <c r="I53" s="16"/>
    </row>
    <row r="54" spans="1:9" s="3" customFormat="1" x14ac:dyDescent="0.2">
      <c r="A54" s="20">
        <v>47</v>
      </c>
      <c r="B54" s="26" t="s">
        <v>68</v>
      </c>
      <c r="C54" s="23" t="s">
        <v>92</v>
      </c>
      <c r="D54" s="27">
        <v>1550</v>
      </c>
      <c r="E54" s="24">
        <f t="shared" si="0"/>
        <v>28.181818181818183</v>
      </c>
      <c r="F54" s="22">
        <v>2010</v>
      </c>
      <c r="G54" s="25" t="s">
        <v>18</v>
      </c>
      <c r="I54" s="16"/>
    </row>
    <row r="55" spans="1:9" s="3" customFormat="1" x14ac:dyDescent="0.2">
      <c r="A55" s="20">
        <v>48</v>
      </c>
      <c r="B55" s="26" t="s">
        <v>71</v>
      </c>
      <c r="C55" s="23" t="s">
        <v>93</v>
      </c>
      <c r="D55" s="27">
        <v>799.5</v>
      </c>
      <c r="E55" s="24">
        <f t="shared" si="0"/>
        <v>14.536363636363637</v>
      </c>
      <c r="F55" s="22">
        <v>2012</v>
      </c>
      <c r="G55" s="25" t="s">
        <v>17</v>
      </c>
      <c r="I55" s="16"/>
    </row>
    <row r="56" spans="1:9" s="3" customFormat="1" x14ac:dyDescent="0.2">
      <c r="A56" s="20">
        <v>49</v>
      </c>
      <c r="B56" s="26" t="s">
        <v>94</v>
      </c>
      <c r="C56" s="23" t="s">
        <v>95</v>
      </c>
      <c r="D56" s="27">
        <v>1699</v>
      </c>
      <c r="E56" s="24">
        <f t="shared" si="0"/>
        <v>30.890909090909091</v>
      </c>
      <c r="F56" s="22">
        <v>2023</v>
      </c>
      <c r="G56" s="25" t="s">
        <v>113</v>
      </c>
      <c r="I56" s="16"/>
    </row>
    <row r="57" spans="1:9" s="3" customFormat="1" x14ac:dyDescent="0.2">
      <c r="A57" s="20">
        <v>50</v>
      </c>
      <c r="B57" s="26" t="s">
        <v>96</v>
      </c>
      <c r="C57" s="23" t="s">
        <v>97</v>
      </c>
      <c r="D57" s="27">
        <v>921.27</v>
      </c>
      <c r="E57" s="24">
        <f t="shared" si="0"/>
        <v>16.750363636363637</v>
      </c>
      <c r="F57" s="22">
        <v>2015</v>
      </c>
      <c r="G57" s="25" t="s">
        <v>17</v>
      </c>
      <c r="I57" s="16"/>
    </row>
    <row r="58" spans="1:9" s="3" customFormat="1" x14ac:dyDescent="0.2">
      <c r="A58" s="20">
        <v>51</v>
      </c>
      <c r="B58" s="26" t="s">
        <v>96</v>
      </c>
      <c r="C58" s="23" t="s">
        <v>98</v>
      </c>
      <c r="D58" s="27">
        <v>921.27</v>
      </c>
      <c r="E58" s="24">
        <f t="shared" si="0"/>
        <v>16.750363636363637</v>
      </c>
      <c r="F58" s="22">
        <v>2015</v>
      </c>
      <c r="G58" s="25" t="s">
        <v>17</v>
      </c>
      <c r="I58" s="16"/>
    </row>
    <row r="59" spans="1:9" s="3" customFormat="1" x14ac:dyDescent="0.2">
      <c r="A59" s="20">
        <v>52</v>
      </c>
      <c r="B59" s="26" t="s">
        <v>96</v>
      </c>
      <c r="C59" s="23" t="s">
        <v>99</v>
      </c>
      <c r="D59" s="27">
        <v>921.27</v>
      </c>
      <c r="E59" s="24">
        <f t="shared" si="0"/>
        <v>16.750363636363637</v>
      </c>
      <c r="F59" s="22">
        <v>2015</v>
      </c>
      <c r="G59" s="25" t="s">
        <v>17</v>
      </c>
      <c r="I59" s="16"/>
    </row>
    <row r="60" spans="1:9" s="3" customFormat="1" x14ac:dyDescent="0.2">
      <c r="A60" s="20">
        <v>53</v>
      </c>
      <c r="B60" s="26" t="s">
        <v>96</v>
      </c>
      <c r="C60" s="23" t="s">
        <v>100</v>
      </c>
      <c r="D60" s="27">
        <v>921.27</v>
      </c>
      <c r="E60" s="24">
        <f t="shared" si="0"/>
        <v>16.750363636363637</v>
      </c>
      <c r="F60" s="22">
        <v>2015</v>
      </c>
      <c r="G60" s="25" t="s">
        <v>17</v>
      </c>
      <c r="I60" s="16"/>
    </row>
    <row r="61" spans="1:9" s="3" customFormat="1" x14ac:dyDescent="0.2">
      <c r="A61" s="20">
        <v>54</v>
      </c>
      <c r="B61" s="26" t="s">
        <v>101</v>
      </c>
      <c r="C61" s="23" t="s">
        <v>102</v>
      </c>
      <c r="D61" s="27">
        <v>5000</v>
      </c>
      <c r="E61" s="24">
        <f t="shared" si="0"/>
        <v>90.909090909090907</v>
      </c>
      <c r="F61" s="22">
        <v>2023</v>
      </c>
      <c r="G61" s="25" t="s">
        <v>17</v>
      </c>
      <c r="I61" s="16"/>
    </row>
    <row r="62" spans="1:9" s="3" customFormat="1" x14ac:dyDescent="0.2">
      <c r="A62" s="20">
        <v>55</v>
      </c>
      <c r="B62" s="26" t="s">
        <v>103</v>
      </c>
      <c r="C62" s="23" t="s">
        <v>104</v>
      </c>
      <c r="D62" s="27">
        <v>6500</v>
      </c>
      <c r="E62" s="24">
        <f>D62/60</f>
        <v>108.33333333333333</v>
      </c>
      <c r="F62" s="22">
        <v>2023</v>
      </c>
      <c r="G62" s="25" t="s">
        <v>113</v>
      </c>
      <c r="I62" s="16"/>
    </row>
    <row r="63" spans="1:9" s="3" customFormat="1" x14ac:dyDescent="0.2">
      <c r="A63" s="20">
        <v>56</v>
      </c>
      <c r="B63" s="26" t="s">
        <v>105</v>
      </c>
      <c r="C63" s="23" t="s">
        <v>106</v>
      </c>
      <c r="D63" s="27">
        <v>5264.3</v>
      </c>
      <c r="E63" s="24">
        <f t="shared" ref="E63:E65" si="3">D63/60</f>
        <v>87.73833333333333</v>
      </c>
      <c r="F63" s="22">
        <v>1998</v>
      </c>
      <c r="G63" s="25" t="s">
        <v>116</v>
      </c>
      <c r="I63" s="16"/>
    </row>
    <row r="64" spans="1:9" s="3" customFormat="1" ht="30" x14ac:dyDescent="0.2">
      <c r="A64" s="20">
        <v>57</v>
      </c>
      <c r="B64" s="26" t="s">
        <v>107</v>
      </c>
      <c r="C64" s="23" t="s">
        <v>108</v>
      </c>
      <c r="D64" s="27">
        <v>7241.88</v>
      </c>
      <c r="E64" s="24">
        <f t="shared" si="3"/>
        <v>120.69800000000001</v>
      </c>
      <c r="F64" s="22">
        <v>2023</v>
      </c>
      <c r="G64" s="25" t="s">
        <v>120</v>
      </c>
      <c r="I64" s="16"/>
    </row>
    <row r="65" spans="1:9" s="3" customFormat="1" x14ac:dyDescent="0.2">
      <c r="A65" s="20">
        <v>58</v>
      </c>
      <c r="B65" s="29" t="s">
        <v>109</v>
      </c>
      <c r="C65" s="30" t="s">
        <v>110</v>
      </c>
      <c r="D65" s="31">
        <v>608.78</v>
      </c>
      <c r="E65" s="24">
        <f t="shared" si="3"/>
        <v>10.146333333333333</v>
      </c>
      <c r="F65" s="32">
        <v>2005</v>
      </c>
      <c r="G65" s="33" t="s">
        <v>118</v>
      </c>
      <c r="I65" s="16"/>
    </row>
    <row r="66" spans="1:9" ht="15.75" x14ac:dyDescent="0.25">
      <c r="A66" s="9"/>
      <c r="B66" s="18" t="s">
        <v>5</v>
      </c>
      <c r="C66" s="10" t="s">
        <v>0</v>
      </c>
      <c r="D66" s="19">
        <f>SUM(D8:D65)</f>
        <v>114055.65000000004</v>
      </c>
      <c r="E66" s="12">
        <f>SUM(E8:E65)</f>
        <v>1893.2267922077917</v>
      </c>
      <c r="F66" s="12" t="s">
        <v>0</v>
      </c>
      <c r="G66" s="17"/>
    </row>
    <row r="67" spans="1:9" hidden="1" x14ac:dyDescent="0.2">
      <c r="B67" s="13" t="s">
        <v>9</v>
      </c>
      <c r="C67" s="4"/>
      <c r="D67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2026-09-21T13:51:29Z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