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Dariusz.Mulak\Documents\! DK\10 Bilans NIK Audyt\zamkniecie 2023\06 publikacja\02 info dodatkowa\"/>
    </mc:Choice>
  </mc:AlternateContent>
  <xr:revisionPtr revIDLastSave="0" documentId="8_{9E968052-702A-43D5-87E6-B3DF51E38D7F}" xr6:coauthVersionLast="47" xr6:coauthVersionMax="47" xr10:uidLastSave="{00000000-0000-0000-0000-000000000000}"/>
  <bookViews>
    <workbookView xWindow="-120" yWindow="-120" windowWidth="19440" windowHeight="15000" firstSheet="9" activeTab="18" xr2:uid="{00000000-000D-0000-FFFF-FFFF00000000}"/>
  </bookViews>
  <sheets>
    <sheet name="1.1" sheetId="2" r:id="rId1"/>
    <sheet name="2.1" sheetId="3" r:id="rId2"/>
    <sheet name="5.1" sheetId="4" r:id="rId3"/>
    <sheet name="6.1" sheetId="5" r:id="rId4"/>
    <sheet name="7.1" sheetId="6" r:id="rId5"/>
    <sheet name="7.2" sheetId="7" r:id="rId6"/>
    <sheet name="7.3" sheetId="8" r:id="rId7"/>
    <sheet name="8.1" sheetId="10" r:id="rId8"/>
    <sheet name="8.2" sheetId="9" r:id="rId9"/>
    <sheet name="9.1" sheetId="12" r:id="rId10"/>
    <sheet name="9.2" sheetId="11" r:id="rId11"/>
    <sheet name="10.1" sheetId="13" r:id="rId12"/>
    <sheet name="11.1" sheetId="14" r:id="rId13"/>
    <sheet name="12.1" sheetId="15" r:id="rId14"/>
    <sheet name="13.2" sheetId="16" r:id="rId15"/>
    <sheet name="14.1" sheetId="17" r:id="rId16"/>
    <sheet name="16.1" sheetId="20" r:id="rId17"/>
    <sheet name="17.1" sheetId="21" r:id="rId18"/>
    <sheet name="18.1" sheetId="22" r:id="rId19"/>
    <sheet name="19.3" sheetId="18" r:id="rId20"/>
    <sheet name="19.4" sheetId="19" r:id="rId21"/>
  </sheets>
  <externalReferences>
    <externalReference r:id="rId22"/>
    <externalReference r:id="rId23"/>
    <externalReference r:id="rId24"/>
    <externalReference r:id="rId25"/>
  </externalReferences>
  <definedNames>
    <definedName name="___DAT11">"$Arkusz1.$#ODWOŁANIE!$#ODWOŁANIE!:$#ODWOŁANIE!$#ODWOŁANIE!"</definedName>
    <definedName name="__DAT11">"$Arkusz1.$#ODWOŁANIE!$#ODWOŁANIE!:$#ODWOŁANIE!$#ODWOŁANIE!"</definedName>
    <definedName name="_1Excel_BuiltIn_Print_Area_2_1" localSheetId="11">#REF!</definedName>
    <definedName name="_1Excel_BuiltIn_Print_Area_2_1" localSheetId="12">#REF!</definedName>
    <definedName name="_1Excel_BuiltIn_Print_Area_2_1" localSheetId="14">#REF!</definedName>
    <definedName name="_1Excel_BuiltIn_Print_Area_2_1" localSheetId="4">#REF!</definedName>
    <definedName name="_1Excel_BuiltIn_Print_Area_2_1">#REF!</definedName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2Excel_BuiltIn_Print_Area_2_1" localSheetId="11">#REF!</definedName>
    <definedName name="_2Excel_BuiltIn_Print_Area_2_1" localSheetId="14">#REF!</definedName>
    <definedName name="_2Excel_BuiltIn_Print_Area_2_1" localSheetId="15">#REF!</definedName>
    <definedName name="_2Excel_BuiltIn_Print_Area_2_1" localSheetId="4">#REF!</definedName>
    <definedName name="_2Excel_BuiltIn_Print_Area_2_1" localSheetId="6">#REF!</definedName>
    <definedName name="_2Excel_BuiltIn_Print_Area_2_1" localSheetId="7">#REF!</definedName>
    <definedName name="_2Excel_BuiltIn_Print_Area_2_1" localSheetId="8">#REF!</definedName>
    <definedName name="_2Excel_BuiltIn_Print_Area_2_1">#REF!</definedName>
    <definedName name="_4Excel_BuiltIn_Print_Area_2_1">#REF!</definedName>
    <definedName name="_DAT11">"$Arkusz1.$#ODWOŁANIE!$#ODWOŁANIE!:$#ODWOŁANIE!$#ODWOŁANIE!"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1">#REF!</definedName>
    <definedName name="_xlnm.Database" localSheetId="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BAZA_PFC" localSheetId="19">#REF!</definedName>
    <definedName name="BAZA_PFC">#REF!</definedName>
    <definedName name="bazka" localSheetId="19">#REF!</definedName>
    <definedName name="bazka">#REF!</definedName>
    <definedName name="DAT11_6">"'file:///F:/lokaty_2008_2.xls'#$Arkusz1.$#ODWOŁANIE!$#ODWOŁANIE!:$#ODWOŁANIE!$#ODWOŁANIE!"</definedName>
    <definedName name="data_aktual">'[2]Zaliczki 2007'!$C$2</definedName>
    <definedName name="depo_2">#REF!</definedName>
    <definedName name="Dziedzina1">[1]wnioski!$BW$2:$BW$1550</definedName>
    <definedName name="E2018srodkitrwale">[3]SBB!#REF!</definedName>
    <definedName name="EM" localSheetId="4">[3]SBB!#REF!</definedName>
    <definedName name="EM">[3]SBB!#REF!</definedName>
    <definedName name="EMnota52018" localSheetId="4">#REF!</definedName>
    <definedName name="EMnota52018">#REF!</definedName>
    <definedName name="etap1">[1]wnioski!$BV$2:$BV$1550</definedName>
    <definedName name="Ewanota52018" localSheetId="4">[3]SBB!#REF!</definedName>
    <definedName name="Ewanota52018">[3]SBB!#REF!</definedName>
    <definedName name="Excel_BuiltIn_Criteria_4">#REF!</definedName>
    <definedName name="Excel_BuiltIn_Criteria_4_4" localSheetId="11">#REF!</definedName>
    <definedName name="Excel_BuiltIn_Criteria_4_4" localSheetId="12">#REF!</definedName>
    <definedName name="Excel_BuiltIn_Criteria_4_4" localSheetId="14">#REF!</definedName>
    <definedName name="Excel_BuiltIn_Criteria_4_4" localSheetId="15">#REF!</definedName>
    <definedName name="Excel_BuiltIn_Criteria_4_4" localSheetId="16">#REF!</definedName>
    <definedName name="Excel_BuiltIn_Criteria_4_4" localSheetId="17">#REF!</definedName>
    <definedName name="Excel_BuiltIn_Criteria_4_4" localSheetId="18">#REF!</definedName>
    <definedName name="Excel_BuiltIn_Criteria_4_4" localSheetId="1">#REF!</definedName>
    <definedName name="Excel_BuiltIn_Criteria_4_4" localSheetId="4">#REF!</definedName>
    <definedName name="Excel_BuiltIn_Criteria_4_4" localSheetId="6">#REF!</definedName>
    <definedName name="Excel_BuiltIn_Criteria_4_4" localSheetId="7">#REF!</definedName>
    <definedName name="Excel_BuiltIn_Criteria_4_4" localSheetId="8">#REF!</definedName>
    <definedName name="Excel_BuiltIn_Criteria_4_4" localSheetId="9">#REF!</definedName>
    <definedName name="Excel_BuiltIn_Criteria_4_4" localSheetId="10">#REF!</definedName>
    <definedName name="Excel_BuiltIn_Criteria_4_4">#REF!</definedName>
    <definedName name="Excel_BuiltIn_Criteria_8">"$SellBB.$#ODWOŁANIE!$#ODWOŁANIE!:$#ODWOŁANIE!$#ODWOŁANIE!"</definedName>
    <definedName name="Excel_BuiltIn_Criteria_8_6">"'file:///F:/lokaty_2008_2.xls'#$SellBB.$#ODWOŁANIE!$#ODWOŁANIE!:$#ODWOŁANIE!$#ODWOŁANIE!"</definedName>
    <definedName name="Excel_BuiltIn_Database">#REF!</definedName>
    <definedName name="Excel_BuiltIn_Database_2">#REF!</definedName>
    <definedName name="Excel_BuiltIn_Database_4">#REF!</definedName>
    <definedName name="Excel_BuiltIn_Database_4_4" localSheetId="11">#REF!</definedName>
    <definedName name="Excel_BuiltIn_Database_4_4" localSheetId="12">#REF!</definedName>
    <definedName name="Excel_BuiltIn_Database_4_4" localSheetId="14">#REF!</definedName>
    <definedName name="Excel_BuiltIn_Database_4_4" localSheetId="15">#REF!</definedName>
    <definedName name="Excel_BuiltIn_Database_4_4" localSheetId="16">#REF!</definedName>
    <definedName name="Excel_BuiltIn_Database_4_4" localSheetId="17">#REF!</definedName>
    <definedName name="Excel_BuiltIn_Database_4_4" localSheetId="18">#REF!</definedName>
    <definedName name="Excel_BuiltIn_Database_4_4" localSheetId="1">#REF!</definedName>
    <definedName name="Excel_BuiltIn_Database_4_4" localSheetId="4">#REF!</definedName>
    <definedName name="Excel_BuiltIn_Database_4_4" localSheetId="6">#REF!</definedName>
    <definedName name="Excel_BuiltIn_Database_4_4" localSheetId="7">#REF!</definedName>
    <definedName name="Excel_BuiltIn_Database_4_4" localSheetId="8">#REF!</definedName>
    <definedName name="Excel_BuiltIn_Database_4_4" localSheetId="9">#REF!</definedName>
    <definedName name="Excel_BuiltIn_Database_4_4" localSheetId="10">#REF!</definedName>
    <definedName name="Excel_BuiltIn_Database_4_4">#REF!</definedName>
    <definedName name="Excel_BuiltIn_Database_6">#REF!</definedName>
    <definedName name="Excel_BuiltIn_Database_7">#REF!</definedName>
    <definedName name="Excel_BuiltIn_Database_8" localSheetId="11">#REF!</definedName>
    <definedName name="Excel_BuiltIn_Database_8" localSheetId="12">#REF!</definedName>
    <definedName name="Excel_BuiltIn_Database_8" localSheetId="14">#REF!</definedName>
    <definedName name="Excel_BuiltIn_Database_8" localSheetId="15">#REF!</definedName>
    <definedName name="Excel_BuiltIn_Database_8" localSheetId="16">#REF!</definedName>
    <definedName name="Excel_BuiltIn_Database_8" localSheetId="17">#REF!</definedName>
    <definedName name="Excel_BuiltIn_Database_8" localSheetId="18">#REF!</definedName>
    <definedName name="Excel_BuiltIn_Database_8" localSheetId="1">#REF!</definedName>
    <definedName name="Excel_BuiltIn_Database_8" localSheetId="4">#REF!</definedName>
    <definedName name="Excel_BuiltIn_Database_8" localSheetId="6">#REF!</definedName>
    <definedName name="Excel_BuiltIn_Database_8" localSheetId="7">#REF!</definedName>
    <definedName name="Excel_BuiltIn_Database_8" localSheetId="8">#REF!</definedName>
    <definedName name="Excel_BuiltIn_Database_8" localSheetId="9">#REF!</definedName>
    <definedName name="Excel_BuiltIn_Database_8" localSheetId="10">#REF!</definedName>
    <definedName name="Excel_BuiltIn_Database_8">#REF!</definedName>
    <definedName name="Excel_BuiltIn_Extract_4">"$Bony.$#ODWOŁANIE!$#ODWOŁANIE!:$#ODWOŁANIE!$#ODWOŁANIE!"</definedName>
    <definedName name="Excel_BuiltIn_Extract_4_6">"'file:///F:/lokaty_2008_2.xls'#$Bony.$#ODWOŁANIE!$#ODWOŁANIE!:$#ODWOŁANIE!$#ODWOŁANIE!"</definedName>
    <definedName name="Excel_BuiltIn_Extract_8">"$SellBB.$#ODWOŁANIE!$#ODWOŁANIE!:$#ODWOŁANIE!$#ODWOŁANIE!"</definedName>
    <definedName name="Excel_BuiltIn_Extract_8_6">"'file:///F:/lokaty_2008_2.xls'#$SellBB.$#ODWOŁANIE!$#ODWOŁANIE!:$#ODWOŁANIE!$#ODWOŁANIE!"</definedName>
    <definedName name="Excel_BuiltIn_Print_Area_1">"$Arkusz1.$#ODWOŁANIE!$#ODWOŁANIE!:$#ODWOŁANIE!$#ODWOŁANIE!"</definedName>
    <definedName name="Excel_BuiltIn_Print_Area_1_6">"'file:///F:/lokaty_2008_2.xls'#$Arkusz1.$#ODWOŁANIE!$#ODWOŁANIE!:$#ODWOŁANIE!$#ODWOŁANIE!"</definedName>
    <definedName name="Excel_BuiltIn_Print_Area_2">"$Depozyt.$#ODWOŁANIE!$#ODWOŁANIE!:$#ODWOŁANIE!$#ODWOŁANIE!"</definedName>
    <definedName name="Excel_BuiltIn_Print_Area_2_6">"'file:///F:/lokaty_2008_2.xls'#$Depozyt.$#ODWOŁANIE!$#ODWOŁANIE!:$#ODWOŁANIE!$#ODWOŁANIE!"</definedName>
    <definedName name="Excel_BuiltIn_Print_Area_4" localSheetId="11">#REF!</definedName>
    <definedName name="Excel_BuiltIn_Print_Area_4" localSheetId="12">#REF!</definedName>
    <definedName name="Excel_BuiltIn_Print_Area_4" localSheetId="14">#REF!</definedName>
    <definedName name="Excel_BuiltIn_Print_Area_4" localSheetId="15">#REF!</definedName>
    <definedName name="Excel_BuiltIn_Print_Area_4" localSheetId="16">#REF!</definedName>
    <definedName name="Excel_BuiltIn_Print_Area_4" localSheetId="17">#REF!</definedName>
    <definedName name="Excel_BuiltIn_Print_Area_4" localSheetId="18">#REF!</definedName>
    <definedName name="Excel_BuiltIn_Print_Area_4" localSheetId="1">#REF!</definedName>
    <definedName name="Excel_BuiltIn_Print_Area_4" localSheetId="4">#REF!</definedName>
    <definedName name="Excel_BuiltIn_Print_Area_4" localSheetId="6">#REF!</definedName>
    <definedName name="Excel_BuiltIn_Print_Area_4" localSheetId="7">#REF!</definedName>
    <definedName name="Excel_BuiltIn_Print_Area_4" localSheetId="8">#REF!</definedName>
    <definedName name="Excel_BuiltIn_Print_Area_4" localSheetId="9">#REF!</definedName>
    <definedName name="Excel_BuiltIn_Print_Area_4" localSheetId="10">#REF!</definedName>
    <definedName name="Excel_BuiltIn_Print_Area_4">#REF!</definedName>
    <definedName name="Excel_BuiltIn_Print_Area_4_11" localSheetId="11">[3]SBB!#REF!</definedName>
    <definedName name="Excel_BuiltIn_Print_Area_4_11" localSheetId="12">[3]SBB!#REF!</definedName>
    <definedName name="Excel_BuiltIn_Print_Area_4_11" localSheetId="14">[3]SBB!#REF!</definedName>
    <definedName name="Excel_BuiltIn_Print_Area_4_11" localSheetId="16">[3]SBB!#REF!</definedName>
    <definedName name="Excel_BuiltIn_Print_Area_4_11" localSheetId="17">[3]SBB!#REF!</definedName>
    <definedName name="Excel_BuiltIn_Print_Area_4_11" localSheetId="18">[3]SBB!#REF!</definedName>
    <definedName name="Excel_BuiltIn_Print_Area_4_11" localSheetId="1">[3]SBB!#REF!</definedName>
    <definedName name="Excel_BuiltIn_Print_Area_4_11" localSheetId="4">[3]SBB!#REF!</definedName>
    <definedName name="Excel_BuiltIn_Print_Area_4_11" localSheetId="6">[3]SBB!#REF!</definedName>
    <definedName name="Excel_BuiltIn_Print_Area_4_11" localSheetId="7">[3]SBB!#REF!</definedName>
    <definedName name="Excel_BuiltIn_Print_Area_4_11" localSheetId="8">[3]SBB!#REF!</definedName>
    <definedName name="Excel_BuiltIn_Print_Area_4_11" localSheetId="9">[3]SBB!#REF!</definedName>
    <definedName name="Excel_BuiltIn_Print_Area_4_11" localSheetId="10">[3]SBB!#REF!</definedName>
    <definedName name="Excel_BuiltIn_Print_Area_4_11">[3]SBB!#REF!</definedName>
    <definedName name="Excel_BuiltIn_Print_Area_4_17" localSheetId="11">[3]SBB!#REF!</definedName>
    <definedName name="Excel_BuiltIn_Print_Area_4_17" localSheetId="12">[3]SBB!#REF!</definedName>
    <definedName name="Excel_BuiltIn_Print_Area_4_17" localSheetId="14">[3]SBB!#REF!</definedName>
    <definedName name="Excel_BuiltIn_Print_Area_4_17" localSheetId="16">[3]SBB!#REF!</definedName>
    <definedName name="Excel_BuiltIn_Print_Area_4_17" localSheetId="17">[3]SBB!#REF!</definedName>
    <definedName name="Excel_BuiltIn_Print_Area_4_17" localSheetId="18">[3]SBB!#REF!</definedName>
    <definedName name="Excel_BuiltIn_Print_Area_4_17" localSheetId="1">[3]SBB!#REF!</definedName>
    <definedName name="Excel_BuiltIn_Print_Area_4_17" localSheetId="4">[3]SBB!#REF!</definedName>
    <definedName name="Excel_BuiltIn_Print_Area_4_17" localSheetId="6">[3]SBB!#REF!</definedName>
    <definedName name="Excel_BuiltIn_Print_Area_4_17" localSheetId="7">[3]SBB!#REF!</definedName>
    <definedName name="Excel_BuiltIn_Print_Area_4_17" localSheetId="8">[3]SBB!#REF!</definedName>
    <definedName name="Excel_BuiltIn_Print_Area_4_17" localSheetId="9">[3]SBB!#REF!</definedName>
    <definedName name="Excel_BuiltIn_Print_Area_4_17" localSheetId="10">[3]SBB!#REF!</definedName>
    <definedName name="Excel_BuiltIn_Print_Area_4_17">[3]SBB!#REF!</definedName>
    <definedName name="Excel_BuiltIn_Print_Area_4_9" localSheetId="11">[3]SBB!#REF!</definedName>
    <definedName name="Excel_BuiltIn_Print_Area_4_9" localSheetId="12">[3]SBB!#REF!</definedName>
    <definedName name="Excel_BuiltIn_Print_Area_4_9" localSheetId="14">[3]SBB!#REF!</definedName>
    <definedName name="Excel_BuiltIn_Print_Area_4_9" localSheetId="16">[3]SBB!#REF!</definedName>
    <definedName name="Excel_BuiltIn_Print_Area_4_9" localSheetId="17">[3]SBB!#REF!</definedName>
    <definedName name="Excel_BuiltIn_Print_Area_4_9" localSheetId="18">[3]SBB!#REF!</definedName>
    <definedName name="Excel_BuiltIn_Print_Area_4_9" localSheetId="1">[3]SBB!#REF!</definedName>
    <definedName name="Excel_BuiltIn_Print_Area_4_9" localSheetId="4">[3]SBB!#REF!</definedName>
    <definedName name="Excel_BuiltIn_Print_Area_4_9" localSheetId="6">[3]SBB!#REF!</definedName>
    <definedName name="Excel_BuiltIn_Print_Area_4_9" localSheetId="7">[3]SBB!#REF!</definedName>
    <definedName name="Excel_BuiltIn_Print_Area_4_9" localSheetId="8">[3]SBB!#REF!</definedName>
    <definedName name="Excel_BuiltIn_Print_Area_4_9" localSheetId="9">[3]SBB!#REF!</definedName>
    <definedName name="Excel_BuiltIn_Print_Area_4_9" localSheetId="10">[3]SBB!#REF!</definedName>
    <definedName name="Excel_BuiltIn_Print_Area_4_9">[3]SBB!#REF!</definedName>
    <definedName name="hhhh" localSheetId="4">#REF!</definedName>
    <definedName name="hhhh" localSheetId="6">#REF!</definedName>
    <definedName name="hhhh" localSheetId="8">#REF!</definedName>
    <definedName name="hhhh">#REF!</definedName>
    <definedName name="mmmmm" localSheetId="4">#REF!</definedName>
    <definedName name="mmmmm">#REF!</definedName>
    <definedName name="nnnnnnnn" localSheetId="4">#REF!</definedName>
    <definedName name="nnnnnnnn">#REF!</definedName>
    <definedName name="nota" localSheetId="4">#REF!</definedName>
    <definedName name="nota">#REF!</definedName>
    <definedName name="nota_2015" localSheetId="4">#REF!</definedName>
    <definedName name="nota_2015" localSheetId="6">#REF!</definedName>
    <definedName name="nota_2015" localSheetId="8">#REF!</definedName>
    <definedName name="nota_2015">#REF!</definedName>
    <definedName name="nota_srtrwale_2022">#REF!</definedName>
    <definedName name="_xlnm.Print_Area" localSheetId="11">'10.1'!$B$5:$D$29</definedName>
    <definedName name="PLAN">'[4]Plan wystąpień BK'!#REF!</definedName>
    <definedName name="qqqqq">[3]SBB!#REF!</definedName>
    <definedName name="TABLE_1">"$Arkusz1.$#ODWOŁANIE!$#ODWOŁANIE!:$#ODWOŁANIE!$#ODWOŁANIE!"</definedName>
    <definedName name="TABLE_1_6">"'file:///F:/lokaty_2008_2.xls'#$Arkusz1.$#ODWOŁANIE!$#ODWOŁANIE!:$#ODWOŁANIE!$#ODWOŁANIE!"</definedName>
    <definedName name="TABLE_11">"$średnie.$#ODWOŁANIE!$#ODWOŁANIE!:$#ODWOŁANIE!$#ODWOŁANIE!"</definedName>
    <definedName name="TABLE_11_6">"'file:///F:/lokaty_2008_2.xls'#$średnie.$#ODWOŁANIE!$#ODWOŁANIE!:$#ODWOŁANIE!$#ODWOŁANIE!"</definedName>
    <definedName name="TABLE_2_1">"$Arkusz1.$#ODWOŁANIE!$#ODWOŁANIE!:$#ODWOŁANIE!$#ODWOŁANIE!"</definedName>
    <definedName name="TABLE_2_1_6">"'file:///F:/lokaty_2008_2.xls'#$Arkusz1.$#ODWOŁANIE!$#ODWOŁANIE!:$#ODWOŁANIE!$#ODWOŁANIE!"</definedName>
    <definedName name="TABLE_2_11">"$średnie.$#ODWOŁANIE!$#ODWOŁANIE!:$#ODWOŁANIE!$#ODWOŁANIE!"</definedName>
    <definedName name="TABLE_2_11_6">"'file:///F:/lokaty_2008_2.xls'#$średnie.$#ODWOŁANIE!$#ODWOŁANIE!:$#ODWOŁANIE!$#ODWOŁANIE!"</definedName>
    <definedName name="TABLE_2_25">"$'rachunki do 28_12'.$#ODWOŁANIE!$#ODWOŁANIE!:$#ODWOŁANIE!$#ODWOŁANIE!"</definedName>
    <definedName name="TABLE_2_25_6">"'file:///F:/lokaty_2008_2.xls'#$'rachunki do 28_12'.$#ODWOŁANIE!$#ODWOŁANIE!:$#ODWOŁANIE!$#ODWOŁANIE!"</definedName>
    <definedName name="TABLE_2_3">"$rachunki.$#ODWOŁANIE!$#ODWOŁANIE!:$#ODWOŁANIE!$#ODWOŁANIE!"</definedName>
    <definedName name="TABLE_2_3_6">"'file:///F:/lokaty_2008_2.xls'#$rachunki.$#ODWOŁANIE!$#ODWOŁANIE!:$#ODWOŁANIE!$#ODWOŁANIE!"</definedName>
    <definedName name="TABLE_25">"$'rachunki do 28_12'.$#ODWOŁANIE!$#ODWOŁANIE!:$#ODWOŁANIE!$#ODWOŁANIE!"</definedName>
    <definedName name="TABLE_25_6">"'file:///F:/lokaty_2008_2.xls'#$'rachunki do 28_12'.$#ODWOŁANIE!$#ODWOŁANIE!:$#ODWOŁANIE!$#ODWOŁANIE!"</definedName>
    <definedName name="TABLE_3">"$rachunki.$#ODWOŁANIE!$#ODWOŁANIE!:$#ODWOŁANIE!$#ODWOŁANIE!"</definedName>
    <definedName name="TABLE_3_1">"$Arkusz1.$#ODWOŁANIE!$#ODWOŁANIE!:$#ODWOŁANIE!$#ODWOŁANIE!"</definedName>
    <definedName name="TABLE_3_1_6">"'file:///F:/lokaty_2008_2.xls'#$Arkusz1.$#ODWOŁANIE!$#ODWOŁANIE!:$#ODWOŁANIE!$#ODWOŁANIE!"</definedName>
    <definedName name="TABLE_3_11">"$średnie.$#ODWOŁANIE!$#ODWOŁANIE!:$#ODWOŁANIE!$#ODWOŁANIE!"</definedName>
    <definedName name="TABLE_3_11_6">"'file:///F:/lokaty_2008_2.xls'#$średnie.$#ODWOŁANIE!$#ODWOŁANIE!:$#ODWOŁANIE!$#ODWOŁANIE!"</definedName>
    <definedName name="TABLE_3_25">"$'rachunki do 28_12'.$#ODWOŁANIE!$#ODWOŁANIE!:$#ODWOŁANIE!$#ODWOŁANIE!"</definedName>
    <definedName name="TABLE_3_25_6">"'file:///F:/lokaty_2008_2.xls'#$'rachunki do 28_12'.$#ODWOŁANIE!$#ODWOŁANIE!:$#ODWOŁANIE!$#ODWOŁANIE!"</definedName>
    <definedName name="TABLE_3_3">"$rachunki.$#ODWOŁANIE!$#ODWOŁANIE!:$#ODWOŁANIE!$#ODWOŁANIE!"</definedName>
    <definedName name="TABLE_3_3_6">"'file:///F:/lokaty_2008_2.xls'#$rachunki.$#ODWOŁANIE!$#ODWOŁANIE!:$#ODWOŁANIE!$#ODWOŁANIE!"</definedName>
    <definedName name="TABLE_3_6">"'file:///F:/lokaty_2008_2.xls'#$rachunki.$#ODWOŁANIE!$#ODWOŁANIE!:$#ODWOŁANIE!$#ODWOŁANIE!"</definedName>
    <definedName name="TABLE_4_1">"$Arkusz1.$#ODWOŁANIE!$#ODWOŁANIE!:$#ODWOŁANIE!$#ODWOŁANIE!"</definedName>
    <definedName name="TABLE_4_1_6">"'file:///F:/lokaty_2008_2.xls'#$Arkusz1.$#ODWOŁANIE!$#ODWOŁANIE!:$#ODWOŁANIE!$#ODWOŁANIE!"</definedName>
    <definedName name="TABLE_4_25">"$'rachunki do 28_12'.$#ODWOŁANIE!$#ODWOŁANIE!:$#ODWOŁANIE!$#ODWOŁANIE!"</definedName>
    <definedName name="TABLE_4_25_6">"'file:///F:/lokaty_2008_2.xls'#$'rachunki do 28_12'.$#ODWOŁANIE!$#ODWOŁANIE!:$#ODWOŁANIE!$#ODWOŁANIE!"</definedName>
    <definedName name="TABLE_4_3">"$rachunki.$#ODWOŁANIE!$#ODWOŁANIE!:$#ODWOŁANIE!$#ODWOŁANIE!"</definedName>
    <definedName name="TABLE_4_3_6">"'file:///F:/lokaty_2008_2.xls'#$rachunki.$#ODWOŁANIE!$#ODWOŁANIE!:$#ODWOŁANIE!$#ODWOŁANIE!"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9" l="1"/>
  <c r="D5" i="19"/>
  <c r="F4" i="19"/>
  <c r="E4" i="19"/>
  <c r="D4" i="19"/>
  <c r="C4" i="19"/>
  <c r="D11" i="18"/>
  <c r="D10" i="18"/>
  <c r="D9" i="18"/>
  <c r="D8" i="18"/>
  <c r="H7" i="18"/>
  <c r="G7" i="18"/>
  <c r="F7" i="18"/>
  <c r="E7" i="18"/>
  <c r="C7" i="18"/>
  <c r="D7" i="18" l="1"/>
  <c r="E11" i="14"/>
  <c r="D11" i="14"/>
  <c r="C11" i="14"/>
  <c r="F11" i="14"/>
  <c r="D12" i="10" l="1"/>
  <c r="D11" i="10" s="1"/>
  <c r="C12" i="10"/>
  <c r="C11" i="10" s="1"/>
  <c r="E9" i="6" l="1"/>
  <c r="C8" i="6"/>
  <c r="E8" i="6" s="1"/>
  <c r="E10" i="6" s="1"/>
</calcChain>
</file>

<file path=xl/sharedStrings.xml><?xml version="1.0" encoding="utf-8"?>
<sst xmlns="http://schemas.openxmlformats.org/spreadsheetml/2006/main" count="404" uniqueCount="226">
  <si>
    <t>Wyszczególnienie</t>
  </si>
  <si>
    <t>na dzień
01.01.2023 r.</t>
  </si>
  <si>
    <t>Zwiększenia</t>
  </si>
  <si>
    <t>Zmniejszenia</t>
  </si>
  <si>
    <t>na dzień
31.12.2023 r.</t>
  </si>
  <si>
    <t>Wartość brutto</t>
  </si>
  <si>
    <t>Umorzenie</t>
  </si>
  <si>
    <t>Wartość netto</t>
  </si>
  <si>
    <t>-</t>
  </si>
  <si>
    <t>Inwestycje rozpoczęte, w tym:</t>
  </si>
  <si>
    <t>system do obsługi programu MF EOG i NMF</t>
  </si>
  <si>
    <t>system do obsługi "Platformy ekspertów efektywności energetycznej"</t>
  </si>
  <si>
    <t>moduł integracji eGeolog-EZD RP</t>
  </si>
  <si>
    <t>w zł</t>
  </si>
  <si>
    <t xml:space="preserve">Grunty </t>
  </si>
  <si>
    <t xml:space="preserve">Budynki, lokale i obiekty inżynierii lądowej i wodnej </t>
  </si>
  <si>
    <t>Urządzenia techniczne i maszyny</t>
  </si>
  <si>
    <t>Środki transportu</t>
  </si>
  <si>
    <t>Inne środki trwałe</t>
  </si>
  <si>
    <t>Razem</t>
  </si>
  <si>
    <t>na dzień
01.01.2023</t>
  </si>
  <si>
    <t xml:space="preserve">Zwiększenia </t>
  </si>
  <si>
    <t xml:space="preserve">Zmniejszenia </t>
  </si>
  <si>
    <t>na dzień
31.12.2023</t>
  </si>
  <si>
    <t>AKTYWA</t>
  </si>
  <si>
    <t>Lp.</t>
  </si>
  <si>
    <t>31.12.2022 r.</t>
  </si>
  <si>
    <t>31.12.2023 r.</t>
  </si>
  <si>
    <t>Rozliczenia międzyokresowe   - pakiet całodobowego wsparcia producenta oprogramowania - Premier ALNG PL ProEntSrvc PSS AnnualSprtCntrct Fndtn oraz pakiet na zasoby chmury obliczeniowej platformy Azure</t>
  </si>
  <si>
    <t xml:space="preserve"> - długoterminowe </t>
  </si>
  <si>
    <t xml:space="preserve"> - krótkoterminowe </t>
  </si>
  <si>
    <t>2022 r.</t>
  </si>
  <si>
    <t>2023 r.</t>
  </si>
  <si>
    <t xml:space="preserve">         Pozostałe należności</t>
  </si>
  <si>
    <t>należności od państwowych jednostek budżetowych z tytułu wypłaconych, nierozliczonych dotacji</t>
  </si>
  <si>
    <t>należności z tytułu opłat z Prawa geologicznego i górniczego, pomniejszone o  rozliczenia międzyokresowe przychodów (RMP), w tym:</t>
  </si>
  <si>
    <t>2.1</t>
  </si>
  <si>
    <t xml:space="preserve">należności wymagalne brutto </t>
  </si>
  <si>
    <t>2.2</t>
  </si>
  <si>
    <t>RMP korygujące należności o opłaty za nielegalną eksploatację i opłaty zagrożone przedawnieniem</t>
  </si>
  <si>
    <t>należności z tytułu opłat z ustawy o systemie handlu uprawnieniami do emisji gazów cieplarnianych, pomniejszone o  rozliczenia międzyokresowe przychodów (RMP), w tym:</t>
  </si>
  <si>
    <t>3.1</t>
  </si>
  <si>
    <t>3.2</t>
  </si>
  <si>
    <t>RMP korygujące należności o opłaty zagrożone przedawnieniem</t>
  </si>
  <si>
    <t>należności z tytułu innych opłat, nawiązek sądowych, kosztów sądowych i procesowych, pomniejszone o  rozliczenia międzyokresowe przychodów (RMP), w tym:</t>
  </si>
  <si>
    <t>4.1</t>
  </si>
  <si>
    <t>4.2</t>
  </si>
  <si>
    <t>RMP korygujące należności zagrożone przedawnieniem</t>
  </si>
  <si>
    <t>rozrachunki z pracownikami, w tym:</t>
  </si>
  <si>
    <t>5.1</t>
  </si>
  <si>
    <t>pożyczki z  ZFŚS</t>
  </si>
  <si>
    <t>5.2</t>
  </si>
  <si>
    <t>pozostałe rozrachunki z pracownikami</t>
  </si>
  <si>
    <t>inne</t>
  </si>
  <si>
    <t>01.01.2023 r.</t>
  </si>
  <si>
    <t>Odpisy aktualizujące</t>
  </si>
  <si>
    <t>Nazwa spółki</t>
  </si>
  <si>
    <t>Udziały</t>
  </si>
  <si>
    <t>Ogólna liczba głosów w organie stanowiącym</t>
  </si>
  <si>
    <t>Zysk/strata netto za rok obrotowy 2023</t>
  </si>
  <si>
    <t>Kapitał własny na 30.09.2023 r.</t>
  </si>
  <si>
    <t>w %</t>
  </si>
  <si>
    <t>w tys.  zł</t>
  </si>
  <si>
    <t>Bank Ochrony Środowiska S.A.</t>
  </si>
  <si>
    <t>Geotermia Podhalańska S.A.</t>
  </si>
  <si>
    <t>Polskie Domy Drewniane S.A.</t>
  </si>
  <si>
    <t>Geotermia Pyrzyce Sp. z o.o.</t>
  </si>
  <si>
    <t>Geotermia Polska Sp. z o.o.</t>
  </si>
  <si>
    <t>MEC Sp. z o.o. w Ostrowcu Św.</t>
  </si>
  <si>
    <t>KAPE S.A.</t>
  </si>
  <si>
    <t>PWiK Żory Sp. z o.o.</t>
  </si>
  <si>
    <t>MPEC Nowy Targ Sp. z o.o.</t>
  </si>
  <si>
    <t>PGE Inwest 12 Sp. z o.o.</t>
  </si>
  <si>
    <t>bd</t>
  </si>
  <si>
    <t>Ciepłownia Ostrowiecka Sp. z o.o.</t>
  </si>
  <si>
    <t>Obligacje</t>
  </si>
  <si>
    <t>Ilość sztuk</t>
  </si>
  <si>
    <t>Wartość w cenie nabycia</t>
  </si>
  <si>
    <t>Wartość bilansowa na dzień 31.12.2022</t>
  </si>
  <si>
    <t>Objęcie</t>
  </si>
  <si>
    <t>aktualizacja wartości</t>
  </si>
  <si>
    <t>Wartość bilansowa na dzień 31.12.2023</t>
  </si>
  <si>
    <t>BOŚ obligacje AA</t>
  </si>
  <si>
    <t>OK 0724 (OY 0724)</t>
  </si>
  <si>
    <t>BOŚ obligacje AB</t>
  </si>
  <si>
    <t>PS 0527 (YO 0527)</t>
  </si>
  <si>
    <t>DS 0432 (YO 0432)</t>
  </si>
  <si>
    <t>WZ 1127 (YO 1127)</t>
  </si>
  <si>
    <t>WZ 0533 (YO 1127)</t>
  </si>
  <si>
    <t xml:space="preserve">Krótkoterminowe aktywa finansowe  </t>
  </si>
  <si>
    <t>AKTYWA - B.III.1</t>
  </si>
  <si>
    <t>Krótkoterminowe aktywa finansowe</t>
  </si>
  <si>
    <t>inne krótkoterminowe aktywa finansowe</t>
  </si>
  <si>
    <t xml:space="preserve"> - lokaty ze środków krajowych</t>
  </si>
  <si>
    <t xml:space="preserve"> - niezapadłe odsetki od lokat ze środków krajowych</t>
  </si>
  <si>
    <t>środki pieniężne i inne aktywa pieniężne</t>
  </si>
  <si>
    <t>1.1</t>
  </si>
  <si>
    <t>środki pieniężne w kasie i na rachunkach</t>
  </si>
  <si>
    <t>a</t>
  </si>
  <si>
    <t xml:space="preserve"> - kasa</t>
  </si>
  <si>
    <t>b</t>
  </si>
  <si>
    <t xml:space="preserve"> - rachunki bieżące i inne krajowe</t>
  </si>
  <si>
    <t>c</t>
  </si>
  <si>
    <t xml:space="preserve"> - środki SIDA</t>
  </si>
  <si>
    <t>1.2</t>
  </si>
  <si>
    <t>inne środki pieniężne</t>
  </si>
  <si>
    <t>1.3</t>
  </si>
  <si>
    <t xml:space="preserve">inne aktywa pieniężne </t>
  </si>
  <si>
    <t>Rezerwy na zobowiązania</t>
  </si>
  <si>
    <t>PASYWA - B.I.</t>
  </si>
  <si>
    <t>Świadczenia emerytalne / 
nagrody jubileuszowe</t>
  </si>
  <si>
    <t>Nagrody pieniężne i roczne</t>
  </si>
  <si>
    <t xml:space="preserve">Razem                    </t>
  </si>
  <si>
    <t>Wykorzystanie</t>
  </si>
  <si>
    <t>Rozwiązanie</t>
  </si>
  <si>
    <t xml:space="preserve">długoterminowa </t>
  </si>
  <si>
    <t>krotkoterminowa</t>
  </si>
  <si>
    <t>Badanie sprawozdania finansowego</t>
  </si>
  <si>
    <t>Inne</t>
  </si>
  <si>
    <t>Zobowiązania krótkoterminowe wobec pozostałych jednostek</t>
  </si>
  <si>
    <t xml:space="preserve">Zobowiązania z tytułu dostaw i usług, o okresie wymagalności </t>
  </si>
  <si>
    <t xml:space="preserve"> do 12 miesięcy </t>
  </si>
  <si>
    <t>Zobowiązania z tytułu podatków, ubezpieczeń i innych świadczeń</t>
  </si>
  <si>
    <t>rozrachunki z tytułu podatku dochodowego od osób fizycznych</t>
  </si>
  <si>
    <t xml:space="preserve">rozrachunki z tytułu podatku VAT </t>
  </si>
  <si>
    <t xml:space="preserve">rozrachunki z ZUS </t>
  </si>
  <si>
    <t>d</t>
  </si>
  <si>
    <t xml:space="preserve">rozrachunki z PFRON </t>
  </si>
  <si>
    <t xml:space="preserve">Zobowiązania z tytułu wynagrodzeń </t>
  </si>
  <si>
    <t xml:space="preserve">rozrachunki z tytułu wynagrodzeń </t>
  </si>
  <si>
    <t>1.4</t>
  </si>
  <si>
    <t>Zobowiązania inne</t>
  </si>
  <si>
    <t>zobowiązania wobec Partnerów z tytułu realizacji projektu doradztwa energetycznego (PDE)</t>
  </si>
  <si>
    <t xml:space="preserve">odsetki (nadpłaty) od pożyczek </t>
  </si>
  <si>
    <t>pozostałe rozrachunki kaucje gwarancyjne dotyczące środków krajowych</t>
  </si>
  <si>
    <t>rozrachunki-odsetki POIiŚ</t>
  </si>
  <si>
    <t>e</t>
  </si>
  <si>
    <t>niewykorzystana zaliczka na koszty zarządzania, POPT MŚ, MF EOG +KAPE</t>
  </si>
  <si>
    <t>f</t>
  </si>
  <si>
    <t xml:space="preserve">depozyty z ustawy o zużytym sprzęcie elektrycznym i elektronicznym </t>
  </si>
  <si>
    <t>g</t>
  </si>
  <si>
    <t>zobowiązania z tytułu zaliczki - program LIFE</t>
  </si>
  <si>
    <t>h</t>
  </si>
  <si>
    <t>środki pochodzące ze spłat pomocy zwrotnej POIiŚ</t>
  </si>
  <si>
    <t>i</t>
  </si>
  <si>
    <t xml:space="preserve">inne </t>
  </si>
  <si>
    <t>wadia</t>
  </si>
  <si>
    <t>rozrachunki z pracownikami z tytułu opieki medycznej</t>
  </si>
  <si>
    <t>rozrachunki z PKOTFI z tyt. PPK</t>
  </si>
  <si>
    <t>pozostałe</t>
  </si>
  <si>
    <t>Fundusze specjalne</t>
  </si>
  <si>
    <t>PASYWA - B.III.3</t>
  </si>
  <si>
    <t>Rodzaj funduszu</t>
  </si>
  <si>
    <t>Fundusze specjalne, w tym:</t>
  </si>
  <si>
    <t>Fundusz pomocy zagranicznej - SIDA</t>
  </si>
  <si>
    <t>ZFŚS</t>
  </si>
  <si>
    <t>Inne rozliczenia międzyokresowe</t>
  </si>
  <si>
    <t>Razem rozliczenia międzyokresowe</t>
  </si>
  <si>
    <t>Zaległe należności z Prawa geologicznego i górniczego</t>
  </si>
  <si>
    <t>Zaległe należności z ustawy o systemie handlu uprawnieniami do emisji gazów cieplarnianych</t>
  </si>
  <si>
    <t>Zaległe należności z tytułu innych opłat, nawiązek sądowych, kosztów sądowych i procesowych</t>
  </si>
  <si>
    <t>Dotacje z budżetu państwa i środki otrzymane z Unii Europejskiej, pozostałe refundacje</t>
  </si>
  <si>
    <t>Dotacje z budżetu państwa</t>
  </si>
  <si>
    <t>Pomoc Techniczna PO IiŚ i PO PT MŚ</t>
  </si>
  <si>
    <t>otrzymana dotacja celowa</t>
  </si>
  <si>
    <t>niewykorzystana dotacja celowa (do zwrotu)</t>
  </si>
  <si>
    <t>Pomoc Techniczna PO IiŚ i PO PT ME</t>
  </si>
  <si>
    <t>Dofinansowanie kosztów NF - projekt doradztwa energetycznego (PDE)</t>
  </si>
  <si>
    <t>Koszty Zarządzania związane z wdrażaniem programów MF EOG/NMF</t>
  </si>
  <si>
    <t>1.5</t>
  </si>
  <si>
    <t>Dofinansowanie kosztów NF - Fundusz Współpracy Dwustronnej (FWD)</t>
  </si>
  <si>
    <t>Pozostałe przychody operacyjne</t>
  </si>
  <si>
    <t>zysk ze zbycia niefinansowych aktywów trwałych</t>
  </si>
  <si>
    <t xml:space="preserve">inne przychody operacyjne, w tym: </t>
  </si>
  <si>
    <t>refundacja kosztów refakturowanych</t>
  </si>
  <si>
    <t>zwrot kosztów postępowania spornego</t>
  </si>
  <si>
    <t>nieodpłatnie otrzymane papiery wartościowe</t>
  </si>
  <si>
    <t>kary umowne</t>
  </si>
  <si>
    <t>Pozostałe koszty operacyjne</t>
  </si>
  <si>
    <t>Przychody finansowe</t>
  </si>
  <si>
    <t xml:space="preserve">odsetki, w tym: </t>
  </si>
  <si>
    <t xml:space="preserve">odsetki od pożyczek i kredytów </t>
  </si>
  <si>
    <t>oprocentowanie wolnych środków wraz z niezapadłymi odsetkami i pozostałe</t>
  </si>
  <si>
    <t xml:space="preserve">zysk ze zbycia udziałów, w tym: </t>
  </si>
  <si>
    <t>METANEL S.A.</t>
  </si>
  <si>
    <t>3.3</t>
  </si>
  <si>
    <t>aktualizacja wartości aktywów finansowych</t>
  </si>
  <si>
    <t>aktualizacja wartości inwestycji</t>
  </si>
  <si>
    <t>rozwiązanie odpisów aktualizujących należności 
z tytułu pożyczek</t>
  </si>
  <si>
    <t>3.4</t>
  </si>
  <si>
    <t xml:space="preserve">inne przychody finansowe </t>
  </si>
  <si>
    <t>różnice kursowe (skompensowane)</t>
  </si>
  <si>
    <t>pozostałe przychody finansowe</t>
  </si>
  <si>
    <t>Koszty finansowe</t>
  </si>
  <si>
    <t>aktualizacja wartości inwestycji - akcje BOŚ S.A.</t>
  </si>
  <si>
    <t>odpisy aktualizujące wartość należności</t>
  </si>
  <si>
    <t>4.3</t>
  </si>
  <si>
    <t xml:space="preserve">inne koszty finansowe </t>
  </si>
  <si>
    <t>pozostałe koszty finansowe</t>
  </si>
  <si>
    <t>BO 2023 r.</t>
  </si>
  <si>
    <t>BZ 2023 r.</t>
  </si>
  <si>
    <t>z tego:</t>
  </si>
  <si>
    <t>zaległe</t>
  </si>
  <si>
    <t>do wypłaty w 2024</t>
  </si>
  <si>
    <t>do wypłaty w 2025</t>
  </si>
  <si>
    <t>do wypłaty w latach następnych</t>
  </si>
  <si>
    <t>Pożyczki</t>
  </si>
  <si>
    <t>Dotacje NF</t>
  </si>
  <si>
    <t>Dopłaty*</t>
  </si>
  <si>
    <t>Udostępnienie środków**</t>
  </si>
  <si>
    <t>* Dopłaty do oprocentowania kredytów bankowych lub ceny wykupu obligacji.
** Udostępnienie środków dla WFOŚiGW i banków na dofinansowanie przedsięwzięć w formie pożyczek lub dotacji.</t>
  </si>
  <si>
    <t>po decyzji Zarządu i po decyzji RN</t>
  </si>
  <si>
    <t>po decyzji Zarządu i przed decyzją RN</t>
  </si>
  <si>
    <t xml:space="preserve">Razem </t>
  </si>
  <si>
    <t>Pracownicy ogółem:</t>
  </si>
  <si>
    <t>pracownicy na stanowiskach</t>
  </si>
  <si>
    <t>Zarząd</t>
  </si>
  <si>
    <t>stanowiska kierownicze</t>
  </si>
  <si>
    <t>ekspert, doradca, radca prawny</t>
  </si>
  <si>
    <t xml:space="preserve">główny specjalista, starszy specjalista, specjalista, audytor wewnętrzny </t>
  </si>
  <si>
    <t>starszy inspektor, inspektor</t>
  </si>
  <si>
    <t>pracownicy na stanowiskach wspomagających, pomocniczych</t>
  </si>
  <si>
    <t>Wynagrodzenie członków Zarządu</t>
  </si>
  <si>
    <t>Wynagrodzenie Rady Nadzorczej</t>
  </si>
  <si>
    <t>POL-Tax 2 sp.z o.o.</t>
  </si>
  <si>
    <t>KPW Audytor Spółka z ograniczoną odpowiedzialnością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</si>
</sst>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\ _z_ł_-;\-* #,##0\ _z_ł_-;_-* &quot;-&quot;\ _z_ł_-;_-@_-"/>
    <numFmt numFmtId="165" formatCode="_-* #,##0.00\ _z_ł_-;\-* #,##0.00\ _z_ł_-;_-* &quot;-&quot;??\ _z_ł_-;_-@_-"/>
    <numFmt numFmtId="166" formatCode="_(* #,##0.0_);_(* \(#,##0.0\);_(* &quot;-&quot;_)"/>
    <numFmt numFmtId="167" formatCode="#,##0.00\ &quot;zł&quot;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東風ゴシック"/>
      <family val="2"/>
      <charset val="238"/>
    </font>
    <font>
      <sz val="1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sz val="7.5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643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43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8" fillId="0" borderId="0"/>
    <xf numFmtId="0" fontId="1" fillId="0" borderId="0"/>
    <xf numFmtId="0" fontId="23" fillId="0" borderId="0"/>
    <xf numFmtId="43" fontId="2" fillId="0" borderId="0" applyFont="0" applyFill="0" applyBorder="0" applyAlignment="0" applyProtection="0"/>
    <xf numFmtId="0" fontId="30" fillId="0" borderId="0"/>
  </cellStyleXfs>
  <cellXfs count="299">
    <xf numFmtId="0" fontId="0" fillId="0" borderId="0" xfId="0"/>
    <xf numFmtId="4" fontId="3" fillId="2" borderId="1" xfId="1" applyNumberFormat="1" applyFont="1" applyFill="1" applyBorder="1" applyAlignment="1">
      <alignment horizontal="center" vertical="center" wrapText="1"/>
    </xf>
    <xf numFmtId="0" fontId="2" fillId="0" borderId="0" xfId="1"/>
    <xf numFmtId="164" fontId="4" fillId="0" borderId="1" xfId="1" applyNumberFormat="1" applyFont="1" applyBorder="1"/>
    <xf numFmtId="3" fontId="5" fillId="0" borderId="1" xfId="1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left" wrapText="1"/>
    </xf>
    <xf numFmtId="4" fontId="5" fillId="0" borderId="1" xfId="1" applyNumberFormat="1" applyFont="1" applyBorder="1"/>
    <xf numFmtId="0" fontId="4" fillId="0" borderId="1" xfId="1" applyFont="1" applyBorder="1" applyAlignment="1">
      <alignment horizontal="left" wrapText="1"/>
    </xf>
    <xf numFmtId="4" fontId="4" fillId="0" borderId="1" xfId="1" applyNumberFormat="1" applyFont="1" applyBorder="1"/>
    <xf numFmtId="165" fontId="5" fillId="0" borderId="1" xfId="1" applyNumberFormat="1" applyFont="1" applyBorder="1" applyAlignment="1">
      <alignment horizontal="center" vertical="center"/>
    </xf>
    <xf numFmtId="4" fontId="5" fillId="3" borderId="1" xfId="1" applyNumberFormat="1" applyFont="1" applyFill="1" applyBorder="1"/>
    <xf numFmtId="4" fontId="2" fillId="0" borderId="0" xfId="1" applyNumberFormat="1"/>
    <xf numFmtId="4" fontId="4" fillId="3" borderId="1" xfId="1" applyNumberFormat="1" applyFont="1" applyFill="1" applyBorder="1" applyAlignment="1">
      <alignment wrapText="1"/>
    </xf>
    <xf numFmtId="4" fontId="4" fillId="0" borderId="1" xfId="1" applyNumberFormat="1" applyFont="1" applyBorder="1" applyAlignment="1">
      <alignment vertical="center"/>
    </xf>
    <xf numFmtId="4" fontId="4" fillId="3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wrapText="1"/>
    </xf>
    <xf numFmtId="4" fontId="4" fillId="4" borderId="1" xfId="1" applyNumberFormat="1" applyFont="1" applyFill="1" applyBorder="1" applyAlignment="1">
      <alignment vertical="center"/>
    </xf>
    <xf numFmtId="0" fontId="4" fillId="4" borderId="1" xfId="1" applyFont="1" applyFill="1" applyBorder="1"/>
    <xf numFmtId="4" fontId="4" fillId="4" borderId="1" xfId="1" applyNumberFormat="1" applyFont="1" applyFill="1" applyBorder="1"/>
    <xf numFmtId="0" fontId="5" fillId="4" borderId="1" xfId="1" applyFont="1" applyFill="1" applyBorder="1" applyAlignment="1">
      <alignment wrapText="1"/>
    </xf>
    <xf numFmtId="4" fontId="5" fillId="4" borderId="1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vertical="center"/>
    </xf>
    <xf numFmtId="165" fontId="7" fillId="0" borderId="0" xfId="1" applyNumberFormat="1" applyFont="1"/>
    <xf numFmtId="0" fontId="9" fillId="0" borderId="0" xfId="2" applyFont="1"/>
    <xf numFmtId="4" fontId="9" fillId="0" borderId="0" xfId="2" applyNumberFormat="1" applyFont="1"/>
    <xf numFmtId="0" fontId="10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4" fontId="11" fillId="4" borderId="1" xfId="2" applyNumberFormat="1" applyFont="1" applyFill="1" applyBorder="1" applyAlignment="1">
      <alignment horizontal="right" vertical="center"/>
    </xf>
    <xf numFmtId="0" fontId="11" fillId="4" borderId="1" xfId="2" applyFont="1" applyFill="1" applyBorder="1" applyAlignment="1">
      <alignment vertical="center" wrapText="1"/>
    </xf>
    <xf numFmtId="0" fontId="12" fillId="4" borderId="1" xfId="2" applyFont="1" applyFill="1" applyBorder="1"/>
    <xf numFmtId="4" fontId="12" fillId="4" borderId="1" xfId="2" applyNumberFormat="1" applyFont="1" applyFill="1" applyBorder="1" applyAlignment="1">
      <alignment horizontal="right" vertical="center"/>
    </xf>
    <xf numFmtId="4" fontId="12" fillId="0" borderId="1" xfId="2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wrapText="1" indent="2"/>
    </xf>
    <xf numFmtId="4" fontId="4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indent="4"/>
    </xf>
    <xf numFmtId="4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wrapText="1" indent="4"/>
    </xf>
    <xf numFmtId="0" fontId="13" fillId="0" borderId="1" xfId="0" applyFont="1" applyBorder="1" applyAlignment="1">
      <alignment horizontal="left" vertical="center" wrapText="1" indent="4"/>
    </xf>
    <xf numFmtId="4" fontId="4" fillId="0" borderId="1" xfId="0" applyNumberFormat="1" applyFont="1" applyBorder="1" applyAlignment="1">
      <alignment horizontal="left" indent="2"/>
    </xf>
    <xf numFmtId="0" fontId="14" fillId="0" borderId="1" xfId="0" applyFont="1" applyBorder="1" applyAlignment="1">
      <alignment horizontal="left" indent="4"/>
    </xf>
    <xf numFmtId="4" fontId="14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left" indent="4"/>
    </xf>
    <xf numFmtId="4" fontId="0" fillId="0" borderId="0" xfId="0" applyNumberFormat="1"/>
    <xf numFmtId="0" fontId="16" fillId="4" borderId="0" xfId="1" applyFont="1" applyFill="1"/>
    <xf numFmtId="4" fontId="16" fillId="4" borderId="0" xfId="1" applyNumberFormat="1" applyFont="1" applyFill="1"/>
    <xf numFmtId="0" fontId="16" fillId="0" borderId="0" xfId="1" applyFont="1"/>
    <xf numFmtId="0" fontId="18" fillId="4" borderId="0" xfId="1" applyFont="1" applyFill="1"/>
    <xf numFmtId="0" fontId="18" fillId="0" borderId="0" xfId="1" applyFont="1"/>
    <xf numFmtId="0" fontId="6" fillId="2" borderId="6" xfId="1" applyFont="1" applyFill="1" applyBorder="1" applyAlignment="1">
      <alignment horizontal="center"/>
    </xf>
    <xf numFmtId="0" fontId="16" fillId="3" borderId="0" xfId="1" applyFont="1" applyFill="1"/>
    <xf numFmtId="4" fontId="16" fillId="0" borderId="0" xfId="1" applyNumberFormat="1" applyFont="1"/>
    <xf numFmtId="164" fontId="16" fillId="0" borderId="1" xfId="1" applyNumberFormat="1" applyFont="1" applyBorder="1"/>
    <xf numFmtId="3" fontId="16" fillId="0" borderId="1" xfId="1" applyNumberFormat="1" applyFont="1" applyBorder="1" applyAlignment="1">
      <alignment horizontal="center"/>
    </xf>
    <xf numFmtId="0" fontId="16" fillId="0" borderId="1" xfId="1" applyFont="1" applyBorder="1" applyAlignment="1">
      <alignment horizontal="center"/>
    </xf>
    <xf numFmtId="0" fontId="16" fillId="0" borderId="1" xfId="1" applyFont="1" applyBorder="1"/>
    <xf numFmtId="0" fontId="18" fillId="0" borderId="1" xfId="1" applyFont="1" applyBorder="1" applyAlignment="1">
      <alignment horizontal="left" wrapText="1"/>
    </xf>
    <xf numFmtId="4" fontId="18" fillId="0" borderId="1" xfId="1" applyNumberFormat="1" applyFont="1" applyBorder="1"/>
    <xf numFmtId="4" fontId="16" fillId="4" borderId="1" xfId="1" applyNumberFormat="1" applyFont="1" applyFill="1" applyBorder="1"/>
    <xf numFmtId="0" fontId="16" fillId="0" borderId="1" xfId="1" applyFont="1" applyBorder="1" applyAlignment="1">
      <alignment horizontal="left" wrapText="1"/>
    </xf>
    <xf numFmtId="4" fontId="16" fillId="0" borderId="1" xfId="1" applyNumberFormat="1" applyFont="1" applyBorder="1"/>
    <xf numFmtId="165" fontId="18" fillId="0" borderId="1" xfId="1" applyNumberFormat="1" applyFont="1" applyBorder="1"/>
    <xf numFmtId="4" fontId="18" fillId="4" borderId="1" xfId="1" applyNumberFormat="1" applyFont="1" applyFill="1" applyBorder="1"/>
    <xf numFmtId="3" fontId="18" fillId="0" borderId="0" xfId="1" applyNumberFormat="1" applyFont="1" applyAlignment="1">
      <alignment horizontal="right" wrapText="1"/>
    </xf>
    <xf numFmtId="2" fontId="16" fillId="0" borderId="0" xfId="1" applyNumberFormat="1" applyFont="1"/>
    <xf numFmtId="44" fontId="16" fillId="0" borderId="0" xfId="1" applyNumberFormat="1" applyFont="1"/>
    <xf numFmtId="2" fontId="18" fillId="0" borderId="0" xfId="1" applyNumberFormat="1" applyFont="1"/>
    <xf numFmtId="4" fontId="18" fillId="0" borderId="0" xfId="1" applyNumberFormat="1" applyFont="1"/>
    <xf numFmtId="4" fontId="17" fillId="0" borderId="0" xfId="1" applyNumberFormat="1" applyFont="1"/>
    <xf numFmtId="0" fontId="1" fillId="0" borderId="0" xfId="3"/>
    <xf numFmtId="0" fontId="5" fillId="0" borderId="1" xfId="3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21" fillId="0" borderId="1" xfId="3" applyFont="1" applyBorder="1" applyAlignment="1">
      <alignment vertical="center"/>
    </xf>
    <xf numFmtId="2" fontId="21" fillId="0" borderId="1" xfId="3" applyNumberFormat="1" applyFont="1" applyBorder="1" applyAlignment="1">
      <alignment horizontal="right" vertical="center"/>
    </xf>
    <xf numFmtId="3" fontId="4" fillId="0" borderId="1" xfId="3" applyNumberFormat="1" applyFont="1" applyBorder="1" applyAlignment="1">
      <alignment horizontal="right" vertical="center" wrapText="1"/>
    </xf>
    <xf numFmtId="2" fontId="4" fillId="0" borderId="1" xfId="3" applyNumberFormat="1" applyFont="1" applyBorder="1" applyAlignment="1">
      <alignment horizontal="right" vertical="center"/>
    </xf>
    <xf numFmtId="3" fontId="4" fillId="0" borderId="1" xfId="3" applyNumberFormat="1" applyFont="1" applyBorder="1" applyAlignment="1">
      <alignment horizontal="right" vertical="center"/>
    </xf>
    <xf numFmtId="4" fontId="1" fillId="0" borderId="0" xfId="3" applyNumberFormat="1"/>
    <xf numFmtId="3" fontId="4" fillId="0" borderId="10" xfId="3" applyNumberFormat="1" applyFont="1" applyBorder="1" applyAlignment="1">
      <alignment horizontal="right" vertical="center"/>
    </xf>
    <xf numFmtId="0" fontId="22" fillId="0" borderId="1" xfId="3" applyFont="1" applyBorder="1"/>
    <xf numFmtId="4" fontId="22" fillId="0" borderId="1" xfId="3" applyNumberFormat="1" applyFont="1" applyBorder="1" applyAlignment="1">
      <alignment horizontal="right"/>
    </xf>
    <xf numFmtId="0" fontId="22" fillId="0" borderId="1" xfId="3" applyFont="1" applyBorder="1" applyAlignment="1">
      <alignment horizontal="right"/>
    </xf>
    <xf numFmtId="0" fontId="24" fillId="4" borderId="0" xfId="4" applyFont="1" applyFill="1"/>
    <xf numFmtId="4" fontId="3" fillId="0" borderId="1" xfId="1" applyNumberFormat="1" applyFont="1" applyBorder="1" applyAlignment="1">
      <alignment vertical="center" wrapText="1"/>
    </xf>
    <xf numFmtId="4" fontId="25" fillId="0" borderId="1" xfId="1" applyNumberFormat="1" applyFont="1" applyBorder="1"/>
    <xf numFmtId="4" fontId="25" fillId="0" borderId="1" xfId="1" applyNumberFormat="1" applyFont="1" applyBorder="1" applyAlignment="1">
      <alignment vertical="center" wrapText="1"/>
    </xf>
    <xf numFmtId="0" fontId="4" fillId="0" borderId="1" xfId="1" applyFont="1" applyBorder="1"/>
    <xf numFmtId="3" fontId="4" fillId="0" borderId="1" xfId="1" applyNumberFormat="1" applyFont="1" applyBorder="1"/>
    <xf numFmtId="0" fontId="3" fillId="5" borderId="9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4" fillId="3" borderId="0" xfId="1" applyFont="1" applyFill="1"/>
    <xf numFmtId="0" fontId="3" fillId="5" borderId="10" xfId="1" applyFont="1" applyFill="1" applyBorder="1" applyAlignment="1">
      <alignment vertical="center"/>
    </xf>
    <xf numFmtId="4" fontId="5" fillId="0" borderId="1" xfId="1" applyNumberFormat="1" applyFont="1" applyBorder="1" applyAlignment="1">
      <alignment horizontal="right" vertical="center"/>
    </xf>
    <xf numFmtId="0" fontId="4" fillId="3" borderId="1" xfId="1" applyFont="1" applyFill="1" applyBorder="1" applyAlignment="1">
      <alignment horizontal="left"/>
    </xf>
    <xf numFmtId="0" fontId="5" fillId="4" borderId="1" xfId="1" applyFont="1" applyFill="1" applyBorder="1" applyAlignment="1">
      <alignment horizontal="left" indent="2"/>
    </xf>
    <xf numFmtId="165" fontId="5" fillId="0" borderId="1" xfId="1" applyNumberFormat="1" applyFont="1" applyBorder="1" applyAlignment="1">
      <alignment horizontal="right" vertical="center"/>
    </xf>
    <xf numFmtId="0" fontId="4" fillId="4" borderId="1" xfId="1" applyFont="1" applyFill="1" applyBorder="1" applyAlignment="1">
      <alignment horizontal="left" indent="3"/>
    </xf>
    <xf numFmtId="165" fontId="4" fillId="0" borderId="1" xfId="1" applyNumberFormat="1" applyFont="1" applyBorder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4" borderId="1" xfId="1" applyFont="1" applyFill="1" applyBorder="1"/>
    <xf numFmtId="4" fontId="5" fillId="0" borderId="1" xfId="1" applyNumberFormat="1" applyFont="1" applyBorder="1" applyAlignment="1">
      <alignment horizontal="right"/>
    </xf>
    <xf numFmtId="4" fontId="18" fillId="4" borderId="0" xfId="1" applyNumberFormat="1" applyFont="1" applyFill="1" applyAlignment="1">
      <alignment horizontal="right"/>
    </xf>
    <xf numFmtId="4" fontId="4" fillId="0" borderId="1" xfId="1" applyNumberFormat="1" applyFont="1" applyBorder="1" applyAlignment="1">
      <alignment horizontal="right"/>
    </xf>
    <xf numFmtId="4" fontId="16" fillId="3" borderId="0" xfId="1" applyNumberFormat="1" applyFont="1" applyFill="1"/>
    <xf numFmtId="4" fontId="16" fillId="3" borderId="0" xfId="1" applyNumberFormat="1" applyFont="1" applyFill="1" applyAlignment="1">
      <alignment horizontal="right"/>
    </xf>
    <xf numFmtId="4" fontId="16" fillId="4" borderId="1" xfId="1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166" fontId="26" fillId="4" borderId="1" xfId="1" applyNumberFormat="1" applyFont="1" applyFill="1" applyBorder="1" applyAlignment="1">
      <alignment vertical="top"/>
    </xf>
    <xf numFmtId="166" fontId="19" fillId="4" borderId="1" xfId="1" applyNumberFormat="1" applyFont="1" applyFill="1" applyBorder="1" applyAlignment="1">
      <alignment vertical="top"/>
    </xf>
    <xf numFmtId="3" fontId="16" fillId="0" borderId="0" xfId="1" applyNumberFormat="1" applyFont="1"/>
    <xf numFmtId="0" fontId="16" fillId="4" borderId="1" xfId="1" applyFont="1" applyFill="1" applyBorder="1"/>
    <xf numFmtId="4" fontId="16" fillId="0" borderId="1" xfId="1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Border="1" applyAlignment="1">
      <alignment wrapText="1"/>
    </xf>
    <xf numFmtId="0" fontId="4" fillId="0" borderId="1" xfId="1" applyFont="1" applyBorder="1" applyAlignment="1">
      <alignment horizontal="left" indent="2"/>
    </xf>
    <xf numFmtId="0" fontId="4" fillId="0" borderId="1" xfId="1" applyFont="1" applyBorder="1" applyAlignment="1">
      <alignment horizontal="left" wrapText="1" indent="2"/>
    </xf>
    <xf numFmtId="2" fontId="4" fillId="0" borderId="1" xfId="1" applyNumberFormat="1" applyFont="1" applyBorder="1" applyAlignment="1">
      <alignment horizontal="left" wrapText="1" indent="2"/>
    </xf>
    <xf numFmtId="4" fontId="4" fillId="0" borderId="1" xfId="1" applyNumberFormat="1" applyFont="1" applyBorder="1" applyAlignment="1">
      <alignment horizontal="right" vertical="center"/>
    </xf>
    <xf numFmtId="2" fontId="4" fillId="0" borderId="11" xfId="1" applyNumberFormat="1" applyFont="1" applyBorder="1" applyAlignment="1">
      <alignment horizontal="left" wrapText="1" indent="2"/>
    </xf>
    <xf numFmtId="4" fontId="4" fillId="0" borderId="11" xfId="1" applyNumberFormat="1" applyFont="1" applyBorder="1" applyAlignment="1">
      <alignment horizontal="right" vertical="center"/>
    </xf>
    <xf numFmtId="2" fontId="4" fillId="0" borderId="1" xfId="1" applyNumberFormat="1" applyFont="1" applyBorder="1" applyAlignment="1">
      <alignment horizontal="left" vertical="center" wrapText="1" indent="2"/>
    </xf>
    <xf numFmtId="49" fontId="14" fillId="0" borderId="1" xfId="1" applyNumberFormat="1" applyFont="1" applyBorder="1" applyAlignment="1">
      <alignment horizontal="left" indent="4"/>
    </xf>
    <xf numFmtId="4" fontId="14" fillId="0" borderId="1" xfId="1" applyNumberFormat="1" applyFont="1" applyBorder="1"/>
    <xf numFmtId="49" fontId="14" fillId="0" borderId="1" xfId="1" applyNumberFormat="1" applyFont="1" applyBorder="1" applyAlignment="1">
      <alignment horizontal="left" wrapText="1" indent="4"/>
    </xf>
    <xf numFmtId="4" fontId="14" fillId="0" borderId="1" xfId="1" applyNumberFormat="1" applyFont="1" applyBorder="1" applyAlignment="1">
      <alignment vertical="center"/>
    </xf>
    <xf numFmtId="0" fontId="17" fillId="4" borderId="0" xfId="1" applyFont="1" applyFill="1"/>
    <xf numFmtId="0" fontId="4" fillId="0" borderId="0" xfId="1" applyFont="1"/>
    <xf numFmtId="0" fontId="5" fillId="4" borderId="1" xfId="1" applyFont="1" applyFill="1" applyBorder="1" applyAlignment="1">
      <alignment horizontal="center"/>
    </xf>
    <xf numFmtId="0" fontId="15" fillId="0" borderId="0" xfId="1" applyFont="1"/>
    <xf numFmtId="0" fontId="16" fillId="4" borderId="0" xfId="1" applyFont="1" applyFill="1" applyAlignment="1">
      <alignment horizontal="right" vertical="top"/>
    </xf>
    <xf numFmtId="0" fontId="5" fillId="4" borderId="1" xfId="1" applyFont="1" applyFill="1" applyBorder="1" applyAlignment="1">
      <alignment horizontal="left" vertical="center" wrapText="1"/>
    </xf>
    <xf numFmtId="4" fontId="4" fillId="4" borderId="1" xfId="1" applyNumberFormat="1" applyFont="1" applyFill="1" applyBorder="1" applyAlignment="1">
      <alignment horizontal="right" vertical="center"/>
    </xf>
    <xf numFmtId="4" fontId="5" fillId="4" borderId="1" xfId="1" applyNumberFormat="1" applyFont="1" applyFill="1" applyBorder="1" applyAlignment="1">
      <alignment horizontal="right" vertical="center"/>
    </xf>
    <xf numFmtId="0" fontId="5" fillId="0" borderId="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center"/>
    </xf>
    <xf numFmtId="0" fontId="18" fillId="4" borderId="1" xfId="1" applyFont="1" applyFill="1" applyBorder="1" applyAlignment="1">
      <alignment horizontal="left" vertical="center"/>
    </xf>
    <xf numFmtId="4" fontId="18" fillId="4" borderId="1" xfId="1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center"/>
    </xf>
    <xf numFmtId="0" fontId="28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4" fontId="29" fillId="0" borderId="0" xfId="2" applyNumberFormat="1" applyFont="1"/>
    <xf numFmtId="0" fontId="19" fillId="4" borderId="0" xfId="2" applyFont="1" applyFill="1" applyAlignment="1">
      <alignment horizontal="center"/>
    </xf>
    <xf numFmtId="0" fontId="29" fillId="0" borderId="0" xfId="2" applyFont="1"/>
    <xf numFmtId="0" fontId="26" fillId="4" borderId="1" xfId="2" applyFont="1" applyFill="1" applyBorder="1"/>
    <xf numFmtId="4" fontId="26" fillId="0" borderId="1" xfId="2" applyNumberFormat="1" applyFont="1" applyBorder="1" applyAlignment="1">
      <alignment horizontal="right" vertical="center"/>
    </xf>
    <xf numFmtId="0" fontId="19" fillId="4" borderId="1" xfId="2" applyFont="1" applyFill="1" applyBorder="1"/>
    <xf numFmtId="4" fontId="19" fillId="0" borderId="1" xfId="2" applyNumberFormat="1" applyFont="1" applyBorder="1" applyAlignment="1">
      <alignment horizontal="right" vertical="center"/>
    </xf>
    <xf numFmtId="3" fontId="29" fillId="0" borderId="0" xfId="2" applyNumberFormat="1" applyFont="1"/>
    <xf numFmtId="165" fontId="19" fillId="0" borderId="1" xfId="2" applyNumberFormat="1" applyFont="1" applyBorder="1" applyAlignment="1">
      <alignment horizontal="right" vertical="center"/>
    </xf>
    <xf numFmtId="3" fontId="9" fillId="0" borderId="0" xfId="2" applyNumberFormat="1" applyFont="1"/>
    <xf numFmtId="0" fontId="26" fillId="4" borderId="1" xfId="2" applyFont="1" applyFill="1" applyBorder="1" applyAlignment="1">
      <alignment wrapText="1"/>
    </xf>
    <xf numFmtId="4" fontId="16" fillId="0" borderId="1" xfId="2" applyNumberFormat="1" applyFont="1" applyBorder="1" applyAlignment="1">
      <alignment horizontal="right" vertical="center"/>
    </xf>
    <xf numFmtId="0" fontId="16" fillId="0" borderId="0" xfId="1" applyFont="1" applyAlignment="1">
      <alignment horizontal="center"/>
    </xf>
    <xf numFmtId="0" fontId="28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4" fontId="18" fillId="0" borderId="1" xfId="1" applyNumberFormat="1" applyFont="1" applyBorder="1" applyAlignment="1">
      <alignment horizontal="right" vertical="center"/>
    </xf>
    <xf numFmtId="0" fontId="16" fillId="0" borderId="1" xfId="1" applyFont="1" applyBorder="1" applyAlignment="1">
      <alignment horizontal="left" vertical="center"/>
    </xf>
    <xf numFmtId="0" fontId="16" fillId="0" borderId="1" xfId="1" applyFont="1" applyBorder="1" applyAlignment="1" applyProtection="1">
      <alignment wrapText="1"/>
      <protection locked="0"/>
    </xf>
    <xf numFmtId="4" fontId="16" fillId="0" borderId="1" xfId="1" applyNumberFormat="1" applyFont="1" applyBorder="1" applyAlignment="1">
      <alignment horizontal="right" vertical="center"/>
    </xf>
    <xf numFmtId="0" fontId="16" fillId="0" borderId="1" xfId="1" applyFont="1" applyBorder="1" applyAlignment="1">
      <alignment vertical="center"/>
    </xf>
    <xf numFmtId="0" fontId="16" fillId="0" borderId="1" xfId="1" applyFont="1" applyBorder="1" applyAlignment="1">
      <alignment horizontal="left" indent="2"/>
    </xf>
    <xf numFmtId="4" fontId="15" fillId="0" borderId="1" xfId="1" applyNumberFormat="1" applyFont="1" applyBorder="1"/>
    <xf numFmtId="0" fontId="15" fillId="0" borderId="1" xfId="1" applyFont="1" applyBorder="1" applyAlignment="1">
      <alignment horizontal="right" vertical="center"/>
    </xf>
    <xf numFmtId="0" fontId="15" fillId="0" borderId="1" xfId="1" applyFont="1" applyBorder="1" applyAlignment="1">
      <alignment horizontal="left" indent="4"/>
    </xf>
    <xf numFmtId="0" fontId="27" fillId="0" borderId="0" xfId="1" applyFont="1"/>
    <xf numFmtId="0" fontId="16" fillId="0" borderId="1" xfId="1" applyFont="1" applyBorder="1" applyAlignment="1">
      <alignment horizontal="left" wrapText="1" indent="2"/>
    </xf>
    <xf numFmtId="4" fontId="16" fillId="0" borderId="1" xfId="1" applyNumberFormat="1" applyFont="1" applyBorder="1" applyAlignment="1">
      <alignment vertical="center" wrapText="1"/>
    </xf>
    <xf numFmtId="4" fontId="15" fillId="0" borderId="1" xfId="1" applyNumberFormat="1" applyFont="1" applyBorder="1" applyAlignment="1">
      <alignment vertical="center"/>
    </xf>
    <xf numFmtId="0" fontId="16" fillId="0" borderId="0" xfId="1" applyFont="1" applyAlignment="1">
      <alignment horizontal="left" wrapText="1" indent="1"/>
    </xf>
    <xf numFmtId="0" fontId="4" fillId="0" borderId="1" xfId="1" applyFont="1" applyBorder="1" applyAlignment="1">
      <alignment horizontal="left" wrapText="1" indent="5"/>
    </xf>
    <xf numFmtId="0" fontId="4" fillId="0" borderId="1" xfId="1" applyFont="1" applyBorder="1" applyAlignment="1">
      <alignment horizontal="left" indent="4"/>
    </xf>
    <xf numFmtId="0" fontId="4" fillId="0" borderId="1" xfId="1" applyFont="1" applyBorder="1" applyAlignment="1">
      <alignment horizontal="left" wrapText="1" indent="4"/>
    </xf>
    <xf numFmtId="0" fontId="4" fillId="0" borderId="1" xfId="1" applyFont="1" applyBorder="1" applyAlignment="1">
      <alignment horizontal="left" vertical="center" indent="2"/>
    </xf>
    <xf numFmtId="0" fontId="16" fillId="0" borderId="0" xfId="6" applyFont="1"/>
    <xf numFmtId="0" fontId="18" fillId="0" borderId="0" xfId="6" applyFont="1"/>
    <xf numFmtId="0" fontId="31" fillId="0" borderId="0" xfId="6" applyFont="1"/>
    <xf numFmtId="0" fontId="32" fillId="0" borderId="0" xfId="6" applyFont="1"/>
    <xf numFmtId="0" fontId="3" fillId="2" borderId="1" xfId="6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 wrapText="1"/>
    </xf>
    <xf numFmtId="0" fontId="16" fillId="0" borderId="12" xfId="6" applyFont="1" applyBorder="1"/>
    <xf numFmtId="0" fontId="16" fillId="0" borderId="0" xfId="6" applyFont="1" applyAlignment="1">
      <alignment horizontal="center" vertical="center"/>
    </xf>
    <xf numFmtId="0" fontId="5" fillId="0" borderId="1" xfId="6" applyFont="1" applyBorder="1" applyAlignment="1">
      <alignment horizontal="left" vertical="center"/>
    </xf>
    <xf numFmtId="0" fontId="5" fillId="0" borderId="1" xfId="6" applyFont="1" applyBorder="1"/>
    <xf numFmtId="4" fontId="33" fillId="0" borderId="1" xfId="6" applyNumberFormat="1" applyFont="1" applyBorder="1" applyAlignment="1">
      <alignment horizontal="right" vertical="center"/>
    </xf>
    <xf numFmtId="0" fontId="4" fillId="0" borderId="1" xfId="6" applyFont="1" applyBorder="1"/>
    <xf numFmtId="4" fontId="34" fillId="0" borderId="1" xfId="6" applyNumberFormat="1" applyFont="1" applyBorder="1" applyAlignment="1">
      <alignment horizontal="right" vertical="center"/>
    </xf>
    <xf numFmtId="4" fontId="16" fillId="0" borderId="0" xfId="6" applyNumberFormat="1" applyFont="1"/>
    <xf numFmtId="0" fontId="4" fillId="0" borderId="1" xfId="6" applyFont="1" applyBorder="1" applyAlignment="1">
      <alignment wrapText="1"/>
    </xf>
    <xf numFmtId="0" fontId="5" fillId="4" borderId="1" xfId="6" applyFont="1" applyFill="1" applyBorder="1" applyAlignment="1">
      <alignment horizontal="left" vertical="center"/>
    </xf>
    <xf numFmtId="0" fontId="4" fillId="4" borderId="1" xfId="6" applyFont="1" applyFill="1" applyBorder="1" applyAlignment="1">
      <alignment wrapText="1"/>
    </xf>
    <xf numFmtId="4" fontId="34" fillId="4" borderId="1" xfId="6" applyNumberFormat="1" applyFont="1" applyFill="1" applyBorder="1" applyAlignment="1">
      <alignment horizontal="right" vertical="center"/>
    </xf>
    <xf numFmtId="0" fontId="16" fillId="4" borderId="0" xfId="6" applyFont="1" applyFill="1"/>
    <xf numFmtId="4" fontId="16" fillId="4" borderId="0" xfId="6" applyNumberFormat="1" applyFont="1" applyFill="1"/>
    <xf numFmtId="0" fontId="5" fillId="0" borderId="1" xfId="6" applyFont="1" applyBorder="1" applyAlignment="1">
      <alignment horizontal="left" vertical="top"/>
    </xf>
    <xf numFmtId="0" fontId="5" fillId="0" borderId="1" xfId="6" applyFont="1" applyBorder="1" applyAlignment="1">
      <alignment wrapText="1"/>
    </xf>
    <xf numFmtId="3" fontId="5" fillId="3" borderId="1" xfId="1" applyNumberFormat="1" applyFont="1" applyFill="1" applyBorder="1" applyAlignment="1">
      <alignment vertical="center"/>
    </xf>
    <xf numFmtId="0" fontId="5" fillId="3" borderId="1" xfId="1" applyFont="1" applyFill="1" applyBorder="1"/>
    <xf numFmtId="0" fontId="4" fillId="3" borderId="1" xfId="1" applyFont="1" applyFill="1" applyBorder="1" applyAlignment="1">
      <alignment horizontal="left" indent="1"/>
    </xf>
    <xf numFmtId="3" fontId="4" fillId="3" borderId="1" xfId="1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horizontal="left" vertical="center" wrapText="1" indent="1"/>
    </xf>
    <xf numFmtId="0" fontId="4" fillId="3" borderId="1" xfId="1" applyFont="1" applyFill="1" applyBorder="1" applyAlignment="1">
      <alignment horizontal="left" wrapText="1" indent="1"/>
    </xf>
    <xf numFmtId="0" fontId="5" fillId="0" borderId="1" xfId="1" applyFont="1" applyBorder="1" applyAlignment="1">
      <alignment horizontal="center"/>
    </xf>
    <xf numFmtId="3" fontId="4" fillId="0" borderId="1" xfId="1" applyNumberFormat="1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  <xf numFmtId="0" fontId="36" fillId="0" borderId="0" xfId="1" applyFont="1"/>
    <xf numFmtId="4" fontId="4" fillId="3" borderId="1" xfId="1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horizontal="left" vertical="center" wrapText="1"/>
    </xf>
    <xf numFmtId="0" fontId="37" fillId="0" borderId="0" xfId="1" applyFont="1"/>
    <xf numFmtId="0" fontId="36" fillId="0" borderId="1" xfId="1" applyFont="1" applyBorder="1"/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top"/>
    </xf>
    <xf numFmtId="0" fontId="6" fillId="2" borderId="3" xfId="1" applyFont="1" applyFill="1" applyBorder="1" applyAlignment="1">
      <alignment horizontal="center" vertical="top"/>
    </xf>
    <xf numFmtId="0" fontId="6" fillId="2" borderId="4" xfId="1" applyFont="1" applyFill="1" applyBorder="1" applyAlignment="1">
      <alignment horizontal="center" vertical="top"/>
    </xf>
    <xf numFmtId="0" fontId="5" fillId="4" borderId="6" xfId="1" applyFont="1" applyFill="1" applyBorder="1" applyAlignment="1">
      <alignment horizontal="left" wrapText="1"/>
    </xf>
    <xf numFmtId="0" fontId="5" fillId="4" borderId="7" xfId="1" applyFont="1" applyFill="1" applyBorder="1" applyAlignment="1">
      <alignment horizontal="left" wrapText="1"/>
    </xf>
    <xf numFmtId="0" fontId="5" fillId="4" borderId="8" xfId="1" applyFont="1" applyFill="1" applyBorder="1" applyAlignment="1">
      <alignment horizontal="left" wrapText="1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5" fillId="4" borderId="8" xfId="1" applyFont="1" applyFill="1" applyBorder="1" applyAlignment="1">
      <alignment horizontal="left"/>
    </xf>
    <xf numFmtId="0" fontId="11" fillId="4" borderId="9" xfId="2" applyFont="1" applyFill="1" applyBorder="1" applyAlignment="1">
      <alignment horizontal="center" vertical="center"/>
    </xf>
    <xf numFmtId="0" fontId="11" fillId="4" borderId="10" xfId="2" applyFont="1" applyFill="1" applyBorder="1" applyAlignment="1">
      <alignment horizontal="center" vertical="center"/>
    </xf>
    <xf numFmtId="0" fontId="11" fillId="4" borderId="5" xfId="2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6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20" fillId="0" borderId="1" xfId="3" applyFont="1" applyBorder="1" applyAlignment="1">
      <alignment vertical="center"/>
    </xf>
    <xf numFmtId="0" fontId="20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4" fontId="16" fillId="4" borderId="6" xfId="1" applyNumberFormat="1" applyFont="1" applyFill="1" applyBorder="1" applyAlignment="1">
      <alignment horizontal="left"/>
    </xf>
    <xf numFmtId="0" fontId="16" fillId="4" borderId="7" xfId="1" applyFont="1" applyFill="1" applyBorder="1" applyAlignment="1">
      <alignment horizontal="left"/>
    </xf>
    <xf numFmtId="0" fontId="16" fillId="4" borderId="8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center"/>
    </xf>
    <xf numFmtId="0" fontId="6" fillId="2" borderId="7" xfId="1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/>
    </xf>
    <xf numFmtId="166" fontId="6" fillId="2" borderId="6" xfId="1" applyNumberFormat="1" applyFont="1" applyFill="1" applyBorder="1" applyAlignment="1">
      <alignment horizontal="center" vertical="center"/>
    </xf>
    <xf numFmtId="166" fontId="6" fillId="2" borderId="7" xfId="1" applyNumberFormat="1" applyFont="1" applyFill="1" applyBorder="1" applyAlignment="1">
      <alignment horizontal="center" vertical="center"/>
    </xf>
    <xf numFmtId="166" fontId="6" fillId="2" borderId="8" xfId="1" applyNumberFormat="1" applyFont="1" applyFill="1" applyBorder="1" applyAlignment="1">
      <alignment horizontal="center" vertical="center"/>
    </xf>
    <xf numFmtId="0" fontId="16" fillId="4" borderId="9" xfId="1" applyFont="1" applyFill="1" applyBorder="1" applyAlignment="1">
      <alignment horizontal="center" vertical="center"/>
    </xf>
    <xf numFmtId="0" fontId="16" fillId="4" borderId="5" xfId="1" applyFont="1" applyFill="1" applyBorder="1" applyAlignment="1">
      <alignment horizontal="center" vertical="center"/>
    </xf>
    <xf numFmtId="4" fontId="16" fillId="4" borderId="6" xfId="1" applyNumberFormat="1" applyFont="1" applyFill="1" applyBorder="1" applyAlignment="1">
      <alignment horizontal="center" vertical="center" wrapText="1"/>
    </xf>
    <xf numFmtId="4" fontId="16" fillId="4" borderId="7" xfId="1" applyNumberFormat="1" applyFont="1" applyFill="1" applyBorder="1" applyAlignment="1">
      <alignment horizontal="center" vertical="center" wrapText="1"/>
    </xf>
    <xf numFmtId="4" fontId="16" fillId="4" borderId="8" xfId="1" applyNumberFormat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/>
    </xf>
    <xf numFmtId="0" fontId="16" fillId="4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67" fontId="10" fillId="2" borderId="6" xfId="1" applyNumberFormat="1" applyFont="1" applyFill="1" applyBorder="1" applyAlignment="1">
      <alignment horizontal="center" vertical="center" wrapText="1"/>
    </xf>
    <xf numFmtId="167" fontId="10" fillId="2" borderId="7" xfId="1" applyNumberFormat="1" applyFont="1" applyFill="1" applyBorder="1" applyAlignment="1">
      <alignment horizontal="center" vertical="center" wrapText="1"/>
    </xf>
    <xf numFmtId="167" fontId="10" fillId="2" borderId="8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/>
    </xf>
    <xf numFmtId="0" fontId="5" fillId="4" borderId="8" xfId="1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6" fillId="2" borderId="7" xfId="2" applyFont="1" applyFill="1" applyBorder="1" applyAlignment="1">
      <alignment horizontal="center"/>
    </xf>
    <xf numFmtId="0" fontId="6" fillId="2" borderId="8" xfId="2" applyFont="1" applyFill="1" applyBorder="1" applyAlignment="1">
      <alignment horizontal="center"/>
    </xf>
    <xf numFmtId="0" fontId="19" fillId="4" borderId="9" xfId="2" applyFont="1" applyFill="1" applyBorder="1" applyAlignment="1">
      <alignment horizontal="center" vertical="center"/>
    </xf>
    <xf numFmtId="0" fontId="19" fillId="4" borderId="10" xfId="2" applyFont="1" applyFill="1" applyBorder="1" applyAlignment="1">
      <alignment horizontal="center" vertical="center"/>
    </xf>
    <xf numFmtId="0" fontId="19" fillId="4" borderId="5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0" xfId="2" applyFont="1" applyFill="1" applyBorder="1" applyAlignment="1">
      <alignment horizontal="center" vertical="center"/>
    </xf>
    <xf numFmtId="0" fontId="9" fillId="4" borderId="5" xfId="2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18" fillId="0" borderId="6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/>
    </xf>
    <xf numFmtId="0" fontId="5" fillId="3" borderId="8" xfId="1" applyFont="1" applyFill="1" applyBorder="1" applyAlignment="1">
      <alignment horizontal="center"/>
    </xf>
    <xf numFmtId="0" fontId="35" fillId="4" borderId="0" xfId="6" applyFont="1" applyFill="1" applyAlignment="1">
      <alignment horizontal="left" wrapText="1"/>
    </xf>
    <xf numFmtId="0" fontId="3" fillId="2" borderId="1" xfId="6" applyFont="1" applyFill="1" applyBorder="1" applyAlignment="1">
      <alignment horizontal="center" vertical="center"/>
    </xf>
    <xf numFmtId="0" fontId="3" fillId="2" borderId="9" xfId="6" applyFont="1" applyFill="1" applyBorder="1" applyAlignment="1">
      <alignment horizontal="center" vertical="center" wrapText="1"/>
    </xf>
    <xf numFmtId="0" fontId="3" fillId="2" borderId="5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/>
    </xf>
    <xf numFmtId="0" fontId="3" fillId="2" borderId="7" xfId="6" applyFont="1" applyFill="1" applyBorder="1" applyAlignment="1">
      <alignment horizontal="center"/>
    </xf>
    <xf numFmtId="0" fontId="3" fillId="2" borderId="8" xfId="6" applyFont="1" applyFill="1" applyBorder="1" applyAlignment="1">
      <alignment horizontal="center"/>
    </xf>
    <xf numFmtId="0" fontId="3" fillId="2" borderId="1" xfId="6" applyFont="1" applyFill="1" applyBorder="1" applyAlignment="1">
      <alignment horizontal="left" vertical="center"/>
    </xf>
  </cellXfs>
  <cellStyles count="7">
    <cellStyle name="Dziesiętny 2" xfId="5" xr:uid="{20414154-4190-421C-9AD9-DF3586E58C5E}"/>
    <cellStyle name="Normalny" xfId="0" builtinId="0"/>
    <cellStyle name="Normalny 2" xfId="1" xr:uid="{5E52E58C-3A22-4B75-8AE9-8F9700BF4566}"/>
    <cellStyle name="Normalny 2 2" xfId="4" xr:uid="{35EEBDBD-A227-4E33-BF78-3824CFFD410D}"/>
    <cellStyle name="Normalny 3" xfId="2" xr:uid="{DC9F70C3-A771-4E43-8A45-434ABF167D9D}"/>
    <cellStyle name="Normalny 3 2" xfId="3" xr:uid="{09DA1BD5-68A5-458C-AF19-67718C5A17E8}"/>
    <cellStyle name="Normalny 4" xfId="6" xr:uid="{6FCE9114-2DA3-4908-9F21-C3B50ACBF5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kfiles\zasoby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_GRP\VW_GRP\Grupy\RaportyDS\Zespol_ds_sprawozdawczosci\Monitoring%20wnioskow\Monitoring%20wniosk&#243;w_KSz_05.I.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_GRP\VW_GRP\Grupy\Plynnosc\24.02\Lokaty_arch\lokaty_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_GRP\VW_GRP\_DC_dzial\_Plan_wystapien\Wykaz%20wnisokw%20o%20FS%20-%20wszystkie%20%20projekty%20bez%20Krakowa_pow%20BAZOWE%20M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ykresy"/>
      <sheetName val="Zaliczki 2007"/>
      <sheetName val="Pośrednie 2007"/>
      <sheetName val="Zaliczki 2007 (narastająco)"/>
      <sheetName val="Pośrednie 2007(narastająco)"/>
      <sheetName val="Zaliczki 2008"/>
      <sheetName val="Zaliczki 2008 (narastająco)"/>
      <sheetName val="Pośrednie 2008"/>
      <sheetName val="Pośrednie 2008 (narastająco)"/>
      <sheetName val="Końcowe 2008"/>
      <sheetName val="Końcowe 2008 (narastająco)"/>
      <sheetName val="Zaliczki 2009"/>
      <sheetName val="Zaliczki 2009 (narastająco)"/>
      <sheetName val="Pośrednie 2009"/>
      <sheetName val="Pośrednie 2009 (narastająco)"/>
      <sheetName val="Końcowe 2009"/>
      <sheetName val="Końcowe 2009 (narastająco)"/>
    </sheetNames>
    <sheetDataSet>
      <sheetData sheetId="0" refreshError="1"/>
      <sheetData sheetId="1">
        <row r="2">
          <cell r="C2">
            <v>39818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BB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TERIA_PLAN_WYPŁAT"/>
      <sheetName val="Arkusz2"/>
      <sheetName val="Arkusz1"/>
      <sheetName val="Plan wystąpień BK"/>
      <sheetName val="projekty-test"/>
      <sheetName val="krok1-transpozycja"/>
      <sheetName val="krok2-bezpustych"/>
      <sheetName val="krok3-lp i form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3A0DB-A7A5-41E5-8A62-13BE539E2099}">
  <sheetPr codeName="Arkusz1"/>
  <dimension ref="A3:WVO11"/>
  <sheetViews>
    <sheetView topLeftCell="A3" zoomScale="110" zoomScaleNormal="110" workbookViewId="0">
      <selection activeCell="B4" sqref="B4"/>
    </sheetView>
  </sheetViews>
  <sheetFormatPr defaultColWidth="0" defaultRowHeight="12.75" zeroHeight="1"/>
  <cols>
    <col min="1" max="1" width="28.5703125" style="2" customWidth="1"/>
    <col min="2" max="5" width="14.28515625" style="2" customWidth="1"/>
    <col min="6" max="6" width="8.85546875" style="2" hidden="1"/>
    <col min="7" max="7" width="12.42578125" style="2" hidden="1"/>
    <col min="8" max="256" width="8.85546875" style="2" hidden="1"/>
    <col min="257" max="257" width="28.5703125" style="2" hidden="1"/>
    <col min="258" max="261" width="14.28515625" style="2" hidden="1"/>
    <col min="262" max="262" width="8.85546875" style="2" hidden="1"/>
    <col min="263" max="263" width="12.42578125" style="2" hidden="1"/>
    <col min="264" max="512" width="8.85546875" style="2" hidden="1"/>
    <col min="513" max="513" width="28.5703125" style="2" hidden="1"/>
    <col min="514" max="517" width="14.28515625" style="2" hidden="1"/>
    <col min="518" max="518" width="8.85546875" style="2" hidden="1"/>
    <col min="519" max="519" width="12.42578125" style="2" hidden="1"/>
    <col min="520" max="768" width="8.85546875" style="2" hidden="1"/>
    <col min="769" max="769" width="28.5703125" style="2" hidden="1"/>
    <col min="770" max="773" width="14.28515625" style="2" hidden="1"/>
    <col min="774" max="774" width="8.85546875" style="2" hidden="1"/>
    <col min="775" max="775" width="12.42578125" style="2" hidden="1"/>
    <col min="776" max="1024" width="8.85546875" style="2" hidden="1"/>
    <col min="1025" max="1025" width="28.5703125" style="2" hidden="1"/>
    <col min="1026" max="1029" width="14.28515625" style="2" hidden="1"/>
    <col min="1030" max="1030" width="8.85546875" style="2" hidden="1"/>
    <col min="1031" max="1031" width="12.42578125" style="2" hidden="1"/>
    <col min="1032" max="1280" width="8.85546875" style="2" hidden="1"/>
    <col min="1281" max="1281" width="28.5703125" style="2" hidden="1"/>
    <col min="1282" max="1285" width="14.28515625" style="2" hidden="1"/>
    <col min="1286" max="1286" width="8.85546875" style="2" hidden="1"/>
    <col min="1287" max="1287" width="12.42578125" style="2" hidden="1"/>
    <col min="1288" max="1536" width="8.85546875" style="2" hidden="1"/>
    <col min="1537" max="1537" width="28.5703125" style="2" hidden="1"/>
    <col min="1538" max="1541" width="14.28515625" style="2" hidden="1"/>
    <col min="1542" max="1542" width="8.85546875" style="2" hidden="1"/>
    <col min="1543" max="1543" width="12.42578125" style="2" hidden="1"/>
    <col min="1544" max="1792" width="8.85546875" style="2" hidden="1"/>
    <col min="1793" max="1793" width="28.5703125" style="2" hidden="1"/>
    <col min="1794" max="1797" width="14.28515625" style="2" hidden="1"/>
    <col min="1798" max="1798" width="8.85546875" style="2" hidden="1"/>
    <col min="1799" max="1799" width="12.42578125" style="2" hidden="1"/>
    <col min="1800" max="2048" width="8.85546875" style="2" hidden="1"/>
    <col min="2049" max="2049" width="28.5703125" style="2" hidden="1"/>
    <col min="2050" max="2053" width="14.28515625" style="2" hidden="1"/>
    <col min="2054" max="2054" width="8.85546875" style="2" hidden="1"/>
    <col min="2055" max="2055" width="12.42578125" style="2" hidden="1"/>
    <col min="2056" max="2304" width="8.85546875" style="2" hidden="1"/>
    <col min="2305" max="2305" width="28.5703125" style="2" hidden="1"/>
    <col min="2306" max="2309" width="14.28515625" style="2" hidden="1"/>
    <col min="2310" max="2310" width="8.85546875" style="2" hidden="1"/>
    <col min="2311" max="2311" width="12.42578125" style="2" hidden="1"/>
    <col min="2312" max="2560" width="8.85546875" style="2" hidden="1"/>
    <col min="2561" max="2561" width="28.5703125" style="2" hidden="1"/>
    <col min="2562" max="2565" width="14.28515625" style="2" hidden="1"/>
    <col min="2566" max="2566" width="8.85546875" style="2" hidden="1"/>
    <col min="2567" max="2567" width="12.42578125" style="2" hidden="1"/>
    <col min="2568" max="2816" width="8.85546875" style="2" hidden="1"/>
    <col min="2817" max="2817" width="28.5703125" style="2" hidden="1"/>
    <col min="2818" max="2821" width="14.28515625" style="2" hidden="1"/>
    <col min="2822" max="2822" width="8.85546875" style="2" hidden="1"/>
    <col min="2823" max="2823" width="12.42578125" style="2" hidden="1"/>
    <col min="2824" max="3072" width="8.85546875" style="2" hidden="1"/>
    <col min="3073" max="3073" width="28.5703125" style="2" hidden="1"/>
    <col min="3074" max="3077" width="14.28515625" style="2" hidden="1"/>
    <col min="3078" max="3078" width="8.85546875" style="2" hidden="1"/>
    <col min="3079" max="3079" width="12.42578125" style="2" hidden="1"/>
    <col min="3080" max="3328" width="8.85546875" style="2" hidden="1"/>
    <col min="3329" max="3329" width="28.5703125" style="2" hidden="1"/>
    <col min="3330" max="3333" width="14.28515625" style="2" hidden="1"/>
    <col min="3334" max="3334" width="8.85546875" style="2" hidden="1"/>
    <col min="3335" max="3335" width="12.42578125" style="2" hidden="1"/>
    <col min="3336" max="3584" width="8.85546875" style="2" hidden="1"/>
    <col min="3585" max="3585" width="28.5703125" style="2" hidden="1"/>
    <col min="3586" max="3589" width="14.28515625" style="2" hidden="1"/>
    <col min="3590" max="3590" width="8.85546875" style="2" hidden="1"/>
    <col min="3591" max="3591" width="12.42578125" style="2" hidden="1"/>
    <col min="3592" max="3840" width="8.85546875" style="2" hidden="1"/>
    <col min="3841" max="3841" width="28.5703125" style="2" hidden="1"/>
    <col min="3842" max="3845" width="14.28515625" style="2" hidden="1"/>
    <col min="3846" max="3846" width="8.85546875" style="2" hidden="1"/>
    <col min="3847" max="3847" width="12.42578125" style="2" hidden="1"/>
    <col min="3848" max="4096" width="8.85546875" style="2" hidden="1"/>
    <col min="4097" max="4097" width="28.5703125" style="2" hidden="1"/>
    <col min="4098" max="4101" width="14.28515625" style="2" hidden="1"/>
    <col min="4102" max="4102" width="8.85546875" style="2" hidden="1"/>
    <col min="4103" max="4103" width="12.42578125" style="2" hidden="1"/>
    <col min="4104" max="4352" width="8.85546875" style="2" hidden="1"/>
    <col min="4353" max="4353" width="28.5703125" style="2" hidden="1"/>
    <col min="4354" max="4357" width="14.28515625" style="2" hidden="1"/>
    <col min="4358" max="4358" width="8.85546875" style="2" hidden="1"/>
    <col min="4359" max="4359" width="12.42578125" style="2" hidden="1"/>
    <col min="4360" max="4608" width="8.85546875" style="2" hidden="1"/>
    <col min="4609" max="4609" width="28.5703125" style="2" hidden="1"/>
    <col min="4610" max="4613" width="14.28515625" style="2" hidden="1"/>
    <col min="4614" max="4614" width="8.85546875" style="2" hidden="1"/>
    <col min="4615" max="4615" width="12.42578125" style="2" hidden="1"/>
    <col min="4616" max="4864" width="8.85546875" style="2" hidden="1"/>
    <col min="4865" max="4865" width="28.5703125" style="2" hidden="1"/>
    <col min="4866" max="4869" width="14.28515625" style="2" hidden="1"/>
    <col min="4870" max="4870" width="8.85546875" style="2" hidden="1"/>
    <col min="4871" max="4871" width="12.42578125" style="2" hidden="1"/>
    <col min="4872" max="5120" width="8.85546875" style="2" hidden="1"/>
    <col min="5121" max="5121" width="28.5703125" style="2" hidden="1"/>
    <col min="5122" max="5125" width="14.28515625" style="2" hidden="1"/>
    <col min="5126" max="5126" width="8.85546875" style="2" hidden="1"/>
    <col min="5127" max="5127" width="12.42578125" style="2" hidden="1"/>
    <col min="5128" max="5376" width="8.85546875" style="2" hidden="1"/>
    <col min="5377" max="5377" width="28.5703125" style="2" hidden="1"/>
    <col min="5378" max="5381" width="14.28515625" style="2" hidden="1"/>
    <col min="5382" max="5382" width="8.85546875" style="2" hidden="1"/>
    <col min="5383" max="5383" width="12.42578125" style="2" hidden="1"/>
    <col min="5384" max="5632" width="8.85546875" style="2" hidden="1"/>
    <col min="5633" max="5633" width="28.5703125" style="2" hidden="1"/>
    <col min="5634" max="5637" width="14.28515625" style="2" hidden="1"/>
    <col min="5638" max="5638" width="8.85546875" style="2" hidden="1"/>
    <col min="5639" max="5639" width="12.42578125" style="2" hidden="1"/>
    <col min="5640" max="5888" width="8.85546875" style="2" hidden="1"/>
    <col min="5889" max="5889" width="28.5703125" style="2" hidden="1"/>
    <col min="5890" max="5893" width="14.28515625" style="2" hidden="1"/>
    <col min="5894" max="5894" width="8.85546875" style="2" hidden="1"/>
    <col min="5895" max="5895" width="12.42578125" style="2" hidden="1"/>
    <col min="5896" max="6144" width="8.85546875" style="2" hidden="1"/>
    <col min="6145" max="6145" width="28.5703125" style="2" hidden="1"/>
    <col min="6146" max="6149" width="14.28515625" style="2" hidden="1"/>
    <col min="6150" max="6150" width="8.85546875" style="2" hidden="1"/>
    <col min="6151" max="6151" width="12.42578125" style="2" hidden="1"/>
    <col min="6152" max="6400" width="8.85546875" style="2" hidden="1"/>
    <col min="6401" max="6401" width="28.5703125" style="2" hidden="1"/>
    <col min="6402" max="6405" width="14.28515625" style="2" hidden="1"/>
    <col min="6406" max="6406" width="8.85546875" style="2" hidden="1"/>
    <col min="6407" max="6407" width="12.42578125" style="2" hidden="1"/>
    <col min="6408" max="6656" width="8.85546875" style="2" hidden="1"/>
    <col min="6657" max="6657" width="28.5703125" style="2" hidden="1"/>
    <col min="6658" max="6661" width="14.28515625" style="2" hidden="1"/>
    <col min="6662" max="6662" width="8.85546875" style="2" hidden="1"/>
    <col min="6663" max="6663" width="12.42578125" style="2" hidden="1"/>
    <col min="6664" max="6912" width="8.85546875" style="2" hidden="1"/>
    <col min="6913" max="6913" width="28.5703125" style="2" hidden="1"/>
    <col min="6914" max="6917" width="14.28515625" style="2" hidden="1"/>
    <col min="6918" max="6918" width="8.85546875" style="2" hidden="1"/>
    <col min="6919" max="6919" width="12.42578125" style="2" hidden="1"/>
    <col min="6920" max="7168" width="8.85546875" style="2" hidden="1"/>
    <col min="7169" max="7169" width="28.5703125" style="2" hidden="1"/>
    <col min="7170" max="7173" width="14.28515625" style="2" hidden="1"/>
    <col min="7174" max="7174" width="8.85546875" style="2" hidden="1"/>
    <col min="7175" max="7175" width="12.42578125" style="2" hidden="1"/>
    <col min="7176" max="7424" width="8.85546875" style="2" hidden="1"/>
    <col min="7425" max="7425" width="28.5703125" style="2" hidden="1"/>
    <col min="7426" max="7429" width="14.28515625" style="2" hidden="1"/>
    <col min="7430" max="7430" width="8.85546875" style="2" hidden="1"/>
    <col min="7431" max="7431" width="12.42578125" style="2" hidden="1"/>
    <col min="7432" max="7680" width="8.85546875" style="2" hidden="1"/>
    <col min="7681" max="7681" width="28.5703125" style="2" hidden="1"/>
    <col min="7682" max="7685" width="14.28515625" style="2" hidden="1"/>
    <col min="7686" max="7686" width="8.85546875" style="2" hidden="1"/>
    <col min="7687" max="7687" width="12.42578125" style="2" hidden="1"/>
    <col min="7688" max="7936" width="8.85546875" style="2" hidden="1"/>
    <col min="7937" max="7937" width="28.5703125" style="2" hidden="1"/>
    <col min="7938" max="7941" width="14.28515625" style="2" hidden="1"/>
    <col min="7942" max="7942" width="8.85546875" style="2" hidden="1"/>
    <col min="7943" max="7943" width="12.42578125" style="2" hidden="1"/>
    <col min="7944" max="8192" width="8.85546875" style="2" hidden="1"/>
    <col min="8193" max="8193" width="28.5703125" style="2" hidden="1"/>
    <col min="8194" max="8197" width="14.28515625" style="2" hidden="1"/>
    <col min="8198" max="8198" width="8.85546875" style="2" hidden="1"/>
    <col min="8199" max="8199" width="12.42578125" style="2" hidden="1"/>
    <col min="8200" max="8448" width="8.85546875" style="2" hidden="1"/>
    <col min="8449" max="8449" width="28.5703125" style="2" hidden="1"/>
    <col min="8450" max="8453" width="14.28515625" style="2" hidden="1"/>
    <col min="8454" max="8454" width="8.85546875" style="2" hidden="1"/>
    <col min="8455" max="8455" width="12.42578125" style="2" hidden="1"/>
    <col min="8456" max="8704" width="8.85546875" style="2" hidden="1"/>
    <col min="8705" max="8705" width="28.5703125" style="2" hidden="1"/>
    <col min="8706" max="8709" width="14.28515625" style="2" hidden="1"/>
    <col min="8710" max="8710" width="8.85546875" style="2" hidden="1"/>
    <col min="8711" max="8711" width="12.42578125" style="2" hidden="1"/>
    <col min="8712" max="8960" width="8.85546875" style="2" hidden="1"/>
    <col min="8961" max="8961" width="28.5703125" style="2" hidden="1"/>
    <col min="8962" max="8965" width="14.28515625" style="2" hidden="1"/>
    <col min="8966" max="8966" width="8.85546875" style="2" hidden="1"/>
    <col min="8967" max="8967" width="12.42578125" style="2" hidden="1"/>
    <col min="8968" max="9216" width="8.85546875" style="2" hidden="1"/>
    <col min="9217" max="9217" width="28.5703125" style="2" hidden="1"/>
    <col min="9218" max="9221" width="14.28515625" style="2" hidden="1"/>
    <col min="9222" max="9222" width="8.85546875" style="2" hidden="1"/>
    <col min="9223" max="9223" width="12.42578125" style="2" hidden="1"/>
    <col min="9224" max="9472" width="8.85546875" style="2" hidden="1"/>
    <col min="9473" max="9473" width="28.5703125" style="2" hidden="1"/>
    <col min="9474" max="9477" width="14.28515625" style="2" hidden="1"/>
    <col min="9478" max="9478" width="8.85546875" style="2" hidden="1"/>
    <col min="9479" max="9479" width="12.42578125" style="2" hidden="1"/>
    <col min="9480" max="9728" width="8.85546875" style="2" hidden="1"/>
    <col min="9729" max="9729" width="28.5703125" style="2" hidden="1"/>
    <col min="9730" max="9733" width="14.28515625" style="2" hidden="1"/>
    <col min="9734" max="9734" width="8.85546875" style="2" hidden="1"/>
    <col min="9735" max="9735" width="12.42578125" style="2" hidden="1"/>
    <col min="9736" max="9984" width="8.85546875" style="2" hidden="1"/>
    <col min="9985" max="9985" width="28.5703125" style="2" hidden="1"/>
    <col min="9986" max="9989" width="14.28515625" style="2" hidden="1"/>
    <col min="9990" max="9990" width="8.85546875" style="2" hidden="1"/>
    <col min="9991" max="9991" width="12.42578125" style="2" hidden="1"/>
    <col min="9992" max="10240" width="8.85546875" style="2" hidden="1"/>
    <col min="10241" max="10241" width="28.5703125" style="2" hidden="1"/>
    <col min="10242" max="10245" width="14.28515625" style="2" hidden="1"/>
    <col min="10246" max="10246" width="8.85546875" style="2" hidden="1"/>
    <col min="10247" max="10247" width="12.42578125" style="2" hidden="1"/>
    <col min="10248" max="10496" width="8.85546875" style="2" hidden="1"/>
    <col min="10497" max="10497" width="28.5703125" style="2" hidden="1"/>
    <col min="10498" max="10501" width="14.28515625" style="2" hidden="1"/>
    <col min="10502" max="10502" width="8.85546875" style="2" hidden="1"/>
    <col min="10503" max="10503" width="12.42578125" style="2" hidden="1"/>
    <col min="10504" max="10752" width="8.85546875" style="2" hidden="1"/>
    <col min="10753" max="10753" width="28.5703125" style="2" hidden="1"/>
    <col min="10754" max="10757" width="14.28515625" style="2" hidden="1"/>
    <col min="10758" max="10758" width="8.85546875" style="2" hidden="1"/>
    <col min="10759" max="10759" width="12.42578125" style="2" hidden="1"/>
    <col min="10760" max="11008" width="8.85546875" style="2" hidden="1"/>
    <col min="11009" max="11009" width="28.5703125" style="2" hidden="1"/>
    <col min="11010" max="11013" width="14.28515625" style="2" hidden="1"/>
    <col min="11014" max="11014" width="8.85546875" style="2" hidden="1"/>
    <col min="11015" max="11015" width="12.42578125" style="2" hidden="1"/>
    <col min="11016" max="11264" width="8.85546875" style="2" hidden="1"/>
    <col min="11265" max="11265" width="28.5703125" style="2" hidden="1"/>
    <col min="11266" max="11269" width="14.28515625" style="2" hidden="1"/>
    <col min="11270" max="11270" width="8.85546875" style="2" hidden="1"/>
    <col min="11271" max="11271" width="12.42578125" style="2" hidden="1"/>
    <col min="11272" max="11520" width="8.85546875" style="2" hidden="1"/>
    <col min="11521" max="11521" width="28.5703125" style="2" hidden="1"/>
    <col min="11522" max="11525" width="14.28515625" style="2" hidden="1"/>
    <col min="11526" max="11526" width="8.85546875" style="2" hidden="1"/>
    <col min="11527" max="11527" width="12.42578125" style="2" hidden="1"/>
    <col min="11528" max="11776" width="8.85546875" style="2" hidden="1"/>
    <col min="11777" max="11777" width="28.5703125" style="2" hidden="1"/>
    <col min="11778" max="11781" width="14.28515625" style="2" hidden="1"/>
    <col min="11782" max="11782" width="8.85546875" style="2" hidden="1"/>
    <col min="11783" max="11783" width="12.42578125" style="2" hidden="1"/>
    <col min="11784" max="12032" width="8.85546875" style="2" hidden="1"/>
    <col min="12033" max="12033" width="28.5703125" style="2" hidden="1"/>
    <col min="12034" max="12037" width="14.28515625" style="2" hidden="1"/>
    <col min="12038" max="12038" width="8.85546875" style="2" hidden="1"/>
    <col min="12039" max="12039" width="12.42578125" style="2" hidden="1"/>
    <col min="12040" max="12288" width="8.85546875" style="2" hidden="1"/>
    <col min="12289" max="12289" width="28.5703125" style="2" hidden="1"/>
    <col min="12290" max="12293" width="14.28515625" style="2" hidden="1"/>
    <col min="12294" max="12294" width="8.85546875" style="2" hidden="1"/>
    <col min="12295" max="12295" width="12.42578125" style="2" hidden="1"/>
    <col min="12296" max="12544" width="8.85546875" style="2" hidden="1"/>
    <col min="12545" max="12545" width="28.5703125" style="2" hidden="1"/>
    <col min="12546" max="12549" width="14.28515625" style="2" hidden="1"/>
    <col min="12550" max="12550" width="8.85546875" style="2" hidden="1"/>
    <col min="12551" max="12551" width="12.42578125" style="2" hidden="1"/>
    <col min="12552" max="12800" width="8.85546875" style="2" hidden="1"/>
    <col min="12801" max="12801" width="28.5703125" style="2" hidden="1"/>
    <col min="12802" max="12805" width="14.28515625" style="2" hidden="1"/>
    <col min="12806" max="12806" width="8.85546875" style="2" hidden="1"/>
    <col min="12807" max="12807" width="12.42578125" style="2" hidden="1"/>
    <col min="12808" max="13056" width="8.85546875" style="2" hidden="1"/>
    <col min="13057" max="13057" width="28.5703125" style="2" hidden="1"/>
    <col min="13058" max="13061" width="14.28515625" style="2" hidden="1"/>
    <col min="13062" max="13062" width="8.85546875" style="2" hidden="1"/>
    <col min="13063" max="13063" width="12.42578125" style="2" hidden="1"/>
    <col min="13064" max="13312" width="8.85546875" style="2" hidden="1"/>
    <col min="13313" max="13313" width="28.5703125" style="2" hidden="1"/>
    <col min="13314" max="13317" width="14.28515625" style="2" hidden="1"/>
    <col min="13318" max="13318" width="8.85546875" style="2" hidden="1"/>
    <col min="13319" max="13319" width="12.42578125" style="2" hidden="1"/>
    <col min="13320" max="13568" width="8.85546875" style="2" hidden="1"/>
    <col min="13569" max="13569" width="28.5703125" style="2" hidden="1"/>
    <col min="13570" max="13573" width="14.28515625" style="2" hidden="1"/>
    <col min="13574" max="13574" width="8.85546875" style="2" hidden="1"/>
    <col min="13575" max="13575" width="12.42578125" style="2" hidden="1"/>
    <col min="13576" max="13824" width="8.85546875" style="2" hidden="1"/>
    <col min="13825" max="13825" width="28.5703125" style="2" hidden="1"/>
    <col min="13826" max="13829" width="14.28515625" style="2" hidden="1"/>
    <col min="13830" max="13830" width="8.85546875" style="2" hidden="1"/>
    <col min="13831" max="13831" width="12.42578125" style="2" hidden="1"/>
    <col min="13832" max="14080" width="8.85546875" style="2" hidden="1"/>
    <col min="14081" max="14081" width="28.5703125" style="2" hidden="1"/>
    <col min="14082" max="14085" width="14.28515625" style="2" hidden="1"/>
    <col min="14086" max="14086" width="8.85546875" style="2" hidden="1"/>
    <col min="14087" max="14087" width="12.42578125" style="2" hidden="1"/>
    <col min="14088" max="14336" width="8.85546875" style="2" hidden="1"/>
    <col min="14337" max="14337" width="28.5703125" style="2" hidden="1"/>
    <col min="14338" max="14341" width="14.28515625" style="2" hidden="1"/>
    <col min="14342" max="14342" width="8.85546875" style="2" hidden="1"/>
    <col min="14343" max="14343" width="12.42578125" style="2" hidden="1"/>
    <col min="14344" max="14592" width="8.85546875" style="2" hidden="1"/>
    <col min="14593" max="14593" width="28.5703125" style="2" hidden="1"/>
    <col min="14594" max="14597" width="14.28515625" style="2" hidden="1"/>
    <col min="14598" max="14598" width="8.85546875" style="2" hidden="1"/>
    <col min="14599" max="14599" width="12.42578125" style="2" hidden="1"/>
    <col min="14600" max="14848" width="8.85546875" style="2" hidden="1"/>
    <col min="14849" max="14849" width="28.5703125" style="2" hidden="1"/>
    <col min="14850" max="14853" width="14.28515625" style="2" hidden="1"/>
    <col min="14854" max="14854" width="8.85546875" style="2" hidden="1"/>
    <col min="14855" max="14855" width="12.42578125" style="2" hidden="1"/>
    <col min="14856" max="15104" width="8.85546875" style="2" hidden="1"/>
    <col min="15105" max="15105" width="28.5703125" style="2" hidden="1"/>
    <col min="15106" max="15109" width="14.28515625" style="2" hidden="1"/>
    <col min="15110" max="15110" width="8.85546875" style="2" hidden="1"/>
    <col min="15111" max="15111" width="12.42578125" style="2" hidden="1"/>
    <col min="15112" max="15360" width="8.85546875" style="2" hidden="1"/>
    <col min="15361" max="15361" width="28.5703125" style="2" hidden="1"/>
    <col min="15362" max="15365" width="14.28515625" style="2" hidden="1"/>
    <col min="15366" max="15366" width="8.85546875" style="2" hidden="1"/>
    <col min="15367" max="15367" width="12.42578125" style="2" hidden="1"/>
    <col min="15368" max="15616" width="8.85546875" style="2" hidden="1"/>
    <col min="15617" max="15617" width="28.5703125" style="2" hidden="1"/>
    <col min="15618" max="15621" width="14.28515625" style="2" hidden="1"/>
    <col min="15622" max="15622" width="8.85546875" style="2" hidden="1"/>
    <col min="15623" max="15623" width="12.42578125" style="2" hidden="1"/>
    <col min="15624" max="15872" width="8.85546875" style="2" hidden="1"/>
    <col min="15873" max="15873" width="28.5703125" style="2" hidden="1"/>
    <col min="15874" max="15877" width="14.28515625" style="2" hidden="1"/>
    <col min="15878" max="15878" width="8.85546875" style="2" hidden="1"/>
    <col min="15879" max="15879" width="12.42578125" style="2" hidden="1"/>
    <col min="15880" max="16128" width="8.85546875" style="2" hidden="1"/>
    <col min="16129" max="16129" width="28.5703125" style="2" hidden="1"/>
    <col min="16130" max="16133" width="14.28515625" style="2" hidden="1"/>
    <col min="16134" max="16134" width="8.85546875" style="2" hidden="1"/>
    <col min="16135" max="16135" width="12.42578125" style="2" hidden="1"/>
    <col min="16136" max="16384" width="8.85546875" style="2" hidden="1"/>
  </cols>
  <sheetData>
    <row r="3" spans="1:7" ht="25.5" customHeight="1">
      <c r="A3" s="225" t="s">
        <v>0</v>
      </c>
      <c r="B3" s="225"/>
      <c r="C3" s="225"/>
      <c r="D3" s="225"/>
      <c r="E3" s="225"/>
    </row>
    <row r="4" spans="1:7" ht="24">
      <c r="A4" s="3"/>
      <c r="B4" s="4" t="s">
        <v>1</v>
      </c>
      <c r="C4" s="5" t="s">
        <v>2</v>
      </c>
      <c r="D4" s="5" t="s">
        <v>3</v>
      </c>
      <c r="E4" s="6" t="s">
        <v>4</v>
      </c>
    </row>
    <row r="5" spans="1:7">
      <c r="A5" s="7" t="s">
        <v>5</v>
      </c>
      <c r="B5" s="8">
        <v>27559044.969999999</v>
      </c>
      <c r="C5" s="8">
        <v>1113278.79</v>
      </c>
      <c r="D5" s="8">
        <v>0</v>
      </c>
      <c r="E5" s="8">
        <v>28672323.759999998</v>
      </c>
    </row>
    <row r="6" spans="1:7">
      <c r="A6" s="9" t="s">
        <v>6</v>
      </c>
      <c r="B6" s="10">
        <v>-21145463.830000002</v>
      </c>
      <c r="C6" s="10">
        <v>-4384431.25</v>
      </c>
      <c r="D6" s="10">
        <v>0</v>
      </c>
      <c r="E6" s="10">
        <v>-25529895.080000002</v>
      </c>
    </row>
    <row r="7" spans="1:7">
      <c r="A7" s="7" t="s">
        <v>7</v>
      </c>
      <c r="B7" s="8">
        <v>6413581.1399999969</v>
      </c>
      <c r="C7" s="11" t="s">
        <v>8</v>
      </c>
      <c r="D7" s="11" t="s">
        <v>8</v>
      </c>
      <c r="E7" s="8">
        <v>3142428.679999996</v>
      </c>
    </row>
    <row r="8" spans="1:7">
      <c r="A8" s="12" t="s">
        <v>9</v>
      </c>
      <c r="B8" s="12">
        <v>996194.84</v>
      </c>
      <c r="C8" s="12">
        <v>66420</v>
      </c>
      <c r="D8" s="12">
        <v>409219.16</v>
      </c>
      <c r="E8" s="12">
        <v>653395.67999999993</v>
      </c>
      <c r="G8" s="13"/>
    </row>
    <row r="9" spans="1:7" ht="24" customHeight="1">
      <c r="A9" s="14" t="s">
        <v>10</v>
      </c>
      <c r="B9" s="15">
        <v>409219.16000000003</v>
      </c>
      <c r="C9" s="15">
        <v>160337.88</v>
      </c>
      <c r="D9" s="15">
        <v>569557.04</v>
      </c>
      <c r="E9" s="15">
        <v>0</v>
      </c>
    </row>
    <row r="10" spans="1:7" ht="24" customHeight="1">
      <c r="A10" s="14" t="s">
        <v>11</v>
      </c>
      <c r="B10" s="15">
        <v>586975.67999999993</v>
      </c>
      <c r="C10" s="15">
        <v>0</v>
      </c>
      <c r="D10" s="15">
        <v>0</v>
      </c>
      <c r="E10" s="15">
        <v>586975.67999999993</v>
      </c>
    </row>
    <row r="11" spans="1:7" ht="24" customHeight="1">
      <c r="A11" s="16" t="s">
        <v>12</v>
      </c>
      <c r="B11" s="15">
        <v>0</v>
      </c>
      <c r="C11" s="15">
        <v>66420</v>
      </c>
      <c r="D11" s="15">
        <v>0</v>
      </c>
      <c r="E11" s="15">
        <v>66420</v>
      </c>
    </row>
  </sheetData>
  <mergeCells count="1">
    <mergeCell ref="A3:E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250EA-9F53-40A0-82CC-BECCD2746D48}">
  <sheetPr codeName="Arkusz10"/>
  <dimension ref="A4:F21"/>
  <sheetViews>
    <sheetView topLeftCell="A7" zoomScaleNormal="100" workbookViewId="0">
      <selection activeCell="D11" sqref="D11"/>
    </sheetView>
  </sheetViews>
  <sheetFormatPr defaultColWidth="0" defaultRowHeight="12.75" zeroHeight="1"/>
  <cols>
    <col min="1" max="1" width="21.42578125" style="55" customWidth="1"/>
    <col min="2" max="3" width="21.42578125" style="60" customWidth="1"/>
    <col min="4" max="4" width="21.42578125" style="55" customWidth="1"/>
    <col min="5" max="5" width="9.140625" style="55" hidden="1" customWidth="1"/>
    <col min="6" max="6" width="12.28515625" style="55" hidden="1" customWidth="1"/>
    <col min="7" max="16384" width="9.140625" style="55" hidden="1"/>
  </cols>
  <sheetData>
    <row r="4" spans="1:6" hidden="1">
      <c r="A4" s="53"/>
      <c r="B4" s="54"/>
      <c r="C4" s="54"/>
      <c r="D4" s="53"/>
    </row>
    <row r="5" spans="1:6" hidden="1">
      <c r="A5" s="257" t="s">
        <v>108</v>
      </c>
      <c r="B5" s="258"/>
      <c r="C5" s="258"/>
      <c r="D5" s="259"/>
    </row>
    <row r="6" spans="1:6" hidden="1">
      <c r="A6" s="257" t="s">
        <v>109</v>
      </c>
      <c r="B6" s="258"/>
      <c r="C6" s="258"/>
      <c r="D6" s="259"/>
    </row>
    <row r="7" spans="1:6" ht="25.5" customHeight="1">
      <c r="A7" s="260" t="s">
        <v>0</v>
      </c>
      <c r="B7" s="261"/>
      <c r="C7" s="261"/>
      <c r="D7" s="262"/>
    </row>
    <row r="8" spans="1:6" s="119" customFormat="1" ht="25.5">
      <c r="A8" s="263"/>
      <c r="B8" s="117" t="s">
        <v>110</v>
      </c>
      <c r="C8" s="117" t="s">
        <v>111</v>
      </c>
      <c r="D8" s="118" t="s">
        <v>112</v>
      </c>
    </row>
    <row r="9" spans="1:6" s="119" customFormat="1" hidden="1">
      <c r="A9" s="264"/>
      <c r="B9" s="265" t="s">
        <v>13</v>
      </c>
      <c r="C9" s="266"/>
      <c r="D9" s="267"/>
    </row>
    <row r="10" spans="1:6">
      <c r="A10" s="120" t="s">
        <v>54</v>
      </c>
      <c r="B10" s="71">
        <v>13503410.359999999</v>
      </c>
      <c r="C10" s="71">
        <v>8492629.0199999996</v>
      </c>
      <c r="D10" s="71">
        <v>21996039.379999999</v>
      </c>
    </row>
    <row r="11" spans="1:6">
      <c r="A11" s="121" t="s">
        <v>2</v>
      </c>
      <c r="B11" s="67">
        <v>3854468.82</v>
      </c>
      <c r="C11" s="67">
        <v>10518027.279999999</v>
      </c>
      <c r="D11" s="67">
        <v>14372496.1</v>
      </c>
    </row>
    <row r="12" spans="1:6">
      <c r="A12" s="121" t="s">
        <v>113</v>
      </c>
      <c r="B12" s="67">
        <v>-2254382.75</v>
      </c>
      <c r="C12" s="67">
        <v>-8417615</v>
      </c>
      <c r="D12" s="67">
        <v>-10671997.75</v>
      </c>
    </row>
    <row r="13" spans="1:6">
      <c r="A13" s="121" t="s">
        <v>114</v>
      </c>
      <c r="B13" s="67">
        <v>0</v>
      </c>
      <c r="C13" s="67">
        <v>-75014.02</v>
      </c>
      <c r="D13" s="67">
        <v>-75014.02</v>
      </c>
    </row>
    <row r="14" spans="1:6">
      <c r="A14" s="120" t="s">
        <v>27</v>
      </c>
      <c r="B14" s="71">
        <v>15103496.43</v>
      </c>
      <c r="C14" s="71">
        <v>10518027.279999997</v>
      </c>
      <c r="D14" s="71">
        <v>25621523.709999997</v>
      </c>
      <c r="F14" s="122"/>
    </row>
    <row r="15" spans="1:6">
      <c r="A15" s="254"/>
      <c r="B15" s="255"/>
      <c r="C15" s="255"/>
      <c r="D15" s="256"/>
    </row>
    <row r="16" spans="1:6">
      <c r="A16" s="123" t="s">
        <v>115</v>
      </c>
      <c r="B16" s="69">
        <v>12238158.32</v>
      </c>
      <c r="C16" s="69">
        <v>0</v>
      </c>
      <c r="D16" s="69">
        <v>12238158.32</v>
      </c>
    </row>
    <row r="17" spans="1:4">
      <c r="A17" s="123" t="s">
        <v>116</v>
      </c>
      <c r="B17" s="69">
        <v>2865338.11</v>
      </c>
      <c r="C17" s="69">
        <v>10518027.279999997</v>
      </c>
      <c r="D17" s="69">
        <v>13383365.389999997</v>
      </c>
    </row>
    <row r="21" spans="1:4" hidden="1">
      <c r="D21" s="60"/>
    </row>
  </sheetData>
  <mergeCells count="6">
    <mergeCell ref="A15:D15"/>
    <mergeCell ref="A5:D5"/>
    <mergeCell ref="A6:D6"/>
    <mergeCell ref="A7:D7"/>
    <mergeCell ref="A8:A9"/>
    <mergeCell ref="B9:D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3DFB0-C7E4-41D9-A38E-2594932E8B04}">
  <sheetPr codeName="Arkusz11"/>
  <dimension ref="A1:F15"/>
  <sheetViews>
    <sheetView zoomScaleNormal="100" workbookViewId="0">
      <selection activeCell="D8" sqref="D8"/>
    </sheetView>
  </sheetViews>
  <sheetFormatPr defaultColWidth="0" defaultRowHeight="12.75" zeroHeight="1"/>
  <cols>
    <col min="1" max="1" width="21.42578125" style="55" customWidth="1"/>
    <col min="2" max="3" width="21.42578125" style="60" customWidth="1"/>
    <col min="4" max="4" width="21.42578125" style="55" customWidth="1"/>
    <col min="5" max="5" width="9.140625" style="55" hidden="1" customWidth="1"/>
    <col min="6" max="6" width="12.28515625" style="55" hidden="1" customWidth="1"/>
    <col min="7" max="16384" width="9.140625" style="55" hidden="1"/>
  </cols>
  <sheetData>
    <row r="1" spans="1:4" ht="25.5" customHeight="1">
      <c r="A1" s="260" t="s">
        <v>0</v>
      </c>
      <c r="B1" s="261"/>
      <c r="C1" s="261"/>
      <c r="D1" s="262"/>
    </row>
    <row r="2" spans="1:4" ht="25.5">
      <c r="A2" s="268"/>
      <c r="B2" s="117" t="s">
        <v>117</v>
      </c>
      <c r="C2" s="124" t="s">
        <v>118</v>
      </c>
      <c r="D2" s="118" t="s">
        <v>112</v>
      </c>
    </row>
    <row r="3" spans="1:4" hidden="1">
      <c r="A3" s="269"/>
      <c r="B3" s="265" t="s">
        <v>13</v>
      </c>
      <c r="C3" s="266"/>
      <c r="D3" s="267"/>
    </row>
    <row r="4" spans="1:4">
      <c r="A4" s="120" t="s">
        <v>54</v>
      </c>
      <c r="B4" s="71">
        <v>58548</v>
      </c>
      <c r="C4" s="71">
        <v>0</v>
      </c>
      <c r="D4" s="71">
        <v>58548</v>
      </c>
    </row>
    <row r="5" spans="1:4">
      <c r="A5" s="121" t="s">
        <v>2</v>
      </c>
      <c r="B5" s="67">
        <v>91512</v>
      </c>
      <c r="C5" s="67">
        <v>0</v>
      </c>
      <c r="D5" s="67">
        <v>91512</v>
      </c>
    </row>
    <row r="6" spans="1:4">
      <c r="A6" s="121" t="s">
        <v>113</v>
      </c>
      <c r="B6" s="67">
        <v>-58548</v>
      </c>
      <c r="C6" s="67">
        <v>0</v>
      </c>
      <c r="D6" s="67">
        <v>-58548</v>
      </c>
    </row>
    <row r="7" spans="1:4" hidden="1">
      <c r="A7" s="121" t="s">
        <v>114</v>
      </c>
      <c r="B7" s="67">
        <v>0</v>
      </c>
      <c r="C7" s="67">
        <v>0</v>
      </c>
      <c r="D7" s="67">
        <v>0</v>
      </c>
    </row>
    <row r="8" spans="1:4">
      <c r="A8" s="120" t="s">
        <v>27</v>
      </c>
      <c r="B8" s="71">
        <v>91512</v>
      </c>
      <c r="C8" s="71">
        <v>0</v>
      </c>
      <c r="D8" s="71">
        <v>91512</v>
      </c>
    </row>
    <row r="9" spans="1:4" hidden="1">
      <c r="A9" s="53"/>
      <c r="B9" s="54"/>
      <c r="C9" s="54"/>
      <c r="D9" s="54"/>
    </row>
    <row r="15" spans="1:4" hidden="1">
      <c r="D15" s="60"/>
    </row>
  </sheetData>
  <mergeCells count="3">
    <mergeCell ref="A1:D1"/>
    <mergeCell ref="A2:A3"/>
    <mergeCell ref="B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5F8C2-0E4E-4A28-984F-481805C86EE5}">
  <sheetPr codeName="Arkusz12">
    <pageSetUpPr fitToPage="1"/>
  </sheetPr>
  <dimension ref="A5:D29"/>
  <sheetViews>
    <sheetView topLeftCell="A5" zoomScaleNormal="100" workbookViewId="0">
      <selection activeCell="D16" sqref="D16"/>
    </sheetView>
  </sheetViews>
  <sheetFormatPr defaultColWidth="0" defaultRowHeight="12.75" zeroHeight="1"/>
  <cols>
    <col min="1" max="1" width="4.140625" style="55" customWidth="1"/>
    <col min="2" max="2" width="53.5703125" style="55" customWidth="1"/>
    <col min="3" max="4" width="14.140625" style="60" customWidth="1"/>
    <col min="5" max="16384" width="9.140625" style="55" hidden="1"/>
  </cols>
  <sheetData>
    <row r="5" spans="1:4" ht="28.5" customHeight="1">
      <c r="A5" s="125" t="s">
        <v>25</v>
      </c>
      <c r="B5" s="17" t="s">
        <v>0</v>
      </c>
      <c r="C5" s="126" t="s">
        <v>26</v>
      </c>
      <c r="D5" s="126" t="s">
        <v>27</v>
      </c>
    </row>
    <row r="6" spans="1:4">
      <c r="A6" s="5">
        <v>1</v>
      </c>
      <c r="B6" s="127" t="s">
        <v>119</v>
      </c>
      <c r="C6" s="8">
        <v>47949127.880000003</v>
      </c>
      <c r="D6" s="8">
        <v>65836513.809999995</v>
      </c>
    </row>
    <row r="7" spans="1:4">
      <c r="A7" s="5" t="s">
        <v>96</v>
      </c>
      <c r="B7" s="128" t="s">
        <v>120</v>
      </c>
      <c r="C7" s="8">
        <v>637465.67000000004</v>
      </c>
      <c r="D7" s="8">
        <v>1124985.4099999999</v>
      </c>
    </row>
    <row r="8" spans="1:4">
      <c r="A8" s="5" t="s">
        <v>98</v>
      </c>
      <c r="B8" s="129" t="s">
        <v>121</v>
      </c>
      <c r="C8" s="10">
        <v>637465.67000000004</v>
      </c>
      <c r="D8" s="10">
        <v>1124985.4099999999</v>
      </c>
    </row>
    <row r="9" spans="1:4" ht="12.75" customHeight="1">
      <c r="A9" s="5" t="s">
        <v>104</v>
      </c>
      <c r="B9" s="128" t="s">
        <v>122</v>
      </c>
      <c r="C9" s="8">
        <v>1282557.77</v>
      </c>
      <c r="D9" s="8">
        <v>866673.19</v>
      </c>
    </row>
    <row r="10" spans="1:4">
      <c r="A10" s="5" t="s">
        <v>98</v>
      </c>
      <c r="B10" s="129" t="s">
        <v>123</v>
      </c>
      <c r="C10" s="10">
        <v>236005</v>
      </c>
      <c r="D10" s="10">
        <v>150974</v>
      </c>
    </row>
    <row r="11" spans="1:4">
      <c r="A11" s="5" t="s">
        <v>100</v>
      </c>
      <c r="B11" s="129" t="s">
        <v>124</v>
      </c>
      <c r="C11" s="10">
        <v>2276</v>
      </c>
      <c r="D11" s="10">
        <v>3853</v>
      </c>
    </row>
    <row r="12" spans="1:4">
      <c r="A12" s="5" t="s">
        <v>102</v>
      </c>
      <c r="B12" s="129" t="s">
        <v>125</v>
      </c>
      <c r="C12" s="10">
        <v>970225.7699999999</v>
      </c>
      <c r="D12" s="10">
        <v>626612.18999999994</v>
      </c>
    </row>
    <row r="13" spans="1:4">
      <c r="A13" s="5" t="s">
        <v>126</v>
      </c>
      <c r="B13" s="129" t="s">
        <v>127</v>
      </c>
      <c r="C13" s="10">
        <v>74051</v>
      </c>
      <c r="D13" s="10">
        <v>85234</v>
      </c>
    </row>
    <row r="14" spans="1:4">
      <c r="A14" s="5" t="s">
        <v>106</v>
      </c>
      <c r="B14" s="128" t="s">
        <v>128</v>
      </c>
      <c r="C14" s="8">
        <v>1584961.95</v>
      </c>
      <c r="D14" s="8">
        <v>1021190.08</v>
      </c>
    </row>
    <row r="15" spans="1:4">
      <c r="A15" s="5" t="s">
        <v>98</v>
      </c>
      <c r="B15" s="130" t="s">
        <v>129</v>
      </c>
      <c r="C15" s="10">
        <v>1584961.95</v>
      </c>
      <c r="D15" s="10">
        <v>1021190.08</v>
      </c>
    </row>
    <row r="16" spans="1:4">
      <c r="A16" s="5" t="s">
        <v>130</v>
      </c>
      <c r="B16" s="128" t="s">
        <v>131</v>
      </c>
      <c r="C16" s="8">
        <v>44444142.490000002</v>
      </c>
      <c r="D16" s="8">
        <v>62823665.129999995</v>
      </c>
    </row>
    <row r="17" spans="1:4" ht="24">
      <c r="A17" s="5" t="s">
        <v>98</v>
      </c>
      <c r="B17" s="131" t="s">
        <v>132</v>
      </c>
      <c r="C17" s="132">
        <v>0</v>
      </c>
      <c r="D17" s="15">
        <v>512414.76</v>
      </c>
    </row>
    <row r="18" spans="1:4">
      <c r="A18" s="5" t="s">
        <v>100</v>
      </c>
      <c r="B18" s="131" t="s">
        <v>133</v>
      </c>
      <c r="C18" s="132">
        <v>1493202.23</v>
      </c>
      <c r="D18" s="132">
        <v>1742046.84</v>
      </c>
    </row>
    <row r="19" spans="1:4" ht="24">
      <c r="A19" s="5" t="s">
        <v>102</v>
      </c>
      <c r="B19" s="133" t="s">
        <v>134</v>
      </c>
      <c r="C19" s="134">
        <v>652907.16</v>
      </c>
      <c r="D19" s="132">
        <v>393462.21</v>
      </c>
    </row>
    <row r="20" spans="1:4">
      <c r="A20" s="5" t="s">
        <v>126</v>
      </c>
      <c r="B20" s="131" t="s">
        <v>135</v>
      </c>
      <c r="C20" s="10">
        <v>7074058.3699999992</v>
      </c>
      <c r="D20" s="132">
        <v>10186867.74</v>
      </c>
    </row>
    <row r="21" spans="1:4" ht="25.5" customHeight="1">
      <c r="A21" s="5" t="s">
        <v>136</v>
      </c>
      <c r="B21" s="131" t="s">
        <v>137</v>
      </c>
      <c r="C21" s="15">
        <v>3157496.19</v>
      </c>
      <c r="D21" s="15">
        <v>465203.59</v>
      </c>
    </row>
    <row r="22" spans="1:4" ht="25.5" customHeight="1">
      <c r="A22" s="5" t="s">
        <v>138</v>
      </c>
      <c r="B22" s="135" t="s">
        <v>139</v>
      </c>
      <c r="C22" s="15">
        <v>10564.34</v>
      </c>
      <c r="D22" s="15">
        <v>10564.34</v>
      </c>
    </row>
    <row r="23" spans="1:4">
      <c r="A23" s="5" t="s">
        <v>140</v>
      </c>
      <c r="B23" s="131" t="s">
        <v>141</v>
      </c>
      <c r="C23" s="15">
        <v>0</v>
      </c>
      <c r="D23" s="10">
        <v>713303.09</v>
      </c>
    </row>
    <row r="24" spans="1:4">
      <c r="A24" s="5" t="s">
        <v>142</v>
      </c>
      <c r="B24" s="131" t="s">
        <v>143</v>
      </c>
      <c r="C24" s="15">
        <v>31830353.849999998</v>
      </c>
      <c r="D24" s="10">
        <v>48548356.799999997</v>
      </c>
    </row>
    <row r="25" spans="1:4">
      <c r="A25" s="5" t="s">
        <v>144</v>
      </c>
      <c r="B25" s="131" t="s">
        <v>145</v>
      </c>
      <c r="C25" s="10">
        <v>225560.34999999998</v>
      </c>
      <c r="D25" s="10">
        <v>251445.76000000001</v>
      </c>
    </row>
    <row r="26" spans="1:4">
      <c r="A26" s="5" t="s">
        <v>8</v>
      </c>
      <c r="B26" s="136" t="s">
        <v>146</v>
      </c>
      <c r="C26" s="137">
        <v>23000</v>
      </c>
      <c r="D26" s="137">
        <v>30000</v>
      </c>
    </row>
    <row r="27" spans="1:4" ht="12.75" customHeight="1">
      <c r="A27" s="5" t="s">
        <v>8</v>
      </c>
      <c r="B27" s="138" t="s">
        <v>147</v>
      </c>
      <c r="C27" s="139">
        <v>45647.88</v>
      </c>
      <c r="D27" s="139">
        <v>62307.8</v>
      </c>
    </row>
    <row r="28" spans="1:4">
      <c r="A28" s="5" t="s">
        <v>8</v>
      </c>
      <c r="B28" s="136" t="s">
        <v>148</v>
      </c>
      <c r="C28" s="137">
        <v>81097.789999999994</v>
      </c>
      <c r="D28" s="137">
        <v>63226.400000000001</v>
      </c>
    </row>
    <row r="29" spans="1:4">
      <c r="A29" s="5" t="s">
        <v>8</v>
      </c>
      <c r="B29" s="138" t="s">
        <v>149</v>
      </c>
      <c r="C29" s="137">
        <v>75814.679999999993</v>
      </c>
      <c r="D29" s="137">
        <v>95911.560000000012</v>
      </c>
    </row>
  </sheetData>
  <pageMargins left="0.70866141732283472" right="0.70866141732283472" top="0.74803149606299213" bottom="0.74803149606299213" header="0.31496062992125984" footer="0.31496062992125984"/>
  <pageSetup paperSize="8" scale="9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533E3-F839-4953-9459-A2FF5595E974}">
  <sheetPr codeName="Arkusz13"/>
  <dimension ref="A2:I14"/>
  <sheetViews>
    <sheetView topLeftCell="A5" workbookViewId="0">
      <selection activeCell="F8" sqref="F8"/>
    </sheetView>
  </sheetViews>
  <sheetFormatPr defaultColWidth="0" defaultRowHeight="12.75" zeroHeight="1"/>
  <cols>
    <col min="1" max="1" width="4.28515625" style="55" customWidth="1"/>
    <col min="2" max="2" width="25.42578125" style="55" customWidth="1"/>
    <col min="3" max="6" width="14.28515625" style="55" customWidth="1"/>
    <col min="7" max="8" width="9.140625" style="55" hidden="1" customWidth="1"/>
    <col min="9" max="9" width="16.85546875" style="55" hidden="1" customWidth="1"/>
    <col min="10" max="16384" width="9.140625" style="55" hidden="1"/>
  </cols>
  <sheetData>
    <row r="2" spans="1:9" hidden="1">
      <c r="B2" s="53"/>
      <c r="C2" s="53"/>
      <c r="D2" s="53"/>
      <c r="E2" s="53"/>
      <c r="F2" s="53"/>
    </row>
    <row r="3" spans="1:9" hidden="1">
      <c r="B3" s="53"/>
      <c r="C3" s="140"/>
      <c r="D3" s="53"/>
      <c r="E3" s="53"/>
      <c r="F3" s="53"/>
    </row>
    <row r="4" spans="1:9" hidden="1">
      <c r="B4" s="270" t="s">
        <v>150</v>
      </c>
      <c r="C4" s="270"/>
      <c r="D4" s="270" t="s">
        <v>151</v>
      </c>
      <c r="E4" s="270"/>
      <c r="F4" s="270"/>
    </row>
    <row r="5" spans="1:9" ht="25.5" customHeight="1">
      <c r="A5" s="271" t="s">
        <v>0</v>
      </c>
      <c r="B5" s="272"/>
      <c r="C5" s="272"/>
      <c r="D5" s="272"/>
      <c r="E5" s="272"/>
      <c r="F5" s="273"/>
    </row>
    <row r="6" spans="1:9" hidden="1">
      <c r="A6" s="141"/>
      <c r="B6" s="274" t="s">
        <v>13</v>
      </c>
      <c r="C6" s="274"/>
      <c r="D6" s="274"/>
      <c r="E6" s="274"/>
      <c r="F6" s="274"/>
    </row>
    <row r="7" spans="1:9" s="143" customFormat="1">
      <c r="A7" s="142" t="s">
        <v>25</v>
      </c>
      <c r="B7" s="142" t="s">
        <v>152</v>
      </c>
      <c r="C7" s="142" t="s">
        <v>54</v>
      </c>
      <c r="D7" s="142" t="s">
        <v>2</v>
      </c>
      <c r="E7" s="142" t="s">
        <v>3</v>
      </c>
      <c r="F7" s="142" t="s">
        <v>27</v>
      </c>
      <c r="I7" s="144"/>
    </row>
    <row r="8" spans="1:9" s="143" customFormat="1">
      <c r="A8" s="275" t="s">
        <v>153</v>
      </c>
      <c r="B8" s="276"/>
      <c r="C8" s="104">
        <v>1751752.36</v>
      </c>
      <c r="D8" s="104">
        <v>1545827.38</v>
      </c>
      <c r="E8" s="104">
        <v>1347302.26</v>
      </c>
      <c r="F8" s="104">
        <v>1950277.48</v>
      </c>
      <c r="I8" s="144"/>
    </row>
    <row r="9" spans="1:9" s="143" customFormat="1" ht="24">
      <c r="A9" s="5">
        <v>1</v>
      </c>
      <c r="B9" s="145" t="s">
        <v>154</v>
      </c>
      <c r="C9" s="104">
        <v>20680.28</v>
      </c>
      <c r="D9" s="146">
        <v>0</v>
      </c>
      <c r="E9" s="146">
        <v>0</v>
      </c>
      <c r="F9" s="147">
        <v>20680.28</v>
      </c>
      <c r="I9" s="144"/>
    </row>
    <row r="10" spans="1:9">
      <c r="A10" s="5">
        <v>2</v>
      </c>
      <c r="B10" s="148" t="s">
        <v>155</v>
      </c>
      <c r="C10" s="104">
        <v>1731072.08</v>
      </c>
      <c r="D10" s="132">
        <v>1545827.38</v>
      </c>
      <c r="E10" s="132">
        <v>1347302.26</v>
      </c>
      <c r="F10" s="104">
        <v>1929597.2</v>
      </c>
      <c r="I10" s="60"/>
    </row>
    <row r="11" spans="1:9" ht="13.5" hidden="1" customHeight="1">
      <c r="A11" s="149">
        <v>3</v>
      </c>
      <c r="B11" s="150" t="s">
        <v>19</v>
      </c>
      <c r="C11" s="151">
        <f>C9+C10</f>
        <v>1751752.36</v>
      </c>
      <c r="D11" s="151">
        <f>D9+D10</f>
        <v>1545827.38</v>
      </c>
      <c r="E11" s="151">
        <f>E9+E10</f>
        <v>1347302.26</v>
      </c>
      <c r="F11" s="151">
        <f>F9+F10</f>
        <v>1950277.48</v>
      </c>
      <c r="I11" s="60"/>
    </row>
    <row r="12" spans="1:9" hidden="1">
      <c r="F12" s="60"/>
      <c r="G12" s="60"/>
    </row>
    <row r="14" spans="1:9" hidden="1">
      <c r="F14" s="54"/>
    </row>
  </sheetData>
  <mergeCells count="5">
    <mergeCell ref="B4:C4"/>
    <mergeCell ref="D4:F4"/>
    <mergeCell ref="A5:F5"/>
    <mergeCell ref="B6:F6"/>
    <mergeCell ref="A8:B8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4E3E9-ABFD-4FE3-AC82-31710E9B418D}">
  <sheetPr codeName="Arkusz14">
    <pageSetUpPr fitToPage="1"/>
  </sheetPr>
  <dimension ref="A2:H15"/>
  <sheetViews>
    <sheetView topLeftCell="A3" workbookViewId="0">
      <selection activeCell="C4" sqref="C4"/>
    </sheetView>
  </sheetViews>
  <sheetFormatPr defaultColWidth="0" defaultRowHeight="12.75" zeroHeight="1"/>
  <cols>
    <col min="1" max="1" width="6.85546875" style="29" customWidth="1"/>
    <col min="2" max="2" width="48.5703125" style="29" customWidth="1"/>
    <col min="3" max="4" width="13.85546875" style="30" customWidth="1"/>
    <col min="5" max="5" width="16.28515625" style="30" hidden="1" customWidth="1"/>
    <col min="6" max="7" width="18.42578125" style="29" hidden="1" customWidth="1"/>
    <col min="8" max="8" width="23.7109375" style="29" hidden="1" customWidth="1"/>
    <col min="9" max="16384" width="10" style="29" hidden="1"/>
  </cols>
  <sheetData>
    <row r="2" spans="1:7" hidden="1">
      <c r="A2" s="277" t="s">
        <v>156</v>
      </c>
      <c r="B2" s="278"/>
      <c r="C2" s="279"/>
      <c r="D2" s="152"/>
    </row>
    <row r="3" spans="1:7" s="157" customFormat="1" ht="25.5" customHeight="1">
      <c r="A3" s="153" t="s">
        <v>25</v>
      </c>
      <c r="B3" s="154" t="s">
        <v>0</v>
      </c>
      <c r="C3" s="154" t="s">
        <v>26</v>
      </c>
      <c r="D3" s="154" t="s">
        <v>27</v>
      </c>
      <c r="E3" s="155"/>
      <c r="F3" s="29"/>
      <c r="G3" s="156"/>
    </row>
    <row r="4" spans="1:7" s="157" customFormat="1">
      <c r="A4" s="280">
        <v>1</v>
      </c>
      <c r="B4" s="158" t="s">
        <v>157</v>
      </c>
      <c r="C4" s="159">
        <v>11258345.379999988</v>
      </c>
      <c r="D4" s="159">
        <v>13075012.07</v>
      </c>
      <c r="E4" s="155"/>
      <c r="F4" s="156"/>
      <c r="G4" s="156"/>
    </row>
    <row r="5" spans="1:7" s="157" customFormat="1">
      <c r="A5" s="281"/>
      <c r="B5" s="160" t="s">
        <v>29</v>
      </c>
      <c r="C5" s="161">
        <v>0</v>
      </c>
      <c r="D5" s="161">
        <v>0</v>
      </c>
      <c r="E5" s="155"/>
      <c r="F5" s="156"/>
      <c r="G5" s="156"/>
    </row>
    <row r="6" spans="1:7" s="157" customFormat="1">
      <c r="A6" s="282"/>
      <c r="B6" s="160" t="s">
        <v>30</v>
      </c>
      <c r="C6" s="161">
        <v>11258345.379999988</v>
      </c>
      <c r="D6" s="161">
        <v>13075012.07</v>
      </c>
      <c r="E6" s="155"/>
      <c r="F6" s="156"/>
      <c r="G6" s="156"/>
    </row>
    <row r="7" spans="1:7">
      <c r="A7" s="283" t="s">
        <v>96</v>
      </c>
      <c r="B7" s="158" t="s">
        <v>158</v>
      </c>
      <c r="C7" s="159">
        <v>8585350.4199999869</v>
      </c>
      <c r="D7" s="159">
        <v>8969590.4800000004</v>
      </c>
      <c r="F7" s="162"/>
      <c r="G7" s="162"/>
    </row>
    <row r="8" spans="1:7">
      <c r="A8" s="284"/>
      <c r="B8" s="160" t="s">
        <v>29</v>
      </c>
      <c r="C8" s="163">
        <v>0</v>
      </c>
      <c r="D8" s="163">
        <v>0</v>
      </c>
      <c r="F8" s="164"/>
      <c r="G8" s="164"/>
    </row>
    <row r="9" spans="1:7">
      <c r="A9" s="285"/>
      <c r="B9" s="160" t="s">
        <v>30</v>
      </c>
      <c r="C9" s="161">
        <v>8585350.4199999869</v>
      </c>
      <c r="D9" s="161">
        <v>8969590.4800000004</v>
      </c>
      <c r="F9" s="164"/>
      <c r="G9" s="164"/>
    </row>
    <row r="10" spans="1:7" ht="25.5" customHeight="1">
      <c r="A10" s="283" t="s">
        <v>104</v>
      </c>
      <c r="B10" s="165" t="s">
        <v>159</v>
      </c>
      <c r="C10" s="159">
        <v>0</v>
      </c>
      <c r="D10" s="159">
        <v>0</v>
      </c>
      <c r="F10" s="162"/>
      <c r="G10" s="162"/>
    </row>
    <row r="11" spans="1:7">
      <c r="A11" s="284"/>
      <c r="B11" s="160" t="s">
        <v>29</v>
      </c>
      <c r="C11" s="163">
        <v>0</v>
      </c>
      <c r="D11" s="163">
        <v>0</v>
      </c>
      <c r="F11" s="164"/>
      <c r="G11" s="164"/>
    </row>
    <row r="12" spans="1:7">
      <c r="A12" s="285"/>
      <c r="B12" s="160" t="s">
        <v>30</v>
      </c>
      <c r="C12" s="166">
        <v>0</v>
      </c>
      <c r="D12" s="166">
        <v>0</v>
      </c>
      <c r="F12" s="164"/>
      <c r="G12" s="164"/>
    </row>
    <row r="13" spans="1:7" ht="25.5" customHeight="1">
      <c r="A13" s="283" t="s">
        <v>106</v>
      </c>
      <c r="B13" s="165" t="s">
        <v>160</v>
      </c>
      <c r="C13" s="159">
        <v>2672994.96</v>
      </c>
      <c r="D13" s="159">
        <v>4105421.59</v>
      </c>
      <c r="F13" s="162"/>
      <c r="G13" s="162"/>
    </row>
    <row r="14" spans="1:7">
      <c r="A14" s="284"/>
      <c r="B14" s="160" t="s">
        <v>29</v>
      </c>
      <c r="C14" s="163">
        <v>0</v>
      </c>
      <c r="D14" s="163">
        <v>0</v>
      </c>
      <c r="F14" s="164"/>
      <c r="G14" s="164"/>
    </row>
    <row r="15" spans="1:7">
      <c r="A15" s="285"/>
      <c r="B15" s="160" t="s">
        <v>30</v>
      </c>
      <c r="C15" s="166">
        <v>2672994.96</v>
      </c>
      <c r="D15" s="166">
        <v>4105421.59</v>
      </c>
      <c r="F15" s="164"/>
      <c r="G15" s="164"/>
    </row>
  </sheetData>
  <mergeCells count="5">
    <mergeCell ref="A2:C2"/>
    <mergeCell ref="A4:A6"/>
    <mergeCell ref="A7:A9"/>
    <mergeCell ref="A10:A12"/>
    <mergeCell ref="A13:A15"/>
  </mergeCells>
  <pageMargins left="0.7" right="0.7" top="0.75" bottom="0.75" header="0.3" footer="0.3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ADDE9-68DA-493C-A0BC-A092FE519FEF}">
  <sheetPr codeName="Arkusz15">
    <pageSetUpPr fitToPage="1"/>
  </sheetPr>
  <dimension ref="A1:G15"/>
  <sheetViews>
    <sheetView zoomScaleNormal="100" workbookViewId="0">
      <selection activeCell="E10" sqref="E1:XFD1048576"/>
    </sheetView>
  </sheetViews>
  <sheetFormatPr defaultColWidth="0" defaultRowHeight="12.75" zeroHeight="1"/>
  <cols>
    <col min="1" max="1" width="4.28515625" style="55" customWidth="1"/>
    <col min="2" max="2" width="49.7109375" style="55" customWidth="1"/>
    <col min="3" max="4" width="17.140625" style="55" customWidth="1"/>
    <col min="5" max="6" width="9.140625" style="55" hidden="1" customWidth="1"/>
    <col min="7" max="7" width="0" style="55" hidden="1" customWidth="1"/>
    <col min="8" max="16384" width="9.140625" style="55" hidden="1"/>
  </cols>
  <sheetData>
    <row r="1" spans="1:5" ht="25.5" customHeight="1">
      <c r="A1" s="168" t="s">
        <v>25</v>
      </c>
      <c r="B1" s="286" t="s">
        <v>0</v>
      </c>
      <c r="C1" s="169">
        <v>2022</v>
      </c>
      <c r="D1" s="169">
        <v>2023</v>
      </c>
    </row>
    <row r="2" spans="1:5" hidden="1">
      <c r="A2" s="170"/>
      <c r="B2" s="286"/>
      <c r="C2" s="58" t="s">
        <v>13</v>
      </c>
      <c r="D2" s="58" t="s">
        <v>13</v>
      </c>
    </row>
    <row r="3" spans="1:5" s="167" customFormat="1" ht="25.5" customHeight="1">
      <c r="A3" s="287" t="s">
        <v>161</v>
      </c>
      <c r="B3" s="288"/>
      <c r="C3" s="171">
        <v>40162498.530000001</v>
      </c>
      <c r="D3" s="171">
        <v>52950205.32</v>
      </c>
    </row>
    <row r="4" spans="1:5">
      <c r="A4" s="172">
        <v>1</v>
      </c>
      <c r="B4" s="173" t="s">
        <v>162</v>
      </c>
      <c r="C4" s="174">
        <v>40162498.530000001</v>
      </c>
      <c r="D4" s="174">
        <v>52950205.32</v>
      </c>
    </row>
    <row r="5" spans="1:5">
      <c r="A5" s="175" t="s">
        <v>96</v>
      </c>
      <c r="B5" s="176" t="s">
        <v>163</v>
      </c>
      <c r="C5" s="177">
        <v>23187593.090000004</v>
      </c>
      <c r="D5" s="177">
        <v>33279291.819999997</v>
      </c>
    </row>
    <row r="6" spans="1:5">
      <c r="A6" s="178" t="s">
        <v>98</v>
      </c>
      <c r="B6" s="179" t="s">
        <v>164</v>
      </c>
      <c r="C6" s="177">
        <v>23187593.090000004</v>
      </c>
      <c r="D6" s="177">
        <v>33707941.269999996</v>
      </c>
      <c r="E6" s="180"/>
    </row>
    <row r="7" spans="1:5">
      <c r="A7" s="178" t="s">
        <v>100</v>
      </c>
      <c r="B7" s="179" t="s">
        <v>165</v>
      </c>
      <c r="C7" s="177">
        <v>0</v>
      </c>
      <c r="D7" s="177">
        <v>-428649.45</v>
      </c>
    </row>
    <row r="8" spans="1:5">
      <c r="A8" s="175" t="s">
        <v>104</v>
      </c>
      <c r="B8" s="176" t="s">
        <v>166</v>
      </c>
      <c r="C8" s="177">
        <v>10889204.199999999</v>
      </c>
      <c r="D8" s="177">
        <v>12973183.77</v>
      </c>
    </row>
    <row r="9" spans="1:5">
      <c r="A9" s="178" t="s">
        <v>98</v>
      </c>
      <c r="B9" s="179" t="s">
        <v>164</v>
      </c>
      <c r="C9" s="177">
        <v>10889204.199999999</v>
      </c>
      <c r="D9" s="177">
        <v>12973183.77</v>
      </c>
    </row>
    <row r="10" spans="1:5">
      <c r="A10" s="178" t="s">
        <v>100</v>
      </c>
      <c r="B10" s="179" t="s">
        <v>165</v>
      </c>
      <c r="C10" s="177">
        <v>0</v>
      </c>
      <c r="D10" s="177">
        <v>0</v>
      </c>
    </row>
    <row r="11" spans="1:5" ht="25.5">
      <c r="A11" s="175" t="s">
        <v>106</v>
      </c>
      <c r="B11" s="181" t="s">
        <v>167</v>
      </c>
      <c r="C11" s="182">
        <v>1882827.08</v>
      </c>
      <c r="D11" s="182">
        <v>2189399.3199999998</v>
      </c>
    </row>
    <row r="12" spans="1:5" ht="25.5">
      <c r="A12" s="175" t="s">
        <v>130</v>
      </c>
      <c r="B12" s="181" t="s">
        <v>168</v>
      </c>
      <c r="C12" s="177">
        <v>4202874.1599999992</v>
      </c>
      <c r="D12" s="177">
        <v>4508330.41</v>
      </c>
    </row>
    <row r="13" spans="1:5" s="143" customFormat="1">
      <c r="A13" s="178" t="s">
        <v>98</v>
      </c>
      <c r="B13" s="179" t="s">
        <v>164</v>
      </c>
      <c r="C13" s="177">
        <v>4401466.5999999996</v>
      </c>
      <c r="D13" s="177">
        <v>4544884.55</v>
      </c>
    </row>
    <row r="14" spans="1:5" s="143" customFormat="1">
      <c r="A14" s="178" t="s">
        <v>100</v>
      </c>
      <c r="B14" s="179" t="s">
        <v>165</v>
      </c>
      <c r="C14" s="177">
        <v>-198592.44</v>
      </c>
      <c r="D14" s="177">
        <v>-36554.14</v>
      </c>
    </row>
    <row r="15" spans="1:5" ht="25.5">
      <c r="A15" s="175" t="s">
        <v>169</v>
      </c>
      <c r="B15" s="181" t="s">
        <v>170</v>
      </c>
      <c r="C15" s="183">
        <v>0</v>
      </c>
      <c r="D15" s="183">
        <v>0</v>
      </c>
    </row>
  </sheetData>
  <mergeCells count="2">
    <mergeCell ref="B1:B2"/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CD45-486A-4748-86AE-05A233DB522D}">
  <sheetPr codeName="Arkusz16">
    <pageSetUpPr fitToPage="1"/>
  </sheetPr>
  <dimension ref="B1:F30"/>
  <sheetViews>
    <sheetView topLeftCell="B2" workbookViewId="0">
      <selection activeCell="B1" sqref="A1:XFD1"/>
    </sheetView>
  </sheetViews>
  <sheetFormatPr defaultColWidth="0" defaultRowHeight="12.75" zeroHeight="1"/>
  <cols>
    <col min="1" max="1" width="9.140625" style="55" hidden="1" customWidth="1"/>
    <col min="2" max="2" width="4.28515625" style="55" customWidth="1"/>
    <col min="3" max="3" width="48.7109375" style="55" customWidth="1"/>
    <col min="4" max="5" width="17.140625" style="55" customWidth="1"/>
    <col min="6" max="6" width="8.140625" style="55" hidden="1" customWidth="1"/>
    <col min="7" max="16384" width="9.140625" style="55" hidden="1"/>
  </cols>
  <sheetData>
    <row r="1" spans="2:6" ht="12.75" hidden="1" customHeight="1">
      <c r="C1" s="184"/>
      <c r="D1" s="60"/>
      <c r="E1" s="60"/>
    </row>
    <row r="2" spans="2:6" ht="28.5" customHeight="1">
      <c r="B2" s="125" t="s">
        <v>25</v>
      </c>
      <c r="C2" s="226" t="s">
        <v>0</v>
      </c>
      <c r="D2" s="17" t="s">
        <v>31</v>
      </c>
      <c r="E2" s="17" t="s">
        <v>32</v>
      </c>
    </row>
    <row r="3" spans="2:6" hidden="1">
      <c r="B3" s="17"/>
      <c r="C3" s="226"/>
      <c r="D3" s="126"/>
      <c r="E3" s="126"/>
    </row>
    <row r="4" spans="2:6">
      <c r="B4" s="5">
        <v>1</v>
      </c>
      <c r="C4" s="128" t="s">
        <v>171</v>
      </c>
      <c r="D4" s="8">
        <v>3004626019.9000001</v>
      </c>
      <c r="E4" s="8">
        <v>2930761.33</v>
      </c>
    </row>
    <row r="5" spans="2:6">
      <c r="B5" s="5" t="s">
        <v>96</v>
      </c>
      <c r="C5" s="129" t="s">
        <v>172</v>
      </c>
      <c r="D5" s="10">
        <v>28568.21</v>
      </c>
      <c r="E5" s="10">
        <v>315050.57</v>
      </c>
    </row>
    <row r="6" spans="2:6">
      <c r="B6" s="5" t="s">
        <v>104</v>
      </c>
      <c r="C6" s="129" t="s">
        <v>173</v>
      </c>
      <c r="D6" s="10">
        <v>3004597451.6900001</v>
      </c>
      <c r="E6" s="10">
        <v>2615710.7600000002</v>
      </c>
    </row>
    <row r="7" spans="2:6" s="143" customFormat="1">
      <c r="B7" s="5" t="s">
        <v>98</v>
      </c>
      <c r="C7" s="185" t="s">
        <v>174</v>
      </c>
      <c r="D7" s="15">
        <v>104499.41</v>
      </c>
      <c r="E7" s="15">
        <v>171356.65</v>
      </c>
    </row>
    <row r="8" spans="2:6" s="143" customFormat="1">
      <c r="B8" s="5" t="s">
        <v>100</v>
      </c>
      <c r="C8" s="185" t="s">
        <v>175</v>
      </c>
      <c r="D8" s="15">
        <v>1916.14</v>
      </c>
      <c r="E8" s="15">
        <v>30415.74</v>
      </c>
    </row>
    <row r="9" spans="2:6" s="143" customFormat="1" ht="12.75" customHeight="1">
      <c r="B9" s="5" t="s">
        <v>102</v>
      </c>
      <c r="C9" s="185" t="s">
        <v>176</v>
      </c>
      <c r="D9" s="15">
        <v>3004000000</v>
      </c>
      <c r="E9" s="15">
        <v>0</v>
      </c>
    </row>
    <row r="10" spans="2:6" s="143" customFormat="1" ht="12.75" customHeight="1">
      <c r="B10" s="5" t="s">
        <v>126</v>
      </c>
      <c r="C10" s="185" t="s">
        <v>177</v>
      </c>
      <c r="D10" s="15">
        <v>0</v>
      </c>
      <c r="E10" s="15">
        <v>2199607.06</v>
      </c>
    </row>
    <row r="11" spans="2:6" s="143" customFormat="1">
      <c r="B11" s="5" t="s">
        <v>136</v>
      </c>
      <c r="C11" s="185" t="s">
        <v>149</v>
      </c>
      <c r="D11" s="15">
        <v>491036.14</v>
      </c>
      <c r="E11" s="15">
        <v>214331.31</v>
      </c>
    </row>
    <row r="12" spans="2:6">
      <c r="B12" s="5">
        <v>2</v>
      </c>
      <c r="C12" s="128" t="s">
        <v>178</v>
      </c>
      <c r="D12" s="8">
        <v>40.11</v>
      </c>
      <c r="E12" s="8">
        <v>1550.62</v>
      </c>
      <c r="F12" s="60"/>
    </row>
    <row r="13" spans="2:6">
      <c r="B13" s="5">
        <v>3</v>
      </c>
      <c r="C13" s="128" t="s">
        <v>179</v>
      </c>
      <c r="D13" s="8">
        <v>834051824.49000001</v>
      </c>
      <c r="E13" s="8">
        <v>2201464305.9899998</v>
      </c>
    </row>
    <row r="14" spans="2:6">
      <c r="B14" s="5" t="s">
        <v>41</v>
      </c>
      <c r="C14" s="129" t="s">
        <v>180</v>
      </c>
      <c r="D14" s="10">
        <v>819155223.53999996</v>
      </c>
      <c r="E14" s="10">
        <v>1238631229.6900001</v>
      </c>
    </row>
    <row r="15" spans="2:6" s="143" customFormat="1">
      <c r="B15" s="5" t="s">
        <v>98</v>
      </c>
      <c r="C15" s="186" t="s">
        <v>181</v>
      </c>
      <c r="D15" s="10">
        <v>310913455.49000001</v>
      </c>
      <c r="E15" s="10">
        <v>515242191.75999999</v>
      </c>
    </row>
    <row r="16" spans="2:6" s="143" customFormat="1" ht="24">
      <c r="B16" s="5" t="s">
        <v>100</v>
      </c>
      <c r="C16" s="187" t="s">
        <v>182</v>
      </c>
      <c r="D16" s="15">
        <v>508241768.05000001</v>
      </c>
      <c r="E16" s="15">
        <v>723389037.93000007</v>
      </c>
    </row>
    <row r="17" spans="2:5">
      <c r="B17" s="5" t="s">
        <v>42</v>
      </c>
      <c r="C17" s="130" t="s">
        <v>183</v>
      </c>
      <c r="D17" s="15">
        <v>10000</v>
      </c>
      <c r="E17" s="15">
        <v>0</v>
      </c>
    </row>
    <row r="18" spans="2:5">
      <c r="B18" s="5" t="s">
        <v>98</v>
      </c>
      <c r="C18" s="186" t="s">
        <v>184</v>
      </c>
      <c r="D18" s="15">
        <v>10000</v>
      </c>
      <c r="E18" s="15">
        <v>0</v>
      </c>
    </row>
    <row r="19" spans="2:5">
      <c r="B19" s="5" t="s">
        <v>185</v>
      </c>
      <c r="C19" s="130" t="s">
        <v>186</v>
      </c>
      <c r="D19" s="15">
        <v>14483979.970000001</v>
      </c>
      <c r="E19" s="15">
        <v>962060806.37</v>
      </c>
    </row>
    <row r="20" spans="2:5">
      <c r="B20" s="5" t="s">
        <v>98</v>
      </c>
      <c r="C20" s="187" t="s">
        <v>187</v>
      </c>
      <c r="D20" s="10">
        <v>0</v>
      </c>
      <c r="E20" s="10">
        <v>942951416.79999995</v>
      </c>
    </row>
    <row r="21" spans="2:5" ht="24">
      <c r="B21" s="5" t="s">
        <v>100</v>
      </c>
      <c r="C21" s="187" t="s">
        <v>188</v>
      </c>
      <c r="D21" s="15">
        <v>14483979.970000001</v>
      </c>
      <c r="E21" s="15">
        <v>19109389.57</v>
      </c>
    </row>
    <row r="22" spans="2:5">
      <c r="B22" s="5" t="s">
        <v>189</v>
      </c>
      <c r="C22" s="188" t="s">
        <v>190</v>
      </c>
      <c r="D22" s="10">
        <v>402620.98</v>
      </c>
      <c r="E22" s="10">
        <v>772269.93</v>
      </c>
    </row>
    <row r="23" spans="2:5" s="143" customFormat="1">
      <c r="B23" s="5" t="s">
        <v>102</v>
      </c>
      <c r="C23" s="186" t="s">
        <v>191</v>
      </c>
      <c r="D23" s="10">
        <v>1008.57</v>
      </c>
      <c r="E23" s="10">
        <v>0</v>
      </c>
    </row>
    <row r="24" spans="2:5" s="143" customFormat="1">
      <c r="B24" s="5" t="s">
        <v>126</v>
      </c>
      <c r="C24" s="186" t="s">
        <v>192</v>
      </c>
      <c r="D24" s="10">
        <v>401612.41</v>
      </c>
      <c r="E24" s="10">
        <v>772269.93</v>
      </c>
    </row>
    <row r="25" spans="2:5">
      <c r="B25" s="5">
        <v>4</v>
      </c>
      <c r="C25" s="128" t="s">
        <v>193</v>
      </c>
      <c r="D25" s="8">
        <v>165891081.50999999</v>
      </c>
      <c r="E25" s="8">
        <v>64337777.68</v>
      </c>
    </row>
    <row r="26" spans="2:5">
      <c r="B26" s="5" t="s">
        <v>45</v>
      </c>
      <c r="C26" s="129" t="s">
        <v>194</v>
      </c>
      <c r="D26" s="10">
        <v>157935615.63999999</v>
      </c>
      <c r="E26" s="10">
        <v>0</v>
      </c>
    </row>
    <row r="27" spans="2:5">
      <c r="B27" s="5" t="s">
        <v>46</v>
      </c>
      <c r="C27" s="129" t="s">
        <v>195</v>
      </c>
      <c r="D27" s="10">
        <v>7885216</v>
      </c>
      <c r="E27" s="10">
        <v>63846712.469999999</v>
      </c>
    </row>
    <row r="28" spans="2:5" s="143" customFormat="1" ht="25.5" customHeight="1">
      <c r="B28" s="5" t="s">
        <v>196</v>
      </c>
      <c r="C28" s="188" t="s">
        <v>197</v>
      </c>
      <c r="D28" s="15">
        <v>70249.87</v>
      </c>
      <c r="E28" s="15">
        <v>491065.20999999996</v>
      </c>
    </row>
    <row r="29" spans="2:5">
      <c r="B29" s="5" t="s">
        <v>98</v>
      </c>
      <c r="C29" s="186" t="s">
        <v>191</v>
      </c>
      <c r="D29" s="15">
        <v>0</v>
      </c>
      <c r="E29" s="15">
        <v>23867.54</v>
      </c>
    </row>
    <row r="30" spans="2:5">
      <c r="B30" s="5" t="s">
        <v>100</v>
      </c>
      <c r="C30" s="186" t="s">
        <v>198</v>
      </c>
      <c r="D30" s="15">
        <v>70249.87</v>
      </c>
      <c r="E30" s="15">
        <v>467197.67</v>
      </c>
    </row>
  </sheetData>
  <mergeCells count="1">
    <mergeCell ref="C2:C3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C94F2-558B-4C6A-A961-CBA4D4402DF8}">
  <dimension ref="A4:WVL12"/>
  <sheetViews>
    <sheetView topLeftCell="A4" zoomScaleNormal="100" workbookViewId="0">
      <selection activeCell="E4" sqref="E1:XFD1048576"/>
    </sheetView>
  </sheetViews>
  <sheetFormatPr defaultColWidth="0" defaultRowHeight="12.75" zeroHeight="1"/>
  <cols>
    <col min="1" max="1" width="4.28515625" style="2" customWidth="1"/>
    <col min="2" max="2" width="60" style="2" customWidth="1"/>
    <col min="3" max="4" width="10.7109375" style="2" customWidth="1"/>
    <col min="5" max="255" width="9.140625" style="2" hidden="1"/>
    <col min="256" max="256" width="4.28515625" style="2" hidden="1"/>
    <col min="257" max="257" width="60" style="2" hidden="1"/>
    <col min="258" max="260" width="10.7109375" style="2" hidden="1"/>
    <col min="261" max="511" width="9.140625" style="2" hidden="1"/>
    <col min="512" max="512" width="4.28515625" style="2" hidden="1"/>
    <col min="513" max="513" width="60" style="2" hidden="1"/>
    <col min="514" max="516" width="10.7109375" style="2" hidden="1"/>
    <col min="517" max="767" width="9.140625" style="2" hidden="1"/>
    <col min="768" max="768" width="4.28515625" style="2" hidden="1"/>
    <col min="769" max="769" width="60" style="2" hidden="1"/>
    <col min="770" max="772" width="10.7109375" style="2" hidden="1"/>
    <col min="773" max="1023" width="9.140625" style="2" hidden="1"/>
    <col min="1024" max="1024" width="4.28515625" style="2" hidden="1"/>
    <col min="1025" max="1025" width="60" style="2" hidden="1"/>
    <col min="1026" max="1028" width="10.7109375" style="2" hidden="1"/>
    <col min="1029" max="1279" width="9.140625" style="2" hidden="1"/>
    <col min="1280" max="1280" width="4.28515625" style="2" hidden="1"/>
    <col min="1281" max="1281" width="60" style="2" hidden="1"/>
    <col min="1282" max="1284" width="10.7109375" style="2" hidden="1"/>
    <col min="1285" max="1535" width="9.140625" style="2" hidden="1"/>
    <col min="1536" max="1536" width="4.28515625" style="2" hidden="1"/>
    <col min="1537" max="1537" width="60" style="2" hidden="1"/>
    <col min="1538" max="1540" width="10.7109375" style="2" hidden="1"/>
    <col min="1541" max="1791" width="9.140625" style="2" hidden="1"/>
    <col min="1792" max="1792" width="4.28515625" style="2" hidden="1"/>
    <col min="1793" max="1793" width="60" style="2" hidden="1"/>
    <col min="1794" max="1796" width="10.7109375" style="2" hidden="1"/>
    <col min="1797" max="2047" width="9.140625" style="2" hidden="1"/>
    <col min="2048" max="2048" width="4.28515625" style="2" hidden="1"/>
    <col min="2049" max="2049" width="60" style="2" hidden="1"/>
    <col min="2050" max="2052" width="10.7109375" style="2" hidden="1"/>
    <col min="2053" max="2303" width="9.140625" style="2" hidden="1"/>
    <col min="2304" max="2304" width="4.28515625" style="2" hidden="1"/>
    <col min="2305" max="2305" width="60" style="2" hidden="1"/>
    <col min="2306" max="2308" width="10.7109375" style="2" hidden="1"/>
    <col min="2309" max="2559" width="9.140625" style="2" hidden="1"/>
    <col min="2560" max="2560" width="4.28515625" style="2" hidden="1"/>
    <col min="2561" max="2561" width="60" style="2" hidden="1"/>
    <col min="2562" max="2564" width="10.7109375" style="2" hidden="1"/>
    <col min="2565" max="2815" width="9.140625" style="2" hidden="1"/>
    <col min="2816" max="2816" width="4.28515625" style="2" hidden="1"/>
    <col min="2817" max="2817" width="60" style="2" hidden="1"/>
    <col min="2818" max="2820" width="10.7109375" style="2" hidden="1"/>
    <col min="2821" max="3071" width="9.140625" style="2" hidden="1"/>
    <col min="3072" max="3072" width="4.28515625" style="2" hidden="1"/>
    <col min="3073" max="3073" width="60" style="2" hidden="1"/>
    <col min="3074" max="3076" width="10.7109375" style="2" hidden="1"/>
    <col min="3077" max="3327" width="9.140625" style="2" hidden="1"/>
    <col min="3328" max="3328" width="4.28515625" style="2" hidden="1"/>
    <col min="3329" max="3329" width="60" style="2" hidden="1"/>
    <col min="3330" max="3332" width="10.7109375" style="2" hidden="1"/>
    <col min="3333" max="3583" width="9.140625" style="2" hidden="1"/>
    <col min="3584" max="3584" width="4.28515625" style="2" hidden="1"/>
    <col min="3585" max="3585" width="60" style="2" hidden="1"/>
    <col min="3586" max="3588" width="10.7109375" style="2" hidden="1"/>
    <col min="3589" max="3839" width="9.140625" style="2" hidden="1"/>
    <col min="3840" max="3840" width="4.28515625" style="2" hidden="1"/>
    <col min="3841" max="3841" width="60" style="2" hidden="1"/>
    <col min="3842" max="3844" width="10.7109375" style="2" hidden="1"/>
    <col min="3845" max="4095" width="9.140625" style="2" hidden="1"/>
    <col min="4096" max="4096" width="4.28515625" style="2" hidden="1"/>
    <col min="4097" max="4097" width="60" style="2" hidden="1"/>
    <col min="4098" max="4100" width="10.7109375" style="2" hidden="1"/>
    <col min="4101" max="4351" width="9.140625" style="2" hidden="1"/>
    <col min="4352" max="4352" width="4.28515625" style="2" hidden="1"/>
    <col min="4353" max="4353" width="60" style="2" hidden="1"/>
    <col min="4354" max="4356" width="10.7109375" style="2" hidden="1"/>
    <col min="4357" max="4607" width="9.140625" style="2" hidden="1"/>
    <col min="4608" max="4608" width="4.28515625" style="2" hidden="1"/>
    <col min="4609" max="4609" width="60" style="2" hidden="1"/>
    <col min="4610" max="4612" width="10.7109375" style="2" hidden="1"/>
    <col min="4613" max="4863" width="9.140625" style="2" hidden="1"/>
    <col min="4864" max="4864" width="4.28515625" style="2" hidden="1"/>
    <col min="4865" max="4865" width="60" style="2" hidden="1"/>
    <col min="4866" max="4868" width="10.7109375" style="2" hidden="1"/>
    <col min="4869" max="5119" width="9.140625" style="2" hidden="1"/>
    <col min="5120" max="5120" width="4.28515625" style="2" hidden="1"/>
    <col min="5121" max="5121" width="60" style="2" hidden="1"/>
    <col min="5122" max="5124" width="10.7109375" style="2" hidden="1"/>
    <col min="5125" max="5375" width="9.140625" style="2" hidden="1"/>
    <col min="5376" max="5376" width="4.28515625" style="2" hidden="1"/>
    <col min="5377" max="5377" width="60" style="2" hidden="1"/>
    <col min="5378" max="5380" width="10.7109375" style="2" hidden="1"/>
    <col min="5381" max="5631" width="9.140625" style="2" hidden="1"/>
    <col min="5632" max="5632" width="4.28515625" style="2" hidden="1"/>
    <col min="5633" max="5633" width="60" style="2" hidden="1"/>
    <col min="5634" max="5636" width="10.7109375" style="2" hidden="1"/>
    <col min="5637" max="5887" width="9.140625" style="2" hidden="1"/>
    <col min="5888" max="5888" width="4.28515625" style="2" hidden="1"/>
    <col min="5889" max="5889" width="60" style="2" hidden="1"/>
    <col min="5890" max="5892" width="10.7109375" style="2" hidden="1"/>
    <col min="5893" max="6143" width="9.140625" style="2" hidden="1"/>
    <col min="6144" max="6144" width="4.28515625" style="2" hidden="1"/>
    <col min="6145" max="6145" width="60" style="2" hidden="1"/>
    <col min="6146" max="6148" width="10.7109375" style="2" hidden="1"/>
    <col min="6149" max="6399" width="9.140625" style="2" hidden="1"/>
    <col min="6400" max="6400" width="4.28515625" style="2" hidden="1"/>
    <col min="6401" max="6401" width="60" style="2" hidden="1"/>
    <col min="6402" max="6404" width="10.7109375" style="2" hidden="1"/>
    <col min="6405" max="6655" width="9.140625" style="2" hidden="1"/>
    <col min="6656" max="6656" width="4.28515625" style="2" hidden="1"/>
    <col min="6657" max="6657" width="60" style="2" hidden="1"/>
    <col min="6658" max="6660" width="10.7109375" style="2" hidden="1"/>
    <col min="6661" max="6911" width="9.140625" style="2" hidden="1"/>
    <col min="6912" max="6912" width="4.28515625" style="2" hidden="1"/>
    <col min="6913" max="6913" width="60" style="2" hidden="1"/>
    <col min="6914" max="6916" width="10.7109375" style="2" hidden="1"/>
    <col min="6917" max="7167" width="9.140625" style="2" hidden="1"/>
    <col min="7168" max="7168" width="4.28515625" style="2" hidden="1"/>
    <col min="7169" max="7169" width="60" style="2" hidden="1"/>
    <col min="7170" max="7172" width="10.7109375" style="2" hidden="1"/>
    <col min="7173" max="7423" width="9.140625" style="2" hidden="1"/>
    <col min="7424" max="7424" width="4.28515625" style="2" hidden="1"/>
    <col min="7425" max="7425" width="60" style="2" hidden="1"/>
    <col min="7426" max="7428" width="10.7109375" style="2" hidden="1"/>
    <col min="7429" max="7679" width="9.140625" style="2" hidden="1"/>
    <col min="7680" max="7680" width="4.28515625" style="2" hidden="1"/>
    <col min="7681" max="7681" width="60" style="2" hidden="1"/>
    <col min="7682" max="7684" width="10.7109375" style="2" hidden="1"/>
    <col min="7685" max="7935" width="9.140625" style="2" hidden="1"/>
    <col min="7936" max="7936" width="4.28515625" style="2" hidden="1"/>
    <col min="7937" max="7937" width="60" style="2" hidden="1"/>
    <col min="7938" max="7940" width="10.7109375" style="2" hidden="1"/>
    <col min="7941" max="8191" width="9.140625" style="2" hidden="1"/>
    <col min="8192" max="8192" width="4.28515625" style="2" hidden="1"/>
    <col min="8193" max="8193" width="60" style="2" hidden="1"/>
    <col min="8194" max="8196" width="10.7109375" style="2" hidden="1"/>
    <col min="8197" max="8447" width="9.140625" style="2" hidden="1"/>
    <col min="8448" max="8448" width="4.28515625" style="2" hidden="1"/>
    <col min="8449" max="8449" width="60" style="2" hidden="1"/>
    <col min="8450" max="8452" width="10.7109375" style="2" hidden="1"/>
    <col min="8453" max="8703" width="9.140625" style="2" hidden="1"/>
    <col min="8704" max="8704" width="4.28515625" style="2" hidden="1"/>
    <col min="8705" max="8705" width="60" style="2" hidden="1"/>
    <col min="8706" max="8708" width="10.7109375" style="2" hidden="1"/>
    <col min="8709" max="8959" width="9.140625" style="2" hidden="1"/>
    <col min="8960" max="8960" width="4.28515625" style="2" hidden="1"/>
    <col min="8961" max="8961" width="60" style="2" hidden="1"/>
    <col min="8962" max="8964" width="10.7109375" style="2" hidden="1"/>
    <col min="8965" max="9215" width="9.140625" style="2" hidden="1"/>
    <col min="9216" max="9216" width="4.28515625" style="2" hidden="1"/>
    <col min="9217" max="9217" width="60" style="2" hidden="1"/>
    <col min="9218" max="9220" width="10.7109375" style="2" hidden="1"/>
    <col min="9221" max="9471" width="9.140625" style="2" hidden="1"/>
    <col min="9472" max="9472" width="4.28515625" style="2" hidden="1"/>
    <col min="9473" max="9473" width="60" style="2" hidden="1"/>
    <col min="9474" max="9476" width="10.7109375" style="2" hidden="1"/>
    <col min="9477" max="9727" width="9.140625" style="2" hidden="1"/>
    <col min="9728" max="9728" width="4.28515625" style="2" hidden="1"/>
    <col min="9729" max="9729" width="60" style="2" hidden="1"/>
    <col min="9730" max="9732" width="10.7109375" style="2" hidden="1"/>
    <col min="9733" max="9983" width="9.140625" style="2" hidden="1"/>
    <col min="9984" max="9984" width="4.28515625" style="2" hidden="1"/>
    <col min="9985" max="9985" width="60" style="2" hidden="1"/>
    <col min="9986" max="9988" width="10.7109375" style="2" hidden="1"/>
    <col min="9989" max="10239" width="9.140625" style="2" hidden="1"/>
    <col min="10240" max="10240" width="4.28515625" style="2" hidden="1"/>
    <col min="10241" max="10241" width="60" style="2" hidden="1"/>
    <col min="10242" max="10244" width="10.7109375" style="2" hidden="1"/>
    <col min="10245" max="10495" width="9.140625" style="2" hidden="1"/>
    <col min="10496" max="10496" width="4.28515625" style="2" hidden="1"/>
    <col min="10497" max="10497" width="60" style="2" hidden="1"/>
    <col min="10498" max="10500" width="10.7109375" style="2" hidden="1"/>
    <col min="10501" max="10751" width="9.140625" style="2" hidden="1"/>
    <col min="10752" max="10752" width="4.28515625" style="2" hidden="1"/>
    <col min="10753" max="10753" width="60" style="2" hidden="1"/>
    <col min="10754" max="10756" width="10.7109375" style="2" hidden="1"/>
    <col min="10757" max="11007" width="9.140625" style="2" hidden="1"/>
    <col min="11008" max="11008" width="4.28515625" style="2" hidden="1"/>
    <col min="11009" max="11009" width="60" style="2" hidden="1"/>
    <col min="11010" max="11012" width="10.7109375" style="2" hidden="1"/>
    <col min="11013" max="11263" width="9.140625" style="2" hidden="1"/>
    <col min="11264" max="11264" width="4.28515625" style="2" hidden="1"/>
    <col min="11265" max="11265" width="60" style="2" hidden="1"/>
    <col min="11266" max="11268" width="10.7109375" style="2" hidden="1"/>
    <col min="11269" max="11519" width="9.140625" style="2" hidden="1"/>
    <col min="11520" max="11520" width="4.28515625" style="2" hidden="1"/>
    <col min="11521" max="11521" width="60" style="2" hidden="1"/>
    <col min="11522" max="11524" width="10.7109375" style="2" hidden="1"/>
    <col min="11525" max="11775" width="9.140625" style="2" hidden="1"/>
    <col min="11776" max="11776" width="4.28515625" style="2" hidden="1"/>
    <col min="11777" max="11777" width="60" style="2" hidden="1"/>
    <col min="11778" max="11780" width="10.7109375" style="2" hidden="1"/>
    <col min="11781" max="12031" width="9.140625" style="2" hidden="1"/>
    <col min="12032" max="12032" width="4.28515625" style="2" hidden="1"/>
    <col min="12033" max="12033" width="60" style="2" hidden="1"/>
    <col min="12034" max="12036" width="10.7109375" style="2" hidden="1"/>
    <col min="12037" max="12287" width="9.140625" style="2" hidden="1"/>
    <col min="12288" max="12288" width="4.28515625" style="2" hidden="1"/>
    <col min="12289" max="12289" width="60" style="2" hidden="1"/>
    <col min="12290" max="12292" width="10.7109375" style="2" hidden="1"/>
    <col min="12293" max="12543" width="9.140625" style="2" hidden="1"/>
    <col min="12544" max="12544" width="4.28515625" style="2" hidden="1"/>
    <col min="12545" max="12545" width="60" style="2" hidden="1"/>
    <col min="12546" max="12548" width="10.7109375" style="2" hidden="1"/>
    <col min="12549" max="12799" width="9.140625" style="2" hidden="1"/>
    <col min="12800" max="12800" width="4.28515625" style="2" hidden="1"/>
    <col min="12801" max="12801" width="60" style="2" hidden="1"/>
    <col min="12802" max="12804" width="10.7109375" style="2" hidden="1"/>
    <col min="12805" max="13055" width="9.140625" style="2" hidden="1"/>
    <col min="13056" max="13056" width="4.28515625" style="2" hidden="1"/>
    <col min="13057" max="13057" width="60" style="2" hidden="1"/>
    <col min="13058" max="13060" width="10.7109375" style="2" hidden="1"/>
    <col min="13061" max="13311" width="9.140625" style="2" hidden="1"/>
    <col min="13312" max="13312" width="4.28515625" style="2" hidden="1"/>
    <col min="13313" max="13313" width="60" style="2" hidden="1"/>
    <col min="13314" max="13316" width="10.7109375" style="2" hidden="1"/>
    <col min="13317" max="13567" width="9.140625" style="2" hidden="1"/>
    <col min="13568" max="13568" width="4.28515625" style="2" hidden="1"/>
    <col min="13569" max="13569" width="60" style="2" hidden="1"/>
    <col min="13570" max="13572" width="10.7109375" style="2" hidden="1"/>
    <col min="13573" max="13823" width="9.140625" style="2" hidden="1"/>
    <col min="13824" max="13824" width="4.28515625" style="2" hidden="1"/>
    <col min="13825" max="13825" width="60" style="2" hidden="1"/>
    <col min="13826" max="13828" width="10.7109375" style="2" hidden="1"/>
    <col min="13829" max="14079" width="9.140625" style="2" hidden="1"/>
    <col min="14080" max="14080" width="4.28515625" style="2" hidden="1"/>
    <col min="14081" max="14081" width="60" style="2" hidden="1"/>
    <col min="14082" max="14084" width="10.7109375" style="2" hidden="1"/>
    <col min="14085" max="14335" width="9.140625" style="2" hidden="1"/>
    <col min="14336" max="14336" width="4.28515625" style="2" hidden="1"/>
    <col min="14337" max="14337" width="60" style="2" hidden="1"/>
    <col min="14338" max="14340" width="10.7109375" style="2" hidden="1"/>
    <col min="14341" max="14591" width="9.140625" style="2" hidden="1"/>
    <col min="14592" max="14592" width="4.28515625" style="2" hidden="1"/>
    <col min="14593" max="14593" width="60" style="2" hidden="1"/>
    <col min="14594" max="14596" width="10.7109375" style="2" hidden="1"/>
    <col min="14597" max="14847" width="9.140625" style="2" hidden="1"/>
    <col min="14848" max="14848" width="4.28515625" style="2" hidden="1"/>
    <col min="14849" max="14849" width="60" style="2" hidden="1"/>
    <col min="14850" max="14852" width="10.7109375" style="2" hidden="1"/>
    <col min="14853" max="15103" width="9.140625" style="2" hidden="1"/>
    <col min="15104" max="15104" width="4.28515625" style="2" hidden="1"/>
    <col min="15105" max="15105" width="60" style="2" hidden="1"/>
    <col min="15106" max="15108" width="10.7109375" style="2" hidden="1"/>
    <col min="15109" max="15359" width="9.140625" style="2" hidden="1"/>
    <col min="15360" max="15360" width="4.28515625" style="2" hidden="1"/>
    <col min="15361" max="15361" width="60" style="2" hidden="1"/>
    <col min="15362" max="15364" width="10.7109375" style="2" hidden="1"/>
    <col min="15365" max="15615" width="9.140625" style="2" hidden="1"/>
    <col min="15616" max="15616" width="4.28515625" style="2" hidden="1"/>
    <col min="15617" max="15617" width="60" style="2" hidden="1"/>
    <col min="15618" max="15620" width="10.7109375" style="2" hidden="1"/>
    <col min="15621" max="15871" width="9.140625" style="2" hidden="1"/>
    <col min="15872" max="15872" width="4.28515625" style="2" hidden="1"/>
    <col min="15873" max="15873" width="60" style="2" hidden="1"/>
    <col min="15874" max="15876" width="10.7109375" style="2" hidden="1"/>
    <col min="15877" max="16127" width="9.140625" style="2" hidden="1"/>
    <col min="16128" max="16128" width="4.28515625" style="2" hidden="1"/>
    <col min="16129" max="16129" width="60" style="2" hidden="1"/>
    <col min="16130" max="16132" width="10.7109375" style="2" hidden="1"/>
    <col min="16133" max="16384" width="9.140625" style="2" hidden="1"/>
  </cols>
  <sheetData>
    <row r="4" spans="1:4" ht="25.5" customHeight="1">
      <c r="A4" s="17" t="s">
        <v>25</v>
      </c>
      <c r="B4" s="17" t="s">
        <v>0</v>
      </c>
      <c r="C4" s="17" t="s">
        <v>31</v>
      </c>
      <c r="D4" s="17" t="s">
        <v>32</v>
      </c>
    </row>
    <row r="5" spans="1:4">
      <c r="A5" s="289" t="s">
        <v>214</v>
      </c>
      <c r="B5" s="290"/>
      <c r="C5" s="211">
        <v>699.76</v>
      </c>
      <c r="D5" s="211">
        <v>757</v>
      </c>
    </row>
    <row r="6" spans="1:4">
      <c r="A6" s="5">
        <v>1</v>
      </c>
      <c r="B6" s="212" t="s">
        <v>215</v>
      </c>
      <c r="C6" s="211">
        <v>674.01</v>
      </c>
      <c r="D6" s="211">
        <v>731</v>
      </c>
    </row>
    <row r="7" spans="1:4">
      <c r="A7" s="5" t="s">
        <v>96</v>
      </c>
      <c r="B7" s="213" t="s">
        <v>216</v>
      </c>
      <c r="C7" s="214">
        <v>4.88</v>
      </c>
      <c r="D7" s="218">
        <v>5</v>
      </c>
    </row>
    <row r="8" spans="1:4">
      <c r="A8" s="5" t="s">
        <v>104</v>
      </c>
      <c r="B8" s="215" t="s">
        <v>217</v>
      </c>
      <c r="C8" s="214">
        <v>76.819999999999993</v>
      </c>
      <c r="D8" s="218">
        <v>71</v>
      </c>
    </row>
    <row r="9" spans="1:4">
      <c r="A9" s="5" t="s">
        <v>106</v>
      </c>
      <c r="B9" s="216" t="s">
        <v>218</v>
      </c>
      <c r="C9" s="214">
        <v>161.13999999999999</v>
      </c>
      <c r="D9" s="218">
        <v>220</v>
      </c>
    </row>
    <row r="10" spans="1:4" ht="12.75" customHeight="1">
      <c r="A10" s="5" t="s">
        <v>130</v>
      </c>
      <c r="B10" s="216" t="s">
        <v>219</v>
      </c>
      <c r="C10" s="214">
        <v>349.14</v>
      </c>
      <c r="D10" s="218">
        <v>358</v>
      </c>
    </row>
    <row r="11" spans="1:4">
      <c r="A11" s="5" t="s">
        <v>169</v>
      </c>
      <c r="B11" s="216" t="s">
        <v>220</v>
      </c>
      <c r="C11" s="214">
        <v>82.03</v>
      </c>
      <c r="D11" s="218">
        <v>77</v>
      </c>
    </row>
    <row r="12" spans="1:4">
      <c r="A12" s="217">
        <v>2</v>
      </c>
      <c r="B12" s="212" t="s">
        <v>221</v>
      </c>
      <c r="C12" s="211">
        <v>25.75</v>
      </c>
      <c r="D12" s="219">
        <v>26</v>
      </c>
    </row>
  </sheetData>
  <mergeCells count="1">
    <mergeCell ref="A5:B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B627E-57C8-4DF3-9D20-39C3B60027F1}">
  <dimension ref="A2:WVM5"/>
  <sheetViews>
    <sheetView topLeftCell="A2" workbookViewId="0">
      <selection sqref="A1:XFD1"/>
    </sheetView>
  </sheetViews>
  <sheetFormatPr defaultColWidth="0" defaultRowHeight="12.75" zeroHeight="1"/>
  <cols>
    <col min="1" max="1" width="4.28515625" style="2" customWidth="1"/>
    <col min="2" max="2" width="52.85546875" style="2" customWidth="1"/>
    <col min="3" max="4" width="14.28515625" style="2" customWidth="1"/>
    <col min="5" max="5" width="18.85546875" style="2" hidden="1"/>
    <col min="6" max="255" width="9.140625" style="2" hidden="1"/>
    <col min="256" max="256" width="4.28515625" style="2" hidden="1"/>
    <col min="257" max="257" width="52.85546875" style="2" hidden="1"/>
    <col min="258" max="260" width="14.28515625" style="2" hidden="1"/>
    <col min="261" max="261" width="18.85546875" style="2" hidden="1"/>
    <col min="262" max="511" width="9.140625" style="2" hidden="1"/>
    <col min="512" max="512" width="4.28515625" style="2" hidden="1"/>
    <col min="513" max="513" width="52.85546875" style="2" hidden="1"/>
    <col min="514" max="516" width="14.28515625" style="2" hidden="1"/>
    <col min="517" max="517" width="18.85546875" style="2" hidden="1"/>
    <col min="518" max="767" width="9.140625" style="2" hidden="1"/>
    <col min="768" max="768" width="4.28515625" style="2" hidden="1"/>
    <col min="769" max="769" width="52.85546875" style="2" hidden="1"/>
    <col min="770" max="772" width="14.28515625" style="2" hidden="1"/>
    <col min="773" max="773" width="18.85546875" style="2" hidden="1"/>
    <col min="774" max="1023" width="9.140625" style="2" hidden="1"/>
    <col min="1024" max="1024" width="4.28515625" style="2" hidden="1"/>
    <col min="1025" max="1025" width="52.85546875" style="2" hidden="1"/>
    <col min="1026" max="1028" width="14.28515625" style="2" hidden="1"/>
    <col min="1029" max="1029" width="18.85546875" style="2" hidden="1"/>
    <col min="1030" max="1279" width="9.140625" style="2" hidden="1"/>
    <col min="1280" max="1280" width="4.28515625" style="2" hidden="1"/>
    <col min="1281" max="1281" width="52.85546875" style="2" hidden="1"/>
    <col min="1282" max="1284" width="14.28515625" style="2" hidden="1"/>
    <col min="1285" max="1285" width="18.85546875" style="2" hidden="1"/>
    <col min="1286" max="1535" width="9.140625" style="2" hidden="1"/>
    <col min="1536" max="1536" width="4.28515625" style="2" hidden="1"/>
    <col min="1537" max="1537" width="52.85546875" style="2" hidden="1"/>
    <col min="1538" max="1540" width="14.28515625" style="2" hidden="1"/>
    <col min="1541" max="1541" width="18.85546875" style="2" hidden="1"/>
    <col min="1542" max="1791" width="9.140625" style="2" hidden="1"/>
    <col min="1792" max="1792" width="4.28515625" style="2" hidden="1"/>
    <col min="1793" max="1793" width="52.85546875" style="2" hidden="1"/>
    <col min="1794" max="1796" width="14.28515625" style="2" hidden="1"/>
    <col min="1797" max="1797" width="18.85546875" style="2" hidden="1"/>
    <col min="1798" max="2047" width="9.140625" style="2" hidden="1"/>
    <col min="2048" max="2048" width="4.28515625" style="2" hidden="1"/>
    <col min="2049" max="2049" width="52.85546875" style="2" hidden="1"/>
    <col min="2050" max="2052" width="14.28515625" style="2" hidden="1"/>
    <col min="2053" max="2053" width="18.85546875" style="2" hidden="1"/>
    <col min="2054" max="2303" width="9.140625" style="2" hidden="1"/>
    <col min="2304" max="2304" width="4.28515625" style="2" hidden="1"/>
    <col min="2305" max="2305" width="52.85546875" style="2" hidden="1"/>
    <col min="2306" max="2308" width="14.28515625" style="2" hidden="1"/>
    <col min="2309" max="2309" width="18.85546875" style="2" hidden="1"/>
    <col min="2310" max="2559" width="9.140625" style="2" hidden="1"/>
    <col min="2560" max="2560" width="4.28515625" style="2" hidden="1"/>
    <col min="2561" max="2561" width="52.85546875" style="2" hidden="1"/>
    <col min="2562" max="2564" width="14.28515625" style="2" hidden="1"/>
    <col min="2565" max="2565" width="18.85546875" style="2" hidden="1"/>
    <col min="2566" max="2815" width="9.140625" style="2" hidden="1"/>
    <col min="2816" max="2816" width="4.28515625" style="2" hidden="1"/>
    <col min="2817" max="2817" width="52.85546875" style="2" hidden="1"/>
    <col min="2818" max="2820" width="14.28515625" style="2" hidden="1"/>
    <col min="2821" max="2821" width="18.85546875" style="2" hidden="1"/>
    <col min="2822" max="3071" width="9.140625" style="2" hidden="1"/>
    <col min="3072" max="3072" width="4.28515625" style="2" hidden="1"/>
    <col min="3073" max="3073" width="52.85546875" style="2" hidden="1"/>
    <col min="3074" max="3076" width="14.28515625" style="2" hidden="1"/>
    <col min="3077" max="3077" width="18.85546875" style="2" hidden="1"/>
    <col min="3078" max="3327" width="9.140625" style="2" hidden="1"/>
    <col min="3328" max="3328" width="4.28515625" style="2" hidden="1"/>
    <col min="3329" max="3329" width="52.85546875" style="2" hidden="1"/>
    <col min="3330" max="3332" width="14.28515625" style="2" hidden="1"/>
    <col min="3333" max="3333" width="18.85546875" style="2" hidden="1"/>
    <col min="3334" max="3583" width="9.140625" style="2" hidden="1"/>
    <col min="3584" max="3584" width="4.28515625" style="2" hidden="1"/>
    <col min="3585" max="3585" width="52.85546875" style="2" hidden="1"/>
    <col min="3586" max="3588" width="14.28515625" style="2" hidden="1"/>
    <col min="3589" max="3589" width="18.85546875" style="2" hidden="1"/>
    <col min="3590" max="3839" width="9.140625" style="2" hidden="1"/>
    <col min="3840" max="3840" width="4.28515625" style="2" hidden="1"/>
    <col min="3841" max="3841" width="52.85546875" style="2" hidden="1"/>
    <col min="3842" max="3844" width="14.28515625" style="2" hidden="1"/>
    <col min="3845" max="3845" width="18.85546875" style="2" hidden="1"/>
    <col min="3846" max="4095" width="9.140625" style="2" hidden="1"/>
    <col min="4096" max="4096" width="4.28515625" style="2" hidden="1"/>
    <col min="4097" max="4097" width="52.85546875" style="2" hidden="1"/>
    <col min="4098" max="4100" width="14.28515625" style="2" hidden="1"/>
    <col min="4101" max="4101" width="18.85546875" style="2" hidden="1"/>
    <col min="4102" max="4351" width="9.140625" style="2" hidden="1"/>
    <col min="4352" max="4352" width="4.28515625" style="2" hidden="1"/>
    <col min="4353" max="4353" width="52.85546875" style="2" hidden="1"/>
    <col min="4354" max="4356" width="14.28515625" style="2" hidden="1"/>
    <col min="4357" max="4357" width="18.85546875" style="2" hidden="1"/>
    <col min="4358" max="4607" width="9.140625" style="2" hidden="1"/>
    <col min="4608" max="4608" width="4.28515625" style="2" hidden="1"/>
    <col min="4609" max="4609" width="52.85546875" style="2" hidden="1"/>
    <col min="4610" max="4612" width="14.28515625" style="2" hidden="1"/>
    <col min="4613" max="4613" width="18.85546875" style="2" hidden="1"/>
    <col min="4614" max="4863" width="9.140625" style="2" hidden="1"/>
    <col min="4864" max="4864" width="4.28515625" style="2" hidden="1"/>
    <col min="4865" max="4865" width="52.85546875" style="2" hidden="1"/>
    <col min="4866" max="4868" width="14.28515625" style="2" hidden="1"/>
    <col min="4869" max="4869" width="18.85546875" style="2" hidden="1"/>
    <col min="4870" max="5119" width="9.140625" style="2" hidden="1"/>
    <col min="5120" max="5120" width="4.28515625" style="2" hidden="1"/>
    <col min="5121" max="5121" width="52.85546875" style="2" hidden="1"/>
    <col min="5122" max="5124" width="14.28515625" style="2" hidden="1"/>
    <col min="5125" max="5125" width="18.85546875" style="2" hidden="1"/>
    <col min="5126" max="5375" width="9.140625" style="2" hidden="1"/>
    <col min="5376" max="5376" width="4.28515625" style="2" hidden="1"/>
    <col min="5377" max="5377" width="52.85546875" style="2" hidden="1"/>
    <col min="5378" max="5380" width="14.28515625" style="2" hidden="1"/>
    <col min="5381" max="5381" width="18.85546875" style="2" hidden="1"/>
    <col min="5382" max="5631" width="9.140625" style="2" hidden="1"/>
    <col min="5632" max="5632" width="4.28515625" style="2" hidden="1"/>
    <col min="5633" max="5633" width="52.85546875" style="2" hidden="1"/>
    <col min="5634" max="5636" width="14.28515625" style="2" hidden="1"/>
    <col min="5637" max="5637" width="18.85546875" style="2" hidden="1"/>
    <col min="5638" max="5887" width="9.140625" style="2" hidden="1"/>
    <col min="5888" max="5888" width="4.28515625" style="2" hidden="1"/>
    <col min="5889" max="5889" width="52.85546875" style="2" hidden="1"/>
    <col min="5890" max="5892" width="14.28515625" style="2" hidden="1"/>
    <col min="5893" max="5893" width="18.85546875" style="2" hidden="1"/>
    <col min="5894" max="6143" width="9.140625" style="2" hidden="1"/>
    <col min="6144" max="6144" width="4.28515625" style="2" hidden="1"/>
    <col min="6145" max="6145" width="52.85546875" style="2" hidden="1"/>
    <col min="6146" max="6148" width="14.28515625" style="2" hidden="1"/>
    <col min="6149" max="6149" width="18.85546875" style="2" hidden="1"/>
    <col min="6150" max="6399" width="9.140625" style="2" hidden="1"/>
    <col min="6400" max="6400" width="4.28515625" style="2" hidden="1"/>
    <col min="6401" max="6401" width="52.85546875" style="2" hidden="1"/>
    <col min="6402" max="6404" width="14.28515625" style="2" hidden="1"/>
    <col min="6405" max="6405" width="18.85546875" style="2" hidden="1"/>
    <col min="6406" max="6655" width="9.140625" style="2" hidden="1"/>
    <col min="6656" max="6656" width="4.28515625" style="2" hidden="1"/>
    <col min="6657" max="6657" width="52.85546875" style="2" hidden="1"/>
    <col min="6658" max="6660" width="14.28515625" style="2" hidden="1"/>
    <col min="6661" max="6661" width="18.85546875" style="2" hidden="1"/>
    <col min="6662" max="6911" width="9.140625" style="2" hidden="1"/>
    <col min="6912" max="6912" width="4.28515625" style="2" hidden="1"/>
    <col min="6913" max="6913" width="52.85546875" style="2" hidden="1"/>
    <col min="6914" max="6916" width="14.28515625" style="2" hidden="1"/>
    <col min="6917" max="6917" width="18.85546875" style="2" hidden="1"/>
    <col min="6918" max="7167" width="9.140625" style="2" hidden="1"/>
    <col min="7168" max="7168" width="4.28515625" style="2" hidden="1"/>
    <col min="7169" max="7169" width="52.85546875" style="2" hidden="1"/>
    <col min="7170" max="7172" width="14.28515625" style="2" hidden="1"/>
    <col min="7173" max="7173" width="18.85546875" style="2" hidden="1"/>
    <col min="7174" max="7423" width="9.140625" style="2" hidden="1"/>
    <col min="7424" max="7424" width="4.28515625" style="2" hidden="1"/>
    <col min="7425" max="7425" width="52.85546875" style="2" hidden="1"/>
    <col min="7426" max="7428" width="14.28515625" style="2" hidden="1"/>
    <col min="7429" max="7429" width="18.85546875" style="2" hidden="1"/>
    <col min="7430" max="7679" width="9.140625" style="2" hidden="1"/>
    <col min="7680" max="7680" width="4.28515625" style="2" hidden="1"/>
    <col min="7681" max="7681" width="52.85546875" style="2" hidden="1"/>
    <col min="7682" max="7684" width="14.28515625" style="2" hidden="1"/>
    <col min="7685" max="7685" width="18.85546875" style="2" hidden="1"/>
    <col min="7686" max="7935" width="9.140625" style="2" hidden="1"/>
    <col min="7936" max="7936" width="4.28515625" style="2" hidden="1"/>
    <col min="7937" max="7937" width="52.85546875" style="2" hidden="1"/>
    <col min="7938" max="7940" width="14.28515625" style="2" hidden="1"/>
    <col min="7941" max="7941" width="18.85546875" style="2" hidden="1"/>
    <col min="7942" max="8191" width="9.140625" style="2" hidden="1"/>
    <col min="8192" max="8192" width="4.28515625" style="2" hidden="1"/>
    <col min="8193" max="8193" width="52.85546875" style="2" hidden="1"/>
    <col min="8194" max="8196" width="14.28515625" style="2" hidden="1"/>
    <col min="8197" max="8197" width="18.85546875" style="2" hidden="1"/>
    <col min="8198" max="8447" width="9.140625" style="2" hidden="1"/>
    <col min="8448" max="8448" width="4.28515625" style="2" hidden="1"/>
    <col min="8449" max="8449" width="52.85546875" style="2" hidden="1"/>
    <col min="8450" max="8452" width="14.28515625" style="2" hidden="1"/>
    <col min="8453" max="8453" width="18.85546875" style="2" hidden="1"/>
    <col min="8454" max="8703" width="9.140625" style="2" hidden="1"/>
    <col min="8704" max="8704" width="4.28515625" style="2" hidden="1"/>
    <col min="8705" max="8705" width="52.85546875" style="2" hidden="1"/>
    <col min="8706" max="8708" width="14.28515625" style="2" hidden="1"/>
    <col min="8709" max="8709" width="18.85546875" style="2" hidden="1"/>
    <col min="8710" max="8959" width="9.140625" style="2" hidden="1"/>
    <col min="8960" max="8960" width="4.28515625" style="2" hidden="1"/>
    <col min="8961" max="8961" width="52.85546875" style="2" hidden="1"/>
    <col min="8962" max="8964" width="14.28515625" style="2" hidden="1"/>
    <col min="8965" max="8965" width="18.85546875" style="2" hidden="1"/>
    <col min="8966" max="9215" width="9.140625" style="2" hidden="1"/>
    <col min="9216" max="9216" width="4.28515625" style="2" hidden="1"/>
    <col min="9217" max="9217" width="52.85546875" style="2" hidden="1"/>
    <col min="9218" max="9220" width="14.28515625" style="2" hidden="1"/>
    <col min="9221" max="9221" width="18.85546875" style="2" hidden="1"/>
    <col min="9222" max="9471" width="9.140625" style="2" hidden="1"/>
    <col min="9472" max="9472" width="4.28515625" style="2" hidden="1"/>
    <col min="9473" max="9473" width="52.85546875" style="2" hidden="1"/>
    <col min="9474" max="9476" width="14.28515625" style="2" hidden="1"/>
    <col min="9477" max="9477" width="18.85546875" style="2" hidden="1"/>
    <col min="9478" max="9727" width="9.140625" style="2" hidden="1"/>
    <col min="9728" max="9728" width="4.28515625" style="2" hidden="1"/>
    <col min="9729" max="9729" width="52.85546875" style="2" hidden="1"/>
    <col min="9730" max="9732" width="14.28515625" style="2" hidden="1"/>
    <col min="9733" max="9733" width="18.85546875" style="2" hidden="1"/>
    <col min="9734" max="9983" width="9.140625" style="2" hidden="1"/>
    <col min="9984" max="9984" width="4.28515625" style="2" hidden="1"/>
    <col min="9985" max="9985" width="52.85546875" style="2" hidden="1"/>
    <col min="9986" max="9988" width="14.28515625" style="2" hidden="1"/>
    <col min="9989" max="9989" width="18.85546875" style="2" hidden="1"/>
    <col min="9990" max="10239" width="9.140625" style="2" hidden="1"/>
    <col min="10240" max="10240" width="4.28515625" style="2" hidden="1"/>
    <col min="10241" max="10241" width="52.85546875" style="2" hidden="1"/>
    <col min="10242" max="10244" width="14.28515625" style="2" hidden="1"/>
    <col min="10245" max="10245" width="18.85546875" style="2" hidden="1"/>
    <col min="10246" max="10495" width="9.140625" style="2" hidden="1"/>
    <col min="10496" max="10496" width="4.28515625" style="2" hidden="1"/>
    <col min="10497" max="10497" width="52.85546875" style="2" hidden="1"/>
    <col min="10498" max="10500" width="14.28515625" style="2" hidden="1"/>
    <col min="10501" max="10501" width="18.85546875" style="2" hidden="1"/>
    <col min="10502" max="10751" width="9.140625" style="2" hidden="1"/>
    <col min="10752" max="10752" width="4.28515625" style="2" hidden="1"/>
    <col min="10753" max="10753" width="52.85546875" style="2" hidden="1"/>
    <col min="10754" max="10756" width="14.28515625" style="2" hidden="1"/>
    <col min="10757" max="10757" width="18.85546875" style="2" hidden="1"/>
    <col min="10758" max="11007" width="9.140625" style="2" hidden="1"/>
    <col min="11008" max="11008" width="4.28515625" style="2" hidden="1"/>
    <col min="11009" max="11009" width="52.85546875" style="2" hidden="1"/>
    <col min="11010" max="11012" width="14.28515625" style="2" hidden="1"/>
    <col min="11013" max="11013" width="18.85546875" style="2" hidden="1"/>
    <col min="11014" max="11263" width="9.140625" style="2" hidden="1"/>
    <col min="11264" max="11264" width="4.28515625" style="2" hidden="1"/>
    <col min="11265" max="11265" width="52.85546875" style="2" hidden="1"/>
    <col min="11266" max="11268" width="14.28515625" style="2" hidden="1"/>
    <col min="11269" max="11269" width="18.85546875" style="2" hidden="1"/>
    <col min="11270" max="11519" width="9.140625" style="2" hidden="1"/>
    <col min="11520" max="11520" width="4.28515625" style="2" hidden="1"/>
    <col min="11521" max="11521" width="52.85546875" style="2" hidden="1"/>
    <col min="11522" max="11524" width="14.28515625" style="2" hidden="1"/>
    <col min="11525" max="11525" width="18.85546875" style="2" hidden="1"/>
    <col min="11526" max="11775" width="9.140625" style="2" hidden="1"/>
    <col min="11776" max="11776" width="4.28515625" style="2" hidden="1"/>
    <col min="11777" max="11777" width="52.85546875" style="2" hidden="1"/>
    <col min="11778" max="11780" width="14.28515625" style="2" hidden="1"/>
    <col min="11781" max="11781" width="18.85546875" style="2" hidden="1"/>
    <col min="11782" max="12031" width="9.140625" style="2" hidden="1"/>
    <col min="12032" max="12032" width="4.28515625" style="2" hidden="1"/>
    <col min="12033" max="12033" width="52.85546875" style="2" hidden="1"/>
    <col min="12034" max="12036" width="14.28515625" style="2" hidden="1"/>
    <col min="12037" max="12037" width="18.85546875" style="2" hidden="1"/>
    <col min="12038" max="12287" width="9.140625" style="2" hidden="1"/>
    <col min="12288" max="12288" width="4.28515625" style="2" hidden="1"/>
    <col min="12289" max="12289" width="52.85546875" style="2" hidden="1"/>
    <col min="12290" max="12292" width="14.28515625" style="2" hidden="1"/>
    <col min="12293" max="12293" width="18.85546875" style="2" hidden="1"/>
    <col min="12294" max="12543" width="9.140625" style="2" hidden="1"/>
    <col min="12544" max="12544" width="4.28515625" style="2" hidden="1"/>
    <col min="12545" max="12545" width="52.85546875" style="2" hidden="1"/>
    <col min="12546" max="12548" width="14.28515625" style="2" hidden="1"/>
    <col min="12549" max="12549" width="18.85546875" style="2" hidden="1"/>
    <col min="12550" max="12799" width="9.140625" style="2" hidden="1"/>
    <col min="12800" max="12800" width="4.28515625" style="2" hidden="1"/>
    <col min="12801" max="12801" width="52.85546875" style="2" hidden="1"/>
    <col min="12802" max="12804" width="14.28515625" style="2" hidden="1"/>
    <col min="12805" max="12805" width="18.85546875" style="2" hidden="1"/>
    <col min="12806" max="13055" width="9.140625" style="2" hidden="1"/>
    <col min="13056" max="13056" width="4.28515625" style="2" hidden="1"/>
    <col min="13057" max="13057" width="52.85546875" style="2" hidden="1"/>
    <col min="13058" max="13060" width="14.28515625" style="2" hidden="1"/>
    <col min="13061" max="13061" width="18.85546875" style="2" hidden="1"/>
    <col min="13062" max="13311" width="9.140625" style="2" hidden="1"/>
    <col min="13312" max="13312" width="4.28515625" style="2" hidden="1"/>
    <col min="13313" max="13313" width="52.85546875" style="2" hidden="1"/>
    <col min="13314" max="13316" width="14.28515625" style="2" hidden="1"/>
    <col min="13317" max="13317" width="18.85546875" style="2" hidden="1"/>
    <col min="13318" max="13567" width="9.140625" style="2" hidden="1"/>
    <col min="13568" max="13568" width="4.28515625" style="2" hidden="1"/>
    <col min="13569" max="13569" width="52.85546875" style="2" hidden="1"/>
    <col min="13570" max="13572" width="14.28515625" style="2" hidden="1"/>
    <col min="13573" max="13573" width="18.85546875" style="2" hidden="1"/>
    <col min="13574" max="13823" width="9.140625" style="2" hidden="1"/>
    <col min="13824" max="13824" width="4.28515625" style="2" hidden="1"/>
    <col min="13825" max="13825" width="52.85546875" style="2" hidden="1"/>
    <col min="13826" max="13828" width="14.28515625" style="2" hidden="1"/>
    <col min="13829" max="13829" width="18.85546875" style="2" hidden="1"/>
    <col min="13830" max="14079" width="9.140625" style="2" hidden="1"/>
    <col min="14080" max="14080" width="4.28515625" style="2" hidden="1"/>
    <col min="14081" max="14081" width="52.85546875" style="2" hidden="1"/>
    <col min="14082" max="14084" width="14.28515625" style="2" hidden="1"/>
    <col min="14085" max="14085" width="18.85546875" style="2" hidden="1"/>
    <col min="14086" max="14335" width="9.140625" style="2" hidden="1"/>
    <col min="14336" max="14336" width="4.28515625" style="2" hidden="1"/>
    <col min="14337" max="14337" width="52.85546875" style="2" hidden="1"/>
    <col min="14338" max="14340" width="14.28515625" style="2" hidden="1"/>
    <col min="14341" max="14341" width="18.85546875" style="2" hidden="1"/>
    <col min="14342" max="14591" width="9.140625" style="2" hidden="1"/>
    <col min="14592" max="14592" width="4.28515625" style="2" hidden="1"/>
    <col min="14593" max="14593" width="52.85546875" style="2" hidden="1"/>
    <col min="14594" max="14596" width="14.28515625" style="2" hidden="1"/>
    <col min="14597" max="14597" width="18.85546875" style="2" hidden="1"/>
    <col min="14598" max="14847" width="9.140625" style="2" hidden="1"/>
    <col min="14848" max="14848" width="4.28515625" style="2" hidden="1"/>
    <col min="14849" max="14849" width="52.85546875" style="2" hidden="1"/>
    <col min="14850" max="14852" width="14.28515625" style="2" hidden="1"/>
    <col min="14853" max="14853" width="18.85546875" style="2" hidden="1"/>
    <col min="14854" max="15103" width="9.140625" style="2" hidden="1"/>
    <col min="15104" max="15104" width="4.28515625" style="2" hidden="1"/>
    <col min="15105" max="15105" width="52.85546875" style="2" hidden="1"/>
    <col min="15106" max="15108" width="14.28515625" style="2" hidden="1"/>
    <col min="15109" max="15109" width="18.85546875" style="2" hidden="1"/>
    <col min="15110" max="15359" width="9.140625" style="2" hidden="1"/>
    <col min="15360" max="15360" width="4.28515625" style="2" hidden="1"/>
    <col min="15361" max="15361" width="52.85546875" style="2" hidden="1"/>
    <col min="15362" max="15364" width="14.28515625" style="2" hidden="1"/>
    <col min="15365" max="15365" width="18.85546875" style="2" hidden="1"/>
    <col min="15366" max="15615" width="9.140625" style="2" hidden="1"/>
    <col min="15616" max="15616" width="4.28515625" style="2" hidden="1"/>
    <col min="15617" max="15617" width="52.85546875" style="2" hidden="1"/>
    <col min="15618" max="15620" width="14.28515625" style="2" hidden="1"/>
    <col min="15621" max="15621" width="18.85546875" style="2" hidden="1"/>
    <col min="15622" max="15871" width="9.140625" style="2" hidden="1"/>
    <col min="15872" max="15872" width="4.28515625" style="2" hidden="1"/>
    <col min="15873" max="15873" width="52.85546875" style="2" hidden="1"/>
    <col min="15874" max="15876" width="14.28515625" style="2" hidden="1"/>
    <col min="15877" max="15877" width="18.85546875" style="2" hidden="1"/>
    <col min="15878" max="16127" width="9.140625" style="2" hidden="1"/>
    <col min="16128" max="16128" width="4.28515625" style="2" hidden="1"/>
    <col min="16129" max="16129" width="52.85546875" style="2" hidden="1"/>
    <col min="16130" max="16132" width="14.28515625" style="2" hidden="1"/>
    <col min="16133" max="16133" width="18.85546875" style="2" hidden="1"/>
    <col min="16134" max="16384" width="9.140625" style="2" hidden="1"/>
  </cols>
  <sheetData>
    <row r="2" spans="1:4" ht="25.5" customHeight="1">
      <c r="A2" s="17" t="s">
        <v>25</v>
      </c>
      <c r="B2" s="17" t="s">
        <v>0</v>
      </c>
      <c r="C2" s="17" t="s">
        <v>31</v>
      </c>
      <c r="D2" s="17" t="s">
        <v>32</v>
      </c>
    </row>
    <row r="3" spans="1:4">
      <c r="A3" s="5">
        <v>1</v>
      </c>
      <c r="B3" s="220" t="s">
        <v>222</v>
      </c>
      <c r="C3" s="221">
        <v>1864105.92</v>
      </c>
      <c r="D3" s="15">
        <v>2289858.71</v>
      </c>
    </row>
    <row r="4" spans="1:4">
      <c r="A4" s="5">
        <v>2</v>
      </c>
      <c r="B4" s="222" t="s">
        <v>223</v>
      </c>
      <c r="C4" s="221">
        <v>887086.07999999996</v>
      </c>
      <c r="D4" s="15">
        <v>1004474.13</v>
      </c>
    </row>
    <row r="5" spans="1:4" hidden="1">
      <c r="A5" s="223"/>
      <c r="B5" s="223"/>
      <c r="C5" s="223"/>
      <c r="D5" s="223"/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14DCA-8618-41BC-B036-8075EF4CFA88}">
  <dimension ref="A2:WVM5"/>
  <sheetViews>
    <sheetView tabSelected="1" topLeftCell="A3" workbookViewId="0">
      <selection activeCell="E3" sqref="E3"/>
    </sheetView>
  </sheetViews>
  <sheetFormatPr defaultColWidth="0" defaultRowHeight="12.75" zeroHeight="1"/>
  <cols>
    <col min="1" max="1" width="4.28515625" style="2" customWidth="1"/>
    <col min="2" max="2" width="52.85546875" style="2" customWidth="1"/>
    <col min="3" max="4" width="14.28515625" style="2" customWidth="1"/>
    <col min="5" max="5" width="18.85546875" style="2" hidden="1"/>
    <col min="6" max="255" width="9.140625" style="2" hidden="1"/>
    <col min="256" max="256" width="4.28515625" style="2" hidden="1"/>
    <col min="257" max="257" width="52.85546875" style="2" hidden="1"/>
    <col min="258" max="260" width="14.28515625" style="2" hidden="1"/>
    <col min="261" max="261" width="18.85546875" style="2" hidden="1"/>
    <col min="262" max="511" width="9.140625" style="2" hidden="1"/>
    <col min="512" max="512" width="4.28515625" style="2" hidden="1"/>
    <col min="513" max="513" width="52.85546875" style="2" hidden="1"/>
    <col min="514" max="516" width="14.28515625" style="2" hidden="1"/>
    <col min="517" max="517" width="18.85546875" style="2" hidden="1"/>
    <col min="518" max="767" width="9.140625" style="2" hidden="1"/>
    <col min="768" max="768" width="4.28515625" style="2" hidden="1"/>
    <col min="769" max="769" width="52.85546875" style="2" hidden="1"/>
    <col min="770" max="772" width="14.28515625" style="2" hidden="1"/>
    <col min="773" max="773" width="18.85546875" style="2" hidden="1"/>
    <col min="774" max="1023" width="9.140625" style="2" hidden="1"/>
    <col min="1024" max="1024" width="4.28515625" style="2" hidden="1"/>
    <col min="1025" max="1025" width="52.85546875" style="2" hidden="1"/>
    <col min="1026" max="1028" width="14.28515625" style="2" hidden="1"/>
    <col min="1029" max="1029" width="18.85546875" style="2" hidden="1"/>
    <col min="1030" max="1279" width="9.140625" style="2" hidden="1"/>
    <col min="1280" max="1280" width="4.28515625" style="2" hidden="1"/>
    <col min="1281" max="1281" width="52.85546875" style="2" hidden="1"/>
    <col min="1282" max="1284" width="14.28515625" style="2" hidden="1"/>
    <col min="1285" max="1285" width="18.85546875" style="2" hidden="1"/>
    <col min="1286" max="1535" width="9.140625" style="2" hidden="1"/>
    <col min="1536" max="1536" width="4.28515625" style="2" hidden="1"/>
    <col min="1537" max="1537" width="52.85546875" style="2" hidden="1"/>
    <col min="1538" max="1540" width="14.28515625" style="2" hidden="1"/>
    <col min="1541" max="1541" width="18.85546875" style="2" hidden="1"/>
    <col min="1542" max="1791" width="9.140625" style="2" hidden="1"/>
    <col min="1792" max="1792" width="4.28515625" style="2" hidden="1"/>
    <col min="1793" max="1793" width="52.85546875" style="2" hidden="1"/>
    <col min="1794" max="1796" width="14.28515625" style="2" hidden="1"/>
    <col min="1797" max="1797" width="18.85546875" style="2" hidden="1"/>
    <col min="1798" max="2047" width="9.140625" style="2" hidden="1"/>
    <col min="2048" max="2048" width="4.28515625" style="2" hidden="1"/>
    <col min="2049" max="2049" width="52.85546875" style="2" hidden="1"/>
    <col min="2050" max="2052" width="14.28515625" style="2" hidden="1"/>
    <col min="2053" max="2053" width="18.85546875" style="2" hidden="1"/>
    <col min="2054" max="2303" width="9.140625" style="2" hidden="1"/>
    <col min="2304" max="2304" width="4.28515625" style="2" hidden="1"/>
    <col min="2305" max="2305" width="52.85546875" style="2" hidden="1"/>
    <col min="2306" max="2308" width="14.28515625" style="2" hidden="1"/>
    <col min="2309" max="2309" width="18.85546875" style="2" hidden="1"/>
    <col min="2310" max="2559" width="9.140625" style="2" hidden="1"/>
    <col min="2560" max="2560" width="4.28515625" style="2" hidden="1"/>
    <col min="2561" max="2561" width="52.85546875" style="2" hidden="1"/>
    <col min="2562" max="2564" width="14.28515625" style="2" hidden="1"/>
    <col min="2565" max="2565" width="18.85546875" style="2" hidden="1"/>
    <col min="2566" max="2815" width="9.140625" style="2" hidden="1"/>
    <col min="2816" max="2816" width="4.28515625" style="2" hidden="1"/>
    <col min="2817" max="2817" width="52.85546875" style="2" hidden="1"/>
    <col min="2818" max="2820" width="14.28515625" style="2" hidden="1"/>
    <col min="2821" max="2821" width="18.85546875" style="2" hidden="1"/>
    <col min="2822" max="3071" width="9.140625" style="2" hidden="1"/>
    <col min="3072" max="3072" width="4.28515625" style="2" hidden="1"/>
    <col min="3073" max="3073" width="52.85546875" style="2" hidden="1"/>
    <col min="3074" max="3076" width="14.28515625" style="2" hidden="1"/>
    <col min="3077" max="3077" width="18.85546875" style="2" hidden="1"/>
    <col min="3078" max="3327" width="9.140625" style="2" hidden="1"/>
    <col min="3328" max="3328" width="4.28515625" style="2" hidden="1"/>
    <col min="3329" max="3329" width="52.85546875" style="2" hidden="1"/>
    <col min="3330" max="3332" width="14.28515625" style="2" hidden="1"/>
    <col min="3333" max="3333" width="18.85546875" style="2" hidden="1"/>
    <col min="3334" max="3583" width="9.140625" style="2" hidden="1"/>
    <col min="3584" max="3584" width="4.28515625" style="2" hidden="1"/>
    <col min="3585" max="3585" width="52.85546875" style="2" hidden="1"/>
    <col min="3586" max="3588" width="14.28515625" style="2" hidden="1"/>
    <col min="3589" max="3589" width="18.85546875" style="2" hidden="1"/>
    <col min="3590" max="3839" width="9.140625" style="2" hidden="1"/>
    <col min="3840" max="3840" width="4.28515625" style="2" hidden="1"/>
    <col min="3841" max="3841" width="52.85546875" style="2" hidden="1"/>
    <col min="3842" max="3844" width="14.28515625" style="2" hidden="1"/>
    <col min="3845" max="3845" width="18.85546875" style="2" hidden="1"/>
    <col min="3846" max="4095" width="9.140625" style="2" hidden="1"/>
    <col min="4096" max="4096" width="4.28515625" style="2" hidden="1"/>
    <col min="4097" max="4097" width="52.85546875" style="2" hidden="1"/>
    <col min="4098" max="4100" width="14.28515625" style="2" hidden="1"/>
    <col min="4101" max="4101" width="18.85546875" style="2" hidden="1"/>
    <col min="4102" max="4351" width="9.140625" style="2" hidden="1"/>
    <col min="4352" max="4352" width="4.28515625" style="2" hidden="1"/>
    <col min="4353" max="4353" width="52.85546875" style="2" hidden="1"/>
    <col min="4354" max="4356" width="14.28515625" style="2" hidden="1"/>
    <col min="4357" max="4357" width="18.85546875" style="2" hidden="1"/>
    <col min="4358" max="4607" width="9.140625" style="2" hidden="1"/>
    <col min="4608" max="4608" width="4.28515625" style="2" hidden="1"/>
    <col min="4609" max="4609" width="52.85546875" style="2" hidden="1"/>
    <col min="4610" max="4612" width="14.28515625" style="2" hidden="1"/>
    <col min="4613" max="4613" width="18.85546875" style="2" hidden="1"/>
    <col min="4614" max="4863" width="9.140625" style="2" hidden="1"/>
    <col min="4864" max="4864" width="4.28515625" style="2" hidden="1"/>
    <col min="4865" max="4865" width="52.85546875" style="2" hidden="1"/>
    <col min="4866" max="4868" width="14.28515625" style="2" hidden="1"/>
    <col min="4869" max="4869" width="18.85546875" style="2" hidden="1"/>
    <col min="4870" max="5119" width="9.140625" style="2" hidden="1"/>
    <col min="5120" max="5120" width="4.28515625" style="2" hidden="1"/>
    <col min="5121" max="5121" width="52.85546875" style="2" hidden="1"/>
    <col min="5122" max="5124" width="14.28515625" style="2" hidden="1"/>
    <col min="5125" max="5125" width="18.85546875" style="2" hidden="1"/>
    <col min="5126" max="5375" width="9.140625" style="2" hidden="1"/>
    <col min="5376" max="5376" width="4.28515625" style="2" hidden="1"/>
    <col min="5377" max="5377" width="52.85546875" style="2" hidden="1"/>
    <col min="5378" max="5380" width="14.28515625" style="2" hidden="1"/>
    <col min="5381" max="5381" width="18.85546875" style="2" hidden="1"/>
    <col min="5382" max="5631" width="9.140625" style="2" hidden="1"/>
    <col min="5632" max="5632" width="4.28515625" style="2" hidden="1"/>
    <col min="5633" max="5633" width="52.85546875" style="2" hidden="1"/>
    <col min="5634" max="5636" width="14.28515625" style="2" hidden="1"/>
    <col min="5637" max="5637" width="18.85546875" style="2" hidden="1"/>
    <col min="5638" max="5887" width="9.140625" style="2" hidden="1"/>
    <col min="5888" max="5888" width="4.28515625" style="2" hidden="1"/>
    <col min="5889" max="5889" width="52.85546875" style="2" hidden="1"/>
    <col min="5890" max="5892" width="14.28515625" style="2" hidden="1"/>
    <col min="5893" max="5893" width="18.85546875" style="2" hidden="1"/>
    <col min="5894" max="6143" width="9.140625" style="2" hidden="1"/>
    <col min="6144" max="6144" width="4.28515625" style="2" hidden="1"/>
    <col min="6145" max="6145" width="52.85546875" style="2" hidden="1"/>
    <col min="6146" max="6148" width="14.28515625" style="2" hidden="1"/>
    <col min="6149" max="6149" width="18.85546875" style="2" hidden="1"/>
    <col min="6150" max="6399" width="9.140625" style="2" hidden="1"/>
    <col min="6400" max="6400" width="4.28515625" style="2" hidden="1"/>
    <col min="6401" max="6401" width="52.85546875" style="2" hidden="1"/>
    <col min="6402" max="6404" width="14.28515625" style="2" hidden="1"/>
    <col min="6405" max="6405" width="18.85546875" style="2" hidden="1"/>
    <col min="6406" max="6655" width="9.140625" style="2" hidden="1"/>
    <col min="6656" max="6656" width="4.28515625" style="2" hidden="1"/>
    <col min="6657" max="6657" width="52.85546875" style="2" hidden="1"/>
    <col min="6658" max="6660" width="14.28515625" style="2" hidden="1"/>
    <col min="6661" max="6661" width="18.85546875" style="2" hidden="1"/>
    <col min="6662" max="6911" width="9.140625" style="2" hidden="1"/>
    <col min="6912" max="6912" width="4.28515625" style="2" hidden="1"/>
    <col min="6913" max="6913" width="52.85546875" style="2" hidden="1"/>
    <col min="6914" max="6916" width="14.28515625" style="2" hidden="1"/>
    <col min="6917" max="6917" width="18.85546875" style="2" hidden="1"/>
    <col min="6918" max="7167" width="9.140625" style="2" hidden="1"/>
    <col min="7168" max="7168" width="4.28515625" style="2" hidden="1"/>
    <col min="7169" max="7169" width="52.85546875" style="2" hidden="1"/>
    <col min="7170" max="7172" width="14.28515625" style="2" hidden="1"/>
    <col min="7173" max="7173" width="18.85546875" style="2" hidden="1"/>
    <col min="7174" max="7423" width="9.140625" style="2" hidden="1"/>
    <col min="7424" max="7424" width="4.28515625" style="2" hidden="1"/>
    <col min="7425" max="7425" width="52.85546875" style="2" hidden="1"/>
    <col min="7426" max="7428" width="14.28515625" style="2" hidden="1"/>
    <col min="7429" max="7429" width="18.85546875" style="2" hidden="1"/>
    <col min="7430" max="7679" width="9.140625" style="2" hidden="1"/>
    <col min="7680" max="7680" width="4.28515625" style="2" hidden="1"/>
    <col min="7681" max="7681" width="52.85546875" style="2" hidden="1"/>
    <col min="7682" max="7684" width="14.28515625" style="2" hidden="1"/>
    <col min="7685" max="7685" width="18.85546875" style="2" hidden="1"/>
    <col min="7686" max="7935" width="9.140625" style="2" hidden="1"/>
    <col min="7936" max="7936" width="4.28515625" style="2" hidden="1"/>
    <col min="7937" max="7937" width="52.85546875" style="2" hidden="1"/>
    <col min="7938" max="7940" width="14.28515625" style="2" hidden="1"/>
    <col min="7941" max="7941" width="18.85546875" style="2" hidden="1"/>
    <col min="7942" max="8191" width="9.140625" style="2" hidden="1"/>
    <col min="8192" max="8192" width="4.28515625" style="2" hidden="1"/>
    <col min="8193" max="8193" width="52.85546875" style="2" hidden="1"/>
    <col min="8194" max="8196" width="14.28515625" style="2" hidden="1"/>
    <col min="8197" max="8197" width="18.85546875" style="2" hidden="1"/>
    <col min="8198" max="8447" width="9.140625" style="2" hidden="1"/>
    <col min="8448" max="8448" width="4.28515625" style="2" hidden="1"/>
    <col min="8449" max="8449" width="52.85546875" style="2" hidden="1"/>
    <col min="8450" max="8452" width="14.28515625" style="2" hidden="1"/>
    <col min="8453" max="8453" width="18.85546875" style="2" hidden="1"/>
    <col min="8454" max="8703" width="9.140625" style="2" hidden="1"/>
    <col min="8704" max="8704" width="4.28515625" style="2" hidden="1"/>
    <col min="8705" max="8705" width="52.85546875" style="2" hidden="1"/>
    <col min="8706" max="8708" width="14.28515625" style="2" hidden="1"/>
    <col min="8709" max="8709" width="18.85546875" style="2" hidden="1"/>
    <col min="8710" max="8959" width="9.140625" style="2" hidden="1"/>
    <col min="8960" max="8960" width="4.28515625" style="2" hidden="1"/>
    <col min="8961" max="8961" width="52.85546875" style="2" hidden="1"/>
    <col min="8962" max="8964" width="14.28515625" style="2" hidden="1"/>
    <col min="8965" max="8965" width="18.85546875" style="2" hidden="1"/>
    <col min="8966" max="9215" width="9.140625" style="2" hidden="1"/>
    <col min="9216" max="9216" width="4.28515625" style="2" hidden="1"/>
    <col min="9217" max="9217" width="52.85546875" style="2" hidden="1"/>
    <col min="9218" max="9220" width="14.28515625" style="2" hidden="1"/>
    <col min="9221" max="9221" width="18.85546875" style="2" hidden="1"/>
    <col min="9222" max="9471" width="9.140625" style="2" hidden="1"/>
    <col min="9472" max="9472" width="4.28515625" style="2" hidden="1"/>
    <col min="9473" max="9473" width="52.85546875" style="2" hidden="1"/>
    <col min="9474" max="9476" width="14.28515625" style="2" hidden="1"/>
    <col min="9477" max="9477" width="18.85546875" style="2" hidden="1"/>
    <col min="9478" max="9727" width="9.140625" style="2" hidden="1"/>
    <col min="9728" max="9728" width="4.28515625" style="2" hidden="1"/>
    <col min="9729" max="9729" width="52.85546875" style="2" hidden="1"/>
    <col min="9730" max="9732" width="14.28515625" style="2" hidden="1"/>
    <col min="9733" max="9733" width="18.85546875" style="2" hidden="1"/>
    <col min="9734" max="9983" width="9.140625" style="2" hidden="1"/>
    <col min="9984" max="9984" width="4.28515625" style="2" hidden="1"/>
    <col min="9985" max="9985" width="52.85546875" style="2" hidden="1"/>
    <col min="9986" max="9988" width="14.28515625" style="2" hidden="1"/>
    <col min="9989" max="9989" width="18.85546875" style="2" hidden="1"/>
    <col min="9990" max="10239" width="9.140625" style="2" hidden="1"/>
    <col min="10240" max="10240" width="4.28515625" style="2" hidden="1"/>
    <col min="10241" max="10241" width="52.85546875" style="2" hidden="1"/>
    <col min="10242" max="10244" width="14.28515625" style="2" hidden="1"/>
    <col min="10245" max="10245" width="18.85546875" style="2" hidden="1"/>
    <col min="10246" max="10495" width="9.140625" style="2" hidden="1"/>
    <col min="10496" max="10496" width="4.28515625" style="2" hidden="1"/>
    <col min="10497" max="10497" width="52.85546875" style="2" hidden="1"/>
    <col min="10498" max="10500" width="14.28515625" style="2" hidden="1"/>
    <col min="10501" max="10501" width="18.85546875" style="2" hidden="1"/>
    <col min="10502" max="10751" width="9.140625" style="2" hidden="1"/>
    <col min="10752" max="10752" width="4.28515625" style="2" hidden="1"/>
    <col min="10753" max="10753" width="52.85546875" style="2" hidden="1"/>
    <col min="10754" max="10756" width="14.28515625" style="2" hidden="1"/>
    <col min="10757" max="10757" width="18.85546875" style="2" hidden="1"/>
    <col min="10758" max="11007" width="9.140625" style="2" hidden="1"/>
    <col min="11008" max="11008" width="4.28515625" style="2" hidden="1"/>
    <col min="11009" max="11009" width="52.85546875" style="2" hidden="1"/>
    <col min="11010" max="11012" width="14.28515625" style="2" hidden="1"/>
    <col min="11013" max="11013" width="18.85546875" style="2" hidden="1"/>
    <col min="11014" max="11263" width="9.140625" style="2" hidden="1"/>
    <col min="11264" max="11264" width="4.28515625" style="2" hidden="1"/>
    <col min="11265" max="11265" width="52.85546875" style="2" hidden="1"/>
    <col min="11266" max="11268" width="14.28515625" style="2" hidden="1"/>
    <col min="11269" max="11269" width="18.85546875" style="2" hidden="1"/>
    <col min="11270" max="11519" width="9.140625" style="2" hidden="1"/>
    <col min="11520" max="11520" width="4.28515625" style="2" hidden="1"/>
    <col min="11521" max="11521" width="52.85546875" style="2" hidden="1"/>
    <col min="11522" max="11524" width="14.28515625" style="2" hidden="1"/>
    <col min="11525" max="11525" width="18.85546875" style="2" hidden="1"/>
    <col min="11526" max="11775" width="9.140625" style="2" hidden="1"/>
    <col min="11776" max="11776" width="4.28515625" style="2" hidden="1"/>
    <col min="11777" max="11777" width="52.85546875" style="2" hidden="1"/>
    <col min="11778" max="11780" width="14.28515625" style="2" hidden="1"/>
    <col min="11781" max="11781" width="18.85546875" style="2" hidden="1"/>
    <col min="11782" max="12031" width="9.140625" style="2" hidden="1"/>
    <col min="12032" max="12032" width="4.28515625" style="2" hidden="1"/>
    <col min="12033" max="12033" width="52.85546875" style="2" hidden="1"/>
    <col min="12034" max="12036" width="14.28515625" style="2" hidden="1"/>
    <col min="12037" max="12037" width="18.85546875" style="2" hidden="1"/>
    <col min="12038" max="12287" width="9.140625" style="2" hidden="1"/>
    <col min="12288" max="12288" width="4.28515625" style="2" hidden="1"/>
    <col min="12289" max="12289" width="52.85546875" style="2" hidden="1"/>
    <col min="12290" max="12292" width="14.28515625" style="2" hidden="1"/>
    <col min="12293" max="12293" width="18.85546875" style="2" hidden="1"/>
    <col min="12294" max="12543" width="9.140625" style="2" hidden="1"/>
    <col min="12544" max="12544" width="4.28515625" style="2" hidden="1"/>
    <col min="12545" max="12545" width="52.85546875" style="2" hidden="1"/>
    <col min="12546" max="12548" width="14.28515625" style="2" hidden="1"/>
    <col min="12549" max="12549" width="18.85546875" style="2" hidden="1"/>
    <col min="12550" max="12799" width="9.140625" style="2" hidden="1"/>
    <col min="12800" max="12800" width="4.28515625" style="2" hidden="1"/>
    <col min="12801" max="12801" width="52.85546875" style="2" hidden="1"/>
    <col min="12802" max="12804" width="14.28515625" style="2" hidden="1"/>
    <col min="12805" max="12805" width="18.85546875" style="2" hidden="1"/>
    <col min="12806" max="13055" width="9.140625" style="2" hidden="1"/>
    <col min="13056" max="13056" width="4.28515625" style="2" hidden="1"/>
    <col min="13057" max="13057" width="52.85546875" style="2" hidden="1"/>
    <col min="13058" max="13060" width="14.28515625" style="2" hidden="1"/>
    <col min="13061" max="13061" width="18.85546875" style="2" hidden="1"/>
    <col min="13062" max="13311" width="9.140625" style="2" hidden="1"/>
    <col min="13312" max="13312" width="4.28515625" style="2" hidden="1"/>
    <col min="13313" max="13313" width="52.85546875" style="2" hidden="1"/>
    <col min="13314" max="13316" width="14.28515625" style="2" hidden="1"/>
    <col min="13317" max="13317" width="18.85546875" style="2" hidden="1"/>
    <col min="13318" max="13567" width="9.140625" style="2" hidden="1"/>
    <col min="13568" max="13568" width="4.28515625" style="2" hidden="1"/>
    <col min="13569" max="13569" width="52.85546875" style="2" hidden="1"/>
    <col min="13570" max="13572" width="14.28515625" style="2" hidden="1"/>
    <col min="13573" max="13573" width="18.85546875" style="2" hidden="1"/>
    <col min="13574" max="13823" width="9.140625" style="2" hidden="1"/>
    <col min="13824" max="13824" width="4.28515625" style="2" hidden="1"/>
    <col min="13825" max="13825" width="52.85546875" style="2" hidden="1"/>
    <col min="13826" max="13828" width="14.28515625" style="2" hidden="1"/>
    <col min="13829" max="13829" width="18.85546875" style="2" hidden="1"/>
    <col min="13830" max="14079" width="9.140625" style="2" hidden="1"/>
    <col min="14080" max="14080" width="4.28515625" style="2" hidden="1"/>
    <col min="14081" max="14081" width="52.85546875" style="2" hidden="1"/>
    <col min="14082" max="14084" width="14.28515625" style="2" hidden="1"/>
    <col min="14085" max="14085" width="18.85546875" style="2" hidden="1"/>
    <col min="14086" max="14335" width="9.140625" style="2" hidden="1"/>
    <col min="14336" max="14336" width="4.28515625" style="2" hidden="1"/>
    <col min="14337" max="14337" width="52.85546875" style="2" hidden="1"/>
    <col min="14338" max="14340" width="14.28515625" style="2" hidden="1"/>
    <col min="14341" max="14341" width="18.85546875" style="2" hidden="1"/>
    <col min="14342" max="14591" width="9.140625" style="2" hidden="1"/>
    <col min="14592" max="14592" width="4.28515625" style="2" hidden="1"/>
    <col min="14593" max="14593" width="52.85546875" style="2" hidden="1"/>
    <col min="14594" max="14596" width="14.28515625" style="2" hidden="1"/>
    <col min="14597" max="14597" width="18.85546875" style="2" hidden="1"/>
    <col min="14598" max="14847" width="9.140625" style="2" hidden="1"/>
    <col min="14848" max="14848" width="4.28515625" style="2" hidden="1"/>
    <col min="14849" max="14849" width="52.85546875" style="2" hidden="1"/>
    <col min="14850" max="14852" width="14.28515625" style="2" hidden="1"/>
    <col min="14853" max="14853" width="18.85546875" style="2" hidden="1"/>
    <col min="14854" max="15103" width="9.140625" style="2" hidden="1"/>
    <col min="15104" max="15104" width="4.28515625" style="2" hidden="1"/>
    <col min="15105" max="15105" width="52.85546875" style="2" hidden="1"/>
    <col min="15106" max="15108" width="14.28515625" style="2" hidden="1"/>
    <col min="15109" max="15109" width="18.85546875" style="2" hidden="1"/>
    <col min="15110" max="15359" width="9.140625" style="2" hidden="1"/>
    <col min="15360" max="15360" width="4.28515625" style="2" hidden="1"/>
    <col min="15361" max="15361" width="52.85546875" style="2" hidden="1"/>
    <col min="15362" max="15364" width="14.28515625" style="2" hidden="1"/>
    <col min="15365" max="15365" width="18.85546875" style="2" hidden="1"/>
    <col min="15366" max="15615" width="9.140625" style="2" hidden="1"/>
    <col min="15616" max="15616" width="4.28515625" style="2" hidden="1"/>
    <col min="15617" max="15617" width="52.85546875" style="2" hidden="1"/>
    <col min="15618" max="15620" width="14.28515625" style="2" hidden="1"/>
    <col min="15621" max="15621" width="18.85546875" style="2" hidden="1"/>
    <col min="15622" max="15871" width="9.140625" style="2" hidden="1"/>
    <col min="15872" max="15872" width="4.28515625" style="2" hidden="1"/>
    <col min="15873" max="15873" width="52.85546875" style="2" hidden="1"/>
    <col min="15874" max="15876" width="14.28515625" style="2" hidden="1"/>
    <col min="15877" max="15877" width="18.85546875" style="2" hidden="1"/>
    <col min="15878" max="16127" width="9.140625" style="2" hidden="1"/>
    <col min="16128" max="16128" width="4.28515625" style="2" hidden="1"/>
    <col min="16129" max="16129" width="52.85546875" style="2" hidden="1"/>
    <col min="16130" max="16132" width="14.28515625" style="2" hidden="1"/>
    <col min="16133" max="16133" width="18.85546875" style="2" hidden="1"/>
    <col min="16134" max="16384" width="9.140625" style="2" hidden="1"/>
  </cols>
  <sheetData>
    <row r="2" spans="1:4" hidden="1">
      <c r="A2" s="223"/>
      <c r="B2" s="223"/>
      <c r="C2" s="223"/>
      <c r="D2" s="223"/>
    </row>
    <row r="3" spans="1:4" ht="25.5" customHeight="1">
      <c r="A3" s="17" t="s">
        <v>25</v>
      </c>
      <c r="B3" s="17" t="s">
        <v>0</v>
      </c>
      <c r="C3" s="17" t="s">
        <v>31</v>
      </c>
      <c r="D3" s="17" t="s">
        <v>32</v>
      </c>
    </row>
    <row r="4" spans="1:4">
      <c r="A4" s="5">
        <v>1</v>
      </c>
      <c r="B4" s="224" t="s">
        <v>224</v>
      </c>
      <c r="C4" s="221">
        <v>58548</v>
      </c>
      <c r="D4" s="221"/>
    </row>
    <row r="5" spans="1:4">
      <c r="A5" s="5">
        <v>2</v>
      </c>
      <c r="B5" s="224" t="s">
        <v>225</v>
      </c>
      <c r="C5" s="221"/>
      <c r="D5" s="221">
        <v>91512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4C6C3-F0B3-4D40-B804-87DD2D002C9B}">
  <sheetPr codeName="Arkusz2"/>
  <dimension ref="A3:I18"/>
  <sheetViews>
    <sheetView topLeftCell="A3" zoomScaleNormal="100" workbookViewId="0">
      <selection activeCell="A6" sqref="A6:G6"/>
    </sheetView>
  </sheetViews>
  <sheetFormatPr defaultColWidth="0" defaultRowHeight="12.75" zeroHeight="1"/>
  <cols>
    <col min="1" max="1" width="11.42578125" style="2" customWidth="1"/>
    <col min="2" max="2" width="11.7109375" style="2" customWidth="1"/>
    <col min="3" max="3" width="12.85546875" style="2" customWidth="1"/>
    <col min="4" max="4" width="12.85546875" style="2" bestFit="1" customWidth="1"/>
    <col min="5" max="6" width="12.28515625" style="2" customWidth="1"/>
    <col min="7" max="7" width="12.85546875" style="2" customWidth="1"/>
    <col min="8" max="8" width="8.85546875" style="2" hidden="1" customWidth="1"/>
    <col min="9" max="9" width="13.28515625" style="2" hidden="1" customWidth="1"/>
    <col min="10" max="16384" width="8.85546875" style="2" hidden="1"/>
  </cols>
  <sheetData>
    <row r="3" spans="1:9">
      <c r="A3" s="226" t="s">
        <v>0</v>
      </c>
      <c r="B3" s="226"/>
      <c r="C3" s="226"/>
      <c r="D3" s="226"/>
      <c r="E3" s="226"/>
      <c r="F3" s="226"/>
      <c r="G3" s="226"/>
    </row>
    <row r="4" spans="1:9" hidden="1">
      <c r="A4" s="227" t="s">
        <v>13</v>
      </c>
      <c r="B4" s="228"/>
      <c r="C4" s="228"/>
      <c r="D4" s="228"/>
      <c r="E4" s="228"/>
      <c r="F4" s="228"/>
      <c r="G4" s="229"/>
    </row>
    <row r="5" spans="1:9" ht="60">
      <c r="A5" s="18"/>
      <c r="B5" s="19" t="s">
        <v>14</v>
      </c>
      <c r="C5" s="19" t="s">
        <v>15</v>
      </c>
      <c r="D5" s="19" t="s">
        <v>16</v>
      </c>
      <c r="E5" s="19" t="s">
        <v>17</v>
      </c>
      <c r="F5" s="19" t="s">
        <v>18</v>
      </c>
      <c r="G5" s="18" t="s">
        <v>19</v>
      </c>
    </row>
    <row r="6" spans="1:9">
      <c r="A6" s="230" t="s">
        <v>5</v>
      </c>
      <c r="B6" s="231"/>
      <c r="C6" s="231"/>
      <c r="D6" s="231"/>
      <c r="E6" s="231"/>
      <c r="F6" s="231"/>
      <c r="G6" s="232"/>
    </row>
    <row r="7" spans="1:9" ht="24">
      <c r="A7" s="20" t="s">
        <v>20</v>
      </c>
      <c r="B7" s="15">
        <v>8264102</v>
      </c>
      <c r="C7" s="15">
        <v>56978708.549999997</v>
      </c>
      <c r="D7" s="15">
        <v>17911314.010000002</v>
      </c>
      <c r="E7" s="15">
        <v>3078851</v>
      </c>
      <c r="F7" s="15">
        <v>2840423.51</v>
      </c>
      <c r="G7" s="21">
        <v>89073399.070000008</v>
      </c>
    </row>
    <row r="8" spans="1:9">
      <c r="A8" s="22" t="s">
        <v>21</v>
      </c>
      <c r="B8" s="23">
        <v>0</v>
      </c>
      <c r="C8" s="23">
        <v>0</v>
      </c>
      <c r="D8" s="10">
        <v>1439888.73</v>
      </c>
      <c r="E8" s="23">
        <v>684474.36</v>
      </c>
      <c r="F8" s="23">
        <v>347502.5</v>
      </c>
      <c r="G8" s="23">
        <v>2471865.59</v>
      </c>
    </row>
    <row r="9" spans="1:9">
      <c r="A9" s="22" t="s">
        <v>22</v>
      </c>
      <c r="B9" s="23">
        <v>0</v>
      </c>
      <c r="C9" s="23">
        <v>0</v>
      </c>
      <c r="D9" s="10">
        <v>-479883.18</v>
      </c>
      <c r="E9" s="23">
        <v>-764450</v>
      </c>
      <c r="F9" s="23">
        <v>-52635.4</v>
      </c>
      <c r="G9" s="23">
        <v>-1296968.5799999998</v>
      </c>
    </row>
    <row r="10" spans="1:9" ht="24">
      <c r="A10" s="24" t="s">
        <v>23</v>
      </c>
      <c r="B10" s="25">
        <v>8264102</v>
      </c>
      <c r="C10" s="25">
        <v>56978708.549999997</v>
      </c>
      <c r="D10" s="25">
        <v>18871319.560000002</v>
      </c>
      <c r="E10" s="25">
        <v>2998875.36</v>
      </c>
      <c r="F10" s="25">
        <v>3135290.61</v>
      </c>
      <c r="G10" s="25">
        <v>90248296.079999998</v>
      </c>
    </row>
    <row r="11" spans="1:9">
      <c r="A11" s="233" t="s">
        <v>6</v>
      </c>
      <c r="B11" s="234"/>
      <c r="C11" s="234"/>
      <c r="D11" s="234"/>
      <c r="E11" s="234"/>
      <c r="F11" s="234"/>
      <c r="G11" s="235"/>
    </row>
    <row r="12" spans="1:9" ht="24">
      <c r="A12" s="20" t="s">
        <v>20</v>
      </c>
      <c r="B12" s="26" t="s">
        <v>8</v>
      </c>
      <c r="C12" s="15">
        <v>-28473029.530000001</v>
      </c>
      <c r="D12" s="15">
        <v>-13638573.949999999</v>
      </c>
      <c r="E12" s="15">
        <v>-1637159.95</v>
      </c>
      <c r="F12" s="15">
        <v>-2674091.5399999996</v>
      </c>
      <c r="G12" s="21">
        <v>-46422854.970000006</v>
      </c>
    </row>
    <row r="13" spans="1:9">
      <c r="A13" s="22" t="s">
        <v>2</v>
      </c>
      <c r="B13" s="26" t="s">
        <v>8</v>
      </c>
      <c r="C13" s="23">
        <v>-1424467.71</v>
      </c>
      <c r="D13" s="23">
        <v>-2363059.2999999998</v>
      </c>
      <c r="E13" s="23">
        <v>-377870.61</v>
      </c>
      <c r="F13" s="23">
        <v>-364946.66</v>
      </c>
      <c r="G13" s="23">
        <v>-4530344.2799999993</v>
      </c>
      <c r="I13" s="13"/>
    </row>
    <row r="14" spans="1:9">
      <c r="A14" s="22" t="s">
        <v>3</v>
      </c>
      <c r="B14" s="26" t="s">
        <v>8</v>
      </c>
      <c r="C14" s="23">
        <v>0</v>
      </c>
      <c r="D14" s="23">
        <v>479883.18</v>
      </c>
      <c r="E14" s="23">
        <v>764450</v>
      </c>
      <c r="F14" s="23">
        <v>52635.4</v>
      </c>
      <c r="G14" s="23">
        <v>1296968.5799999998</v>
      </c>
    </row>
    <row r="15" spans="1:9" ht="24">
      <c r="A15" s="24" t="s">
        <v>23</v>
      </c>
      <c r="B15" s="26" t="s">
        <v>8</v>
      </c>
      <c r="C15" s="27">
        <v>-29897497.240000002</v>
      </c>
      <c r="D15" s="27">
        <v>-15521750.07</v>
      </c>
      <c r="E15" s="27">
        <v>-1250580.56</v>
      </c>
      <c r="F15" s="25">
        <v>-2986402.8</v>
      </c>
      <c r="G15" s="25">
        <v>-49656230.670000002</v>
      </c>
    </row>
    <row r="16" spans="1:9">
      <c r="A16" s="230" t="s">
        <v>7</v>
      </c>
      <c r="B16" s="231"/>
      <c r="C16" s="231"/>
      <c r="D16" s="231"/>
      <c r="E16" s="231"/>
      <c r="F16" s="231"/>
      <c r="G16" s="232"/>
    </row>
    <row r="17" spans="1:9" ht="24">
      <c r="A17" s="20" t="s">
        <v>20</v>
      </c>
      <c r="B17" s="21">
        <v>8264102</v>
      </c>
      <c r="C17" s="21">
        <v>28505679.019999996</v>
      </c>
      <c r="D17" s="21">
        <v>4272740.0600000024</v>
      </c>
      <c r="E17" s="21">
        <v>1441691.05</v>
      </c>
      <c r="F17" s="21">
        <v>166331.9700000002</v>
      </c>
      <c r="G17" s="15">
        <v>42650544.099999994</v>
      </c>
      <c r="I17" s="28"/>
    </row>
    <row r="18" spans="1:9" ht="24">
      <c r="A18" s="24" t="s">
        <v>23</v>
      </c>
      <c r="B18" s="25">
        <v>8264102</v>
      </c>
      <c r="C18" s="25">
        <v>27081211.309999995</v>
      </c>
      <c r="D18" s="25">
        <v>3349569.4900000021</v>
      </c>
      <c r="E18" s="25">
        <v>1748294.7999999998</v>
      </c>
      <c r="F18" s="25">
        <v>148887.81000000006</v>
      </c>
      <c r="G18" s="25">
        <v>40592065.409999996</v>
      </c>
      <c r="I18" s="13"/>
    </row>
  </sheetData>
  <mergeCells count="5">
    <mergeCell ref="A3:G3"/>
    <mergeCell ref="A4:G4"/>
    <mergeCell ref="A6:G6"/>
    <mergeCell ref="A11:G11"/>
    <mergeCell ref="A16:G1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697C7-C1F0-4755-8BAE-4B7B8A0BE5E8}">
  <sheetPr codeName="Arkusz17">
    <pageSetUpPr fitToPage="1"/>
  </sheetPr>
  <dimension ref="A1:K13"/>
  <sheetViews>
    <sheetView topLeftCell="A5" zoomScale="150" zoomScaleNormal="150" workbookViewId="0">
      <selection activeCell="A14" sqref="A14:XFD1048576"/>
    </sheetView>
  </sheetViews>
  <sheetFormatPr defaultColWidth="0" defaultRowHeight="12.75" zeroHeight="1"/>
  <cols>
    <col min="1" max="1" width="2.85546875" style="189" customWidth="1"/>
    <col min="2" max="2" width="12.85546875" style="189" customWidth="1"/>
    <col min="3" max="8" width="11.85546875" style="189" customWidth="1"/>
    <col min="9" max="9" width="16.42578125" style="189" hidden="1" customWidth="1"/>
    <col min="10" max="11" width="13.85546875" style="189" hidden="1" customWidth="1"/>
    <col min="12" max="16384" width="9.140625" style="189" hidden="1"/>
  </cols>
  <sheetData>
    <row r="1" spans="1:10" ht="26.25" hidden="1">
      <c r="B1" s="190"/>
      <c r="C1" s="191"/>
      <c r="I1" s="192"/>
    </row>
    <row r="2" spans="1:10" hidden="1">
      <c r="C2" s="190"/>
    </row>
    <row r="3" spans="1:10" ht="12.75" hidden="1" customHeight="1"/>
    <row r="5" spans="1:10" ht="12.75" customHeight="1">
      <c r="A5" s="292" t="s">
        <v>25</v>
      </c>
      <c r="B5" s="292" t="s">
        <v>0</v>
      </c>
      <c r="C5" s="293" t="s">
        <v>199</v>
      </c>
      <c r="D5" s="293" t="s">
        <v>200</v>
      </c>
      <c r="E5" s="295" t="s">
        <v>201</v>
      </c>
      <c r="F5" s="296"/>
      <c r="G5" s="296"/>
      <c r="H5" s="297"/>
    </row>
    <row r="6" spans="1:10" s="196" customFormat="1" ht="36">
      <c r="A6" s="292"/>
      <c r="B6" s="292"/>
      <c r="C6" s="294"/>
      <c r="D6" s="294"/>
      <c r="E6" s="193" t="s">
        <v>202</v>
      </c>
      <c r="F6" s="194" t="s">
        <v>203</v>
      </c>
      <c r="G6" s="194" t="s">
        <v>204</v>
      </c>
      <c r="H6" s="194" t="s">
        <v>205</v>
      </c>
      <c r="I6" s="195"/>
    </row>
    <row r="7" spans="1:10" s="196" customFormat="1">
      <c r="A7" s="197">
        <v>1</v>
      </c>
      <c r="B7" s="198" t="s">
        <v>19</v>
      </c>
      <c r="C7" s="199">
        <f>SUM(C8:C11)</f>
        <v>15466035382.26</v>
      </c>
      <c r="D7" s="199">
        <f t="shared" ref="D7:H7" si="0">SUM(D8:D11)</f>
        <v>25284200643.519997</v>
      </c>
      <c r="E7" s="199">
        <f t="shared" si="0"/>
        <v>3474763418.750001</v>
      </c>
      <c r="F7" s="199">
        <f t="shared" si="0"/>
        <v>6397891574.8499975</v>
      </c>
      <c r="G7" s="199">
        <f t="shared" si="0"/>
        <v>12677190357.039999</v>
      </c>
      <c r="H7" s="199">
        <f t="shared" si="0"/>
        <v>2734355292.8799996</v>
      </c>
      <c r="I7" s="189"/>
    </row>
    <row r="8" spans="1:10">
      <c r="A8" s="197">
        <v>2</v>
      </c>
      <c r="B8" s="200" t="s">
        <v>206</v>
      </c>
      <c r="C8" s="201">
        <v>3757033173.7600007</v>
      </c>
      <c r="D8" s="201">
        <f>SUM(E8:H8)</f>
        <v>4732892802.3699999</v>
      </c>
      <c r="E8" s="201">
        <v>779996484.23000002</v>
      </c>
      <c r="F8" s="201">
        <v>1601330377.74</v>
      </c>
      <c r="G8" s="201">
        <v>1616791866.24</v>
      </c>
      <c r="H8" s="201">
        <v>734774074.15999997</v>
      </c>
      <c r="I8" s="196"/>
      <c r="J8" s="202"/>
    </row>
    <row r="9" spans="1:10">
      <c r="A9" s="197">
        <v>3</v>
      </c>
      <c r="B9" s="200" t="s">
        <v>207</v>
      </c>
      <c r="C9" s="201">
        <v>4507219838.5400009</v>
      </c>
      <c r="D9" s="201">
        <f>SUM(E9:H9)</f>
        <v>7017178359.6199989</v>
      </c>
      <c r="E9" s="201">
        <v>1048170839.0600003</v>
      </c>
      <c r="F9" s="201">
        <v>2868862906.9199991</v>
      </c>
      <c r="G9" s="201">
        <v>1566861480.6299992</v>
      </c>
      <c r="H9" s="201">
        <v>1533283133.0099998</v>
      </c>
      <c r="J9" s="202"/>
    </row>
    <row r="10" spans="1:10">
      <c r="A10" s="197">
        <v>4</v>
      </c>
      <c r="B10" s="203" t="s">
        <v>208</v>
      </c>
      <c r="C10" s="201">
        <v>7902144.3300000001</v>
      </c>
      <c r="D10" s="201">
        <f>SUM(E10:H10)</f>
        <v>3261805.7600000002</v>
      </c>
      <c r="E10" s="201">
        <v>3035169.06</v>
      </c>
      <c r="F10" s="201">
        <v>226636.7</v>
      </c>
      <c r="G10" s="201">
        <v>0</v>
      </c>
      <c r="H10" s="201">
        <v>0</v>
      </c>
      <c r="J10" s="202"/>
    </row>
    <row r="11" spans="1:10" ht="25.5" customHeight="1">
      <c r="A11" s="204">
        <v>5</v>
      </c>
      <c r="B11" s="205" t="s">
        <v>209</v>
      </c>
      <c r="C11" s="206">
        <v>7193880225.6299992</v>
      </c>
      <c r="D11" s="206">
        <f>SUM(E11:H11)</f>
        <v>13530867675.77</v>
      </c>
      <c r="E11" s="206">
        <v>1643560926.4000003</v>
      </c>
      <c r="F11" s="206">
        <v>1927471653.4899988</v>
      </c>
      <c r="G11" s="206">
        <v>9493537010.1700001</v>
      </c>
      <c r="H11" s="206">
        <v>466298085.71000004</v>
      </c>
      <c r="J11" s="202"/>
    </row>
    <row r="12" spans="1:10" ht="6" hidden="1" customHeight="1">
      <c r="A12" s="207"/>
      <c r="B12" s="207"/>
      <c r="C12" s="208"/>
      <c r="D12" s="208"/>
      <c r="E12" s="208"/>
      <c r="F12" s="208"/>
      <c r="G12" s="208"/>
      <c r="H12" s="208"/>
    </row>
    <row r="13" spans="1:10" ht="23.25" customHeight="1">
      <c r="A13" s="207"/>
      <c r="B13" s="291" t="s">
        <v>210</v>
      </c>
      <c r="C13" s="291"/>
      <c r="D13" s="291"/>
      <c r="E13" s="291"/>
      <c r="F13" s="291"/>
      <c r="G13" s="291"/>
      <c r="H13" s="291"/>
    </row>
  </sheetData>
  <mergeCells count="6">
    <mergeCell ref="B13:H13"/>
    <mergeCell ref="A5:A6"/>
    <mergeCell ref="B5:B6"/>
    <mergeCell ref="C5:C6"/>
    <mergeCell ref="D5:D6"/>
    <mergeCell ref="E5:H5"/>
  </mergeCells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7E18B-7642-4DA7-9413-52E3EC5F21A9}">
  <sheetPr codeName="Arkusz18"/>
  <dimension ref="A2:F6"/>
  <sheetViews>
    <sheetView topLeftCell="A2" workbookViewId="0">
      <selection activeCell="G2" sqref="G1:XFD1048576"/>
    </sheetView>
  </sheetViews>
  <sheetFormatPr defaultColWidth="0" defaultRowHeight="15" zeroHeight="1"/>
  <cols>
    <col min="1" max="1" width="4.28515625" style="78" customWidth="1"/>
    <col min="2" max="6" width="16.28515625" style="78" customWidth="1"/>
    <col min="7" max="16384" width="8.85546875" style="78" hidden="1"/>
  </cols>
  <sheetData>
    <row r="2" spans="1:6">
      <c r="A2" s="298" t="s">
        <v>25</v>
      </c>
      <c r="B2" s="292" t="s">
        <v>0</v>
      </c>
      <c r="C2" s="293" t="s">
        <v>199</v>
      </c>
      <c r="D2" s="293" t="s">
        <v>200</v>
      </c>
      <c r="E2" s="292" t="s">
        <v>201</v>
      </c>
      <c r="F2" s="292"/>
    </row>
    <row r="3" spans="1:6" ht="24" customHeight="1">
      <c r="A3" s="298"/>
      <c r="B3" s="292"/>
      <c r="C3" s="294"/>
      <c r="D3" s="294"/>
      <c r="E3" s="194" t="s">
        <v>211</v>
      </c>
      <c r="F3" s="194" t="s">
        <v>212</v>
      </c>
    </row>
    <row r="4" spans="1:6">
      <c r="A4" s="209">
        <v>1</v>
      </c>
      <c r="B4" s="210" t="s">
        <v>213</v>
      </c>
      <c r="C4" s="199">
        <f>SUM(C5:C6)</f>
        <v>1166132949.0599999</v>
      </c>
      <c r="D4" s="199">
        <f t="shared" ref="D4:F4" si="0">SUM(D5:D6)</f>
        <v>674028369.72000003</v>
      </c>
      <c r="E4" s="199">
        <f t="shared" si="0"/>
        <v>401671693.72000003</v>
      </c>
      <c r="F4" s="199">
        <f t="shared" si="0"/>
        <v>272356676</v>
      </c>
    </row>
    <row r="5" spans="1:6">
      <c r="A5" s="209">
        <v>2</v>
      </c>
      <c r="B5" s="203" t="s">
        <v>206</v>
      </c>
      <c r="C5" s="201">
        <v>705101181.5</v>
      </c>
      <c r="D5" s="201">
        <f t="shared" ref="D5:D6" si="1">SUM(E5:F5)</f>
        <v>195088822</v>
      </c>
      <c r="E5" s="201">
        <v>188821271</v>
      </c>
      <c r="F5" s="201">
        <v>6267551</v>
      </c>
    </row>
    <row r="6" spans="1:6">
      <c r="A6" s="209">
        <v>3</v>
      </c>
      <c r="B6" s="203" t="s">
        <v>207</v>
      </c>
      <c r="C6" s="201">
        <v>461031767.56</v>
      </c>
      <c r="D6" s="201">
        <f t="shared" si="1"/>
        <v>478939547.72000003</v>
      </c>
      <c r="E6" s="201">
        <v>212850422.72</v>
      </c>
      <c r="F6" s="201">
        <v>266089125</v>
      </c>
    </row>
  </sheetData>
  <mergeCells count="5"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ECC42-8F45-4FBC-AFB8-ED9D825FA00B}">
  <sheetPr codeName="Arkusz3"/>
  <dimension ref="A2:K13"/>
  <sheetViews>
    <sheetView topLeftCell="A3" workbookViewId="0">
      <selection activeCell="B4" sqref="B4"/>
    </sheetView>
  </sheetViews>
  <sheetFormatPr defaultColWidth="0" defaultRowHeight="12.75" zeroHeight="1"/>
  <cols>
    <col min="1" max="1" width="6.85546875" style="29" customWidth="1"/>
    <col min="2" max="2" width="48.5703125" style="29" customWidth="1"/>
    <col min="3" max="4" width="13.85546875" style="29" customWidth="1"/>
    <col min="5" max="9" width="10" style="29" hidden="1" customWidth="1"/>
    <col min="10" max="11" width="0" style="29" hidden="1" customWidth="1"/>
    <col min="12" max="16384" width="10" style="29" hidden="1"/>
  </cols>
  <sheetData>
    <row r="2" spans="1:6" hidden="1">
      <c r="B2" s="29" t="s">
        <v>24</v>
      </c>
    </row>
    <row r="3" spans="1:6" ht="25.5" customHeight="1">
      <c r="A3" s="31" t="s">
        <v>25</v>
      </c>
      <c r="B3" s="32" t="s">
        <v>0</v>
      </c>
      <c r="C3" s="32" t="s">
        <v>26</v>
      </c>
      <c r="D3" s="32" t="s">
        <v>27</v>
      </c>
    </row>
    <row r="4" spans="1:6" ht="48">
      <c r="A4" s="236">
        <v>1</v>
      </c>
      <c r="B4" s="34" t="s">
        <v>28</v>
      </c>
      <c r="C4" s="33">
        <v>489321.70999999996</v>
      </c>
      <c r="D4" s="33">
        <v>448716.31</v>
      </c>
    </row>
    <row r="5" spans="1:6">
      <c r="A5" s="237"/>
      <c r="B5" s="35" t="s">
        <v>29</v>
      </c>
      <c r="C5" s="37">
        <v>263480.87</v>
      </c>
      <c r="D5" s="36">
        <v>64102.32</v>
      </c>
      <c r="F5" s="30"/>
    </row>
    <row r="6" spans="1:6">
      <c r="A6" s="238"/>
      <c r="B6" s="35" t="s">
        <v>30</v>
      </c>
      <c r="C6" s="36">
        <v>225840.84</v>
      </c>
      <c r="D6" s="36">
        <v>384613.99</v>
      </c>
    </row>
    <row r="9" spans="1:6" hidden="1">
      <c r="E9" s="30"/>
    </row>
    <row r="10" spans="1:6" hidden="1">
      <c r="E10" s="30"/>
    </row>
    <row r="12" spans="1:6" hidden="1">
      <c r="E12" s="30"/>
    </row>
    <row r="13" spans="1:6" hidden="1">
      <c r="E13" s="30"/>
    </row>
  </sheetData>
  <mergeCells count="1">
    <mergeCell ref="A4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3EFD2-2E7C-47E9-A39E-95DC055E0D0C}">
  <sheetPr codeName="Arkusz4"/>
  <dimension ref="A1:F16"/>
  <sheetViews>
    <sheetView workbookViewId="0">
      <selection activeCell="E1" sqref="E1:XFD1048576"/>
    </sheetView>
  </sheetViews>
  <sheetFormatPr defaultColWidth="0" defaultRowHeight="15" zeroHeight="1"/>
  <cols>
    <col min="1" max="1" width="5.7109375" customWidth="1"/>
    <col min="2" max="2" width="48.5703125" customWidth="1"/>
    <col min="3" max="4" width="15.7109375" customWidth="1"/>
    <col min="5" max="5" width="8.85546875" hidden="1" customWidth="1"/>
    <col min="6" max="6" width="12.42578125" hidden="1" customWidth="1"/>
    <col min="7" max="16384" width="8.85546875" hidden="1"/>
  </cols>
  <sheetData>
    <row r="1" spans="1:6" ht="28.5" customHeight="1">
      <c r="A1" s="38" t="s">
        <v>25</v>
      </c>
      <c r="B1" s="38" t="s">
        <v>0</v>
      </c>
      <c r="C1" s="39" t="s">
        <v>31</v>
      </c>
      <c r="D1" s="39" t="s">
        <v>32</v>
      </c>
    </row>
    <row r="2" spans="1:6">
      <c r="A2" s="239" t="s">
        <v>33</v>
      </c>
      <c r="B2" s="239"/>
      <c r="C2" s="40">
        <v>29731809.429999992</v>
      </c>
      <c r="D2" s="40">
        <v>31759244.540000007</v>
      </c>
      <c r="F2" s="52"/>
    </row>
    <row r="3" spans="1:6" ht="24.75">
      <c r="A3" s="41">
        <v>1</v>
      </c>
      <c r="B3" s="42" t="s">
        <v>34</v>
      </c>
      <c r="C3" s="43">
        <v>17103573.530000001</v>
      </c>
      <c r="D3" s="43">
        <v>15116314.6</v>
      </c>
    </row>
    <row r="4" spans="1:6" ht="36.75">
      <c r="A4" s="41">
        <v>2</v>
      </c>
      <c r="B4" s="42" t="s">
        <v>35</v>
      </c>
      <c r="C4" s="43">
        <v>8585350.4199999869</v>
      </c>
      <c r="D4" s="43">
        <v>8969590.4800000042</v>
      </c>
    </row>
    <row r="5" spans="1:6">
      <c r="A5" s="41" t="s">
        <v>36</v>
      </c>
      <c r="B5" s="44" t="s">
        <v>37</v>
      </c>
      <c r="C5" s="45">
        <v>87711939.849999994</v>
      </c>
      <c r="D5" s="45">
        <v>97775034.890000001</v>
      </c>
    </row>
    <row r="6" spans="1:6" ht="30" customHeight="1">
      <c r="A6" s="41" t="s">
        <v>38</v>
      </c>
      <c r="B6" s="46" t="s">
        <v>39</v>
      </c>
      <c r="C6" s="45">
        <v>-79126589.430000007</v>
      </c>
      <c r="D6" s="45">
        <v>-88805444.409999996</v>
      </c>
    </row>
    <row r="7" spans="1:6" ht="48.75">
      <c r="A7" s="41">
        <v>3</v>
      </c>
      <c r="B7" s="42" t="s">
        <v>40</v>
      </c>
      <c r="C7" s="43">
        <v>0</v>
      </c>
      <c r="D7" s="43">
        <v>0</v>
      </c>
    </row>
    <row r="8" spans="1:6">
      <c r="A8" s="41" t="s">
        <v>41</v>
      </c>
      <c r="B8" s="44" t="s">
        <v>37</v>
      </c>
      <c r="C8" s="45">
        <v>3471.5</v>
      </c>
      <c r="D8" s="45">
        <v>3805.5</v>
      </c>
    </row>
    <row r="9" spans="1:6" ht="30" customHeight="1">
      <c r="A9" s="41" t="s">
        <v>42</v>
      </c>
      <c r="B9" s="46" t="s">
        <v>43</v>
      </c>
      <c r="C9" s="45">
        <v>-3471.5</v>
      </c>
      <c r="D9" s="45">
        <v>-3805.5</v>
      </c>
    </row>
    <row r="10" spans="1:6" ht="36.75">
      <c r="A10" s="41">
        <v>4</v>
      </c>
      <c r="B10" s="42" t="s">
        <v>44</v>
      </c>
      <c r="C10" s="43">
        <v>2672994.96</v>
      </c>
      <c r="D10" s="43">
        <v>4105421.59</v>
      </c>
    </row>
    <row r="11" spans="1:6">
      <c r="A11" s="41" t="s">
        <v>45</v>
      </c>
      <c r="B11" s="46" t="s">
        <v>37</v>
      </c>
      <c r="C11" s="45">
        <v>3012422.12</v>
      </c>
      <c r="D11" s="45">
        <v>4433550.08</v>
      </c>
    </row>
    <row r="12" spans="1:6">
      <c r="A12" s="41" t="s">
        <v>46</v>
      </c>
      <c r="B12" s="47" t="s">
        <v>47</v>
      </c>
      <c r="C12" s="45">
        <v>-339427.16</v>
      </c>
      <c r="D12" s="45">
        <v>-328128.49</v>
      </c>
    </row>
    <row r="13" spans="1:6">
      <c r="A13" s="41">
        <v>5</v>
      </c>
      <c r="B13" s="48" t="s">
        <v>48</v>
      </c>
      <c r="C13" s="43">
        <v>1182547.92</v>
      </c>
      <c r="D13" s="43">
        <v>1525569.09</v>
      </c>
    </row>
    <row r="14" spans="1:6">
      <c r="A14" s="41" t="s">
        <v>49</v>
      </c>
      <c r="B14" s="49" t="s">
        <v>50</v>
      </c>
      <c r="C14" s="50">
        <v>1162017</v>
      </c>
      <c r="D14" s="50">
        <v>1508265</v>
      </c>
    </row>
    <row r="15" spans="1:6">
      <c r="A15" s="41" t="s">
        <v>51</v>
      </c>
      <c r="B15" s="51" t="s">
        <v>52</v>
      </c>
      <c r="C15" s="50">
        <v>20530.919999999998</v>
      </c>
      <c r="D15" s="50">
        <v>17304.09</v>
      </c>
    </row>
    <row r="16" spans="1:6">
      <c r="A16" s="41">
        <v>6</v>
      </c>
      <c r="B16" s="48" t="s">
        <v>53</v>
      </c>
      <c r="C16" s="43">
        <v>187342.6</v>
      </c>
      <c r="D16" s="43">
        <v>2042348.78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494A3-731C-4AED-A894-154B0D32DEF4}">
  <sheetPr codeName="Arkusz5"/>
  <dimension ref="A1:E32"/>
  <sheetViews>
    <sheetView topLeftCell="A6" zoomScaleNormal="100" workbookViewId="0">
      <selection activeCell="F6" sqref="F1:XFD1048576"/>
    </sheetView>
  </sheetViews>
  <sheetFormatPr defaultColWidth="0" defaultRowHeight="12.75" zeroHeight="1"/>
  <cols>
    <col min="1" max="5" width="17.28515625" style="55" customWidth="1"/>
    <col min="6" max="16384" width="9.140625" style="55" hidden="1"/>
  </cols>
  <sheetData>
    <row r="1" spans="1:5" hidden="1">
      <c r="A1" s="53"/>
      <c r="B1" s="53"/>
      <c r="C1" s="53"/>
      <c r="D1" s="53"/>
    </row>
    <row r="2" spans="1:5" s="57" customFormat="1" hidden="1">
      <c r="A2" s="56"/>
      <c r="B2" s="56"/>
      <c r="C2" s="56"/>
      <c r="D2" s="56"/>
    </row>
    <row r="3" spans="1:5" hidden="1">
      <c r="A3" s="53"/>
      <c r="B3" s="53"/>
      <c r="C3" s="53"/>
      <c r="D3" s="53"/>
    </row>
    <row r="4" spans="1:5" ht="25.5" hidden="1" customHeight="1">
      <c r="A4" s="53"/>
      <c r="B4" s="53"/>
      <c r="C4" s="53"/>
      <c r="D4" s="53"/>
    </row>
    <row r="5" spans="1:5" hidden="1">
      <c r="A5" s="53"/>
      <c r="B5" s="53"/>
      <c r="C5" s="53"/>
      <c r="D5" s="53"/>
    </row>
    <row r="6" spans="1:5" ht="25.5" customHeight="1">
      <c r="A6" s="240" t="s">
        <v>0</v>
      </c>
      <c r="B6" s="240"/>
      <c r="C6" s="240"/>
      <c r="D6" s="240"/>
      <c r="E6" s="240"/>
    </row>
    <row r="7" spans="1:5">
      <c r="A7" s="61"/>
      <c r="B7" s="62" t="s">
        <v>54</v>
      </c>
      <c r="C7" s="63" t="s">
        <v>2</v>
      </c>
      <c r="D7" s="63" t="s">
        <v>3</v>
      </c>
      <c r="E7" s="63" t="s">
        <v>27</v>
      </c>
    </row>
    <row r="8" spans="1:5">
      <c r="A8" s="65" t="s">
        <v>5</v>
      </c>
      <c r="B8" s="66">
        <v>1480740358.8299999</v>
      </c>
      <c r="C8" s="66">
        <f>39178700+3500+20200000</f>
        <v>59382200</v>
      </c>
      <c r="D8" s="66">
        <v>0</v>
      </c>
      <c r="E8" s="66">
        <f>B8+C8+D8</f>
        <v>1540122558.8299999</v>
      </c>
    </row>
    <row r="9" spans="1:5" ht="12.75" customHeight="1">
      <c r="A9" s="68" t="s">
        <v>55</v>
      </c>
      <c r="B9" s="69">
        <v>-765837705.23000002</v>
      </c>
      <c r="C9" s="69">
        <v>0</v>
      </c>
      <c r="D9" s="69">
        <v>181519416.80000001</v>
      </c>
      <c r="E9" s="69">
        <f>B9+C9+D9</f>
        <v>-584318288.43000007</v>
      </c>
    </row>
    <row r="10" spans="1:5">
      <c r="A10" s="65" t="s">
        <v>7</v>
      </c>
      <c r="B10" s="66">
        <v>714902653.5999999</v>
      </c>
      <c r="C10" s="70">
        <v>0</v>
      </c>
      <c r="D10" s="70">
        <v>0</v>
      </c>
      <c r="E10" s="66">
        <f>E8+E9</f>
        <v>955804270.39999986</v>
      </c>
    </row>
    <row r="11" spans="1:5" hidden="1">
      <c r="A11" s="53"/>
      <c r="B11" s="72"/>
      <c r="C11" s="59"/>
      <c r="D11" s="59"/>
      <c r="E11" s="59"/>
    </row>
    <row r="12" spans="1:5" hidden="1">
      <c r="A12" s="53"/>
      <c r="B12" s="72"/>
      <c r="C12" s="59"/>
      <c r="D12" s="59"/>
      <c r="E12" s="59"/>
    </row>
    <row r="18" spans="2:5" ht="12.75" hidden="1" customHeight="1"/>
    <row r="19" spans="2:5" hidden="1">
      <c r="B19" s="57"/>
    </row>
    <row r="20" spans="2:5" ht="9" hidden="1" customHeight="1"/>
    <row r="21" spans="2:5" hidden="1">
      <c r="B21" s="60"/>
    </row>
    <row r="22" spans="2:5" hidden="1">
      <c r="B22" s="60"/>
    </row>
    <row r="23" spans="2:5" ht="26.25" hidden="1" customHeight="1">
      <c r="B23" s="60"/>
    </row>
    <row r="24" spans="2:5" hidden="1">
      <c r="B24" s="60"/>
    </row>
    <row r="25" spans="2:5" hidden="1">
      <c r="B25" s="60"/>
    </row>
    <row r="26" spans="2:5" hidden="1">
      <c r="D26" s="73"/>
      <c r="E26" s="74"/>
    </row>
    <row r="27" spans="2:5" hidden="1">
      <c r="C27" s="60"/>
      <c r="D27" s="73"/>
      <c r="E27" s="60"/>
    </row>
    <row r="29" spans="2:5" hidden="1">
      <c r="B29" s="57"/>
      <c r="C29" s="60"/>
      <c r="E29" s="60"/>
    </row>
    <row r="30" spans="2:5" hidden="1">
      <c r="B30" s="60"/>
      <c r="C30" s="60"/>
      <c r="E30" s="60"/>
    </row>
    <row r="31" spans="2:5" hidden="1">
      <c r="B31" s="75"/>
      <c r="C31" s="76"/>
      <c r="D31" s="57"/>
      <c r="E31" s="76"/>
    </row>
    <row r="32" spans="2:5" hidden="1">
      <c r="B32" s="77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 xml:space="preserve">&amp;C&amp;"Times New Roman,Kursywa"nota 4 str. 1 / 1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9694F-AD9E-40CA-BC8B-6AD6EFC8EA8B}">
  <sheetPr codeName="Arkusz6"/>
  <dimension ref="A1:K14"/>
  <sheetViews>
    <sheetView zoomScaleNormal="100" workbookViewId="0">
      <selection activeCell="G2" sqref="G1:XFD1048576"/>
    </sheetView>
  </sheetViews>
  <sheetFormatPr defaultColWidth="0" defaultRowHeight="15" zeroHeight="1"/>
  <cols>
    <col min="1" max="1" width="3.5703125" style="78" customWidth="1"/>
    <col min="2" max="2" width="27.140625" style="78" customWidth="1"/>
    <col min="3" max="3" width="10" style="78" customWidth="1"/>
    <col min="4" max="4" width="14.28515625" style="78" customWidth="1"/>
    <col min="5" max="5" width="15.7109375" style="78" customWidth="1"/>
    <col min="6" max="6" width="15" style="78" customWidth="1"/>
    <col min="7" max="10" width="8.85546875" style="78" hidden="1" customWidth="1"/>
    <col min="11" max="11" width="13.5703125" style="78" hidden="1" customWidth="1"/>
    <col min="12" max="16384" width="8.85546875" style="78" hidden="1"/>
  </cols>
  <sheetData>
    <row r="1" spans="1:11" ht="28.5" customHeight="1">
      <c r="A1" s="241" t="s">
        <v>0</v>
      </c>
      <c r="B1" s="241"/>
      <c r="C1" s="241"/>
      <c r="D1" s="241"/>
      <c r="E1" s="241"/>
      <c r="F1" s="241"/>
    </row>
    <row r="2" spans="1:11" ht="36">
      <c r="A2" s="242" t="s">
        <v>25</v>
      </c>
      <c r="B2" s="243" t="s">
        <v>56</v>
      </c>
      <c r="C2" s="80" t="s">
        <v>57</v>
      </c>
      <c r="D2" s="81" t="s">
        <v>58</v>
      </c>
      <c r="E2" s="82" t="s">
        <v>59</v>
      </c>
      <c r="F2" s="82" t="s">
        <v>60</v>
      </c>
    </row>
    <row r="3" spans="1:11">
      <c r="A3" s="242"/>
      <c r="B3" s="243"/>
      <c r="C3" s="244" t="s">
        <v>61</v>
      </c>
      <c r="D3" s="244"/>
      <c r="E3" s="245" t="s">
        <v>62</v>
      </c>
      <c r="F3" s="245"/>
    </row>
    <row r="4" spans="1:11">
      <c r="A4" s="83">
        <v>1</v>
      </c>
      <c r="B4" s="84" t="s">
        <v>63</v>
      </c>
      <c r="C4" s="85">
        <v>58.05</v>
      </c>
      <c r="D4" s="85">
        <v>58.05</v>
      </c>
      <c r="E4" s="86">
        <v>78655</v>
      </c>
      <c r="F4" s="86">
        <v>2120179</v>
      </c>
    </row>
    <row r="5" spans="1:11">
      <c r="A5" s="83">
        <v>2</v>
      </c>
      <c r="B5" s="84" t="s">
        <v>64</v>
      </c>
      <c r="C5" s="87">
        <v>92.9</v>
      </c>
      <c r="D5" s="87">
        <v>91.44</v>
      </c>
      <c r="E5" s="88">
        <v>4167</v>
      </c>
      <c r="F5" s="88">
        <v>145612</v>
      </c>
    </row>
    <row r="6" spans="1:11">
      <c r="A6" s="83">
        <v>3</v>
      </c>
      <c r="B6" s="84" t="s">
        <v>65</v>
      </c>
      <c r="C6" s="85">
        <v>99.58</v>
      </c>
      <c r="D6" s="85">
        <v>99.58</v>
      </c>
      <c r="E6" s="88">
        <v>-7487</v>
      </c>
      <c r="F6" s="88">
        <v>98521</v>
      </c>
      <c r="K6" s="89"/>
    </row>
    <row r="7" spans="1:11">
      <c r="A7" s="83">
        <v>4</v>
      </c>
      <c r="B7" s="84" t="s">
        <v>66</v>
      </c>
      <c r="C7" s="85">
        <v>62.07</v>
      </c>
      <c r="D7" s="87">
        <v>65.09</v>
      </c>
      <c r="E7" s="88">
        <v>-3142</v>
      </c>
      <c r="F7" s="88">
        <v>35853</v>
      </c>
    </row>
    <row r="8" spans="1:11">
      <c r="A8" s="83">
        <v>5</v>
      </c>
      <c r="B8" s="84" t="s">
        <v>67</v>
      </c>
      <c r="C8" s="85">
        <v>99.206000000000003</v>
      </c>
      <c r="D8" s="85">
        <v>99.206000000000003</v>
      </c>
      <c r="E8" s="88">
        <v>-685</v>
      </c>
      <c r="F8" s="88">
        <v>2872</v>
      </c>
    </row>
    <row r="9" spans="1:11">
      <c r="A9" s="83">
        <v>6</v>
      </c>
      <c r="B9" s="84" t="s">
        <v>68</v>
      </c>
      <c r="C9" s="87">
        <v>38.979999999999997</v>
      </c>
      <c r="D9" s="87">
        <v>38.979999999999997</v>
      </c>
      <c r="E9" s="90">
        <v>17307</v>
      </c>
      <c r="F9" s="88">
        <v>22592</v>
      </c>
    </row>
    <row r="10" spans="1:11">
      <c r="A10" s="83">
        <v>7</v>
      </c>
      <c r="B10" s="84" t="s">
        <v>69</v>
      </c>
      <c r="C10" s="85">
        <v>67.739999999999995</v>
      </c>
      <c r="D10" s="85">
        <v>67.739999999999995</v>
      </c>
      <c r="E10" s="88">
        <v>-1775</v>
      </c>
      <c r="F10" s="88">
        <v>4410</v>
      </c>
    </row>
    <row r="11" spans="1:11">
      <c r="A11" s="83">
        <v>8</v>
      </c>
      <c r="B11" s="84" t="s">
        <v>70</v>
      </c>
      <c r="C11" s="85">
        <v>25.17</v>
      </c>
      <c r="D11" s="85">
        <v>25.17</v>
      </c>
      <c r="E11" s="88">
        <v>-2275</v>
      </c>
      <c r="F11" s="88">
        <v>130172</v>
      </c>
    </row>
    <row r="12" spans="1:11">
      <c r="A12" s="79">
        <v>9</v>
      </c>
      <c r="B12" s="84" t="s">
        <v>71</v>
      </c>
      <c r="C12" s="85">
        <v>39.4</v>
      </c>
      <c r="D12" s="85">
        <v>39.4</v>
      </c>
      <c r="E12" s="88">
        <v>-1199</v>
      </c>
      <c r="F12" s="88">
        <v>56942</v>
      </c>
    </row>
    <row r="13" spans="1:11">
      <c r="A13" s="83">
        <v>10</v>
      </c>
      <c r="B13" s="91" t="s">
        <v>72</v>
      </c>
      <c r="C13" s="85">
        <v>49</v>
      </c>
      <c r="D13" s="85">
        <v>49</v>
      </c>
      <c r="E13" s="92" t="s">
        <v>73</v>
      </c>
      <c r="F13" s="93" t="s">
        <v>73</v>
      </c>
    </row>
    <row r="14" spans="1:11" hidden="1">
      <c r="A14" s="83">
        <v>11</v>
      </c>
      <c r="B14" s="91" t="s">
        <v>74</v>
      </c>
      <c r="C14" s="91">
        <v>0.01</v>
      </c>
      <c r="D14" s="91">
        <v>0.01</v>
      </c>
      <c r="E14" s="93" t="s">
        <v>73</v>
      </c>
      <c r="F14" s="93" t="s">
        <v>73</v>
      </c>
    </row>
  </sheetData>
  <mergeCells count="5">
    <mergeCell ref="A1:F1"/>
    <mergeCell ref="A2:A3"/>
    <mergeCell ref="B2:B3"/>
    <mergeCell ref="C3:D3"/>
    <mergeCell ref="E3:F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CC2EE-A51E-4B76-BA8E-826B475E336C}">
  <sheetPr codeName="Arkusz7"/>
  <dimension ref="A1:X9"/>
  <sheetViews>
    <sheetView topLeftCell="A3" workbookViewId="0">
      <selection activeCell="D3" sqref="D3"/>
    </sheetView>
  </sheetViews>
  <sheetFormatPr defaultColWidth="0" defaultRowHeight="12.75" zeroHeight="1"/>
  <cols>
    <col min="1" max="1" width="3.5703125" style="60" customWidth="1"/>
    <col min="2" max="2" width="14.85546875" style="55" customWidth="1"/>
    <col min="3" max="3" width="7.85546875" style="55" customWidth="1"/>
    <col min="4" max="4" width="13.140625" style="55" bestFit="1" customWidth="1"/>
    <col min="5" max="5" width="12.85546875" style="55" customWidth="1"/>
    <col min="6" max="7" width="11.42578125" style="55" customWidth="1"/>
    <col min="8" max="8" width="12.7109375" style="55" customWidth="1"/>
    <col min="9" max="13" width="9.140625" style="55" hidden="1" customWidth="1"/>
    <col min="14" max="24" width="0" style="55" hidden="1" customWidth="1"/>
    <col min="25" max="16384" width="9.140625" style="55" hidden="1"/>
  </cols>
  <sheetData>
    <row r="1" spans="1:19" ht="15" hidden="1">
      <c r="A1" s="94"/>
      <c r="B1" s="94"/>
      <c r="C1" s="94"/>
      <c r="D1" s="94"/>
      <c r="E1" s="94"/>
      <c r="F1" s="94"/>
      <c r="G1" s="94"/>
      <c r="H1" s="94"/>
      <c r="J1" s="53"/>
      <c r="K1" s="53"/>
      <c r="L1" s="53"/>
      <c r="M1" s="53"/>
      <c r="N1" s="53"/>
      <c r="O1" s="53"/>
      <c r="P1" s="53"/>
      <c r="Q1" s="53"/>
      <c r="R1" s="53"/>
      <c r="S1" s="53"/>
    </row>
    <row r="3" spans="1:19" ht="48">
      <c r="A3" s="1" t="s">
        <v>25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</row>
    <row r="4" spans="1:19">
      <c r="A4" s="95"/>
      <c r="B4" s="96" t="s">
        <v>19</v>
      </c>
      <c r="C4" s="97"/>
      <c r="D4" s="97">
        <v>2763600000</v>
      </c>
      <c r="E4" s="97">
        <v>2712344000</v>
      </c>
      <c r="F4" s="97">
        <v>100000000</v>
      </c>
      <c r="G4" s="97">
        <v>668023342.5</v>
      </c>
      <c r="H4" s="97">
        <v>3480367342.5</v>
      </c>
    </row>
    <row r="5" spans="1:19">
      <c r="A5" s="5">
        <v>1</v>
      </c>
      <c r="B5" s="64" t="s">
        <v>84</v>
      </c>
      <c r="C5" s="99">
        <v>250</v>
      </c>
      <c r="D5" s="10">
        <v>100000000</v>
      </c>
      <c r="E5" s="10">
        <v>0</v>
      </c>
      <c r="F5" s="10">
        <v>100000000</v>
      </c>
      <c r="G5" s="10">
        <v>3175342.5</v>
      </c>
      <c r="H5" s="10">
        <v>103175342.5</v>
      </c>
    </row>
    <row r="6" spans="1:19">
      <c r="A6" s="5">
        <v>2</v>
      </c>
      <c r="B6" s="9" t="s">
        <v>85</v>
      </c>
      <c r="C6" s="99">
        <v>1200000</v>
      </c>
      <c r="D6" s="10">
        <v>942000000</v>
      </c>
      <c r="E6" s="10">
        <v>969120000</v>
      </c>
      <c r="F6" s="10">
        <v>0</v>
      </c>
      <c r="G6" s="10">
        <v>213648000</v>
      </c>
      <c r="H6" s="10">
        <v>1182768000</v>
      </c>
    </row>
    <row r="7" spans="1:19">
      <c r="A7" s="5">
        <v>3</v>
      </c>
      <c r="B7" s="9" t="s">
        <v>86</v>
      </c>
      <c r="C7" s="99">
        <v>800000</v>
      </c>
      <c r="D7" s="10">
        <v>436000000</v>
      </c>
      <c r="E7" s="10">
        <v>445592000</v>
      </c>
      <c r="F7" s="10">
        <v>0</v>
      </c>
      <c r="G7" s="10">
        <v>181608000</v>
      </c>
      <c r="H7" s="10">
        <v>627200000</v>
      </c>
    </row>
    <row r="8" spans="1:19">
      <c r="A8" s="5">
        <v>4</v>
      </c>
      <c r="B8" s="9" t="s">
        <v>87</v>
      </c>
      <c r="C8" s="99">
        <v>1200000</v>
      </c>
      <c r="D8" s="10">
        <v>1017600000</v>
      </c>
      <c r="E8" s="10">
        <v>1026624000</v>
      </c>
      <c r="F8" s="10">
        <v>0</v>
      </c>
      <c r="G8" s="10">
        <v>158244000</v>
      </c>
      <c r="H8" s="10">
        <v>1184868000</v>
      </c>
    </row>
    <row r="9" spans="1:19">
      <c r="A9" s="5">
        <v>5</v>
      </c>
      <c r="B9" s="9" t="s">
        <v>88</v>
      </c>
      <c r="C9" s="99">
        <v>400000</v>
      </c>
      <c r="D9" s="10">
        <v>268000000</v>
      </c>
      <c r="E9" s="10">
        <v>271008000</v>
      </c>
      <c r="F9" s="10">
        <v>0</v>
      </c>
      <c r="G9" s="10">
        <v>111348000</v>
      </c>
      <c r="H9" s="10">
        <v>382356000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5DFDE-8047-471A-BD54-834F389AB8FA}">
  <sheetPr codeName="Arkusz8"/>
  <dimension ref="A7:E42"/>
  <sheetViews>
    <sheetView topLeftCell="A9" zoomScale="130" zoomScaleNormal="130" workbookViewId="0">
      <selection activeCell="E9" sqref="E1:XFD1048576"/>
    </sheetView>
  </sheetViews>
  <sheetFormatPr defaultColWidth="0" defaultRowHeight="12.75" zeroHeight="1"/>
  <cols>
    <col min="1" max="1" width="4.140625" style="59" customWidth="1"/>
    <col min="2" max="2" width="45.7109375" style="59" customWidth="1"/>
    <col min="3" max="4" width="16.7109375" style="59" customWidth="1"/>
    <col min="5" max="5" width="16.7109375" style="59" hidden="1" customWidth="1"/>
    <col min="6" max="16384" width="10" style="59" hidden="1"/>
  </cols>
  <sheetData>
    <row r="7" spans="1:5" hidden="1">
      <c r="B7" s="246" t="s">
        <v>89</v>
      </c>
      <c r="C7" s="246"/>
      <c r="D7" s="246"/>
    </row>
    <row r="8" spans="1:5" hidden="1">
      <c r="B8" s="247" t="s">
        <v>90</v>
      </c>
      <c r="C8" s="248"/>
      <c r="D8" s="249"/>
    </row>
    <row r="9" spans="1:5" ht="25.5" customHeight="1">
      <c r="A9" s="31" t="s">
        <v>25</v>
      </c>
      <c r="B9" s="100" t="s">
        <v>0</v>
      </c>
      <c r="C9" s="101" t="s">
        <v>26</v>
      </c>
      <c r="D9" s="101" t="s">
        <v>27</v>
      </c>
    </row>
    <row r="10" spans="1:5" hidden="1">
      <c r="A10" s="102"/>
      <c r="B10" s="103"/>
      <c r="C10" s="250" t="s">
        <v>13</v>
      </c>
      <c r="D10" s="251"/>
    </row>
    <row r="11" spans="1:5" hidden="1">
      <c r="A11" s="252" t="s">
        <v>91</v>
      </c>
      <c r="B11" s="253"/>
      <c r="C11" s="104">
        <f>C15+C12</f>
        <v>9216786661.9300003</v>
      </c>
      <c r="D11" s="104">
        <f>D15+D12</f>
        <v>7028037171.7699995</v>
      </c>
      <c r="E11" s="60"/>
    </row>
    <row r="12" spans="1:5" hidden="1">
      <c r="A12" s="105"/>
      <c r="B12" s="106" t="s">
        <v>92</v>
      </c>
      <c r="C12" s="107">
        <f>C13+C14</f>
        <v>0</v>
      </c>
      <c r="D12" s="107">
        <f>D13+D14</f>
        <v>0</v>
      </c>
    </row>
    <row r="13" spans="1:5" hidden="1">
      <c r="A13" s="105"/>
      <c r="B13" s="108" t="s">
        <v>93</v>
      </c>
      <c r="C13" s="109">
        <v>0</v>
      </c>
      <c r="D13" s="109">
        <v>0</v>
      </c>
    </row>
    <row r="14" spans="1:5" hidden="1">
      <c r="A14" s="105"/>
      <c r="B14" s="108" t="s">
        <v>94</v>
      </c>
      <c r="C14" s="109">
        <v>0</v>
      </c>
      <c r="D14" s="109">
        <v>0</v>
      </c>
    </row>
    <row r="15" spans="1:5">
      <c r="A15" s="110">
        <v>1</v>
      </c>
      <c r="B15" s="111" t="s">
        <v>95</v>
      </c>
      <c r="C15" s="112">
        <v>9216786661.9300003</v>
      </c>
      <c r="D15" s="112">
        <v>7028037171.7699995</v>
      </c>
      <c r="E15" s="113"/>
    </row>
    <row r="16" spans="1:5">
      <c r="A16" s="110" t="s">
        <v>96</v>
      </c>
      <c r="B16" s="106" t="s">
        <v>97</v>
      </c>
      <c r="C16" s="112">
        <v>51358211.439999998</v>
      </c>
      <c r="D16" s="112">
        <v>75209396.870000005</v>
      </c>
    </row>
    <row r="17" spans="1:5">
      <c r="A17" s="110" t="s">
        <v>98</v>
      </c>
      <c r="B17" s="108" t="s">
        <v>99</v>
      </c>
      <c r="C17" s="114">
        <v>83757.16</v>
      </c>
      <c r="D17" s="114">
        <v>0</v>
      </c>
    </row>
    <row r="18" spans="1:5">
      <c r="A18" s="110" t="s">
        <v>100</v>
      </c>
      <c r="B18" s="108" t="s">
        <v>101</v>
      </c>
      <c r="C18" s="114">
        <v>51253774</v>
      </c>
      <c r="D18" s="114">
        <v>75188716.590000004</v>
      </c>
      <c r="E18" s="115"/>
    </row>
    <row r="19" spans="1:5">
      <c r="A19" s="110" t="s">
        <v>102</v>
      </c>
      <c r="B19" s="108" t="s">
        <v>103</v>
      </c>
      <c r="C19" s="114">
        <v>20680.28</v>
      </c>
      <c r="D19" s="114">
        <v>20680.28</v>
      </c>
      <c r="E19" s="115"/>
    </row>
    <row r="20" spans="1:5">
      <c r="A20" s="110" t="s">
        <v>104</v>
      </c>
      <c r="B20" s="106" t="s">
        <v>105</v>
      </c>
      <c r="C20" s="112">
        <v>9165428450.4899998</v>
      </c>
      <c r="D20" s="112">
        <v>6952827774.8999996</v>
      </c>
      <c r="E20" s="116"/>
    </row>
    <row r="21" spans="1:5">
      <c r="A21" s="110" t="s">
        <v>98</v>
      </c>
      <c r="B21" s="108" t="s">
        <v>93</v>
      </c>
      <c r="C21" s="114">
        <v>9162290679.6999989</v>
      </c>
      <c r="D21" s="114">
        <v>6949828876.1199999</v>
      </c>
    </row>
    <row r="22" spans="1:5">
      <c r="A22" s="110" t="s">
        <v>100</v>
      </c>
      <c r="B22" s="108" t="s">
        <v>94</v>
      </c>
      <c r="C22" s="114">
        <v>3137770.79</v>
      </c>
      <c r="D22" s="114">
        <v>2998898.78</v>
      </c>
    </row>
    <row r="23" spans="1:5" hidden="1">
      <c r="A23" s="110" t="s">
        <v>106</v>
      </c>
      <c r="B23" s="106" t="s">
        <v>107</v>
      </c>
      <c r="C23" s="112">
        <v>0</v>
      </c>
      <c r="D23" s="112">
        <v>0</v>
      </c>
      <c r="E23" s="116"/>
    </row>
    <row r="24" spans="1:5" hidden="1">
      <c r="D24" s="115"/>
    </row>
    <row r="25" spans="1:5" hidden="1">
      <c r="D25" s="115"/>
      <c r="E25" s="115"/>
    </row>
    <row r="26" spans="1:5" hidden="1">
      <c r="E26" s="115"/>
    </row>
    <row r="29" spans="1:5" hidden="1">
      <c r="D29" s="115"/>
    </row>
    <row r="30" spans="1:5" hidden="1">
      <c r="D30" s="115"/>
    </row>
    <row r="34" spans="2:5" hidden="1">
      <c r="E34" s="115"/>
    </row>
    <row r="35" spans="2:5" hidden="1">
      <c r="E35" s="115"/>
    </row>
    <row r="36" spans="2:5" hidden="1">
      <c r="E36" s="115"/>
    </row>
    <row r="37" spans="2:5" hidden="1">
      <c r="E37" s="115"/>
    </row>
    <row r="41" spans="2:5" hidden="1">
      <c r="B41" s="115"/>
    </row>
    <row r="42" spans="2:5" hidden="1">
      <c r="B42" s="115"/>
    </row>
  </sheetData>
  <mergeCells count="4">
    <mergeCell ref="B7:D7"/>
    <mergeCell ref="B8:D8"/>
    <mergeCell ref="C10:D10"/>
    <mergeCell ref="A11:B1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B1270-2204-4851-968E-F2E75ADC6FEC}">
  <sheetPr codeName="Arkusz9"/>
  <dimension ref="A1:X4"/>
  <sheetViews>
    <sheetView workbookViewId="0">
      <selection activeCell="I1" sqref="I1:XFD1048576"/>
    </sheetView>
  </sheetViews>
  <sheetFormatPr defaultColWidth="0" defaultRowHeight="12.75" zeroHeight="1"/>
  <cols>
    <col min="1" max="1" width="3.5703125" style="60" customWidth="1"/>
    <col min="2" max="2" width="14.85546875" style="55" customWidth="1"/>
    <col min="3" max="3" width="7.85546875" style="55" customWidth="1"/>
    <col min="4" max="4" width="13.140625" style="55" bestFit="1" customWidth="1"/>
    <col min="5" max="5" width="12.85546875" style="55" customWidth="1"/>
    <col min="6" max="7" width="11.42578125" style="55" customWidth="1"/>
    <col min="8" max="8" width="12.7109375" style="55" customWidth="1"/>
    <col min="9" max="13" width="9.140625" style="55" hidden="1" customWidth="1"/>
    <col min="14" max="24" width="0" style="55" hidden="1" customWidth="1"/>
    <col min="25" max="16384" width="9.140625" style="55" hidden="1"/>
  </cols>
  <sheetData>
    <row r="1" spans="1:8" ht="40.5" customHeight="1">
      <c r="A1" s="1" t="s">
        <v>25</v>
      </c>
      <c r="B1" s="1" t="s">
        <v>75</v>
      </c>
      <c r="C1" s="1" t="s">
        <v>76</v>
      </c>
      <c r="D1" s="1" t="s">
        <v>77</v>
      </c>
      <c r="E1" s="1" t="s">
        <v>78</v>
      </c>
      <c r="F1" s="1" t="s">
        <v>79</v>
      </c>
      <c r="G1" s="1" t="s">
        <v>80</v>
      </c>
      <c r="H1" s="1" t="s">
        <v>81</v>
      </c>
    </row>
    <row r="2" spans="1:8">
      <c r="A2" s="95"/>
      <c r="B2" s="96" t="s">
        <v>19</v>
      </c>
      <c r="C2" s="97"/>
      <c r="D2" s="97">
        <v>406186000</v>
      </c>
      <c r="E2" s="97">
        <v>407522113.65999997</v>
      </c>
      <c r="F2" s="97">
        <v>0</v>
      </c>
      <c r="G2" s="97">
        <v>49658982.899999999</v>
      </c>
      <c r="H2" s="97">
        <v>457181096.56</v>
      </c>
    </row>
    <row r="3" spans="1:8">
      <c r="A3" s="5">
        <v>1</v>
      </c>
      <c r="B3" s="98" t="s">
        <v>82</v>
      </c>
      <c r="C3" s="99">
        <v>65786</v>
      </c>
      <c r="D3" s="10">
        <v>65786000</v>
      </c>
      <c r="E3" s="10">
        <v>67122113.659999996</v>
      </c>
      <c r="F3" s="10">
        <v>0</v>
      </c>
      <c r="G3" s="10">
        <v>1818982.9</v>
      </c>
      <c r="H3" s="10">
        <v>68941096.560000002</v>
      </c>
    </row>
    <row r="4" spans="1:8">
      <c r="A4" s="5">
        <v>2</v>
      </c>
      <c r="B4" s="9" t="s">
        <v>83</v>
      </c>
      <c r="C4" s="99">
        <v>400000</v>
      </c>
      <c r="D4" s="10">
        <v>340400000</v>
      </c>
      <c r="E4" s="10">
        <v>340400000</v>
      </c>
      <c r="F4" s="10">
        <v>0</v>
      </c>
      <c r="G4" s="10">
        <v>47840000</v>
      </c>
      <c r="H4" s="10">
        <v>388240000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Nazwane zakresy</vt:lpstr>
      </vt:variant>
      <vt:variant>
        <vt:i4>1</vt:i4>
      </vt:variant>
    </vt:vector>
  </HeadingPairs>
  <TitlesOfParts>
    <vt:vector size="22" baseType="lpstr">
      <vt:lpstr>1.1</vt:lpstr>
      <vt:lpstr>2.1</vt:lpstr>
      <vt:lpstr>5.1</vt:lpstr>
      <vt:lpstr>6.1</vt:lpstr>
      <vt:lpstr>7.1</vt:lpstr>
      <vt:lpstr>7.2</vt:lpstr>
      <vt:lpstr>7.3</vt:lpstr>
      <vt:lpstr>8.1</vt:lpstr>
      <vt:lpstr>8.2</vt:lpstr>
      <vt:lpstr>9.1</vt:lpstr>
      <vt:lpstr>9.2</vt:lpstr>
      <vt:lpstr>10.1</vt:lpstr>
      <vt:lpstr>11.1</vt:lpstr>
      <vt:lpstr>12.1</vt:lpstr>
      <vt:lpstr>13.2</vt:lpstr>
      <vt:lpstr>14.1</vt:lpstr>
      <vt:lpstr>16.1</vt:lpstr>
      <vt:lpstr>17.1</vt:lpstr>
      <vt:lpstr>18.1</vt:lpstr>
      <vt:lpstr>19.3</vt:lpstr>
      <vt:lpstr>19.4</vt:lpstr>
      <vt:lpstr>'10.1'!Obszar_wydruku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dodatkowa 2023</dc:title>
  <dc:creator>Mulak Dariusz</dc:creator>
  <cp:lastModifiedBy>Dariusz</cp:lastModifiedBy>
  <dcterms:created xsi:type="dcterms:W3CDTF">2015-06-05T18:19:34Z</dcterms:created>
  <dcterms:modified xsi:type="dcterms:W3CDTF">2024-09-12T09:08:29Z</dcterms:modified>
</cp:coreProperties>
</file>