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wiech\Desktop\MALUCH 2021\komunikat - wyniki\"/>
    </mc:Choice>
  </mc:AlternateContent>
  <bookViews>
    <workbookView xWindow="480" yWindow="75" windowWidth="18075" windowHeight="12525"/>
  </bookViews>
  <sheets>
    <sheet name="m.3 wg podmiotów i źródła finan" sheetId="1" r:id="rId1"/>
  </sheets>
  <externalReferences>
    <externalReference r:id="rId2"/>
  </externalReferences>
  <definedNames>
    <definedName name="_xlnm._FilterDatabase" localSheetId="0" hidden="1">'m.3 wg podmiotów i źródła finan'!$A$5:$AY$600</definedName>
  </definedNames>
  <calcPr calcId="162913"/>
</workbook>
</file>

<file path=xl/calcChain.xml><?xml version="1.0" encoding="utf-8"?>
<calcChain xmlns="http://schemas.openxmlformats.org/spreadsheetml/2006/main">
  <c r="AQ7" i="1" l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68" i="1"/>
  <c r="AQ69" i="1"/>
  <c r="AQ70" i="1"/>
  <c r="AQ71" i="1"/>
  <c r="AQ72" i="1"/>
  <c r="AQ73" i="1"/>
  <c r="AQ74" i="1"/>
  <c r="AQ75" i="1"/>
  <c r="AQ76" i="1"/>
  <c r="AQ77" i="1"/>
  <c r="AQ78" i="1"/>
  <c r="AQ79" i="1"/>
  <c r="AQ80" i="1"/>
  <c r="AQ81" i="1"/>
  <c r="AQ82" i="1"/>
  <c r="AQ83" i="1"/>
  <c r="AQ84" i="1"/>
  <c r="AQ85" i="1"/>
  <c r="AQ86" i="1"/>
  <c r="AQ87" i="1"/>
  <c r="AQ88" i="1"/>
  <c r="AQ89" i="1"/>
  <c r="AQ90" i="1"/>
  <c r="AQ91" i="1"/>
  <c r="AQ92" i="1"/>
  <c r="AQ93" i="1"/>
  <c r="AQ94" i="1"/>
  <c r="AQ95" i="1"/>
  <c r="AQ96" i="1"/>
  <c r="AQ97" i="1"/>
  <c r="AQ98" i="1"/>
  <c r="AQ99" i="1"/>
  <c r="AQ100" i="1"/>
  <c r="AQ101" i="1"/>
  <c r="AQ102" i="1"/>
  <c r="AQ103" i="1"/>
  <c r="AQ104" i="1"/>
  <c r="AQ105" i="1"/>
  <c r="AQ106" i="1"/>
  <c r="AQ107" i="1"/>
  <c r="AQ108" i="1"/>
  <c r="AQ109" i="1"/>
  <c r="AQ110" i="1"/>
  <c r="AQ111" i="1"/>
  <c r="AQ112" i="1"/>
  <c r="AQ113" i="1"/>
  <c r="AQ114" i="1"/>
  <c r="AQ115" i="1"/>
  <c r="AQ116" i="1"/>
  <c r="AQ117" i="1"/>
  <c r="AQ118" i="1"/>
  <c r="AQ119" i="1"/>
  <c r="AQ120" i="1"/>
  <c r="AQ121" i="1"/>
  <c r="AQ122" i="1"/>
  <c r="AQ123" i="1"/>
  <c r="AQ124" i="1"/>
  <c r="AQ125" i="1"/>
  <c r="AQ126" i="1"/>
  <c r="AQ127" i="1"/>
  <c r="AQ128" i="1"/>
  <c r="AQ129" i="1"/>
  <c r="AQ130" i="1"/>
  <c r="AQ131" i="1"/>
  <c r="AQ132" i="1"/>
  <c r="AQ133" i="1"/>
  <c r="AQ134" i="1"/>
  <c r="AQ135" i="1"/>
  <c r="AQ136" i="1"/>
  <c r="AQ137" i="1"/>
  <c r="AQ138" i="1"/>
  <c r="AQ139" i="1"/>
  <c r="AQ140" i="1"/>
  <c r="AQ141" i="1"/>
  <c r="AQ142" i="1"/>
  <c r="AQ143" i="1"/>
  <c r="AQ144" i="1"/>
  <c r="AQ145" i="1"/>
  <c r="AQ146" i="1"/>
  <c r="AQ147" i="1"/>
  <c r="AQ148" i="1"/>
  <c r="AQ149" i="1"/>
  <c r="AQ150" i="1"/>
  <c r="AQ151" i="1"/>
  <c r="AQ152" i="1"/>
  <c r="AQ153" i="1"/>
  <c r="AQ154" i="1"/>
  <c r="AQ155" i="1"/>
  <c r="AQ156" i="1"/>
  <c r="AQ157" i="1"/>
  <c r="AQ158" i="1"/>
  <c r="AQ159" i="1"/>
  <c r="AQ160" i="1"/>
  <c r="AQ161" i="1"/>
  <c r="AQ162" i="1"/>
  <c r="AQ163" i="1"/>
  <c r="AQ164" i="1"/>
  <c r="AQ165" i="1"/>
  <c r="AQ166" i="1"/>
  <c r="AQ167" i="1"/>
  <c r="AQ168" i="1"/>
  <c r="AQ169" i="1"/>
  <c r="AQ170" i="1"/>
  <c r="AQ171" i="1"/>
  <c r="AQ172" i="1"/>
  <c r="AQ173" i="1"/>
  <c r="AQ174" i="1"/>
  <c r="AQ175" i="1"/>
  <c r="AQ176" i="1"/>
  <c r="AQ177" i="1"/>
  <c r="AQ178" i="1"/>
  <c r="AQ179" i="1"/>
  <c r="AQ180" i="1"/>
  <c r="AQ181" i="1"/>
  <c r="AQ182" i="1"/>
  <c r="AQ183" i="1"/>
  <c r="AQ184" i="1"/>
  <c r="AQ185" i="1"/>
  <c r="AQ186" i="1"/>
  <c r="AQ187" i="1"/>
  <c r="AQ188" i="1"/>
  <c r="AQ189" i="1"/>
  <c r="AQ190" i="1"/>
  <c r="AQ191" i="1"/>
  <c r="AQ192" i="1"/>
  <c r="AQ193" i="1"/>
  <c r="AQ194" i="1"/>
  <c r="AQ195" i="1"/>
  <c r="AQ196" i="1"/>
  <c r="AQ197" i="1"/>
  <c r="AQ198" i="1"/>
  <c r="AQ199" i="1"/>
  <c r="AQ200" i="1"/>
  <c r="AQ201" i="1"/>
  <c r="AQ202" i="1"/>
  <c r="AQ203" i="1"/>
  <c r="AQ204" i="1"/>
  <c r="AQ205" i="1"/>
  <c r="AQ206" i="1"/>
  <c r="AQ207" i="1"/>
  <c r="AQ208" i="1"/>
  <c r="AQ209" i="1"/>
  <c r="AQ210" i="1"/>
  <c r="AQ211" i="1"/>
  <c r="AQ212" i="1"/>
  <c r="AQ213" i="1"/>
  <c r="AQ214" i="1"/>
  <c r="AQ215" i="1"/>
  <c r="AQ216" i="1"/>
  <c r="AQ217" i="1"/>
  <c r="AQ218" i="1"/>
  <c r="AQ219" i="1"/>
  <c r="AQ220" i="1"/>
  <c r="AQ221" i="1"/>
  <c r="AQ222" i="1"/>
  <c r="AQ223" i="1"/>
  <c r="AQ224" i="1"/>
  <c r="AQ225" i="1"/>
  <c r="AQ226" i="1"/>
  <c r="AQ227" i="1"/>
  <c r="AQ228" i="1"/>
  <c r="AQ229" i="1"/>
  <c r="AQ230" i="1"/>
  <c r="AQ231" i="1"/>
  <c r="AQ232" i="1"/>
  <c r="AQ233" i="1"/>
  <c r="AQ234" i="1"/>
  <c r="AQ235" i="1"/>
  <c r="AQ236" i="1"/>
  <c r="AQ237" i="1"/>
  <c r="AQ238" i="1"/>
  <c r="AQ239" i="1"/>
  <c r="AQ240" i="1"/>
  <c r="AQ241" i="1"/>
  <c r="AQ242" i="1"/>
  <c r="AQ243" i="1"/>
  <c r="AQ244" i="1"/>
  <c r="AQ245" i="1"/>
  <c r="AQ246" i="1"/>
  <c r="AQ247" i="1"/>
  <c r="AQ248" i="1"/>
  <c r="AQ249" i="1"/>
  <c r="AQ250" i="1"/>
  <c r="AQ251" i="1"/>
  <c r="AQ252" i="1"/>
  <c r="AQ253" i="1"/>
  <c r="AQ254" i="1"/>
  <c r="AQ255" i="1"/>
  <c r="AQ256" i="1"/>
  <c r="AQ257" i="1"/>
  <c r="AQ258" i="1"/>
  <c r="AQ259" i="1"/>
  <c r="AQ260" i="1"/>
  <c r="AQ261" i="1"/>
  <c r="AQ262" i="1"/>
  <c r="AQ263" i="1"/>
  <c r="AQ264" i="1"/>
  <c r="AQ265" i="1"/>
  <c r="AQ266" i="1"/>
  <c r="AQ267" i="1"/>
  <c r="AQ268" i="1"/>
  <c r="AQ269" i="1"/>
  <c r="AQ270" i="1"/>
  <c r="AQ271" i="1"/>
  <c r="AQ272" i="1"/>
  <c r="AQ273" i="1"/>
  <c r="AQ274" i="1"/>
  <c r="AQ275" i="1"/>
  <c r="AQ276" i="1"/>
  <c r="AQ277" i="1"/>
  <c r="AQ278" i="1"/>
  <c r="AQ279" i="1"/>
  <c r="AQ280" i="1"/>
  <c r="AQ281" i="1"/>
  <c r="AQ282" i="1"/>
  <c r="AQ283" i="1"/>
  <c r="AQ284" i="1"/>
  <c r="AQ285" i="1"/>
  <c r="AQ286" i="1"/>
  <c r="AQ287" i="1"/>
  <c r="AQ288" i="1"/>
  <c r="AQ289" i="1"/>
  <c r="AQ290" i="1"/>
  <c r="AQ291" i="1"/>
  <c r="AQ292" i="1"/>
  <c r="AQ293" i="1"/>
  <c r="AQ294" i="1"/>
  <c r="AQ295" i="1"/>
  <c r="AQ296" i="1"/>
  <c r="AQ297" i="1"/>
  <c r="AQ298" i="1"/>
  <c r="AQ299" i="1"/>
  <c r="AQ300" i="1"/>
  <c r="AQ301" i="1"/>
  <c r="AQ302" i="1"/>
  <c r="AQ303" i="1"/>
  <c r="AQ304" i="1"/>
  <c r="AQ305" i="1"/>
  <c r="AQ306" i="1"/>
  <c r="AQ307" i="1"/>
  <c r="AQ308" i="1"/>
  <c r="AQ309" i="1"/>
  <c r="AQ310" i="1"/>
  <c r="AQ311" i="1"/>
  <c r="AQ312" i="1"/>
  <c r="AQ313" i="1"/>
  <c r="AQ314" i="1"/>
  <c r="AQ315" i="1"/>
  <c r="AQ316" i="1"/>
  <c r="AQ317" i="1"/>
  <c r="AQ318" i="1"/>
  <c r="AQ319" i="1"/>
  <c r="AQ320" i="1"/>
  <c r="AQ321" i="1"/>
  <c r="AQ322" i="1"/>
  <c r="AQ323" i="1"/>
  <c r="AQ324" i="1"/>
  <c r="AQ325" i="1"/>
  <c r="AQ326" i="1"/>
  <c r="AQ327" i="1"/>
  <c r="AQ328" i="1"/>
  <c r="AQ329" i="1"/>
  <c r="AQ330" i="1"/>
  <c r="AQ331" i="1"/>
  <c r="AQ332" i="1"/>
  <c r="AQ333" i="1"/>
  <c r="AQ334" i="1"/>
  <c r="AQ335" i="1"/>
  <c r="AQ336" i="1"/>
  <c r="AQ337" i="1"/>
  <c r="AQ338" i="1"/>
  <c r="AQ339" i="1"/>
  <c r="AQ340" i="1"/>
  <c r="AQ341" i="1"/>
  <c r="AQ342" i="1"/>
  <c r="AQ343" i="1"/>
  <c r="AQ344" i="1"/>
  <c r="AQ345" i="1"/>
  <c r="AQ346" i="1"/>
  <c r="AQ347" i="1"/>
  <c r="AQ348" i="1"/>
  <c r="AQ349" i="1"/>
  <c r="AQ350" i="1"/>
  <c r="AQ351" i="1"/>
  <c r="AQ352" i="1"/>
  <c r="AQ353" i="1"/>
  <c r="AQ354" i="1"/>
  <c r="AQ355" i="1"/>
  <c r="AQ356" i="1"/>
  <c r="AQ357" i="1"/>
  <c r="AQ358" i="1"/>
  <c r="AQ359" i="1"/>
  <c r="AQ360" i="1"/>
  <c r="AQ361" i="1"/>
  <c r="AQ362" i="1"/>
  <c r="AQ363" i="1"/>
  <c r="AQ364" i="1"/>
  <c r="AQ365" i="1"/>
  <c r="AQ366" i="1"/>
  <c r="AQ367" i="1"/>
  <c r="AQ368" i="1"/>
  <c r="AQ369" i="1"/>
  <c r="AQ370" i="1"/>
  <c r="AQ371" i="1"/>
  <c r="AQ372" i="1"/>
  <c r="AQ373" i="1"/>
  <c r="AQ374" i="1"/>
  <c r="AQ375" i="1"/>
  <c r="AQ376" i="1"/>
  <c r="AQ377" i="1"/>
  <c r="AQ378" i="1"/>
  <c r="AQ379" i="1"/>
  <c r="AQ380" i="1"/>
  <c r="AQ381" i="1"/>
  <c r="AQ382" i="1"/>
  <c r="AQ383" i="1"/>
  <c r="AQ384" i="1"/>
  <c r="AQ385" i="1"/>
  <c r="AQ386" i="1"/>
  <c r="AQ387" i="1"/>
  <c r="AQ388" i="1"/>
  <c r="AQ389" i="1"/>
  <c r="AQ390" i="1"/>
  <c r="AQ391" i="1"/>
  <c r="AQ392" i="1"/>
  <c r="AQ393" i="1"/>
  <c r="AQ394" i="1"/>
  <c r="AQ395" i="1"/>
  <c r="AQ396" i="1"/>
  <c r="AQ397" i="1"/>
  <c r="AQ398" i="1"/>
  <c r="AQ399" i="1"/>
  <c r="AQ400" i="1"/>
  <c r="AQ401" i="1"/>
  <c r="AQ402" i="1"/>
  <c r="AQ403" i="1"/>
  <c r="AQ404" i="1"/>
  <c r="AQ405" i="1"/>
  <c r="AQ406" i="1"/>
  <c r="AQ407" i="1"/>
  <c r="AQ408" i="1"/>
  <c r="AQ409" i="1"/>
  <c r="AQ410" i="1"/>
  <c r="AQ411" i="1"/>
  <c r="AQ412" i="1"/>
  <c r="AQ413" i="1"/>
  <c r="AQ414" i="1"/>
  <c r="AQ415" i="1"/>
  <c r="AQ416" i="1"/>
  <c r="AQ417" i="1"/>
  <c r="AQ418" i="1"/>
  <c r="AQ419" i="1"/>
  <c r="AQ420" i="1"/>
  <c r="AQ421" i="1"/>
  <c r="AQ422" i="1"/>
  <c r="AQ423" i="1"/>
  <c r="AQ424" i="1"/>
  <c r="AQ425" i="1"/>
  <c r="AQ426" i="1"/>
  <c r="AQ427" i="1"/>
  <c r="AQ428" i="1"/>
  <c r="AQ429" i="1"/>
  <c r="AQ430" i="1"/>
  <c r="AQ431" i="1"/>
  <c r="AQ432" i="1"/>
  <c r="AQ433" i="1"/>
  <c r="AQ434" i="1"/>
  <c r="AQ435" i="1"/>
  <c r="AQ436" i="1"/>
  <c r="AQ437" i="1"/>
  <c r="AQ438" i="1"/>
  <c r="AQ439" i="1"/>
  <c r="AQ440" i="1"/>
  <c r="AQ441" i="1"/>
  <c r="AQ442" i="1"/>
  <c r="AQ443" i="1"/>
  <c r="AQ444" i="1"/>
  <c r="AQ445" i="1"/>
  <c r="AQ446" i="1"/>
  <c r="AQ447" i="1"/>
  <c r="AQ448" i="1"/>
  <c r="AQ449" i="1"/>
  <c r="AQ450" i="1"/>
  <c r="AQ451" i="1"/>
  <c r="AQ452" i="1"/>
  <c r="AQ453" i="1"/>
  <c r="AQ454" i="1"/>
  <c r="AQ455" i="1"/>
  <c r="AQ456" i="1"/>
  <c r="AQ457" i="1"/>
  <c r="AQ458" i="1"/>
  <c r="AQ459" i="1"/>
  <c r="AQ460" i="1"/>
  <c r="AQ461" i="1"/>
  <c r="AQ462" i="1"/>
  <c r="AQ463" i="1"/>
  <c r="AQ464" i="1"/>
  <c r="AQ465" i="1"/>
  <c r="AQ466" i="1"/>
  <c r="AQ467" i="1"/>
  <c r="AQ468" i="1"/>
  <c r="AQ469" i="1"/>
  <c r="AQ470" i="1"/>
  <c r="AQ471" i="1"/>
  <c r="AQ472" i="1"/>
  <c r="AQ473" i="1"/>
  <c r="AQ474" i="1"/>
  <c r="AQ475" i="1"/>
  <c r="AQ476" i="1"/>
  <c r="AQ477" i="1"/>
  <c r="AQ478" i="1"/>
  <c r="AQ479" i="1"/>
  <c r="AQ480" i="1"/>
  <c r="AQ481" i="1"/>
  <c r="AQ482" i="1"/>
  <c r="AQ483" i="1"/>
  <c r="AQ484" i="1"/>
  <c r="AQ485" i="1"/>
  <c r="AQ486" i="1"/>
  <c r="AQ487" i="1"/>
  <c r="AQ488" i="1"/>
  <c r="AQ489" i="1"/>
  <c r="AQ490" i="1"/>
  <c r="AQ491" i="1"/>
  <c r="AQ492" i="1"/>
  <c r="AQ493" i="1"/>
  <c r="AQ494" i="1"/>
  <c r="AQ495" i="1"/>
  <c r="AQ496" i="1"/>
  <c r="AQ497" i="1"/>
  <c r="AQ498" i="1"/>
  <c r="AQ499" i="1"/>
  <c r="AQ500" i="1"/>
  <c r="AQ501" i="1"/>
  <c r="AQ502" i="1"/>
  <c r="AQ503" i="1"/>
  <c r="AQ504" i="1"/>
  <c r="AQ505" i="1"/>
  <c r="AQ506" i="1"/>
  <c r="AQ507" i="1"/>
  <c r="AQ508" i="1"/>
  <c r="AQ509" i="1"/>
  <c r="AQ510" i="1"/>
  <c r="AQ511" i="1"/>
  <c r="AQ512" i="1"/>
  <c r="AQ513" i="1"/>
  <c r="AQ514" i="1"/>
  <c r="AQ515" i="1"/>
  <c r="AQ516" i="1"/>
  <c r="AQ517" i="1"/>
  <c r="AQ518" i="1"/>
  <c r="AQ519" i="1"/>
  <c r="AQ520" i="1"/>
  <c r="AQ521" i="1"/>
  <c r="AQ522" i="1"/>
  <c r="AQ523" i="1"/>
  <c r="AQ524" i="1"/>
  <c r="AQ525" i="1"/>
  <c r="AQ526" i="1"/>
  <c r="AQ527" i="1"/>
  <c r="AQ528" i="1"/>
  <c r="AQ529" i="1"/>
  <c r="AQ530" i="1"/>
  <c r="AQ531" i="1"/>
  <c r="AQ532" i="1"/>
  <c r="AQ533" i="1"/>
  <c r="AQ534" i="1"/>
  <c r="AQ535" i="1"/>
  <c r="AQ536" i="1"/>
  <c r="AQ537" i="1"/>
  <c r="AQ538" i="1"/>
  <c r="AQ539" i="1"/>
  <c r="AQ540" i="1"/>
  <c r="AQ541" i="1"/>
  <c r="AQ542" i="1"/>
  <c r="AQ543" i="1"/>
  <c r="AQ544" i="1"/>
  <c r="AQ545" i="1"/>
  <c r="AQ546" i="1"/>
  <c r="AQ547" i="1"/>
  <c r="AQ548" i="1"/>
  <c r="AQ549" i="1"/>
  <c r="AQ550" i="1"/>
  <c r="AQ551" i="1"/>
  <c r="AQ552" i="1"/>
  <c r="AQ553" i="1"/>
  <c r="AQ554" i="1"/>
  <c r="AQ555" i="1"/>
  <c r="AQ556" i="1"/>
  <c r="AQ557" i="1"/>
  <c r="AQ558" i="1"/>
  <c r="AQ559" i="1"/>
  <c r="AQ560" i="1"/>
  <c r="AQ561" i="1"/>
  <c r="AQ562" i="1"/>
  <c r="AQ563" i="1"/>
  <c r="AQ564" i="1"/>
  <c r="AQ565" i="1"/>
  <c r="AQ566" i="1"/>
  <c r="AQ567" i="1"/>
  <c r="AQ568" i="1"/>
  <c r="AQ569" i="1"/>
  <c r="AQ570" i="1"/>
  <c r="AQ571" i="1"/>
  <c r="AQ572" i="1"/>
  <c r="AQ573" i="1"/>
  <c r="AQ574" i="1"/>
  <c r="AQ575" i="1"/>
  <c r="AQ576" i="1"/>
  <c r="AQ577" i="1"/>
  <c r="AQ578" i="1"/>
  <c r="AQ579" i="1"/>
  <c r="AQ580" i="1"/>
  <c r="AQ581" i="1"/>
  <c r="AQ582" i="1"/>
  <c r="AQ583" i="1"/>
  <c r="AQ584" i="1"/>
  <c r="AQ585" i="1"/>
  <c r="AQ586" i="1"/>
  <c r="AQ587" i="1"/>
  <c r="AQ588" i="1"/>
  <c r="AQ589" i="1"/>
  <c r="AQ590" i="1"/>
  <c r="AQ591" i="1"/>
  <c r="AQ592" i="1"/>
  <c r="AQ593" i="1"/>
  <c r="AQ594" i="1"/>
  <c r="AQ595" i="1"/>
  <c r="AQ596" i="1"/>
  <c r="AQ597" i="1"/>
  <c r="AQ598" i="1"/>
  <c r="AQ599" i="1"/>
  <c r="AQ600" i="1"/>
  <c r="AQ6" i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R71" i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AR98" i="1"/>
  <c r="AR99" i="1"/>
  <c r="AR100" i="1"/>
  <c r="AR101" i="1"/>
  <c r="AR102" i="1"/>
  <c r="AR103" i="1"/>
  <c r="AR104" i="1"/>
  <c r="AR105" i="1"/>
  <c r="AR106" i="1"/>
  <c r="AR107" i="1"/>
  <c r="AR108" i="1"/>
  <c r="AR109" i="1"/>
  <c r="AR110" i="1"/>
  <c r="AR111" i="1"/>
  <c r="AR112" i="1"/>
  <c r="AR113" i="1"/>
  <c r="AR114" i="1"/>
  <c r="AR115" i="1"/>
  <c r="AR116" i="1"/>
  <c r="AR117" i="1"/>
  <c r="AR118" i="1"/>
  <c r="AR119" i="1"/>
  <c r="AR120" i="1"/>
  <c r="AR121" i="1"/>
  <c r="AR122" i="1"/>
  <c r="AR123" i="1"/>
  <c r="AR124" i="1"/>
  <c r="AR125" i="1"/>
  <c r="AR126" i="1"/>
  <c r="AR127" i="1"/>
  <c r="AR128" i="1"/>
  <c r="AR129" i="1"/>
  <c r="AR130" i="1"/>
  <c r="AR131" i="1"/>
  <c r="AR132" i="1"/>
  <c r="AR133" i="1"/>
  <c r="AR134" i="1"/>
  <c r="AR135" i="1"/>
  <c r="AR136" i="1"/>
  <c r="AR137" i="1"/>
  <c r="AR138" i="1"/>
  <c r="AR139" i="1"/>
  <c r="AR140" i="1"/>
  <c r="AR141" i="1"/>
  <c r="AR142" i="1"/>
  <c r="AR143" i="1"/>
  <c r="AR144" i="1"/>
  <c r="AR145" i="1"/>
  <c r="AR146" i="1"/>
  <c r="AR147" i="1"/>
  <c r="AR148" i="1"/>
  <c r="AR149" i="1"/>
  <c r="AR150" i="1"/>
  <c r="AR151" i="1"/>
  <c r="AR152" i="1"/>
  <c r="AR153" i="1"/>
  <c r="AR154" i="1"/>
  <c r="AR155" i="1"/>
  <c r="AR156" i="1"/>
  <c r="AR157" i="1"/>
  <c r="AR158" i="1"/>
  <c r="AR159" i="1"/>
  <c r="AR160" i="1"/>
  <c r="AR161" i="1"/>
  <c r="AR162" i="1"/>
  <c r="AR163" i="1"/>
  <c r="AR164" i="1"/>
  <c r="AR165" i="1"/>
  <c r="AR166" i="1"/>
  <c r="AR167" i="1"/>
  <c r="AR168" i="1"/>
  <c r="AR169" i="1"/>
  <c r="AR170" i="1"/>
  <c r="AR171" i="1"/>
  <c r="AR172" i="1"/>
  <c r="AR173" i="1"/>
  <c r="AR174" i="1"/>
  <c r="AR175" i="1"/>
  <c r="AR176" i="1"/>
  <c r="AR177" i="1"/>
  <c r="AR178" i="1"/>
  <c r="AR179" i="1"/>
  <c r="AR180" i="1"/>
  <c r="AR181" i="1"/>
  <c r="AR182" i="1"/>
  <c r="AR183" i="1"/>
  <c r="AR184" i="1"/>
  <c r="AR185" i="1"/>
  <c r="AR186" i="1"/>
  <c r="AR187" i="1"/>
  <c r="AR188" i="1"/>
  <c r="AR189" i="1"/>
  <c r="AR190" i="1"/>
  <c r="AR191" i="1"/>
  <c r="AR192" i="1"/>
  <c r="AR193" i="1"/>
  <c r="AR194" i="1"/>
  <c r="AR195" i="1"/>
  <c r="AR196" i="1"/>
  <c r="AR197" i="1"/>
  <c r="AR198" i="1"/>
  <c r="AR199" i="1"/>
  <c r="AR200" i="1"/>
  <c r="AR201" i="1"/>
  <c r="AR202" i="1"/>
  <c r="AR203" i="1"/>
  <c r="AR204" i="1"/>
  <c r="AR205" i="1"/>
  <c r="AR206" i="1"/>
  <c r="AR207" i="1"/>
  <c r="AR208" i="1"/>
  <c r="AR209" i="1"/>
  <c r="AR210" i="1"/>
  <c r="AR211" i="1"/>
  <c r="AR212" i="1"/>
  <c r="AR213" i="1"/>
  <c r="AR214" i="1"/>
  <c r="AR215" i="1"/>
  <c r="AR216" i="1"/>
  <c r="AR217" i="1"/>
  <c r="AR218" i="1"/>
  <c r="AR219" i="1"/>
  <c r="AR220" i="1"/>
  <c r="AR221" i="1"/>
  <c r="AR222" i="1"/>
  <c r="AR223" i="1"/>
  <c r="AR224" i="1"/>
  <c r="AR225" i="1"/>
  <c r="AR226" i="1"/>
  <c r="AR227" i="1"/>
  <c r="AR228" i="1"/>
  <c r="AR229" i="1"/>
  <c r="AR230" i="1"/>
  <c r="AR231" i="1"/>
  <c r="AR232" i="1"/>
  <c r="AR233" i="1"/>
  <c r="AR234" i="1"/>
  <c r="AR235" i="1"/>
  <c r="AR236" i="1"/>
  <c r="AR237" i="1"/>
  <c r="AR238" i="1"/>
  <c r="AR239" i="1"/>
  <c r="AR240" i="1"/>
  <c r="AR241" i="1"/>
  <c r="AR242" i="1"/>
  <c r="AR243" i="1"/>
  <c r="AR244" i="1"/>
  <c r="AR245" i="1"/>
  <c r="AR246" i="1"/>
  <c r="AR247" i="1"/>
  <c r="AR248" i="1"/>
  <c r="AR249" i="1"/>
  <c r="AR250" i="1"/>
  <c r="AR251" i="1"/>
  <c r="AR252" i="1"/>
  <c r="AR253" i="1"/>
  <c r="AR254" i="1"/>
  <c r="AR255" i="1"/>
  <c r="AR256" i="1"/>
  <c r="AR257" i="1"/>
  <c r="AR258" i="1"/>
  <c r="AR259" i="1"/>
  <c r="AR260" i="1"/>
  <c r="AR261" i="1"/>
  <c r="AR262" i="1"/>
  <c r="AR263" i="1"/>
  <c r="AR264" i="1"/>
  <c r="AR265" i="1"/>
  <c r="AR266" i="1"/>
  <c r="AR267" i="1"/>
  <c r="AR268" i="1"/>
  <c r="AR269" i="1"/>
  <c r="AR270" i="1"/>
  <c r="AR271" i="1"/>
  <c r="AR272" i="1"/>
  <c r="AR273" i="1"/>
  <c r="AR274" i="1"/>
  <c r="AR275" i="1"/>
  <c r="AR276" i="1"/>
  <c r="AR277" i="1"/>
  <c r="AR278" i="1"/>
  <c r="AR279" i="1"/>
  <c r="AR280" i="1"/>
  <c r="AR281" i="1"/>
  <c r="AR282" i="1"/>
  <c r="AR283" i="1"/>
  <c r="AR284" i="1"/>
  <c r="AR285" i="1"/>
  <c r="AR286" i="1"/>
  <c r="AR287" i="1"/>
  <c r="AR288" i="1"/>
  <c r="AR289" i="1"/>
  <c r="AR290" i="1"/>
  <c r="AR291" i="1"/>
  <c r="AR292" i="1"/>
  <c r="AR293" i="1"/>
  <c r="AR294" i="1"/>
  <c r="AR295" i="1"/>
  <c r="AR296" i="1"/>
  <c r="AR297" i="1"/>
  <c r="AR298" i="1"/>
  <c r="AR299" i="1"/>
  <c r="AR300" i="1"/>
  <c r="AR301" i="1"/>
  <c r="AR302" i="1"/>
  <c r="AR303" i="1"/>
  <c r="AR304" i="1"/>
  <c r="AR305" i="1"/>
  <c r="AR306" i="1"/>
  <c r="AR307" i="1"/>
  <c r="AR308" i="1"/>
  <c r="AR309" i="1"/>
  <c r="AR310" i="1"/>
  <c r="AR311" i="1"/>
  <c r="AR312" i="1"/>
  <c r="AR313" i="1"/>
  <c r="AR314" i="1"/>
  <c r="AR315" i="1"/>
  <c r="AR316" i="1"/>
  <c r="AR317" i="1"/>
  <c r="AR318" i="1"/>
  <c r="AR319" i="1"/>
  <c r="AR320" i="1"/>
  <c r="AR321" i="1"/>
  <c r="AR322" i="1"/>
  <c r="AR323" i="1"/>
  <c r="AR324" i="1"/>
  <c r="AR325" i="1"/>
  <c r="AR326" i="1"/>
  <c r="AR327" i="1"/>
  <c r="AR328" i="1"/>
  <c r="AR329" i="1"/>
  <c r="AR330" i="1"/>
  <c r="AR331" i="1"/>
  <c r="AR332" i="1"/>
  <c r="AR333" i="1"/>
  <c r="AR334" i="1"/>
  <c r="AR335" i="1"/>
  <c r="AR336" i="1"/>
  <c r="AR337" i="1"/>
  <c r="AR338" i="1"/>
  <c r="AR339" i="1"/>
  <c r="AR340" i="1"/>
  <c r="AR341" i="1"/>
  <c r="AR342" i="1"/>
  <c r="AR343" i="1"/>
  <c r="AR344" i="1"/>
  <c r="AR345" i="1"/>
  <c r="AR346" i="1"/>
  <c r="AR347" i="1"/>
  <c r="AR348" i="1"/>
  <c r="AR349" i="1"/>
  <c r="AR350" i="1"/>
  <c r="AR351" i="1"/>
  <c r="AR352" i="1"/>
  <c r="AR353" i="1"/>
  <c r="AR354" i="1"/>
  <c r="AR355" i="1"/>
  <c r="AR356" i="1"/>
  <c r="AR357" i="1"/>
  <c r="AR358" i="1"/>
  <c r="AR359" i="1"/>
  <c r="AR360" i="1"/>
  <c r="AR361" i="1"/>
  <c r="AR362" i="1"/>
  <c r="AR363" i="1"/>
  <c r="AR364" i="1"/>
  <c r="AR365" i="1"/>
  <c r="AR366" i="1"/>
  <c r="AR367" i="1"/>
  <c r="AR368" i="1"/>
  <c r="AR369" i="1"/>
  <c r="AR370" i="1"/>
  <c r="AR371" i="1"/>
  <c r="AR372" i="1"/>
  <c r="AR373" i="1"/>
  <c r="AR374" i="1"/>
  <c r="AR375" i="1"/>
  <c r="AR376" i="1"/>
  <c r="AR377" i="1"/>
  <c r="AR378" i="1"/>
  <c r="AR379" i="1"/>
  <c r="AR380" i="1"/>
  <c r="AR381" i="1"/>
  <c r="AR382" i="1"/>
  <c r="AR383" i="1"/>
  <c r="AR384" i="1"/>
  <c r="AR385" i="1"/>
  <c r="AR386" i="1"/>
  <c r="AR387" i="1"/>
  <c r="AR388" i="1"/>
  <c r="AR389" i="1"/>
  <c r="AR390" i="1"/>
  <c r="AR391" i="1"/>
  <c r="AR392" i="1"/>
  <c r="AR393" i="1"/>
  <c r="AR394" i="1"/>
  <c r="AR395" i="1"/>
  <c r="AR396" i="1"/>
  <c r="AR397" i="1"/>
  <c r="AR398" i="1"/>
  <c r="AR399" i="1"/>
  <c r="AR400" i="1"/>
  <c r="AR401" i="1"/>
  <c r="AR402" i="1"/>
  <c r="AR403" i="1"/>
  <c r="AR404" i="1"/>
  <c r="AR405" i="1"/>
  <c r="AR406" i="1"/>
  <c r="AR407" i="1"/>
  <c r="AR408" i="1"/>
  <c r="AR409" i="1"/>
  <c r="AR410" i="1"/>
  <c r="AR411" i="1"/>
  <c r="AR412" i="1"/>
  <c r="AR413" i="1"/>
  <c r="AR414" i="1"/>
  <c r="AR415" i="1"/>
  <c r="AR416" i="1"/>
  <c r="AR417" i="1"/>
  <c r="AR418" i="1"/>
  <c r="AR419" i="1"/>
  <c r="AR420" i="1"/>
  <c r="AR421" i="1"/>
  <c r="AR422" i="1"/>
  <c r="AR423" i="1"/>
  <c r="AR424" i="1"/>
  <c r="AR425" i="1"/>
  <c r="AR426" i="1"/>
  <c r="AR427" i="1"/>
  <c r="AR428" i="1"/>
  <c r="AR429" i="1"/>
  <c r="AR430" i="1"/>
  <c r="AR431" i="1"/>
  <c r="AR432" i="1"/>
  <c r="AR433" i="1"/>
  <c r="AR434" i="1"/>
  <c r="AR435" i="1"/>
  <c r="AR436" i="1"/>
  <c r="AR437" i="1"/>
  <c r="AR438" i="1"/>
  <c r="AR439" i="1"/>
  <c r="AR440" i="1"/>
  <c r="AR441" i="1"/>
  <c r="AR442" i="1"/>
  <c r="AR443" i="1"/>
  <c r="AR444" i="1"/>
  <c r="AR445" i="1"/>
  <c r="AR446" i="1"/>
  <c r="AR447" i="1"/>
  <c r="AR448" i="1"/>
  <c r="AR449" i="1"/>
  <c r="AR450" i="1"/>
  <c r="AR451" i="1"/>
  <c r="AR452" i="1"/>
  <c r="AR453" i="1"/>
  <c r="AR454" i="1"/>
  <c r="AR455" i="1"/>
  <c r="AR456" i="1"/>
  <c r="AR457" i="1"/>
  <c r="AR458" i="1"/>
  <c r="AR459" i="1"/>
  <c r="AR460" i="1"/>
  <c r="AR461" i="1"/>
  <c r="AR462" i="1"/>
  <c r="AR463" i="1"/>
  <c r="AR464" i="1"/>
  <c r="AR465" i="1"/>
  <c r="AR466" i="1"/>
  <c r="AR467" i="1"/>
  <c r="AR468" i="1"/>
  <c r="AR469" i="1"/>
  <c r="AR470" i="1"/>
  <c r="AR471" i="1"/>
  <c r="AR472" i="1"/>
  <c r="AR473" i="1"/>
  <c r="AR474" i="1"/>
  <c r="AR475" i="1"/>
  <c r="AR476" i="1"/>
  <c r="AR477" i="1"/>
  <c r="AR478" i="1"/>
  <c r="AR479" i="1"/>
  <c r="AR480" i="1"/>
  <c r="AR481" i="1"/>
  <c r="AR482" i="1"/>
  <c r="AR483" i="1"/>
  <c r="AR484" i="1"/>
  <c r="AR485" i="1"/>
  <c r="AR486" i="1"/>
  <c r="AR487" i="1"/>
  <c r="AR488" i="1"/>
  <c r="AR489" i="1"/>
  <c r="AR490" i="1"/>
  <c r="AR491" i="1"/>
  <c r="AR492" i="1"/>
  <c r="AR493" i="1"/>
  <c r="AR494" i="1"/>
  <c r="AR495" i="1"/>
  <c r="AR496" i="1"/>
  <c r="AR497" i="1"/>
  <c r="AR498" i="1"/>
  <c r="AR499" i="1"/>
  <c r="AR500" i="1"/>
  <c r="AR501" i="1"/>
  <c r="AR502" i="1"/>
  <c r="AR503" i="1"/>
  <c r="AR504" i="1"/>
  <c r="AR505" i="1"/>
  <c r="AR506" i="1"/>
  <c r="AR507" i="1"/>
  <c r="AR508" i="1"/>
  <c r="AR509" i="1"/>
  <c r="AR510" i="1"/>
  <c r="AR511" i="1"/>
  <c r="AR512" i="1"/>
  <c r="AR513" i="1"/>
  <c r="AR514" i="1"/>
  <c r="AR515" i="1"/>
  <c r="AR516" i="1"/>
  <c r="AR517" i="1"/>
  <c r="AR518" i="1"/>
  <c r="AR519" i="1"/>
  <c r="AR520" i="1"/>
  <c r="AR521" i="1"/>
  <c r="AR522" i="1"/>
  <c r="AR523" i="1"/>
  <c r="AR524" i="1"/>
  <c r="AR525" i="1"/>
  <c r="AR526" i="1"/>
  <c r="AR527" i="1"/>
  <c r="AR528" i="1"/>
  <c r="AR529" i="1"/>
  <c r="AR530" i="1"/>
  <c r="AR531" i="1"/>
  <c r="AR532" i="1"/>
  <c r="AR533" i="1"/>
  <c r="AR534" i="1"/>
  <c r="AR535" i="1"/>
  <c r="AR536" i="1"/>
  <c r="AR537" i="1"/>
  <c r="AR538" i="1"/>
  <c r="AR539" i="1"/>
  <c r="AR540" i="1"/>
  <c r="AR541" i="1"/>
  <c r="AR542" i="1"/>
  <c r="AR543" i="1"/>
  <c r="AR544" i="1"/>
  <c r="AR545" i="1"/>
  <c r="AR546" i="1"/>
  <c r="AR547" i="1"/>
  <c r="AR548" i="1"/>
  <c r="AR549" i="1"/>
  <c r="AR550" i="1"/>
  <c r="AR551" i="1"/>
  <c r="AR552" i="1"/>
  <c r="AR553" i="1"/>
  <c r="AR554" i="1"/>
  <c r="AR555" i="1"/>
  <c r="AR556" i="1"/>
  <c r="AR557" i="1"/>
  <c r="AR558" i="1"/>
  <c r="AR559" i="1"/>
  <c r="AR560" i="1"/>
  <c r="AR561" i="1"/>
  <c r="AR562" i="1"/>
  <c r="AR563" i="1"/>
  <c r="AR564" i="1"/>
  <c r="AR565" i="1"/>
  <c r="AR566" i="1"/>
  <c r="AR567" i="1"/>
  <c r="AR568" i="1"/>
  <c r="AR569" i="1"/>
  <c r="AR570" i="1"/>
  <c r="AR571" i="1"/>
  <c r="AR572" i="1"/>
  <c r="AR573" i="1"/>
  <c r="AR574" i="1"/>
  <c r="AR575" i="1"/>
  <c r="AR576" i="1"/>
  <c r="AR577" i="1"/>
  <c r="AR578" i="1"/>
  <c r="AR579" i="1"/>
  <c r="AR580" i="1"/>
  <c r="AR581" i="1"/>
  <c r="AR582" i="1"/>
  <c r="AR583" i="1"/>
  <c r="AR584" i="1"/>
  <c r="AR585" i="1"/>
  <c r="AR586" i="1"/>
  <c r="AR587" i="1"/>
  <c r="AR588" i="1"/>
  <c r="AR589" i="1"/>
  <c r="AR590" i="1"/>
  <c r="AR591" i="1"/>
  <c r="AR592" i="1"/>
  <c r="AR593" i="1"/>
  <c r="AR594" i="1"/>
  <c r="AR595" i="1"/>
  <c r="AR596" i="1"/>
  <c r="AR597" i="1"/>
  <c r="AR598" i="1"/>
  <c r="AR599" i="1"/>
  <c r="AR600" i="1"/>
  <c r="AR6" i="1"/>
  <c r="AS7" i="1" l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T22" i="1" s="1"/>
  <c r="AU22" i="1" s="1"/>
  <c r="AW22" i="1" s="1"/>
  <c r="AS23" i="1"/>
  <c r="AS24" i="1"/>
  <c r="AS25" i="1"/>
  <c r="AT25" i="1" s="1"/>
  <c r="AU25" i="1" s="1"/>
  <c r="AW25" i="1" s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68" i="1"/>
  <c r="AS69" i="1"/>
  <c r="AS70" i="1"/>
  <c r="AT70" i="1" s="1"/>
  <c r="AU70" i="1" s="1"/>
  <c r="AW70" i="1" s="1"/>
  <c r="AS71" i="1"/>
  <c r="AS72" i="1"/>
  <c r="AS73" i="1"/>
  <c r="AT73" i="1" s="1"/>
  <c r="AU73" i="1" s="1"/>
  <c r="AW73" i="1" s="1"/>
  <c r="AS74" i="1"/>
  <c r="AS75" i="1"/>
  <c r="AS76" i="1"/>
  <c r="AS77" i="1"/>
  <c r="AT77" i="1" s="1"/>
  <c r="AU77" i="1" s="1"/>
  <c r="AW77" i="1" s="1"/>
  <c r="AS78" i="1"/>
  <c r="AS79" i="1"/>
  <c r="AS80" i="1"/>
  <c r="AS81" i="1"/>
  <c r="AS82" i="1"/>
  <c r="AS83" i="1"/>
  <c r="AT83" i="1" s="1"/>
  <c r="AU83" i="1" s="1"/>
  <c r="AW83" i="1" s="1"/>
  <c r="AS84" i="1"/>
  <c r="AS85" i="1"/>
  <c r="AS86" i="1"/>
  <c r="AS87" i="1"/>
  <c r="AS88" i="1"/>
  <c r="AS89" i="1"/>
  <c r="AS90" i="1"/>
  <c r="AS91" i="1"/>
  <c r="AS92" i="1"/>
  <c r="AS93" i="1"/>
  <c r="AS94" i="1"/>
  <c r="AS95" i="1"/>
  <c r="AS96" i="1"/>
  <c r="AS97" i="1"/>
  <c r="AS98" i="1"/>
  <c r="AT98" i="1" s="1"/>
  <c r="AU98" i="1" s="1"/>
  <c r="AW98" i="1" s="1"/>
  <c r="AS99" i="1"/>
  <c r="AS100" i="1"/>
  <c r="AS101" i="1"/>
  <c r="AS102" i="1"/>
  <c r="AS103" i="1"/>
  <c r="AS104" i="1"/>
  <c r="AT104" i="1" s="1"/>
  <c r="AU104" i="1" s="1"/>
  <c r="AW104" i="1" s="1"/>
  <c r="AS105" i="1"/>
  <c r="AS106" i="1"/>
  <c r="AT106" i="1" s="1"/>
  <c r="AU106" i="1" s="1"/>
  <c r="AW106" i="1" s="1"/>
  <c r="AS107" i="1"/>
  <c r="AS108" i="1"/>
  <c r="AS109" i="1"/>
  <c r="AS110" i="1"/>
  <c r="AS111" i="1"/>
  <c r="AS112" i="1"/>
  <c r="AS113" i="1"/>
  <c r="AS114" i="1"/>
  <c r="AS115" i="1"/>
  <c r="AS116" i="1"/>
  <c r="AS117" i="1"/>
  <c r="AS118" i="1"/>
  <c r="AS119" i="1"/>
  <c r="AS120" i="1"/>
  <c r="AS121" i="1"/>
  <c r="AS122" i="1"/>
  <c r="AS123" i="1"/>
  <c r="AS124" i="1"/>
  <c r="AS125" i="1"/>
  <c r="AS126" i="1"/>
  <c r="AS127" i="1"/>
  <c r="AT127" i="1" s="1"/>
  <c r="AU127" i="1" s="1"/>
  <c r="AW127" i="1" s="1"/>
  <c r="AS128" i="1"/>
  <c r="AS129" i="1"/>
  <c r="AS130" i="1"/>
  <c r="AS131" i="1"/>
  <c r="AS132" i="1"/>
  <c r="AS133" i="1"/>
  <c r="AS134" i="1"/>
  <c r="AS135" i="1"/>
  <c r="AS136" i="1"/>
  <c r="AS137" i="1"/>
  <c r="AS138" i="1"/>
  <c r="AS139" i="1"/>
  <c r="AS140" i="1"/>
  <c r="AS141" i="1"/>
  <c r="AS142" i="1"/>
  <c r="AS143" i="1"/>
  <c r="AT143" i="1" s="1"/>
  <c r="AU143" i="1" s="1"/>
  <c r="AW143" i="1" s="1"/>
  <c r="AS144" i="1"/>
  <c r="AS145" i="1"/>
  <c r="AS146" i="1"/>
  <c r="AT146" i="1" s="1"/>
  <c r="AU146" i="1" s="1"/>
  <c r="AW146" i="1" s="1"/>
  <c r="AS147" i="1"/>
  <c r="AS148" i="1"/>
  <c r="AS149" i="1"/>
  <c r="AS150" i="1"/>
  <c r="AS151" i="1"/>
  <c r="AT151" i="1" s="1"/>
  <c r="AU151" i="1" s="1"/>
  <c r="AS152" i="1"/>
  <c r="AS153" i="1"/>
  <c r="AS154" i="1"/>
  <c r="AS155" i="1"/>
  <c r="AS156" i="1"/>
  <c r="AS157" i="1"/>
  <c r="AS158" i="1"/>
  <c r="AT158" i="1" s="1"/>
  <c r="AU158" i="1" s="1"/>
  <c r="AS159" i="1"/>
  <c r="AS160" i="1"/>
  <c r="AT160" i="1" s="1"/>
  <c r="AU160" i="1" s="1"/>
  <c r="AS161" i="1"/>
  <c r="AS162" i="1"/>
  <c r="AS163" i="1"/>
  <c r="AS164" i="1"/>
  <c r="AT164" i="1" s="1"/>
  <c r="AU164" i="1" s="1"/>
  <c r="AS165" i="1"/>
  <c r="AS166" i="1"/>
  <c r="AS167" i="1"/>
  <c r="AS168" i="1"/>
  <c r="AS169" i="1"/>
  <c r="AS170" i="1"/>
  <c r="AS171" i="1"/>
  <c r="AS172" i="1"/>
  <c r="AS173" i="1"/>
  <c r="AS174" i="1"/>
  <c r="AS175" i="1"/>
  <c r="AS176" i="1"/>
  <c r="AS177" i="1"/>
  <c r="AS178" i="1"/>
  <c r="AS179" i="1"/>
  <c r="AS180" i="1"/>
  <c r="AS181" i="1"/>
  <c r="AS182" i="1"/>
  <c r="AS183" i="1"/>
  <c r="AS184" i="1"/>
  <c r="AS185" i="1"/>
  <c r="AS186" i="1"/>
  <c r="AS187" i="1"/>
  <c r="AS188" i="1"/>
  <c r="AS189" i="1"/>
  <c r="AS190" i="1"/>
  <c r="AS191" i="1"/>
  <c r="AS192" i="1"/>
  <c r="AS193" i="1"/>
  <c r="AT193" i="1" s="1"/>
  <c r="AU193" i="1" s="1"/>
  <c r="AW193" i="1" s="1"/>
  <c r="AS194" i="1"/>
  <c r="AS195" i="1"/>
  <c r="AS196" i="1"/>
  <c r="AT196" i="1" s="1"/>
  <c r="AU196" i="1" s="1"/>
  <c r="AW196" i="1" s="1"/>
  <c r="AS197" i="1"/>
  <c r="AS198" i="1"/>
  <c r="AS199" i="1"/>
  <c r="AS200" i="1"/>
  <c r="AS201" i="1"/>
  <c r="AS202" i="1"/>
  <c r="AS203" i="1"/>
  <c r="AS204" i="1"/>
  <c r="AS205" i="1"/>
  <c r="AS206" i="1"/>
  <c r="AS207" i="1"/>
  <c r="AS208" i="1"/>
  <c r="AS209" i="1"/>
  <c r="AS210" i="1"/>
  <c r="AS211" i="1"/>
  <c r="AS212" i="1"/>
  <c r="AS213" i="1"/>
  <c r="AS214" i="1"/>
  <c r="AS215" i="1"/>
  <c r="AS216" i="1"/>
  <c r="AS217" i="1"/>
  <c r="AS218" i="1"/>
  <c r="AS219" i="1"/>
  <c r="AS220" i="1"/>
  <c r="AS221" i="1"/>
  <c r="AS222" i="1"/>
  <c r="AS223" i="1"/>
  <c r="AS224" i="1"/>
  <c r="AS225" i="1"/>
  <c r="AS226" i="1"/>
  <c r="AS227" i="1"/>
  <c r="AS228" i="1"/>
  <c r="AS229" i="1"/>
  <c r="AS230" i="1"/>
  <c r="AS231" i="1"/>
  <c r="AS232" i="1"/>
  <c r="AS233" i="1"/>
  <c r="AS234" i="1"/>
  <c r="AS235" i="1"/>
  <c r="AS236" i="1"/>
  <c r="AS237" i="1"/>
  <c r="AS238" i="1"/>
  <c r="AS239" i="1"/>
  <c r="AS240" i="1"/>
  <c r="AS241" i="1"/>
  <c r="AS242" i="1"/>
  <c r="AS243" i="1"/>
  <c r="AT243" i="1" s="1"/>
  <c r="AU243" i="1" s="1"/>
  <c r="AX243" i="1" s="1"/>
  <c r="AS244" i="1"/>
  <c r="AS245" i="1"/>
  <c r="AS246" i="1"/>
  <c r="AS247" i="1"/>
  <c r="AS248" i="1"/>
  <c r="AS249" i="1"/>
  <c r="AT249" i="1" s="1"/>
  <c r="AU249" i="1" s="1"/>
  <c r="AX249" i="1" s="1"/>
  <c r="AS250" i="1"/>
  <c r="AS251" i="1"/>
  <c r="AS252" i="1"/>
  <c r="AS253" i="1"/>
  <c r="AS254" i="1"/>
  <c r="AS255" i="1"/>
  <c r="AS256" i="1"/>
  <c r="AS257" i="1"/>
  <c r="AS258" i="1"/>
  <c r="AS259" i="1"/>
  <c r="AS260" i="1"/>
  <c r="AS261" i="1"/>
  <c r="AS262" i="1"/>
  <c r="AS263" i="1"/>
  <c r="AS264" i="1"/>
  <c r="AS265" i="1"/>
  <c r="AS266" i="1"/>
  <c r="AS267" i="1"/>
  <c r="AS268" i="1"/>
  <c r="AS269" i="1"/>
  <c r="AS270" i="1"/>
  <c r="AS271" i="1"/>
  <c r="AS272" i="1"/>
  <c r="AS273" i="1"/>
  <c r="AS274" i="1"/>
  <c r="AS275" i="1"/>
  <c r="AS276" i="1"/>
  <c r="AS277" i="1"/>
  <c r="AS278" i="1"/>
  <c r="AS279" i="1"/>
  <c r="AS280" i="1"/>
  <c r="AS281" i="1"/>
  <c r="AS282" i="1"/>
  <c r="AS283" i="1"/>
  <c r="AS284" i="1"/>
  <c r="AS285" i="1"/>
  <c r="AS286" i="1"/>
  <c r="AS287" i="1"/>
  <c r="AS288" i="1"/>
  <c r="AS289" i="1"/>
  <c r="AS290" i="1"/>
  <c r="AS291" i="1"/>
  <c r="AS292" i="1"/>
  <c r="AS293" i="1"/>
  <c r="AS294" i="1"/>
  <c r="AS295" i="1"/>
  <c r="AS296" i="1"/>
  <c r="AS297" i="1"/>
  <c r="AS298" i="1"/>
  <c r="AS299" i="1"/>
  <c r="AS300" i="1"/>
  <c r="AS301" i="1"/>
  <c r="AS302" i="1"/>
  <c r="AS303" i="1"/>
  <c r="AS304" i="1"/>
  <c r="AS305" i="1"/>
  <c r="AS306" i="1"/>
  <c r="AS307" i="1"/>
  <c r="AS308" i="1"/>
  <c r="AS309" i="1"/>
  <c r="AS310" i="1"/>
  <c r="AS311" i="1"/>
  <c r="AS312" i="1"/>
  <c r="AS313" i="1"/>
  <c r="AS314" i="1"/>
  <c r="AS315" i="1"/>
  <c r="AS316" i="1"/>
  <c r="AS317" i="1"/>
  <c r="AS318" i="1"/>
  <c r="AS319" i="1"/>
  <c r="AS320" i="1"/>
  <c r="AS321" i="1"/>
  <c r="AS322" i="1"/>
  <c r="AS323" i="1"/>
  <c r="AS324" i="1"/>
  <c r="AS325" i="1"/>
  <c r="AS326" i="1"/>
  <c r="AS327" i="1"/>
  <c r="AS328" i="1"/>
  <c r="AS329" i="1"/>
  <c r="AS330" i="1"/>
  <c r="AS331" i="1"/>
  <c r="AS332" i="1"/>
  <c r="AS333" i="1"/>
  <c r="AS334" i="1"/>
  <c r="AS335" i="1"/>
  <c r="AS336" i="1"/>
  <c r="AS337" i="1"/>
  <c r="AS338" i="1"/>
  <c r="AS339" i="1"/>
  <c r="AS340" i="1"/>
  <c r="AS341" i="1"/>
  <c r="AS342" i="1"/>
  <c r="AS343" i="1"/>
  <c r="AS344" i="1"/>
  <c r="AS345" i="1"/>
  <c r="AT345" i="1" s="1"/>
  <c r="AU345" i="1" s="1"/>
  <c r="AW345" i="1" s="1"/>
  <c r="AS346" i="1"/>
  <c r="AS347" i="1"/>
  <c r="AS348" i="1"/>
  <c r="AS349" i="1"/>
  <c r="AS350" i="1"/>
  <c r="AS351" i="1"/>
  <c r="AS352" i="1"/>
  <c r="AS353" i="1"/>
  <c r="AS354" i="1"/>
  <c r="AS355" i="1"/>
  <c r="AS356" i="1"/>
  <c r="AS357" i="1"/>
  <c r="AS358" i="1"/>
  <c r="AS359" i="1"/>
  <c r="AS360" i="1"/>
  <c r="AS361" i="1"/>
  <c r="AS362" i="1"/>
  <c r="AS363" i="1"/>
  <c r="AS364" i="1"/>
  <c r="AS365" i="1"/>
  <c r="AS366" i="1"/>
  <c r="AS367" i="1"/>
  <c r="AS368" i="1"/>
  <c r="AS369" i="1"/>
  <c r="AS370" i="1"/>
  <c r="AS371" i="1"/>
  <c r="AS372" i="1"/>
  <c r="AS373" i="1"/>
  <c r="AS374" i="1"/>
  <c r="AS375" i="1"/>
  <c r="AT375" i="1" s="1"/>
  <c r="AU375" i="1" s="1"/>
  <c r="AW375" i="1" s="1"/>
  <c r="AS376" i="1"/>
  <c r="AS377" i="1"/>
  <c r="AS378" i="1"/>
  <c r="AS379" i="1"/>
  <c r="AS380" i="1"/>
  <c r="AS381" i="1"/>
  <c r="AS382" i="1"/>
  <c r="AS383" i="1"/>
  <c r="AS384" i="1"/>
  <c r="AS385" i="1"/>
  <c r="AS386" i="1"/>
  <c r="AS387" i="1"/>
  <c r="AS388" i="1"/>
  <c r="AS389" i="1"/>
  <c r="AS390" i="1"/>
  <c r="AS391" i="1"/>
  <c r="AS392" i="1"/>
  <c r="AS393" i="1"/>
  <c r="AS394" i="1"/>
  <c r="AS395" i="1"/>
  <c r="AS396" i="1"/>
  <c r="AS397" i="1"/>
  <c r="AS398" i="1"/>
  <c r="AS399" i="1"/>
  <c r="AS400" i="1"/>
  <c r="AS401" i="1"/>
  <c r="AS402" i="1"/>
  <c r="AS403" i="1"/>
  <c r="AS404" i="1"/>
  <c r="AS405" i="1"/>
  <c r="AS406" i="1"/>
  <c r="AS407" i="1"/>
  <c r="AS408" i="1"/>
  <c r="AS409" i="1"/>
  <c r="AS410" i="1"/>
  <c r="AS411" i="1"/>
  <c r="AS412" i="1"/>
  <c r="AT412" i="1" s="1"/>
  <c r="AU412" i="1" s="1"/>
  <c r="AW412" i="1" s="1"/>
  <c r="AS413" i="1"/>
  <c r="AS414" i="1"/>
  <c r="AS415" i="1"/>
  <c r="AS416" i="1"/>
  <c r="AS417" i="1"/>
  <c r="AS418" i="1"/>
  <c r="AS419" i="1"/>
  <c r="AS420" i="1"/>
  <c r="AS421" i="1"/>
  <c r="AS422" i="1"/>
  <c r="AS423" i="1"/>
  <c r="AS424" i="1"/>
  <c r="AS425" i="1"/>
  <c r="AS426" i="1"/>
  <c r="AS427" i="1"/>
  <c r="AS428" i="1"/>
  <c r="AS429" i="1"/>
  <c r="AS430" i="1"/>
  <c r="AS431" i="1"/>
  <c r="AS432" i="1"/>
  <c r="AS433" i="1"/>
  <c r="AS434" i="1"/>
  <c r="AS435" i="1"/>
  <c r="AS436" i="1"/>
  <c r="AS437" i="1"/>
  <c r="AS438" i="1"/>
  <c r="AS439" i="1"/>
  <c r="AS440" i="1"/>
  <c r="AS441" i="1"/>
  <c r="AS442" i="1"/>
  <c r="AS443" i="1"/>
  <c r="AS444" i="1"/>
  <c r="AS445" i="1"/>
  <c r="AS446" i="1"/>
  <c r="AS447" i="1"/>
  <c r="AS448" i="1"/>
  <c r="AS449" i="1"/>
  <c r="AS450" i="1"/>
  <c r="AS451" i="1"/>
  <c r="AS452" i="1"/>
  <c r="AS453" i="1"/>
  <c r="AS454" i="1"/>
  <c r="AT454" i="1" s="1"/>
  <c r="AU454" i="1" s="1"/>
  <c r="AW454" i="1" s="1"/>
  <c r="AS455" i="1"/>
  <c r="AS456" i="1"/>
  <c r="AS457" i="1"/>
  <c r="AS458" i="1"/>
  <c r="AS459" i="1"/>
  <c r="AS460" i="1"/>
  <c r="AS461" i="1"/>
  <c r="AS462" i="1"/>
  <c r="AS463" i="1"/>
  <c r="AS464" i="1"/>
  <c r="AS465" i="1"/>
  <c r="AT465" i="1" s="1"/>
  <c r="AU465" i="1" s="1"/>
  <c r="AW465" i="1" s="1"/>
  <c r="AS466" i="1"/>
  <c r="AS467" i="1"/>
  <c r="AS468" i="1"/>
  <c r="AS469" i="1"/>
  <c r="AS470" i="1"/>
  <c r="AS471" i="1"/>
  <c r="AS472" i="1"/>
  <c r="AS473" i="1"/>
  <c r="AS474" i="1"/>
  <c r="AS475" i="1"/>
  <c r="AS476" i="1"/>
  <c r="AS477" i="1"/>
  <c r="AS478" i="1"/>
  <c r="AS479" i="1"/>
  <c r="AS480" i="1"/>
  <c r="AS481" i="1"/>
  <c r="AS482" i="1"/>
  <c r="AS483" i="1"/>
  <c r="AS484" i="1"/>
  <c r="AS485" i="1"/>
  <c r="AS486" i="1"/>
  <c r="AT486" i="1" s="1"/>
  <c r="AU486" i="1" s="1"/>
  <c r="AW486" i="1" s="1"/>
  <c r="AS487" i="1"/>
  <c r="AS488" i="1"/>
  <c r="AS489" i="1"/>
  <c r="AT489" i="1" s="1"/>
  <c r="AU489" i="1" s="1"/>
  <c r="AW489" i="1" s="1"/>
  <c r="AS490" i="1"/>
  <c r="AS491" i="1"/>
  <c r="AS492" i="1"/>
  <c r="AS493" i="1"/>
  <c r="AS494" i="1"/>
  <c r="AS495" i="1"/>
  <c r="AT495" i="1" s="1"/>
  <c r="AU495" i="1" s="1"/>
  <c r="AW495" i="1" s="1"/>
  <c r="AS496" i="1"/>
  <c r="AS497" i="1"/>
  <c r="AS498" i="1"/>
  <c r="AS499" i="1"/>
  <c r="AS500" i="1"/>
  <c r="AS501" i="1"/>
  <c r="AS502" i="1"/>
  <c r="AS503" i="1"/>
  <c r="AS504" i="1"/>
  <c r="AS505" i="1"/>
  <c r="AS506" i="1"/>
  <c r="AS507" i="1"/>
  <c r="AS508" i="1"/>
  <c r="AS509" i="1"/>
  <c r="AS510" i="1"/>
  <c r="AS511" i="1"/>
  <c r="AS512" i="1"/>
  <c r="AS513" i="1"/>
  <c r="AS514" i="1"/>
  <c r="AS515" i="1"/>
  <c r="AS516" i="1"/>
  <c r="AS517" i="1"/>
  <c r="AS518" i="1"/>
  <c r="AS519" i="1"/>
  <c r="AT519" i="1" s="1"/>
  <c r="AU519" i="1" s="1"/>
  <c r="AW519" i="1" s="1"/>
  <c r="AS520" i="1"/>
  <c r="AS521" i="1"/>
  <c r="AS522" i="1"/>
  <c r="AS523" i="1"/>
  <c r="AS524" i="1"/>
  <c r="AS525" i="1"/>
  <c r="AS526" i="1"/>
  <c r="AS527" i="1"/>
  <c r="AS528" i="1"/>
  <c r="AS529" i="1"/>
  <c r="AS530" i="1"/>
  <c r="AS531" i="1"/>
  <c r="AT531" i="1" s="1"/>
  <c r="AU531" i="1" s="1"/>
  <c r="AW531" i="1" s="1"/>
  <c r="AS532" i="1"/>
  <c r="AS533" i="1"/>
  <c r="AS534" i="1"/>
  <c r="AS535" i="1"/>
  <c r="AS536" i="1"/>
  <c r="AS537" i="1"/>
  <c r="AS538" i="1"/>
  <c r="AS539" i="1"/>
  <c r="AS540" i="1"/>
  <c r="AT540" i="1" s="1"/>
  <c r="AU540" i="1" s="1"/>
  <c r="AW540" i="1" s="1"/>
  <c r="AS541" i="1"/>
  <c r="AS542" i="1"/>
  <c r="AS543" i="1"/>
  <c r="AS544" i="1"/>
  <c r="AS545" i="1"/>
  <c r="AT545" i="1" s="1"/>
  <c r="AU545" i="1" s="1"/>
  <c r="AW545" i="1" s="1"/>
  <c r="AS546" i="1"/>
  <c r="AS547" i="1"/>
  <c r="AS548" i="1"/>
  <c r="AS549" i="1"/>
  <c r="AS550" i="1"/>
  <c r="AS551" i="1"/>
  <c r="AS552" i="1"/>
  <c r="AS553" i="1"/>
  <c r="AS554" i="1"/>
  <c r="AS555" i="1"/>
  <c r="AS556" i="1"/>
  <c r="AS557" i="1"/>
  <c r="AS558" i="1"/>
  <c r="AS559" i="1"/>
  <c r="AS560" i="1"/>
  <c r="AS561" i="1"/>
  <c r="AS562" i="1"/>
  <c r="AS563" i="1"/>
  <c r="AS564" i="1"/>
  <c r="AS565" i="1"/>
  <c r="AS566" i="1"/>
  <c r="AS567" i="1"/>
  <c r="AT567" i="1" s="1"/>
  <c r="AU567" i="1" s="1"/>
  <c r="AW567" i="1" s="1"/>
  <c r="AS568" i="1"/>
  <c r="AS569" i="1"/>
  <c r="AT569" i="1" s="1"/>
  <c r="AU569" i="1" s="1"/>
  <c r="AW569" i="1" s="1"/>
  <c r="AS570" i="1"/>
  <c r="AS571" i="1"/>
  <c r="AS572" i="1"/>
  <c r="AS573" i="1"/>
  <c r="AS574" i="1"/>
  <c r="AS575" i="1"/>
  <c r="AS576" i="1"/>
  <c r="AS577" i="1"/>
  <c r="AS578" i="1"/>
  <c r="AS579" i="1"/>
  <c r="AS580" i="1"/>
  <c r="AS581" i="1"/>
  <c r="AS582" i="1"/>
  <c r="AS583" i="1"/>
  <c r="AS584" i="1"/>
  <c r="AT584" i="1" s="1"/>
  <c r="AU584" i="1" s="1"/>
  <c r="AW584" i="1" s="1"/>
  <c r="AS585" i="1"/>
  <c r="AS586" i="1"/>
  <c r="AS587" i="1"/>
  <c r="AS588" i="1"/>
  <c r="AS589" i="1"/>
  <c r="AT589" i="1" s="1"/>
  <c r="AU589" i="1" s="1"/>
  <c r="AW589" i="1" s="1"/>
  <c r="AS590" i="1"/>
  <c r="AS591" i="1"/>
  <c r="AS592" i="1"/>
  <c r="AT592" i="1" s="1"/>
  <c r="AU592" i="1" s="1"/>
  <c r="AW592" i="1" s="1"/>
  <c r="AS593" i="1"/>
  <c r="AS594" i="1"/>
  <c r="AS595" i="1"/>
  <c r="AS596" i="1"/>
  <c r="AS597" i="1"/>
  <c r="AS598" i="1"/>
  <c r="AS599" i="1"/>
  <c r="AS600" i="1"/>
  <c r="AS6" i="1"/>
  <c r="AW160" i="1" l="1"/>
  <c r="AX160" i="1"/>
  <c r="AX164" i="1"/>
  <c r="AW164" i="1"/>
  <c r="AX158" i="1"/>
  <c r="AW158" i="1"/>
  <c r="AX151" i="1"/>
  <c r="AW151" i="1"/>
  <c r="AT134" i="1"/>
  <c r="AU134" i="1" s="1"/>
  <c r="AW134" i="1" s="1"/>
  <c r="AT574" i="1"/>
  <c r="AU574" i="1" s="1"/>
  <c r="AW574" i="1" s="1"/>
  <c r="AT188" i="1"/>
  <c r="AU188" i="1" s="1"/>
  <c r="AW188" i="1" s="1"/>
  <c r="AT298" i="1"/>
  <c r="AU298" i="1" s="1"/>
  <c r="AX298" i="1" s="1"/>
  <c r="AT292" i="1"/>
  <c r="AU292" i="1" s="1"/>
  <c r="AX292" i="1" s="1"/>
  <c r="AT268" i="1"/>
  <c r="AU268" i="1" s="1"/>
  <c r="AX268" i="1" s="1"/>
  <c r="AT432" i="1"/>
  <c r="AU432" i="1" s="1"/>
  <c r="AW432" i="1" s="1"/>
  <c r="AT420" i="1"/>
  <c r="AU420" i="1" s="1"/>
  <c r="AW420" i="1" s="1"/>
  <c r="AT459" i="1"/>
  <c r="AU459" i="1" s="1"/>
  <c r="AW459" i="1" s="1"/>
  <c r="AT470" i="1"/>
  <c r="AU470" i="1" s="1"/>
  <c r="AW470" i="1" s="1"/>
  <c r="AT374" i="1"/>
  <c r="AU374" i="1" s="1"/>
  <c r="AW374" i="1" s="1"/>
  <c r="AT371" i="1"/>
  <c r="AU371" i="1" s="1"/>
  <c r="AW371" i="1" s="1"/>
  <c r="AT365" i="1"/>
  <c r="AU365" i="1" s="1"/>
  <c r="AW365" i="1" s="1"/>
  <c r="AT356" i="1"/>
  <c r="AU356" i="1" s="1"/>
  <c r="AW356" i="1" s="1"/>
  <c r="AT287" i="1"/>
  <c r="AU287" i="1" s="1"/>
  <c r="AX287" i="1" s="1"/>
  <c r="AT233" i="1"/>
  <c r="AU233" i="1" s="1"/>
  <c r="AX233" i="1" s="1"/>
  <c r="AT250" i="1"/>
  <c r="AU250" i="1" s="1"/>
  <c r="AX250" i="1" s="1"/>
  <c r="AT241" i="1"/>
  <c r="AU241" i="1" s="1"/>
  <c r="AX241" i="1" s="1"/>
  <c r="AT211" i="1"/>
  <c r="AU211" i="1" s="1"/>
  <c r="AW211" i="1" s="1"/>
  <c r="AT417" i="1"/>
  <c r="AU417" i="1" s="1"/>
  <c r="AW417" i="1" s="1"/>
  <c r="AT414" i="1"/>
  <c r="AU414" i="1" s="1"/>
  <c r="AW414" i="1" s="1"/>
  <c r="AT408" i="1"/>
  <c r="AU408" i="1" s="1"/>
  <c r="AW408" i="1" s="1"/>
  <c r="AT405" i="1"/>
  <c r="AU405" i="1" s="1"/>
  <c r="AW405" i="1" s="1"/>
  <c r="AT402" i="1"/>
  <c r="AU402" i="1" s="1"/>
  <c r="AW402" i="1" s="1"/>
  <c r="AT387" i="1"/>
  <c r="AU387" i="1" s="1"/>
  <c r="AW387" i="1" s="1"/>
  <c r="AT384" i="1"/>
  <c r="AU384" i="1" s="1"/>
  <c r="AW384" i="1" s="1"/>
  <c r="AT88" i="1"/>
  <c r="AU88" i="1" s="1"/>
  <c r="AW88" i="1" s="1"/>
  <c r="AT597" i="1"/>
  <c r="AU597" i="1" s="1"/>
  <c r="AW597" i="1" s="1"/>
  <c r="AT434" i="1"/>
  <c r="AU434" i="1" s="1"/>
  <c r="AW434" i="1" s="1"/>
  <c r="AT428" i="1"/>
  <c r="AU428" i="1" s="1"/>
  <c r="AW428" i="1" s="1"/>
  <c r="AT422" i="1"/>
  <c r="AU422" i="1" s="1"/>
  <c r="AW422" i="1" s="1"/>
  <c r="AT419" i="1"/>
  <c r="AU419" i="1" s="1"/>
  <c r="AW419" i="1" s="1"/>
  <c r="AT416" i="1"/>
  <c r="AU416" i="1" s="1"/>
  <c r="AW416" i="1" s="1"/>
  <c r="AT380" i="1"/>
  <c r="AU380" i="1" s="1"/>
  <c r="AW380" i="1" s="1"/>
  <c r="AT338" i="1"/>
  <c r="AU338" i="1" s="1"/>
  <c r="AW338" i="1" s="1"/>
  <c r="AT332" i="1"/>
  <c r="AU332" i="1" s="1"/>
  <c r="AW332" i="1" s="1"/>
  <c r="AT314" i="1"/>
  <c r="AU314" i="1" s="1"/>
  <c r="AX314" i="1" s="1"/>
  <c r="AT308" i="1"/>
  <c r="AU308" i="1" s="1"/>
  <c r="AX308" i="1" s="1"/>
  <c r="AT302" i="1"/>
  <c r="AU302" i="1" s="1"/>
  <c r="AX302" i="1" s="1"/>
  <c r="AT186" i="1"/>
  <c r="AU186" i="1" s="1"/>
  <c r="AW186" i="1" s="1"/>
  <c r="AT114" i="1"/>
  <c r="AU114" i="1" s="1"/>
  <c r="AW114" i="1" s="1"/>
  <c r="AT75" i="1"/>
  <c r="AU75" i="1" s="1"/>
  <c r="AW75" i="1" s="1"/>
  <c r="AT63" i="1"/>
  <c r="AU63" i="1" s="1"/>
  <c r="AW63" i="1" s="1"/>
  <c r="AT599" i="1"/>
  <c r="AU599" i="1" s="1"/>
  <c r="AW599" i="1" s="1"/>
  <c r="AT590" i="1"/>
  <c r="AU590" i="1" s="1"/>
  <c r="AW590" i="1" s="1"/>
  <c r="AT573" i="1"/>
  <c r="AU573" i="1" s="1"/>
  <c r="AW573" i="1" s="1"/>
  <c r="AT116" i="1"/>
  <c r="AU116" i="1" s="1"/>
  <c r="AW116" i="1" s="1"/>
  <c r="AT110" i="1"/>
  <c r="AU110" i="1" s="1"/>
  <c r="AW110" i="1" s="1"/>
  <c r="AT477" i="1"/>
  <c r="AU477" i="1" s="1"/>
  <c r="AW477" i="1" s="1"/>
  <c r="AT297" i="1"/>
  <c r="AU297" i="1" s="1"/>
  <c r="AX297" i="1" s="1"/>
  <c r="AT187" i="1"/>
  <c r="AU187" i="1" s="1"/>
  <c r="AW187" i="1" s="1"/>
  <c r="AT64" i="1"/>
  <c r="AU64" i="1" s="1"/>
  <c r="AW64" i="1" s="1"/>
  <c r="AT40" i="1"/>
  <c r="AU40" i="1" s="1"/>
  <c r="AW40" i="1" s="1"/>
  <c r="AT583" i="1"/>
  <c r="AU583" i="1" s="1"/>
  <c r="AW583" i="1" s="1"/>
  <c r="AT554" i="1"/>
  <c r="AU554" i="1" s="1"/>
  <c r="AW554" i="1" s="1"/>
  <c r="AT515" i="1"/>
  <c r="AU515" i="1" s="1"/>
  <c r="AW515" i="1" s="1"/>
  <c r="AT506" i="1"/>
  <c r="AU506" i="1" s="1"/>
  <c r="AW506" i="1" s="1"/>
  <c r="AT500" i="1"/>
  <c r="AU500" i="1" s="1"/>
  <c r="AW500" i="1" s="1"/>
  <c r="AT453" i="1"/>
  <c r="AU453" i="1" s="1"/>
  <c r="AW453" i="1" s="1"/>
  <c r="AT450" i="1"/>
  <c r="AU450" i="1" s="1"/>
  <c r="AW450" i="1" s="1"/>
  <c r="AT441" i="1"/>
  <c r="AU441" i="1" s="1"/>
  <c r="AW441" i="1" s="1"/>
  <c r="AT435" i="1"/>
  <c r="AU435" i="1" s="1"/>
  <c r="AW435" i="1" s="1"/>
  <c r="AT85" i="1"/>
  <c r="AU85" i="1" s="1"/>
  <c r="AW85" i="1" s="1"/>
  <c r="AT76" i="1"/>
  <c r="AU76" i="1" s="1"/>
  <c r="AW76" i="1" s="1"/>
  <c r="AT55" i="1"/>
  <c r="AU55" i="1" s="1"/>
  <c r="AW55" i="1" s="1"/>
  <c r="AT596" i="1"/>
  <c r="AU596" i="1" s="1"/>
  <c r="AW596" i="1" s="1"/>
  <c r="AT575" i="1"/>
  <c r="AU575" i="1" s="1"/>
  <c r="AW575" i="1" s="1"/>
  <c r="AT555" i="1"/>
  <c r="AU555" i="1" s="1"/>
  <c r="AW555" i="1" s="1"/>
  <c r="AT518" i="1"/>
  <c r="AU518" i="1" s="1"/>
  <c r="AW518" i="1" s="1"/>
  <c r="AT491" i="1"/>
  <c r="AU491" i="1" s="1"/>
  <c r="AW491" i="1" s="1"/>
  <c r="AT473" i="1"/>
  <c r="AU473" i="1" s="1"/>
  <c r="AW473" i="1" s="1"/>
  <c r="AT443" i="1"/>
  <c r="AU443" i="1" s="1"/>
  <c r="AW443" i="1" s="1"/>
  <c r="AT437" i="1"/>
  <c r="AU437" i="1" s="1"/>
  <c r="AW437" i="1" s="1"/>
  <c r="AT399" i="1"/>
  <c r="AU399" i="1" s="1"/>
  <c r="AW399" i="1" s="1"/>
  <c r="AT393" i="1"/>
  <c r="AU393" i="1" s="1"/>
  <c r="AW393" i="1" s="1"/>
  <c r="AT360" i="1"/>
  <c r="AU360" i="1" s="1"/>
  <c r="AW360" i="1" s="1"/>
  <c r="AT340" i="1"/>
  <c r="AU340" i="1" s="1"/>
  <c r="AW340" i="1" s="1"/>
  <c r="AT331" i="1"/>
  <c r="AU331" i="1" s="1"/>
  <c r="AW331" i="1" s="1"/>
  <c r="AT284" i="1"/>
  <c r="AU284" i="1" s="1"/>
  <c r="AX284" i="1" s="1"/>
  <c r="AT281" i="1"/>
  <c r="AU281" i="1" s="1"/>
  <c r="AX281" i="1" s="1"/>
  <c r="AT272" i="1"/>
  <c r="AU272" i="1" s="1"/>
  <c r="AX272" i="1" s="1"/>
  <c r="AT269" i="1"/>
  <c r="AU269" i="1" s="1"/>
  <c r="AX269" i="1" s="1"/>
  <c r="AT266" i="1"/>
  <c r="AU266" i="1" s="1"/>
  <c r="AX266" i="1" s="1"/>
  <c r="AT242" i="1"/>
  <c r="AU242" i="1" s="1"/>
  <c r="AX242" i="1" s="1"/>
  <c r="AT218" i="1"/>
  <c r="AU218" i="1" s="1"/>
  <c r="AW218" i="1" s="1"/>
  <c r="AT209" i="1"/>
  <c r="AU209" i="1" s="1"/>
  <c r="AW209" i="1" s="1"/>
  <c r="AT200" i="1"/>
  <c r="AU200" i="1" s="1"/>
  <c r="AW200" i="1" s="1"/>
  <c r="AT197" i="1"/>
  <c r="AU197" i="1" s="1"/>
  <c r="AW197" i="1" s="1"/>
  <c r="AT189" i="1"/>
  <c r="AU189" i="1" s="1"/>
  <c r="AW189" i="1" s="1"/>
  <c r="AT97" i="1"/>
  <c r="AU97" i="1" s="1"/>
  <c r="AW97" i="1" s="1"/>
  <c r="AT59" i="1"/>
  <c r="AU59" i="1" s="1"/>
  <c r="AW59" i="1" s="1"/>
  <c r="AT41" i="1"/>
  <c r="AU41" i="1" s="1"/>
  <c r="AW41" i="1" s="1"/>
  <c r="AT32" i="1"/>
  <c r="AU32" i="1" s="1"/>
  <c r="AW32" i="1" s="1"/>
  <c r="AT29" i="1"/>
  <c r="AU29" i="1" s="1"/>
  <c r="AW29" i="1" s="1"/>
  <c r="AT26" i="1"/>
  <c r="AU26" i="1" s="1"/>
  <c r="AW26" i="1" s="1"/>
  <c r="AT6" i="1"/>
  <c r="AU6" i="1" s="1"/>
  <c r="AW6" i="1" s="1"/>
  <c r="AT598" i="1"/>
  <c r="AU598" i="1" s="1"/>
  <c r="AW598" i="1" s="1"/>
  <c r="AT537" i="1"/>
  <c r="AU537" i="1" s="1"/>
  <c r="AW537" i="1" s="1"/>
  <c r="AT534" i="1"/>
  <c r="AU534" i="1" s="1"/>
  <c r="AW534" i="1" s="1"/>
  <c r="AT410" i="1"/>
  <c r="AU410" i="1" s="1"/>
  <c r="AW410" i="1" s="1"/>
  <c r="AT383" i="1"/>
  <c r="AU383" i="1" s="1"/>
  <c r="AW383" i="1" s="1"/>
  <c r="AT330" i="1"/>
  <c r="AU330" i="1" s="1"/>
  <c r="AW330" i="1" s="1"/>
  <c r="AT327" i="1"/>
  <c r="AU327" i="1" s="1"/>
  <c r="AX327" i="1" s="1"/>
  <c r="AT232" i="1"/>
  <c r="AU232" i="1" s="1"/>
  <c r="AW232" i="1" s="1"/>
  <c r="AT229" i="1"/>
  <c r="AU229" i="1" s="1"/>
  <c r="AW229" i="1" s="1"/>
  <c r="AT11" i="1"/>
  <c r="AU11" i="1" s="1"/>
  <c r="AW11" i="1" s="1"/>
  <c r="AT58" i="1"/>
  <c r="AU58" i="1" s="1"/>
  <c r="AW58" i="1" s="1"/>
  <c r="AT594" i="1"/>
  <c r="AU594" i="1" s="1"/>
  <c r="AW594" i="1" s="1"/>
  <c r="AT507" i="1"/>
  <c r="AU507" i="1" s="1"/>
  <c r="AW507" i="1" s="1"/>
  <c r="AT501" i="1"/>
  <c r="AU501" i="1" s="1"/>
  <c r="AW501" i="1" s="1"/>
  <c r="AT498" i="1"/>
  <c r="AU498" i="1" s="1"/>
  <c r="AW498" i="1" s="1"/>
  <c r="AT466" i="1"/>
  <c r="AU466" i="1" s="1"/>
  <c r="AW466" i="1" s="1"/>
  <c r="AT323" i="1"/>
  <c r="AU323" i="1" s="1"/>
  <c r="AX323" i="1" s="1"/>
  <c r="AT270" i="1"/>
  <c r="AU270" i="1" s="1"/>
  <c r="AX270" i="1" s="1"/>
  <c r="AT264" i="1"/>
  <c r="AU264" i="1" s="1"/>
  <c r="AX264" i="1" s="1"/>
  <c r="AT46" i="1"/>
  <c r="AU46" i="1" s="1"/>
  <c r="AW46" i="1" s="1"/>
  <c r="AT10" i="1"/>
  <c r="AU10" i="1" s="1"/>
  <c r="AW10" i="1" s="1"/>
  <c r="AT582" i="1"/>
  <c r="AU582" i="1" s="1"/>
  <c r="AW582" i="1" s="1"/>
  <c r="AT296" i="1"/>
  <c r="AU296" i="1" s="1"/>
  <c r="AX296" i="1" s="1"/>
  <c r="AT290" i="1"/>
  <c r="AU290" i="1" s="1"/>
  <c r="AX290" i="1" s="1"/>
  <c r="AT133" i="1"/>
  <c r="AU133" i="1" s="1"/>
  <c r="AW133" i="1" s="1"/>
  <c r="AT112" i="1"/>
  <c r="AU112" i="1" s="1"/>
  <c r="AW112" i="1" s="1"/>
  <c r="AT95" i="1"/>
  <c r="AU95" i="1" s="1"/>
  <c r="AW95" i="1" s="1"/>
  <c r="AT13" i="1"/>
  <c r="AU13" i="1" s="1"/>
  <c r="AW13" i="1" s="1"/>
  <c r="AT595" i="1"/>
  <c r="AU595" i="1" s="1"/>
  <c r="AW595" i="1" s="1"/>
  <c r="AT552" i="1"/>
  <c r="AU552" i="1" s="1"/>
  <c r="AW552" i="1" s="1"/>
  <c r="AT549" i="1"/>
  <c r="AU549" i="1" s="1"/>
  <c r="AW549" i="1" s="1"/>
  <c r="AT527" i="1"/>
  <c r="AU527" i="1" s="1"/>
  <c r="AW527" i="1" s="1"/>
  <c r="AT490" i="1"/>
  <c r="AU490" i="1" s="1"/>
  <c r="AW490" i="1" s="1"/>
  <c r="AT464" i="1"/>
  <c r="AU464" i="1" s="1"/>
  <c r="AW464" i="1" s="1"/>
  <c r="AT455" i="1"/>
  <c r="AU455" i="1" s="1"/>
  <c r="AW455" i="1" s="1"/>
  <c r="AT452" i="1"/>
  <c r="AU452" i="1" s="1"/>
  <c r="AW452" i="1" s="1"/>
  <c r="AT440" i="1"/>
  <c r="AU440" i="1" s="1"/>
  <c r="AW440" i="1" s="1"/>
  <c r="AT423" i="1"/>
  <c r="AU423" i="1" s="1"/>
  <c r="AW423" i="1" s="1"/>
  <c r="AT411" i="1"/>
  <c r="AU411" i="1" s="1"/>
  <c r="AW411" i="1" s="1"/>
  <c r="AT353" i="1"/>
  <c r="AU353" i="1" s="1"/>
  <c r="AW353" i="1" s="1"/>
  <c r="AT339" i="1"/>
  <c r="AU339" i="1" s="1"/>
  <c r="AW339" i="1" s="1"/>
  <c r="AT310" i="1"/>
  <c r="AU310" i="1" s="1"/>
  <c r="AX310" i="1" s="1"/>
  <c r="AT293" i="1"/>
  <c r="AU293" i="1" s="1"/>
  <c r="AX293" i="1" s="1"/>
  <c r="AT278" i="1"/>
  <c r="AU278" i="1" s="1"/>
  <c r="AX278" i="1" s="1"/>
  <c r="AT275" i="1"/>
  <c r="AU275" i="1" s="1"/>
  <c r="AX275" i="1" s="1"/>
  <c r="AT261" i="1"/>
  <c r="AU261" i="1" s="1"/>
  <c r="AX261" i="1" s="1"/>
  <c r="AT247" i="1"/>
  <c r="AU247" i="1" s="1"/>
  <c r="AX247" i="1" s="1"/>
  <c r="AT221" i="1"/>
  <c r="AU221" i="1" s="1"/>
  <c r="AW221" i="1" s="1"/>
  <c r="AT190" i="1"/>
  <c r="AU190" i="1" s="1"/>
  <c r="AW190" i="1" s="1"/>
  <c r="AT170" i="1"/>
  <c r="AU170" i="1" s="1"/>
  <c r="AT155" i="1"/>
  <c r="AU155" i="1" s="1"/>
  <c r="AT117" i="1"/>
  <c r="AU117" i="1" s="1"/>
  <c r="AW117" i="1" s="1"/>
  <c r="AT109" i="1"/>
  <c r="AU109" i="1" s="1"/>
  <c r="AW109" i="1" s="1"/>
  <c r="AT61" i="1"/>
  <c r="AU61" i="1" s="1"/>
  <c r="AW61" i="1" s="1"/>
  <c r="AT593" i="1"/>
  <c r="AU593" i="1" s="1"/>
  <c r="AW593" i="1" s="1"/>
  <c r="AT581" i="1"/>
  <c r="AU581" i="1" s="1"/>
  <c r="AW581" i="1" s="1"/>
  <c r="AT538" i="1"/>
  <c r="AU538" i="1" s="1"/>
  <c r="AW538" i="1" s="1"/>
  <c r="AT521" i="1"/>
  <c r="AU521" i="1" s="1"/>
  <c r="AW521" i="1" s="1"/>
  <c r="AT513" i="1"/>
  <c r="AU513" i="1" s="1"/>
  <c r="AW513" i="1" s="1"/>
  <c r="AT504" i="1"/>
  <c r="AU504" i="1" s="1"/>
  <c r="AW504" i="1" s="1"/>
  <c r="AT474" i="1"/>
  <c r="AU474" i="1" s="1"/>
  <c r="AW474" i="1" s="1"/>
  <c r="AT425" i="1"/>
  <c r="AU425" i="1" s="1"/>
  <c r="AW425" i="1" s="1"/>
  <c r="AT390" i="1"/>
  <c r="AU390" i="1" s="1"/>
  <c r="AW390" i="1" s="1"/>
  <c r="AT362" i="1"/>
  <c r="AU362" i="1" s="1"/>
  <c r="AW362" i="1" s="1"/>
  <c r="AT344" i="1"/>
  <c r="AU344" i="1" s="1"/>
  <c r="AW344" i="1" s="1"/>
  <c r="AT335" i="1"/>
  <c r="AU335" i="1" s="1"/>
  <c r="AW335" i="1" s="1"/>
  <c r="AT326" i="1"/>
  <c r="AU326" i="1" s="1"/>
  <c r="AX326" i="1" s="1"/>
  <c r="AT306" i="1"/>
  <c r="AU306" i="1" s="1"/>
  <c r="AX306" i="1" s="1"/>
  <c r="AT263" i="1"/>
  <c r="AU263" i="1" s="1"/>
  <c r="AX263" i="1" s="1"/>
  <c r="AT257" i="1"/>
  <c r="AU257" i="1" s="1"/>
  <c r="AX257" i="1" s="1"/>
  <c r="AT254" i="1"/>
  <c r="AU254" i="1" s="1"/>
  <c r="AX254" i="1" s="1"/>
  <c r="AT251" i="1"/>
  <c r="AU251" i="1" s="1"/>
  <c r="AX251" i="1" s="1"/>
  <c r="AT224" i="1"/>
  <c r="AU224" i="1" s="1"/>
  <c r="AW224" i="1" s="1"/>
  <c r="AT184" i="1"/>
  <c r="AU184" i="1" s="1"/>
  <c r="AW184" i="1" s="1"/>
  <c r="AT178" i="1"/>
  <c r="AU178" i="1" s="1"/>
  <c r="AT175" i="1"/>
  <c r="AU175" i="1" s="1"/>
  <c r="AT157" i="1"/>
  <c r="AU157" i="1" s="1"/>
  <c r="AT142" i="1"/>
  <c r="AU142" i="1" s="1"/>
  <c r="AW142" i="1" s="1"/>
  <c r="AT131" i="1"/>
  <c r="AU131" i="1" s="1"/>
  <c r="AW131" i="1" s="1"/>
  <c r="AT128" i="1"/>
  <c r="AU128" i="1" s="1"/>
  <c r="AW128" i="1" s="1"/>
  <c r="AT119" i="1"/>
  <c r="AU119" i="1" s="1"/>
  <c r="AW119" i="1" s="1"/>
  <c r="AT103" i="1"/>
  <c r="AU103" i="1" s="1"/>
  <c r="AW103" i="1" s="1"/>
  <c r="AT100" i="1"/>
  <c r="AU100" i="1" s="1"/>
  <c r="AW100" i="1" s="1"/>
  <c r="AT92" i="1"/>
  <c r="AU92" i="1" s="1"/>
  <c r="AW92" i="1" s="1"/>
  <c r="AT81" i="1"/>
  <c r="AU81" i="1" s="1"/>
  <c r="AW81" i="1" s="1"/>
  <c r="AT20" i="1"/>
  <c r="AU20" i="1" s="1"/>
  <c r="AW20" i="1" s="1"/>
  <c r="AT12" i="1"/>
  <c r="AU12" i="1" s="1"/>
  <c r="AW12" i="1" s="1"/>
  <c r="AT9" i="1"/>
  <c r="AU9" i="1" s="1"/>
  <c r="AW9" i="1" s="1"/>
  <c r="AT580" i="1"/>
  <c r="AU580" i="1" s="1"/>
  <c r="AW580" i="1" s="1"/>
  <c r="AT563" i="1"/>
  <c r="AU563" i="1" s="1"/>
  <c r="AW563" i="1" s="1"/>
  <c r="AT560" i="1"/>
  <c r="AU560" i="1" s="1"/>
  <c r="AW560" i="1" s="1"/>
  <c r="AT526" i="1"/>
  <c r="AU526" i="1" s="1"/>
  <c r="AW526" i="1" s="1"/>
  <c r="AT512" i="1"/>
  <c r="AU512" i="1" s="1"/>
  <c r="AW512" i="1" s="1"/>
  <c r="AT509" i="1"/>
  <c r="AU509" i="1" s="1"/>
  <c r="AW509" i="1" s="1"/>
  <c r="AT479" i="1"/>
  <c r="AU479" i="1" s="1"/>
  <c r="AW479" i="1" s="1"/>
  <c r="AT471" i="1"/>
  <c r="AU471" i="1" s="1"/>
  <c r="AW471" i="1" s="1"/>
  <c r="AT468" i="1"/>
  <c r="AU468" i="1" s="1"/>
  <c r="AW468" i="1" s="1"/>
  <c r="AT462" i="1"/>
  <c r="AU462" i="1" s="1"/>
  <c r="AW462" i="1" s="1"/>
  <c r="AT447" i="1"/>
  <c r="AU447" i="1" s="1"/>
  <c r="AW447" i="1" s="1"/>
  <c r="AT438" i="1"/>
  <c r="AU438" i="1" s="1"/>
  <c r="AW438" i="1" s="1"/>
  <c r="AT398" i="1"/>
  <c r="AU398" i="1" s="1"/>
  <c r="AW398" i="1" s="1"/>
  <c r="AT378" i="1"/>
  <c r="AU378" i="1" s="1"/>
  <c r="AW378" i="1" s="1"/>
  <c r="AT364" i="1"/>
  <c r="AU364" i="1" s="1"/>
  <c r="AW364" i="1" s="1"/>
  <c r="AT358" i="1"/>
  <c r="AU358" i="1" s="1"/>
  <c r="AW358" i="1" s="1"/>
  <c r="AT346" i="1"/>
  <c r="AU346" i="1" s="1"/>
  <c r="AW346" i="1" s="1"/>
  <c r="AT317" i="1"/>
  <c r="AU317" i="1" s="1"/>
  <c r="AX317" i="1" s="1"/>
  <c r="AT305" i="1"/>
  <c r="AU305" i="1" s="1"/>
  <c r="AX305" i="1" s="1"/>
  <c r="AT291" i="1"/>
  <c r="AU291" i="1" s="1"/>
  <c r="AX291" i="1" s="1"/>
  <c r="AT274" i="1"/>
  <c r="AU274" i="1" s="1"/>
  <c r="AX274" i="1" s="1"/>
  <c r="AT259" i="1"/>
  <c r="AU259" i="1" s="1"/>
  <c r="AX259" i="1" s="1"/>
  <c r="AT248" i="1"/>
  <c r="AU248" i="1" s="1"/>
  <c r="AX248" i="1" s="1"/>
  <c r="AT235" i="1"/>
  <c r="AU235" i="1" s="1"/>
  <c r="AX235" i="1" s="1"/>
  <c r="AT223" i="1"/>
  <c r="AU223" i="1" s="1"/>
  <c r="AW223" i="1" s="1"/>
  <c r="AT206" i="1"/>
  <c r="AU206" i="1" s="1"/>
  <c r="AW206" i="1" s="1"/>
  <c r="AT191" i="1"/>
  <c r="AU191" i="1" s="1"/>
  <c r="AW191" i="1" s="1"/>
  <c r="AT124" i="1"/>
  <c r="AU124" i="1" s="1"/>
  <c r="AW124" i="1" s="1"/>
  <c r="AT80" i="1"/>
  <c r="AU80" i="1" s="1"/>
  <c r="AW80" i="1" s="1"/>
  <c r="AT74" i="1"/>
  <c r="AU74" i="1" s="1"/>
  <c r="AW74" i="1" s="1"/>
  <c r="AT71" i="1"/>
  <c r="AU71" i="1" s="1"/>
  <c r="AW71" i="1" s="1"/>
  <c r="AT60" i="1"/>
  <c r="AU60" i="1" s="1"/>
  <c r="AW60" i="1" s="1"/>
  <c r="AT43" i="1"/>
  <c r="AU43" i="1" s="1"/>
  <c r="AW43" i="1" s="1"/>
  <c r="AT34" i="1"/>
  <c r="AU34" i="1" s="1"/>
  <c r="AW34" i="1" s="1"/>
  <c r="AT31" i="1"/>
  <c r="AU31" i="1" s="1"/>
  <c r="AW31" i="1" s="1"/>
  <c r="AT19" i="1"/>
  <c r="AU19" i="1" s="1"/>
  <c r="AW19" i="1" s="1"/>
  <c r="AT429" i="1"/>
  <c r="AU429" i="1" s="1"/>
  <c r="AW429" i="1" s="1"/>
  <c r="AT547" i="1"/>
  <c r="AU547" i="1" s="1"/>
  <c r="AW547" i="1" s="1"/>
  <c r="AT536" i="1"/>
  <c r="AU536" i="1" s="1"/>
  <c r="AW536" i="1" s="1"/>
  <c r="AT525" i="1"/>
  <c r="AU525" i="1" s="1"/>
  <c r="AW525" i="1" s="1"/>
  <c r="AT522" i="1"/>
  <c r="AU522" i="1" s="1"/>
  <c r="AW522" i="1" s="1"/>
  <c r="AT400" i="1"/>
  <c r="AU400" i="1" s="1"/>
  <c r="AW400" i="1" s="1"/>
  <c r="AT386" i="1"/>
  <c r="AU386" i="1" s="1"/>
  <c r="AW386" i="1" s="1"/>
  <c r="AT363" i="1"/>
  <c r="AU363" i="1" s="1"/>
  <c r="AW363" i="1" s="1"/>
  <c r="AT351" i="1"/>
  <c r="AU351" i="1" s="1"/>
  <c r="AW351" i="1" s="1"/>
  <c r="AT299" i="1"/>
  <c r="AU299" i="1" s="1"/>
  <c r="AX299" i="1" s="1"/>
  <c r="AT240" i="1"/>
  <c r="AU240" i="1" s="1"/>
  <c r="AX240" i="1" s="1"/>
  <c r="AT205" i="1"/>
  <c r="AU205" i="1" s="1"/>
  <c r="AW205" i="1" s="1"/>
  <c r="AT199" i="1"/>
  <c r="AU199" i="1" s="1"/>
  <c r="AW199" i="1" s="1"/>
  <c r="AT115" i="1"/>
  <c r="AU115" i="1" s="1"/>
  <c r="AW115" i="1" s="1"/>
  <c r="AT101" i="1"/>
  <c r="AU101" i="1" s="1"/>
  <c r="AW101" i="1" s="1"/>
  <c r="AT79" i="1"/>
  <c r="AU79" i="1" s="1"/>
  <c r="AW79" i="1" s="1"/>
  <c r="AT27" i="1"/>
  <c r="AU27" i="1" s="1"/>
  <c r="AW27" i="1" s="1"/>
  <c r="AT7" i="1"/>
  <c r="AU7" i="1" s="1"/>
  <c r="AW7" i="1" s="1"/>
  <c r="AT577" i="1"/>
  <c r="AU577" i="1" s="1"/>
  <c r="AW577" i="1" s="1"/>
  <c r="AT543" i="1"/>
  <c r="AU543" i="1" s="1"/>
  <c r="AW543" i="1" s="1"/>
  <c r="AT578" i="1"/>
  <c r="AU578" i="1" s="1"/>
  <c r="AW578" i="1" s="1"/>
  <c r="AT570" i="1"/>
  <c r="AU570" i="1" s="1"/>
  <c r="AW570" i="1" s="1"/>
  <c r="AT524" i="1"/>
  <c r="AU524" i="1" s="1"/>
  <c r="AW524" i="1" s="1"/>
  <c r="AT508" i="1"/>
  <c r="AU508" i="1" s="1"/>
  <c r="AW508" i="1" s="1"/>
  <c r="AT488" i="1"/>
  <c r="AU488" i="1" s="1"/>
  <c r="AW488" i="1" s="1"/>
  <c r="AT561" i="1"/>
  <c r="AU561" i="1" s="1"/>
  <c r="AW561" i="1" s="1"/>
  <c r="AT558" i="1"/>
  <c r="AU558" i="1" s="1"/>
  <c r="AW558" i="1" s="1"/>
  <c r="AT533" i="1"/>
  <c r="AU533" i="1" s="1"/>
  <c r="AW533" i="1" s="1"/>
  <c r="AT510" i="1"/>
  <c r="AU510" i="1" s="1"/>
  <c r="AW510" i="1" s="1"/>
  <c r="AT600" i="1"/>
  <c r="AU600" i="1" s="1"/>
  <c r="AW600" i="1" s="1"/>
  <c r="AT588" i="1"/>
  <c r="AU588" i="1" s="1"/>
  <c r="AW588" i="1" s="1"/>
  <c r="AT585" i="1"/>
  <c r="AU585" i="1" s="1"/>
  <c r="AW585" i="1" s="1"/>
  <c r="AT564" i="1"/>
  <c r="AU564" i="1" s="1"/>
  <c r="AW564" i="1" s="1"/>
  <c r="AT562" i="1"/>
  <c r="AU562" i="1" s="1"/>
  <c r="AW562" i="1" s="1"/>
  <c r="AT548" i="1"/>
  <c r="AU548" i="1" s="1"/>
  <c r="AW548" i="1" s="1"/>
  <c r="AT542" i="1"/>
  <c r="AU542" i="1" s="1"/>
  <c r="AW542" i="1" s="1"/>
  <c r="AT528" i="1"/>
  <c r="AU528" i="1" s="1"/>
  <c r="AW528" i="1" s="1"/>
  <c r="AT520" i="1"/>
  <c r="AU520" i="1" s="1"/>
  <c r="AW520" i="1" s="1"/>
  <c r="AT494" i="1"/>
  <c r="AU494" i="1" s="1"/>
  <c r="AW494" i="1" s="1"/>
  <c r="AT482" i="1"/>
  <c r="AU482" i="1" s="1"/>
  <c r="AW482" i="1" s="1"/>
  <c r="AT472" i="1"/>
  <c r="AU472" i="1" s="1"/>
  <c r="AW472" i="1" s="1"/>
  <c r="AT458" i="1"/>
  <c r="AU458" i="1" s="1"/>
  <c r="AW458" i="1" s="1"/>
  <c r="AT444" i="1"/>
  <c r="AU444" i="1" s="1"/>
  <c r="AW444" i="1" s="1"/>
  <c r="AT426" i="1"/>
  <c r="AU426" i="1" s="1"/>
  <c r="AW426" i="1" s="1"/>
  <c r="AT396" i="1"/>
  <c r="AU396" i="1" s="1"/>
  <c r="AW396" i="1" s="1"/>
  <c r="AT369" i="1"/>
  <c r="AU369" i="1" s="1"/>
  <c r="AW369" i="1" s="1"/>
  <c r="AT366" i="1"/>
  <c r="AU366" i="1" s="1"/>
  <c r="AW366" i="1" s="1"/>
  <c r="AT347" i="1"/>
  <c r="AU347" i="1" s="1"/>
  <c r="AW347" i="1" s="1"/>
  <c r="AT342" i="1"/>
  <c r="AU342" i="1" s="1"/>
  <c r="AW342" i="1" s="1"/>
  <c r="AT328" i="1"/>
  <c r="AU328" i="1" s="1"/>
  <c r="AX328" i="1" s="1"/>
  <c r="AT320" i="1"/>
  <c r="AU320" i="1" s="1"/>
  <c r="AX320" i="1" s="1"/>
  <c r="AT309" i="1"/>
  <c r="AU309" i="1" s="1"/>
  <c r="AX309" i="1" s="1"/>
  <c r="AT273" i="1"/>
  <c r="AU273" i="1" s="1"/>
  <c r="AX273" i="1" s="1"/>
  <c r="AT260" i="1"/>
  <c r="AU260" i="1" s="1"/>
  <c r="AX260" i="1" s="1"/>
  <c r="AT236" i="1"/>
  <c r="AU236" i="1" s="1"/>
  <c r="AX236" i="1" s="1"/>
  <c r="AT230" i="1"/>
  <c r="AU230" i="1" s="1"/>
  <c r="AW230" i="1" s="1"/>
  <c r="AT227" i="1"/>
  <c r="AU227" i="1" s="1"/>
  <c r="AW227" i="1" s="1"/>
  <c r="AT214" i="1"/>
  <c r="AU214" i="1" s="1"/>
  <c r="AW214" i="1" s="1"/>
  <c r="AT204" i="1"/>
  <c r="AU204" i="1" s="1"/>
  <c r="AW204" i="1" s="1"/>
  <c r="AT172" i="1"/>
  <c r="AU172" i="1" s="1"/>
  <c r="AT169" i="1"/>
  <c r="AU169" i="1" s="1"/>
  <c r="AT166" i="1"/>
  <c r="AU166" i="1" s="1"/>
  <c r="AT153" i="1"/>
  <c r="AU153" i="1" s="1"/>
  <c r="AT139" i="1"/>
  <c r="AU139" i="1" s="1"/>
  <c r="AW139" i="1" s="1"/>
  <c r="AT132" i="1"/>
  <c r="AU132" i="1" s="1"/>
  <c r="AW132" i="1" s="1"/>
  <c r="AT121" i="1"/>
  <c r="AU121" i="1" s="1"/>
  <c r="AW121" i="1" s="1"/>
  <c r="AT105" i="1"/>
  <c r="AU105" i="1" s="1"/>
  <c r="AW105" i="1" s="1"/>
  <c r="AT96" i="1"/>
  <c r="AU96" i="1" s="1"/>
  <c r="AW96" i="1" s="1"/>
  <c r="AT91" i="1"/>
  <c r="AU91" i="1" s="1"/>
  <c r="AW91" i="1" s="1"/>
  <c r="AT68" i="1"/>
  <c r="AU68" i="1" s="1"/>
  <c r="AW68" i="1" s="1"/>
  <c r="AT65" i="1"/>
  <c r="AU65" i="1" s="1"/>
  <c r="AW65" i="1" s="1"/>
  <c r="AT62" i="1"/>
  <c r="AU62" i="1" s="1"/>
  <c r="AW62" i="1" s="1"/>
  <c r="AT52" i="1"/>
  <c r="AU52" i="1" s="1"/>
  <c r="AW52" i="1" s="1"/>
  <c r="AT49" i="1"/>
  <c r="AU49" i="1" s="1"/>
  <c r="AW49" i="1" s="1"/>
  <c r="AT44" i="1"/>
  <c r="AU44" i="1" s="1"/>
  <c r="AW44" i="1" s="1"/>
  <c r="AT37" i="1"/>
  <c r="AU37" i="1" s="1"/>
  <c r="AW37" i="1" s="1"/>
  <c r="AT24" i="1"/>
  <c r="AU24" i="1" s="1"/>
  <c r="AW24" i="1" s="1"/>
  <c r="AT16" i="1"/>
  <c r="AU16" i="1" s="1"/>
  <c r="AW16" i="1" s="1"/>
  <c r="AT256" i="1"/>
  <c r="AU256" i="1" s="1"/>
  <c r="AX256" i="1" s="1"/>
  <c r="AT238" i="1"/>
  <c r="AU238" i="1" s="1"/>
  <c r="AX238" i="1" s="1"/>
  <c r="AT203" i="1"/>
  <c r="AU203" i="1" s="1"/>
  <c r="AW203" i="1" s="1"/>
  <c r="AT23" i="1"/>
  <c r="AU23" i="1" s="1"/>
  <c r="AW23" i="1" s="1"/>
  <c r="AT484" i="1"/>
  <c r="AU484" i="1" s="1"/>
  <c r="AW484" i="1" s="1"/>
  <c r="AT446" i="1"/>
  <c r="AU446" i="1" s="1"/>
  <c r="AW446" i="1" s="1"/>
  <c r="AT401" i="1"/>
  <c r="AU401" i="1" s="1"/>
  <c r="AW401" i="1" s="1"/>
  <c r="AT304" i="1"/>
  <c r="AU304" i="1" s="1"/>
  <c r="AX304" i="1" s="1"/>
  <c r="AT262" i="1"/>
  <c r="AU262" i="1" s="1"/>
  <c r="AX262" i="1" s="1"/>
  <c r="AT213" i="1"/>
  <c r="AU213" i="1" s="1"/>
  <c r="AW213" i="1" s="1"/>
  <c r="AT152" i="1"/>
  <c r="AU152" i="1" s="1"/>
  <c r="AT118" i="1"/>
  <c r="AU118" i="1" s="1"/>
  <c r="AW118" i="1" s="1"/>
  <c r="AT28" i="1"/>
  <c r="AU28" i="1" s="1"/>
  <c r="AW28" i="1" s="1"/>
  <c r="AT18" i="1"/>
  <c r="AU18" i="1" s="1"/>
  <c r="AW18" i="1" s="1"/>
  <c r="AT493" i="1"/>
  <c r="AU493" i="1" s="1"/>
  <c r="AW493" i="1" s="1"/>
  <c r="AT476" i="1"/>
  <c r="AU476" i="1" s="1"/>
  <c r="AW476" i="1" s="1"/>
  <c r="AT579" i="1"/>
  <c r="AU579" i="1" s="1"/>
  <c r="AW579" i="1" s="1"/>
  <c r="AT576" i="1"/>
  <c r="AU576" i="1" s="1"/>
  <c r="AW576" i="1" s="1"/>
  <c r="AT568" i="1"/>
  <c r="AU568" i="1" s="1"/>
  <c r="AW568" i="1" s="1"/>
  <c r="AT566" i="1"/>
  <c r="AU566" i="1" s="1"/>
  <c r="AW566" i="1" s="1"/>
  <c r="AT546" i="1"/>
  <c r="AU546" i="1" s="1"/>
  <c r="AW546" i="1" s="1"/>
  <c r="AT544" i="1"/>
  <c r="AU544" i="1" s="1"/>
  <c r="AW544" i="1" s="1"/>
  <c r="AT530" i="1"/>
  <c r="AU530" i="1" s="1"/>
  <c r="AW530" i="1" s="1"/>
  <c r="AT516" i="1"/>
  <c r="AU516" i="1" s="1"/>
  <c r="AW516" i="1" s="1"/>
  <c r="AT511" i="1"/>
  <c r="AU511" i="1" s="1"/>
  <c r="AW511" i="1" s="1"/>
  <c r="AT502" i="1"/>
  <c r="AU502" i="1" s="1"/>
  <c r="AW502" i="1" s="1"/>
  <c r="AT497" i="1"/>
  <c r="AU497" i="1" s="1"/>
  <c r="AW497" i="1" s="1"/>
  <c r="AT492" i="1"/>
  <c r="AU492" i="1" s="1"/>
  <c r="AW492" i="1" s="1"/>
  <c r="AT483" i="1"/>
  <c r="AU483" i="1" s="1"/>
  <c r="AW483" i="1" s="1"/>
  <c r="AT480" i="1"/>
  <c r="AU480" i="1" s="1"/>
  <c r="AW480" i="1" s="1"/>
  <c r="AT467" i="1"/>
  <c r="AU467" i="1" s="1"/>
  <c r="AW467" i="1" s="1"/>
  <c r="AT456" i="1"/>
  <c r="AU456" i="1" s="1"/>
  <c r="AW456" i="1" s="1"/>
  <c r="AT448" i="1"/>
  <c r="AU448" i="1" s="1"/>
  <c r="AW448" i="1" s="1"/>
  <c r="AT392" i="1"/>
  <c r="AU392" i="1" s="1"/>
  <c r="AW392" i="1" s="1"/>
  <c r="AT389" i="1"/>
  <c r="AU389" i="1" s="1"/>
  <c r="AW389" i="1" s="1"/>
  <c r="AT381" i="1"/>
  <c r="AU381" i="1" s="1"/>
  <c r="AW381" i="1" s="1"/>
  <c r="AT357" i="1"/>
  <c r="AU357" i="1" s="1"/>
  <c r="AW357" i="1" s="1"/>
  <c r="AT354" i="1"/>
  <c r="AU354" i="1" s="1"/>
  <c r="AW354" i="1" s="1"/>
  <c r="AT336" i="1"/>
  <c r="AU336" i="1" s="1"/>
  <c r="AW336" i="1" s="1"/>
  <c r="AT333" i="1"/>
  <c r="AU333" i="1" s="1"/>
  <c r="AW333" i="1" s="1"/>
  <c r="AT329" i="1"/>
  <c r="AU329" i="1" s="1"/>
  <c r="AX329" i="1" s="1"/>
  <c r="AT324" i="1"/>
  <c r="AU324" i="1" s="1"/>
  <c r="AX324" i="1" s="1"/>
  <c r="AT322" i="1"/>
  <c r="AU322" i="1" s="1"/>
  <c r="AX322" i="1" s="1"/>
  <c r="AT311" i="1"/>
  <c r="AU311" i="1" s="1"/>
  <c r="AX311" i="1" s="1"/>
  <c r="AT303" i="1"/>
  <c r="AU303" i="1" s="1"/>
  <c r="AX303" i="1" s="1"/>
  <c r="AT286" i="1"/>
  <c r="AU286" i="1" s="1"/>
  <c r="AX286" i="1" s="1"/>
  <c r="AT245" i="1"/>
  <c r="AU245" i="1" s="1"/>
  <c r="AX245" i="1" s="1"/>
  <c r="AT226" i="1"/>
  <c r="AU226" i="1" s="1"/>
  <c r="AW226" i="1" s="1"/>
  <c r="AT215" i="1"/>
  <c r="AU215" i="1" s="1"/>
  <c r="AW215" i="1" s="1"/>
  <c r="AT202" i="1"/>
  <c r="AU202" i="1" s="1"/>
  <c r="AW202" i="1" s="1"/>
  <c r="AT194" i="1"/>
  <c r="AU194" i="1" s="1"/>
  <c r="AW194" i="1" s="1"/>
  <c r="AT185" i="1"/>
  <c r="AU185" i="1" s="1"/>
  <c r="AW185" i="1" s="1"/>
  <c r="AT182" i="1"/>
  <c r="AU182" i="1" s="1"/>
  <c r="AT179" i="1"/>
  <c r="AU179" i="1" s="1"/>
  <c r="AT173" i="1"/>
  <c r="AU173" i="1" s="1"/>
  <c r="AT148" i="1"/>
  <c r="AU148" i="1" s="1"/>
  <c r="AW148" i="1" s="1"/>
  <c r="AT141" i="1"/>
  <c r="AU141" i="1" s="1"/>
  <c r="AW141" i="1" s="1"/>
  <c r="AT122" i="1"/>
  <c r="AU122" i="1" s="1"/>
  <c r="AW122" i="1" s="1"/>
  <c r="AT113" i="1"/>
  <c r="AU113" i="1" s="1"/>
  <c r="AW113" i="1" s="1"/>
  <c r="AT99" i="1"/>
  <c r="AU99" i="1" s="1"/>
  <c r="AW99" i="1" s="1"/>
  <c r="AT89" i="1"/>
  <c r="AU89" i="1" s="1"/>
  <c r="AW89" i="1" s="1"/>
  <c r="AT82" i="1"/>
  <c r="AU82" i="1" s="1"/>
  <c r="AW82" i="1" s="1"/>
  <c r="AT67" i="1"/>
  <c r="AU67" i="1" s="1"/>
  <c r="AW67" i="1" s="1"/>
  <c r="AT56" i="1"/>
  <c r="AU56" i="1" s="1"/>
  <c r="AW56" i="1" s="1"/>
  <c r="AT48" i="1"/>
  <c r="AU48" i="1" s="1"/>
  <c r="AW48" i="1" s="1"/>
  <c r="AT39" i="1"/>
  <c r="AU39" i="1" s="1"/>
  <c r="AW39" i="1" s="1"/>
  <c r="AT17" i="1"/>
  <c r="AU17" i="1" s="1"/>
  <c r="AW17" i="1" s="1"/>
  <c r="AT461" i="1"/>
  <c r="AU461" i="1" s="1"/>
  <c r="AW461" i="1" s="1"/>
  <c r="AT321" i="1"/>
  <c r="AU321" i="1" s="1"/>
  <c r="AX321" i="1" s="1"/>
  <c r="AT318" i="1"/>
  <c r="AU318" i="1" s="1"/>
  <c r="AX318" i="1" s="1"/>
  <c r="AT300" i="1"/>
  <c r="AU300" i="1" s="1"/>
  <c r="AX300" i="1" s="1"/>
  <c r="AT282" i="1"/>
  <c r="AU282" i="1" s="1"/>
  <c r="AX282" i="1" s="1"/>
  <c r="AT220" i="1"/>
  <c r="AU220" i="1" s="1"/>
  <c r="AX220" i="1" s="1"/>
  <c r="AT167" i="1"/>
  <c r="AU167" i="1" s="1"/>
  <c r="AT140" i="1"/>
  <c r="AU140" i="1" s="1"/>
  <c r="AW140" i="1" s="1"/>
  <c r="AT137" i="1"/>
  <c r="AU137" i="1" s="1"/>
  <c r="AW137" i="1" s="1"/>
  <c r="AT130" i="1"/>
  <c r="AU130" i="1" s="1"/>
  <c r="AW130" i="1" s="1"/>
  <c r="AT107" i="1"/>
  <c r="AU107" i="1" s="1"/>
  <c r="AW107" i="1" s="1"/>
  <c r="AT94" i="1"/>
  <c r="AU94" i="1" s="1"/>
  <c r="AW94" i="1" s="1"/>
  <c r="AT86" i="1"/>
  <c r="AU86" i="1" s="1"/>
  <c r="AW86" i="1" s="1"/>
  <c r="AT53" i="1"/>
  <c r="AU53" i="1" s="1"/>
  <c r="AW53" i="1" s="1"/>
  <c r="AT50" i="1"/>
  <c r="AU50" i="1" s="1"/>
  <c r="AW50" i="1" s="1"/>
  <c r="AT47" i="1"/>
  <c r="AU47" i="1" s="1"/>
  <c r="AW47" i="1" s="1"/>
  <c r="AT38" i="1"/>
  <c r="AU38" i="1" s="1"/>
  <c r="AW38" i="1" s="1"/>
  <c r="AT35" i="1"/>
  <c r="AU35" i="1" s="1"/>
  <c r="AW35" i="1" s="1"/>
  <c r="AT587" i="1"/>
  <c r="AU587" i="1" s="1"/>
  <c r="AW587" i="1" s="1"/>
  <c r="AT572" i="1"/>
  <c r="AU572" i="1" s="1"/>
  <c r="AW572" i="1" s="1"/>
  <c r="AT556" i="1"/>
  <c r="AU556" i="1" s="1"/>
  <c r="AW556" i="1" s="1"/>
  <c r="AT551" i="1"/>
  <c r="AU551" i="1" s="1"/>
  <c r="AW551" i="1" s="1"/>
  <c r="AT404" i="1"/>
  <c r="AU404" i="1" s="1"/>
  <c r="AW404" i="1" s="1"/>
  <c r="AT368" i="1"/>
  <c r="AU368" i="1" s="1"/>
  <c r="AW368" i="1" s="1"/>
  <c r="AT350" i="1"/>
  <c r="AU350" i="1" s="1"/>
  <c r="AW350" i="1" s="1"/>
  <c r="AT312" i="1"/>
  <c r="AU312" i="1" s="1"/>
  <c r="AX312" i="1" s="1"/>
  <c r="AT294" i="1"/>
  <c r="AU294" i="1" s="1"/>
  <c r="AX294" i="1" s="1"/>
  <c r="AT285" i="1"/>
  <c r="AU285" i="1" s="1"/>
  <c r="AX285" i="1" s="1"/>
  <c r="AT276" i="1"/>
  <c r="AU276" i="1" s="1"/>
  <c r="AX276" i="1" s="1"/>
  <c r="AT267" i="1"/>
  <c r="AU267" i="1" s="1"/>
  <c r="AX267" i="1" s="1"/>
  <c r="AT231" i="1"/>
  <c r="AU231" i="1" s="1"/>
  <c r="AW231" i="1" s="1"/>
  <c r="AT222" i="1"/>
  <c r="AU222" i="1" s="1"/>
  <c r="AW222" i="1" s="1"/>
  <c r="AT217" i="1"/>
  <c r="AU217" i="1" s="1"/>
  <c r="AW217" i="1" s="1"/>
  <c r="AT212" i="1"/>
  <c r="AU212" i="1" s="1"/>
  <c r="AW212" i="1" s="1"/>
  <c r="AT208" i="1"/>
  <c r="AU208" i="1" s="1"/>
  <c r="AW208" i="1" s="1"/>
  <c r="AT171" i="1"/>
  <c r="AU171" i="1" s="1"/>
  <c r="AT161" i="1"/>
  <c r="AU161" i="1" s="1"/>
  <c r="AT123" i="1"/>
  <c r="AU123" i="1" s="1"/>
  <c r="AW123" i="1" s="1"/>
  <c r="AT69" i="1"/>
  <c r="AU69" i="1" s="1"/>
  <c r="AW69" i="1" s="1"/>
  <c r="AT54" i="1"/>
  <c r="AU54" i="1" s="1"/>
  <c r="AW54" i="1" s="1"/>
  <c r="AT33" i="1"/>
  <c r="AU33" i="1" s="1"/>
  <c r="AW33" i="1" s="1"/>
  <c r="AT8" i="1"/>
  <c r="AU8" i="1" s="1"/>
  <c r="AW8" i="1" s="1"/>
  <c r="AT591" i="1"/>
  <c r="AU591" i="1" s="1"/>
  <c r="AW591" i="1" s="1"/>
  <c r="AT586" i="1"/>
  <c r="AU586" i="1" s="1"/>
  <c r="AW586" i="1" s="1"/>
  <c r="AT571" i="1"/>
  <c r="AU571" i="1" s="1"/>
  <c r="AW571" i="1" s="1"/>
  <c r="AT413" i="1"/>
  <c r="AU413" i="1" s="1"/>
  <c r="AW413" i="1" s="1"/>
  <c r="AT395" i="1"/>
  <c r="AU395" i="1" s="1"/>
  <c r="AW395" i="1" s="1"/>
  <c r="AT377" i="1"/>
  <c r="AU377" i="1" s="1"/>
  <c r="AW377" i="1" s="1"/>
  <c r="AT372" i="1"/>
  <c r="AU372" i="1" s="1"/>
  <c r="AW372" i="1" s="1"/>
  <c r="AT341" i="1"/>
  <c r="AU341" i="1" s="1"/>
  <c r="AW341" i="1" s="1"/>
  <c r="AT258" i="1"/>
  <c r="AU258" i="1" s="1"/>
  <c r="AX258" i="1" s="1"/>
  <c r="AT253" i="1"/>
  <c r="AU253" i="1" s="1"/>
  <c r="AX253" i="1" s="1"/>
  <c r="AT244" i="1"/>
  <c r="AU244" i="1" s="1"/>
  <c r="AX244" i="1" s="1"/>
  <c r="AT207" i="1"/>
  <c r="AU207" i="1" s="1"/>
  <c r="AW207" i="1" s="1"/>
  <c r="AT159" i="1"/>
  <c r="AU159" i="1" s="1"/>
  <c r="AT150" i="1"/>
  <c r="AU150" i="1" s="1"/>
  <c r="AW150" i="1" s="1"/>
  <c r="AT145" i="1"/>
  <c r="AU145" i="1" s="1"/>
  <c r="AW145" i="1" s="1"/>
  <c r="AT136" i="1"/>
  <c r="AU136" i="1" s="1"/>
  <c r="AW136" i="1" s="1"/>
  <c r="AT66" i="1"/>
  <c r="AU66" i="1" s="1"/>
  <c r="AW66" i="1" s="1"/>
  <c r="AT45" i="1"/>
  <c r="AU45" i="1" s="1"/>
  <c r="AW45" i="1" s="1"/>
  <c r="AT30" i="1"/>
  <c r="AU30" i="1" s="1"/>
  <c r="AW30" i="1" s="1"/>
  <c r="AT15" i="1"/>
  <c r="AU15" i="1" s="1"/>
  <c r="AW15" i="1" s="1"/>
  <c r="AT430" i="1"/>
  <c r="AU430" i="1" s="1"/>
  <c r="AW430" i="1" s="1"/>
  <c r="AT359" i="1"/>
  <c r="AU359" i="1" s="1"/>
  <c r="AW359" i="1" s="1"/>
  <c r="AT348" i="1"/>
  <c r="AU348" i="1" s="1"/>
  <c r="AW348" i="1" s="1"/>
  <c r="AT316" i="1"/>
  <c r="AU316" i="1" s="1"/>
  <c r="AX316" i="1" s="1"/>
  <c r="AT280" i="1"/>
  <c r="AU280" i="1" s="1"/>
  <c r="AX280" i="1" s="1"/>
  <c r="AT239" i="1"/>
  <c r="AU239" i="1" s="1"/>
  <c r="AX239" i="1" s="1"/>
  <c r="AT225" i="1"/>
  <c r="AU225" i="1" s="1"/>
  <c r="AW225" i="1" s="1"/>
  <c r="AT177" i="1"/>
  <c r="AU177" i="1" s="1"/>
  <c r="AT168" i="1"/>
  <c r="AU168" i="1" s="1"/>
  <c r="AT163" i="1"/>
  <c r="AU163" i="1" s="1"/>
  <c r="AT154" i="1"/>
  <c r="AU154" i="1" s="1"/>
  <c r="AT72" i="1"/>
  <c r="AU72" i="1" s="1"/>
  <c r="AW72" i="1" s="1"/>
  <c r="AT51" i="1"/>
  <c r="AU51" i="1" s="1"/>
  <c r="AW51" i="1" s="1"/>
  <c r="AT36" i="1"/>
  <c r="AU36" i="1" s="1"/>
  <c r="AW36" i="1" s="1"/>
  <c r="AT14" i="1"/>
  <c r="AU14" i="1" s="1"/>
  <c r="AW14" i="1" s="1"/>
  <c r="AT436" i="1"/>
  <c r="AU436" i="1" s="1"/>
  <c r="AW436" i="1" s="1"/>
  <c r="AT418" i="1"/>
  <c r="AU418" i="1" s="1"/>
  <c r="AW418" i="1" s="1"/>
  <c r="AT407" i="1"/>
  <c r="AU407" i="1" s="1"/>
  <c r="AW407" i="1" s="1"/>
  <c r="AT394" i="1"/>
  <c r="AU394" i="1" s="1"/>
  <c r="AW394" i="1" s="1"/>
  <c r="AT382" i="1"/>
  <c r="AU382" i="1" s="1"/>
  <c r="AW382" i="1" s="1"/>
  <c r="AT376" i="1"/>
  <c r="AU376" i="1" s="1"/>
  <c r="AW376" i="1" s="1"/>
  <c r="AT315" i="1"/>
  <c r="AU315" i="1" s="1"/>
  <c r="AX315" i="1" s="1"/>
  <c r="AT288" i="1"/>
  <c r="AU288" i="1" s="1"/>
  <c r="AX288" i="1" s="1"/>
  <c r="AT279" i="1"/>
  <c r="AU279" i="1" s="1"/>
  <c r="AX279" i="1" s="1"/>
  <c r="AT195" i="1"/>
  <c r="AU195" i="1" s="1"/>
  <c r="AW195" i="1" s="1"/>
  <c r="AT181" i="1"/>
  <c r="AU181" i="1" s="1"/>
  <c r="AT176" i="1"/>
  <c r="AU176" i="1" s="1"/>
  <c r="AT149" i="1"/>
  <c r="AU149" i="1" s="1"/>
  <c r="AW149" i="1" s="1"/>
  <c r="AT135" i="1"/>
  <c r="AU135" i="1" s="1"/>
  <c r="AW135" i="1" s="1"/>
  <c r="AT125" i="1"/>
  <c r="AU125" i="1" s="1"/>
  <c r="AW125" i="1" s="1"/>
  <c r="AT87" i="1"/>
  <c r="AU87" i="1" s="1"/>
  <c r="AW87" i="1" s="1"/>
  <c r="AT78" i="1"/>
  <c r="AU78" i="1" s="1"/>
  <c r="AW78" i="1" s="1"/>
  <c r="AT57" i="1"/>
  <c r="AU57" i="1" s="1"/>
  <c r="AW57" i="1" s="1"/>
  <c r="AT42" i="1"/>
  <c r="AU42" i="1" s="1"/>
  <c r="AW42" i="1" s="1"/>
  <c r="AT21" i="1"/>
  <c r="AU21" i="1" s="1"/>
  <c r="AW21" i="1" s="1"/>
  <c r="AT565" i="1"/>
  <c r="AU565" i="1" s="1"/>
  <c r="AW565" i="1" s="1"/>
  <c r="AT539" i="1"/>
  <c r="AU539" i="1" s="1"/>
  <c r="AW539" i="1" s="1"/>
  <c r="AT485" i="1"/>
  <c r="AU485" i="1" s="1"/>
  <c r="AW485" i="1" s="1"/>
  <c r="AT449" i="1"/>
  <c r="AU449" i="1" s="1"/>
  <c r="AW449" i="1" s="1"/>
  <c r="AT503" i="1"/>
  <c r="AU503" i="1" s="1"/>
  <c r="AW503" i="1" s="1"/>
  <c r="AT431" i="1"/>
  <c r="AU431" i="1" s="1"/>
  <c r="AW431" i="1" s="1"/>
  <c r="AT557" i="1"/>
  <c r="AU557" i="1" s="1"/>
  <c r="AW557" i="1" s="1"/>
  <c r="AT529" i="1"/>
  <c r="AU529" i="1" s="1"/>
  <c r="AW529" i="1" s="1"/>
  <c r="AT475" i="1"/>
  <c r="AU475" i="1" s="1"/>
  <c r="AW475" i="1" s="1"/>
  <c r="AT559" i="1"/>
  <c r="AU559" i="1" s="1"/>
  <c r="AW559" i="1" s="1"/>
  <c r="AT541" i="1"/>
  <c r="AU541" i="1" s="1"/>
  <c r="AW541" i="1" s="1"/>
  <c r="AT523" i="1"/>
  <c r="AU523" i="1" s="1"/>
  <c r="AW523" i="1" s="1"/>
  <c r="AT505" i="1"/>
  <c r="AU505" i="1" s="1"/>
  <c r="AW505" i="1" s="1"/>
  <c r="AT487" i="1"/>
  <c r="AU487" i="1" s="1"/>
  <c r="AW487" i="1" s="1"/>
  <c r="AT469" i="1"/>
  <c r="AU469" i="1" s="1"/>
  <c r="AW469" i="1" s="1"/>
  <c r="AT451" i="1"/>
  <c r="AU451" i="1" s="1"/>
  <c r="AW451" i="1" s="1"/>
  <c r="AT433" i="1"/>
  <c r="AU433" i="1" s="1"/>
  <c r="AW433" i="1" s="1"/>
  <c r="AT415" i="1"/>
  <c r="AU415" i="1" s="1"/>
  <c r="AW415" i="1" s="1"/>
  <c r="AT397" i="1"/>
  <c r="AU397" i="1" s="1"/>
  <c r="AW397" i="1" s="1"/>
  <c r="AT379" i="1"/>
  <c r="AU379" i="1" s="1"/>
  <c r="AW379" i="1" s="1"/>
  <c r="AT361" i="1"/>
  <c r="AU361" i="1" s="1"/>
  <c r="AW361" i="1" s="1"/>
  <c r="AT343" i="1"/>
  <c r="AU343" i="1" s="1"/>
  <c r="AW343" i="1" s="1"/>
  <c r="AT457" i="1"/>
  <c r="AU457" i="1" s="1"/>
  <c r="AW457" i="1" s="1"/>
  <c r="AT439" i="1"/>
  <c r="AU439" i="1" s="1"/>
  <c r="AW439" i="1" s="1"/>
  <c r="AT421" i="1"/>
  <c r="AU421" i="1" s="1"/>
  <c r="AW421" i="1" s="1"/>
  <c r="AT403" i="1"/>
  <c r="AU403" i="1" s="1"/>
  <c r="AW403" i="1" s="1"/>
  <c r="AT385" i="1"/>
  <c r="AU385" i="1" s="1"/>
  <c r="AW385" i="1" s="1"/>
  <c r="AT367" i="1"/>
  <c r="AU367" i="1" s="1"/>
  <c r="AW367" i="1" s="1"/>
  <c r="AT349" i="1"/>
  <c r="AU349" i="1" s="1"/>
  <c r="AW349" i="1" s="1"/>
  <c r="AT325" i="1"/>
  <c r="AU325" i="1" s="1"/>
  <c r="AX325" i="1" s="1"/>
  <c r="AT319" i="1"/>
  <c r="AU319" i="1" s="1"/>
  <c r="AX319" i="1" s="1"/>
  <c r="AT313" i="1"/>
  <c r="AU313" i="1" s="1"/>
  <c r="AX313" i="1" s="1"/>
  <c r="AT307" i="1"/>
  <c r="AU307" i="1" s="1"/>
  <c r="AX307" i="1" s="1"/>
  <c r="AT301" i="1"/>
  <c r="AU301" i="1" s="1"/>
  <c r="AX301" i="1" s="1"/>
  <c r="AT295" i="1"/>
  <c r="AU295" i="1" s="1"/>
  <c r="AX295" i="1" s="1"/>
  <c r="AT289" i="1"/>
  <c r="AU289" i="1" s="1"/>
  <c r="AX289" i="1" s="1"/>
  <c r="AT283" i="1"/>
  <c r="AU283" i="1" s="1"/>
  <c r="AX283" i="1" s="1"/>
  <c r="AT277" i="1"/>
  <c r="AU277" i="1" s="1"/>
  <c r="AX277" i="1" s="1"/>
  <c r="AT271" i="1"/>
  <c r="AU271" i="1" s="1"/>
  <c r="AX271" i="1" s="1"/>
  <c r="AT265" i="1"/>
  <c r="AU265" i="1" s="1"/>
  <c r="AX265" i="1" s="1"/>
  <c r="AT550" i="1"/>
  <c r="AU550" i="1" s="1"/>
  <c r="AW550" i="1" s="1"/>
  <c r="AT532" i="1"/>
  <c r="AU532" i="1" s="1"/>
  <c r="AW532" i="1" s="1"/>
  <c r="AT514" i="1"/>
  <c r="AU514" i="1" s="1"/>
  <c r="AW514" i="1" s="1"/>
  <c r="AT496" i="1"/>
  <c r="AU496" i="1" s="1"/>
  <c r="AW496" i="1" s="1"/>
  <c r="AT478" i="1"/>
  <c r="AU478" i="1" s="1"/>
  <c r="AW478" i="1" s="1"/>
  <c r="AT460" i="1"/>
  <c r="AU460" i="1" s="1"/>
  <c r="AW460" i="1" s="1"/>
  <c r="AT442" i="1"/>
  <c r="AU442" i="1" s="1"/>
  <c r="AW442" i="1" s="1"/>
  <c r="AT424" i="1"/>
  <c r="AU424" i="1" s="1"/>
  <c r="AW424" i="1" s="1"/>
  <c r="AT406" i="1"/>
  <c r="AU406" i="1" s="1"/>
  <c r="AW406" i="1" s="1"/>
  <c r="AT388" i="1"/>
  <c r="AU388" i="1" s="1"/>
  <c r="AW388" i="1" s="1"/>
  <c r="AT370" i="1"/>
  <c r="AU370" i="1" s="1"/>
  <c r="AW370" i="1" s="1"/>
  <c r="AT352" i="1"/>
  <c r="AU352" i="1" s="1"/>
  <c r="AW352" i="1" s="1"/>
  <c r="AT334" i="1"/>
  <c r="AU334" i="1" s="1"/>
  <c r="AW334" i="1" s="1"/>
  <c r="AT553" i="1"/>
  <c r="AU553" i="1" s="1"/>
  <c r="AW553" i="1" s="1"/>
  <c r="AT535" i="1"/>
  <c r="AU535" i="1" s="1"/>
  <c r="AW535" i="1" s="1"/>
  <c r="AT517" i="1"/>
  <c r="AU517" i="1" s="1"/>
  <c r="AW517" i="1" s="1"/>
  <c r="AT499" i="1"/>
  <c r="AU499" i="1" s="1"/>
  <c r="AW499" i="1" s="1"/>
  <c r="AT481" i="1"/>
  <c r="AU481" i="1" s="1"/>
  <c r="AW481" i="1" s="1"/>
  <c r="AT463" i="1"/>
  <c r="AU463" i="1" s="1"/>
  <c r="AW463" i="1" s="1"/>
  <c r="AT445" i="1"/>
  <c r="AU445" i="1" s="1"/>
  <c r="AW445" i="1" s="1"/>
  <c r="AT427" i="1"/>
  <c r="AU427" i="1" s="1"/>
  <c r="AW427" i="1" s="1"/>
  <c r="AT409" i="1"/>
  <c r="AU409" i="1" s="1"/>
  <c r="AW409" i="1" s="1"/>
  <c r="AT391" i="1"/>
  <c r="AU391" i="1" s="1"/>
  <c r="AW391" i="1" s="1"/>
  <c r="AT373" i="1"/>
  <c r="AU373" i="1" s="1"/>
  <c r="AW373" i="1" s="1"/>
  <c r="AT355" i="1"/>
  <c r="AU355" i="1" s="1"/>
  <c r="AW355" i="1" s="1"/>
  <c r="AT337" i="1"/>
  <c r="AU337" i="1" s="1"/>
  <c r="AW337" i="1" s="1"/>
  <c r="AT246" i="1"/>
  <c r="AU246" i="1" s="1"/>
  <c r="AX246" i="1" s="1"/>
  <c r="AT228" i="1"/>
  <c r="AU228" i="1" s="1"/>
  <c r="AW228" i="1" s="1"/>
  <c r="AT210" i="1"/>
  <c r="AU210" i="1" s="1"/>
  <c r="AW210" i="1" s="1"/>
  <c r="AT192" i="1"/>
  <c r="AU192" i="1" s="1"/>
  <c r="AW192" i="1" s="1"/>
  <c r="AT174" i="1"/>
  <c r="AU174" i="1" s="1"/>
  <c r="AT156" i="1"/>
  <c r="AU156" i="1" s="1"/>
  <c r="AT138" i="1"/>
  <c r="AU138" i="1" s="1"/>
  <c r="AW138" i="1" s="1"/>
  <c r="AT120" i="1"/>
  <c r="AU120" i="1" s="1"/>
  <c r="AW120" i="1" s="1"/>
  <c r="AT102" i="1"/>
  <c r="AU102" i="1" s="1"/>
  <c r="AW102" i="1" s="1"/>
  <c r="AT84" i="1"/>
  <c r="AU84" i="1" s="1"/>
  <c r="AW84" i="1" s="1"/>
  <c r="AT252" i="1"/>
  <c r="AU252" i="1" s="1"/>
  <c r="AX252" i="1" s="1"/>
  <c r="AT234" i="1"/>
  <c r="AU234" i="1" s="1"/>
  <c r="AX234" i="1" s="1"/>
  <c r="AT216" i="1"/>
  <c r="AU216" i="1" s="1"/>
  <c r="AW216" i="1" s="1"/>
  <c r="AT198" i="1"/>
  <c r="AU198" i="1" s="1"/>
  <c r="AW198" i="1" s="1"/>
  <c r="AT180" i="1"/>
  <c r="AU180" i="1" s="1"/>
  <c r="AT162" i="1"/>
  <c r="AU162" i="1" s="1"/>
  <c r="AT144" i="1"/>
  <c r="AU144" i="1" s="1"/>
  <c r="AW144" i="1" s="1"/>
  <c r="AT126" i="1"/>
  <c r="AU126" i="1" s="1"/>
  <c r="AW126" i="1" s="1"/>
  <c r="AT108" i="1"/>
  <c r="AU108" i="1" s="1"/>
  <c r="AW108" i="1" s="1"/>
  <c r="AT90" i="1"/>
  <c r="AU90" i="1" s="1"/>
  <c r="AW90" i="1" s="1"/>
  <c r="AT255" i="1"/>
  <c r="AU255" i="1" s="1"/>
  <c r="AX255" i="1" s="1"/>
  <c r="AT237" i="1"/>
  <c r="AU237" i="1" s="1"/>
  <c r="AX237" i="1" s="1"/>
  <c r="AT219" i="1"/>
  <c r="AU219" i="1" s="1"/>
  <c r="AW219" i="1" s="1"/>
  <c r="AT201" i="1"/>
  <c r="AU201" i="1" s="1"/>
  <c r="AW201" i="1" s="1"/>
  <c r="AT183" i="1"/>
  <c r="AU183" i="1" s="1"/>
  <c r="AW183" i="1" s="1"/>
  <c r="AT165" i="1"/>
  <c r="AU165" i="1" s="1"/>
  <c r="AT147" i="1"/>
  <c r="AU147" i="1" s="1"/>
  <c r="AW147" i="1" s="1"/>
  <c r="AT129" i="1"/>
  <c r="AU129" i="1" s="1"/>
  <c r="AW129" i="1" s="1"/>
  <c r="AT111" i="1"/>
  <c r="AU111" i="1" s="1"/>
  <c r="AW111" i="1" s="1"/>
  <c r="AT93" i="1"/>
  <c r="AU93" i="1" s="1"/>
  <c r="AW93" i="1" s="1"/>
  <c r="AX162" i="1" l="1"/>
  <c r="AW162" i="1"/>
  <c r="AX176" i="1"/>
  <c r="AW176" i="1"/>
  <c r="AX168" i="1"/>
  <c r="AW168" i="1"/>
  <c r="AW179" i="1"/>
  <c r="AX179" i="1"/>
  <c r="AW172" i="1"/>
  <c r="AX172" i="1"/>
  <c r="AX175" i="1"/>
  <c r="AW175" i="1"/>
  <c r="AX180" i="1"/>
  <c r="AW180" i="1"/>
  <c r="AX181" i="1"/>
  <c r="AW181" i="1"/>
  <c r="AX177" i="1"/>
  <c r="AW177" i="1"/>
  <c r="AX182" i="1"/>
  <c r="AW182" i="1"/>
  <c r="AX152" i="1"/>
  <c r="AW152" i="1"/>
  <c r="AW178" i="1"/>
  <c r="AX178" i="1"/>
  <c r="AW155" i="1"/>
  <c r="AX155" i="1"/>
  <c r="AX170" i="1"/>
  <c r="AW170" i="1"/>
  <c r="AX153" i="1"/>
  <c r="AW153" i="1"/>
  <c r="AX165" i="1"/>
  <c r="AW165" i="1"/>
  <c r="AX156" i="1"/>
  <c r="AW156" i="1"/>
  <c r="AY156" i="1" s="1"/>
  <c r="AW154" i="1"/>
  <c r="AX154" i="1"/>
  <c r="AX159" i="1"/>
  <c r="AW159" i="1"/>
  <c r="AW161" i="1"/>
  <c r="AX161" i="1"/>
  <c r="AW167" i="1"/>
  <c r="AX167" i="1"/>
  <c r="AW166" i="1"/>
  <c r="AX166" i="1"/>
  <c r="AX174" i="1"/>
  <c r="AW174" i="1"/>
  <c r="AY174" i="1" s="1"/>
  <c r="AX163" i="1"/>
  <c r="AW163" i="1"/>
  <c r="AX171" i="1"/>
  <c r="AW171" i="1"/>
  <c r="AW173" i="1"/>
  <c r="AX173" i="1"/>
  <c r="AX169" i="1"/>
  <c r="AW169" i="1"/>
  <c r="AX157" i="1"/>
  <c r="AW157" i="1"/>
  <c r="AY168" i="1" l="1"/>
  <c r="AY162" i="1"/>
  <c r="AY180" i="1"/>
  <c r="AY161" i="1"/>
  <c r="AY155" i="1"/>
  <c r="AY167" i="1"/>
  <c r="AY182" i="1"/>
  <c r="AY176" i="1"/>
  <c r="AY170" i="1"/>
  <c r="AY164" i="1"/>
  <c r="AY158" i="1"/>
  <c r="AY152" i="1"/>
  <c r="AY177" i="1"/>
  <c r="AY171" i="1"/>
  <c r="AY165" i="1"/>
  <c r="AY159" i="1"/>
  <c r="AY153" i="1"/>
  <c r="AY179" i="1"/>
  <c r="AY173" i="1"/>
  <c r="AY181" i="1"/>
  <c r="AY175" i="1"/>
  <c r="AY169" i="1"/>
  <c r="AY163" i="1"/>
  <c r="AY157" i="1"/>
  <c r="AY151" i="1"/>
  <c r="AY178" i="1"/>
  <c r="AY166" i="1"/>
  <c r="AY154" i="1"/>
  <c r="AY172" i="1"/>
  <c r="AY160" i="1"/>
  <c r="AY329" i="1" l="1"/>
  <c r="AY328" i="1"/>
  <c r="AY327" i="1"/>
  <c r="AY326" i="1"/>
  <c r="AY325" i="1"/>
  <c r="AY324" i="1"/>
  <c r="AY323" i="1"/>
  <c r="AY322" i="1"/>
  <c r="AY321" i="1"/>
  <c r="AY320" i="1"/>
  <c r="AY319" i="1"/>
  <c r="AY318" i="1"/>
  <c r="AY317" i="1"/>
  <c r="AY316" i="1"/>
  <c r="AY315" i="1"/>
  <c r="AY314" i="1"/>
  <c r="AY313" i="1"/>
  <c r="AY312" i="1"/>
  <c r="AY311" i="1"/>
  <c r="AY310" i="1"/>
  <c r="AY309" i="1"/>
  <c r="AY308" i="1"/>
  <c r="AY307" i="1"/>
  <c r="AY306" i="1"/>
  <c r="AY305" i="1"/>
  <c r="AY304" i="1"/>
  <c r="AY303" i="1"/>
  <c r="AY302" i="1"/>
  <c r="AY301" i="1"/>
  <c r="AY300" i="1"/>
  <c r="AY299" i="1"/>
  <c r="AY298" i="1"/>
  <c r="AY297" i="1"/>
  <c r="AY296" i="1"/>
  <c r="AY295" i="1"/>
  <c r="AY294" i="1"/>
  <c r="AY293" i="1"/>
  <c r="AY292" i="1"/>
  <c r="AY291" i="1"/>
  <c r="AY290" i="1"/>
  <c r="AY289" i="1"/>
  <c r="AY288" i="1"/>
  <c r="AY287" i="1"/>
  <c r="AY286" i="1"/>
  <c r="AY285" i="1"/>
  <c r="AY284" i="1"/>
  <c r="AY283" i="1"/>
  <c r="AY282" i="1"/>
  <c r="AY281" i="1"/>
  <c r="AY280" i="1"/>
  <c r="AY279" i="1"/>
  <c r="AY278" i="1"/>
  <c r="AY277" i="1"/>
  <c r="AY276" i="1"/>
  <c r="AY275" i="1"/>
  <c r="AY274" i="1"/>
  <c r="AY273" i="1"/>
  <c r="AY272" i="1"/>
  <c r="AY271" i="1"/>
  <c r="AY270" i="1"/>
  <c r="AY269" i="1"/>
  <c r="AY268" i="1"/>
  <c r="AY267" i="1"/>
  <c r="AY266" i="1"/>
  <c r="AY265" i="1"/>
  <c r="AY264" i="1"/>
  <c r="AY263" i="1"/>
  <c r="AY262" i="1"/>
  <c r="AY261" i="1"/>
  <c r="AY260" i="1"/>
  <c r="AY259" i="1"/>
  <c r="AY258" i="1"/>
  <c r="AY257" i="1"/>
  <c r="AY256" i="1"/>
  <c r="AY255" i="1"/>
  <c r="AY254" i="1"/>
  <c r="AY253" i="1"/>
  <c r="AY252" i="1"/>
  <c r="AY251" i="1"/>
  <c r="AY250" i="1"/>
  <c r="AY249" i="1"/>
  <c r="AY248" i="1"/>
  <c r="AY247" i="1"/>
  <c r="AY246" i="1"/>
  <c r="AY245" i="1"/>
  <c r="AY244" i="1"/>
  <c r="AY243" i="1"/>
  <c r="AY242" i="1"/>
  <c r="AY241" i="1"/>
  <c r="AY240" i="1"/>
  <c r="AY239" i="1"/>
  <c r="AY238" i="1"/>
  <c r="AY237" i="1"/>
  <c r="AY236" i="1"/>
  <c r="AY235" i="1"/>
  <c r="AY234" i="1"/>
  <c r="AY233" i="1"/>
  <c r="AY220" i="1"/>
  <c r="AY600" i="1"/>
  <c r="AY599" i="1"/>
  <c r="AY598" i="1"/>
  <c r="AY597" i="1"/>
  <c r="AY596" i="1"/>
  <c r="AY595" i="1"/>
  <c r="AY594" i="1"/>
  <c r="AY593" i="1"/>
  <c r="AY592" i="1"/>
  <c r="AY591" i="1"/>
  <c r="AY590" i="1"/>
  <c r="AY589" i="1"/>
  <c r="AY588" i="1"/>
  <c r="AY587" i="1"/>
  <c r="AY586" i="1"/>
  <c r="AY585" i="1"/>
  <c r="AY584" i="1"/>
  <c r="AY583" i="1"/>
  <c r="AY582" i="1"/>
  <c r="AY581" i="1"/>
  <c r="AY580" i="1"/>
  <c r="AY579" i="1"/>
  <c r="AY578" i="1"/>
  <c r="AY577" i="1"/>
  <c r="AY576" i="1"/>
  <c r="AY575" i="1"/>
  <c r="AY574" i="1"/>
  <c r="AY573" i="1"/>
  <c r="AY572" i="1"/>
  <c r="AY571" i="1"/>
  <c r="AY570" i="1"/>
  <c r="AY569" i="1"/>
  <c r="AY568" i="1"/>
  <c r="AY567" i="1"/>
  <c r="AY566" i="1"/>
  <c r="AY565" i="1"/>
  <c r="AY564" i="1"/>
  <c r="AY563" i="1"/>
  <c r="AY562" i="1"/>
  <c r="AY561" i="1"/>
  <c r="AY560" i="1"/>
  <c r="AY559" i="1"/>
  <c r="AY558" i="1"/>
  <c r="AY557" i="1"/>
  <c r="AY556" i="1"/>
  <c r="AY555" i="1"/>
  <c r="AY554" i="1"/>
  <c r="AY553" i="1"/>
  <c r="AY552" i="1"/>
  <c r="AY551" i="1"/>
  <c r="AY550" i="1"/>
  <c r="AY549" i="1"/>
  <c r="AY548" i="1"/>
  <c r="AY547" i="1"/>
  <c r="AY546" i="1"/>
  <c r="AY545" i="1"/>
  <c r="AY544" i="1"/>
  <c r="AY543" i="1"/>
  <c r="AY542" i="1"/>
  <c r="AY541" i="1"/>
  <c r="AY540" i="1"/>
  <c r="AY539" i="1"/>
  <c r="AY538" i="1"/>
  <c r="AY537" i="1"/>
  <c r="AY536" i="1"/>
  <c r="AY535" i="1"/>
  <c r="AY534" i="1"/>
  <c r="AY533" i="1"/>
  <c r="AY532" i="1"/>
  <c r="AY531" i="1"/>
  <c r="AY530" i="1"/>
  <c r="AY529" i="1"/>
  <c r="AY528" i="1"/>
  <c r="AY527" i="1"/>
  <c r="AY526" i="1"/>
  <c r="AY525" i="1"/>
  <c r="AY524" i="1"/>
  <c r="AY523" i="1"/>
  <c r="AY522" i="1"/>
  <c r="AY521" i="1"/>
  <c r="AY520" i="1"/>
  <c r="AY519" i="1"/>
  <c r="AY518" i="1"/>
  <c r="AY517" i="1"/>
  <c r="AY516" i="1"/>
  <c r="AY515" i="1"/>
  <c r="AY514" i="1"/>
  <c r="AY513" i="1"/>
  <c r="AY512" i="1"/>
  <c r="AY511" i="1"/>
  <c r="AY510" i="1"/>
  <c r="AY509" i="1"/>
  <c r="AY508" i="1"/>
  <c r="AY507" i="1"/>
  <c r="AY506" i="1"/>
  <c r="AY505" i="1"/>
  <c r="AY504" i="1"/>
  <c r="AY503" i="1"/>
  <c r="AY502" i="1"/>
  <c r="AY501" i="1"/>
  <c r="AY500" i="1"/>
  <c r="AY499" i="1"/>
  <c r="AY498" i="1"/>
  <c r="AY497" i="1"/>
  <c r="AY496" i="1"/>
  <c r="AY495" i="1"/>
  <c r="AY494" i="1"/>
  <c r="AY493" i="1"/>
  <c r="AY492" i="1"/>
  <c r="AY491" i="1"/>
  <c r="AY490" i="1"/>
  <c r="AY489" i="1"/>
  <c r="AY488" i="1"/>
  <c r="AY487" i="1"/>
  <c r="AY486" i="1"/>
  <c r="AY485" i="1"/>
  <c r="AY484" i="1"/>
  <c r="AY483" i="1"/>
  <c r="AY482" i="1"/>
  <c r="AY481" i="1"/>
  <c r="AY480" i="1"/>
  <c r="AY479" i="1"/>
  <c r="AY478" i="1"/>
  <c r="AY477" i="1"/>
  <c r="AY476" i="1"/>
  <c r="AY475" i="1"/>
  <c r="AY474" i="1"/>
  <c r="AY473" i="1"/>
  <c r="AY472" i="1"/>
  <c r="AY471" i="1"/>
  <c r="AY470" i="1"/>
  <c r="AY469" i="1"/>
  <c r="AY468" i="1"/>
  <c r="AY467" i="1"/>
  <c r="AY466" i="1"/>
  <c r="AY465" i="1"/>
  <c r="AY464" i="1"/>
  <c r="AY463" i="1"/>
  <c r="AY462" i="1"/>
  <c r="AY461" i="1"/>
  <c r="AY460" i="1"/>
  <c r="AY459" i="1"/>
  <c r="AY458" i="1"/>
  <c r="AY457" i="1"/>
  <c r="AY456" i="1"/>
  <c r="AY455" i="1"/>
  <c r="AY454" i="1"/>
  <c r="AY453" i="1"/>
  <c r="AY452" i="1"/>
  <c r="AY451" i="1"/>
  <c r="AY450" i="1"/>
  <c r="AY449" i="1"/>
  <c r="AY448" i="1"/>
  <c r="AY447" i="1"/>
  <c r="AY446" i="1"/>
  <c r="AY445" i="1"/>
  <c r="AY444" i="1"/>
  <c r="AY443" i="1"/>
  <c r="AY442" i="1"/>
  <c r="AY441" i="1"/>
  <c r="AY440" i="1"/>
  <c r="AY439" i="1"/>
  <c r="AY438" i="1"/>
  <c r="AY437" i="1"/>
  <c r="AY436" i="1"/>
  <c r="AY435" i="1"/>
  <c r="AY434" i="1"/>
  <c r="AY433" i="1"/>
  <c r="AY432" i="1"/>
  <c r="AY431" i="1"/>
  <c r="AY430" i="1"/>
  <c r="AY429" i="1"/>
  <c r="AY428" i="1"/>
  <c r="AY427" i="1"/>
  <c r="AY426" i="1"/>
  <c r="AY425" i="1"/>
  <c r="AY424" i="1"/>
  <c r="AY423" i="1"/>
  <c r="AY422" i="1"/>
  <c r="AY421" i="1"/>
  <c r="AY420" i="1"/>
  <c r="AY419" i="1"/>
  <c r="AY418" i="1"/>
  <c r="AY417" i="1"/>
  <c r="AY416" i="1"/>
  <c r="AY415" i="1"/>
  <c r="AY414" i="1"/>
  <c r="AY413" i="1"/>
  <c r="AY412" i="1"/>
  <c r="AY411" i="1"/>
  <c r="AY410" i="1"/>
  <c r="AY409" i="1"/>
  <c r="AY408" i="1"/>
  <c r="AY407" i="1"/>
  <c r="AY406" i="1"/>
  <c r="AY405" i="1"/>
  <c r="AY404" i="1"/>
  <c r="AY403" i="1"/>
  <c r="AY402" i="1"/>
  <c r="AY401" i="1"/>
  <c r="AY400" i="1"/>
  <c r="AY399" i="1"/>
  <c r="AY398" i="1"/>
  <c r="AY397" i="1"/>
  <c r="AY396" i="1"/>
  <c r="AY395" i="1"/>
  <c r="AY394" i="1"/>
  <c r="AY393" i="1"/>
  <c r="AY392" i="1"/>
  <c r="AY391" i="1"/>
  <c r="AY390" i="1"/>
  <c r="AY389" i="1"/>
  <c r="AY388" i="1"/>
  <c r="AY387" i="1"/>
  <c r="AY386" i="1"/>
  <c r="AY385" i="1"/>
  <c r="AY384" i="1"/>
  <c r="AY383" i="1"/>
  <c r="AY382" i="1"/>
  <c r="AY381" i="1"/>
  <c r="AY380" i="1"/>
  <c r="AY379" i="1"/>
  <c r="AY378" i="1"/>
  <c r="AY377" i="1"/>
  <c r="AY376" i="1"/>
  <c r="AY375" i="1"/>
  <c r="AY374" i="1"/>
  <c r="AY373" i="1"/>
  <c r="AY372" i="1"/>
  <c r="AY371" i="1"/>
  <c r="AY370" i="1"/>
  <c r="AY369" i="1"/>
  <c r="AY368" i="1"/>
  <c r="AY367" i="1"/>
  <c r="AY366" i="1"/>
  <c r="AY365" i="1"/>
  <c r="AY364" i="1"/>
  <c r="AY363" i="1"/>
  <c r="AY362" i="1"/>
  <c r="AY361" i="1"/>
  <c r="AY360" i="1"/>
  <c r="AY359" i="1"/>
  <c r="AY358" i="1"/>
  <c r="AY357" i="1"/>
  <c r="AY356" i="1"/>
  <c r="AY355" i="1"/>
  <c r="AY354" i="1"/>
  <c r="AY353" i="1"/>
  <c r="AY352" i="1"/>
  <c r="AY351" i="1"/>
  <c r="AY350" i="1"/>
  <c r="AY349" i="1"/>
  <c r="AY348" i="1"/>
  <c r="AY347" i="1"/>
  <c r="AY346" i="1"/>
  <c r="AY345" i="1"/>
  <c r="AY344" i="1"/>
  <c r="AY343" i="1"/>
  <c r="AY342" i="1"/>
  <c r="AY341" i="1"/>
  <c r="AY340" i="1"/>
  <c r="AY339" i="1"/>
  <c r="AY338" i="1"/>
  <c r="AY337" i="1"/>
  <c r="AY336" i="1"/>
  <c r="AY335" i="1"/>
  <c r="AY334" i="1"/>
  <c r="AY333" i="1"/>
  <c r="AY332" i="1"/>
  <c r="AY331" i="1"/>
  <c r="AY330" i="1"/>
  <c r="AY232" i="1"/>
  <c r="AY231" i="1"/>
  <c r="AY230" i="1"/>
  <c r="AY229" i="1"/>
  <c r="AY228" i="1"/>
  <c r="AY227" i="1"/>
  <c r="AY226" i="1"/>
  <c r="AY225" i="1"/>
  <c r="AY224" i="1"/>
  <c r="AY223" i="1"/>
  <c r="AY222" i="1"/>
  <c r="AY221" i="1"/>
  <c r="AY219" i="1"/>
  <c r="AY218" i="1"/>
  <c r="AY217" i="1"/>
  <c r="AY216" i="1"/>
  <c r="AY215" i="1"/>
  <c r="AY214" i="1"/>
  <c r="AY213" i="1"/>
  <c r="AY212" i="1"/>
  <c r="AY211" i="1"/>
  <c r="AY210" i="1"/>
  <c r="AY209" i="1"/>
  <c r="AY208" i="1"/>
  <c r="AY207" i="1"/>
  <c r="AY206" i="1"/>
  <c r="AY205" i="1"/>
  <c r="AY204" i="1"/>
  <c r="AY203" i="1"/>
  <c r="AY202" i="1"/>
  <c r="AY201" i="1"/>
  <c r="AY200" i="1"/>
  <c r="AY199" i="1"/>
  <c r="AY198" i="1"/>
  <c r="AY197" i="1"/>
  <c r="AY196" i="1"/>
  <c r="AY195" i="1"/>
  <c r="AY194" i="1"/>
  <c r="AY193" i="1"/>
  <c r="AY192" i="1"/>
  <c r="AY191" i="1"/>
  <c r="AY190" i="1"/>
  <c r="AY189" i="1"/>
  <c r="AY188" i="1"/>
  <c r="AY187" i="1"/>
  <c r="AY186" i="1"/>
  <c r="AY185" i="1"/>
  <c r="AY184" i="1"/>
  <c r="AY183" i="1"/>
  <c r="AY150" i="1"/>
  <c r="AY149" i="1"/>
  <c r="AY148" i="1"/>
  <c r="AY147" i="1"/>
  <c r="AY146" i="1"/>
  <c r="AY145" i="1"/>
  <c r="AY144" i="1"/>
  <c r="AY143" i="1"/>
  <c r="AY142" i="1"/>
  <c r="AY141" i="1"/>
  <c r="AY140" i="1"/>
  <c r="AY139" i="1"/>
  <c r="AY138" i="1"/>
  <c r="AY137" i="1"/>
  <c r="AY136" i="1"/>
  <c r="AY135" i="1"/>
  <c r="AY134" i="1"/>
  <c r="AY133" i="1"/>
  <c r="AY132" i="1"/>
  <c r="AY131" i="1"/>
  <c r="AY130" i="1"/>
  <c r="AY129" i="1"/>
  <c r="AY128" i="1"/>
  <c r="AY127" i="1"/>
  <c r="AY126" i="1"/>
  <c r="AY125" i="1"/>
  <c r="AY124" i="1"/>
  <c r="AY123" i="1"/>
  <c r="AY122" i="1"/>
  <c r="AY121" i="1"/>
  <c r="AY120" i="1"/>
  <c r="AY119" i="1"/>
  <c r="AY118" i="1"/>
  <c r="AY117" i="1"/>
  <c r="AY116" i="1"/>
  <c r="AY115" i="1"/>
  <c r="AY114" i="1"/>
  <c r="AY113" i="1"/>
  <c r="AY112" i="1"/>
  <c r="AY111" i="1"/>
  <c r="AY110" i="1"/>
  <c r="AY109" i="1"/>
  <c r="AY108" i="1"/>
  <c r="AY107" i="1"/>
  <c r="AY106" i="1"/>
  <c r="AY105" i="1"/>
  <c r="AY104" i="1"/>
  <c r="AY103" i="1"/>
  <c r="AY102" i="1"/>
  <c r="AY101" i="1"/>
  <c r="AY100" i="1"/>
  <c r="AY99" i="1"/>
  <c r="AY98" i="1"/>
  <c r="AY97" i="1"/>
  <c r="AY96" i="1"/>
  <c r="AY95" i="1"/>
  <c r="AY94" i="1"/>
  <c r="AY93" i="1"/>
  <c r="AY92" i="1"/>
  <c r="AY91" i="1"/>
  <c r="AY90" i="1"/>
  <c r="AY89" i="1"/>
  <c r="AY88" i="1"/>
  <c r="AY87" i="1"/>
  <c r="AY86" i="1"/>
  <c r="AY85" i="1"/>
  <c r="AY84" i="1"/>
  <c r="AY83" i="1"/>
  <c r="AY82" i="1"/>
  <c r="AY81" i="1"/>
  <c r="AY80" i="1"/>
  <c r="AY79" i="1"/>
  <c r="AY78" i="1"/>
  <c r="AY77" i="1"/>
  <c r="AY76" i="1"/>
  <c r="AY75" i="1"/>
  <c r="AY74" i="1"/>
  <c r="AY73" i="1"/>
  <c r="AY72" i="1"/>
  <c r="AY71" i="1"/>
  <c r="AY70" i="1"/>
  <c r="AY69" i="1"/>
  <c r="AY68" i="1"/>
  <c r="AY67" i="1"/>
  <c r="AY66" i="1"/>
  <c r="AY65" i="1"/>
  <c r="AY64" i="1"/>
  <c r="AY63" i="1"/>
  <c r="AY62" i="1"/>
  <c r="AY61" i="1"/>
  <c r="AY60" i="1"/>
  <c r="AY59" i="1"/>
  <c r="AY58" i="1"/>
  <c r="AY57" i="1"/>
  <c r="AY56" i="1"/>
  <c r="AY55" i="1"/>
  <c r="AY54" i="1"/>
  <c r="AY53" i="1"/>
  <c r="AY52" i="1"/>
  <c r="AY51" i="1"/>
  <c r="AY50" i="1"/>
  <c r="AY49" i="1"/>
  <c r="AY48" i="1"/>
  <c r="AY47" i="1"/>
  <c r="AY46" i="1"/>
  <c r="AY45" i="1"/>
  <c r="AY44" i="1"/>
  <c r="AY43" i="1"/>
  <c r="AY42" i="1"/>
  <c r="AY41" i="1"/>
  <c r="AY40" i="1"/>
  <c r="AY39" i="1"/>
  <c r="AY38" i="1"/>
  <c r="AY37" i="1"/>
  <c r="AY36" i="1"/>
  <c r="AY35" i="1"/>
  <c r="AY34" i="1"/>
  <c r="AY33" i="1"/>
  <c r="AY32" i="1"/>
  <c r="AY31" i="1"/>
  <c r="AY30" i="1"/>
  <c r="AY29" i="1"/>
  <c r="AY28" i="1"/>
  <c r="AY27" i="1"/>
  <c r="AY26" i="1"/>
  <c r="AY25" i="1"/>
  <c r="AY24" i="1"/>
  <c r="AY23" i="1"/>
  <c r="AY22" i="1"/>
  <c r="AY21" i="1"/>
  <c r="AY20" i="1"/>
  <c r="AY19" i="1"/>
  <c r="AY18" i="1"/>
  <c r="AY17" i="1"/>
  <c r="AY16" i="1"/>
  <c r="AY15" i="1"/>
  <c r="AY14" i="1"/>
  <c r="AY13" i="1"/>
  <c r="AY12" i="1"/>
  <c r="AY11" i="1"/>
  <c r="AY10" i="1"/>
  <c r="AY9" i="1"/>
  <c r="AY8" i="1"/>
  <c r="AY7" i="1"/>
  <c r="AY6" i="1"/>
</calcChain>
</file>

<file path=xl/sharedStrings.xml><?xml version="1.0" encoding="utf-8"?>
<sst xmlns="http://schemas.openxmlformats.org/spreadsheetml/2006/main" count="6610" uniqueCount="1301">
  <si>
    <t>WK</t>
  </si>
  <si>
    <t>PK</t>
  </si>
  <si>
    <t>GK</t>
  </si>
  <si>
    <t>Żłobek Misie Tulisie, ul. Sądowa 8, Bolesławiec</t>
  </si>
  <si>
    <t>żłobek</t>
  </si>
  <si>
    <t>nie</t>
  </si>
  <si>
    <t>Thames Sp. z o.o., ul. K. Linneusza 1/43, 03-486 Warszawa</t>
  </si>
  <si>
    <t>Bolesławiec</t>
  </si>
  <si>
    <t>02</t>
  </si>
  <si>
    <t>01</t>
  </si>
  <si>
    <t>1</t>
  </si>
  <si>
    <t>2</t>
  </si>
  <si>
    <t>FP</t>
  </si>
  <si>
    <t>Niepubliczny Dwujęzyczny Żłobek KIDS &amp; Co, ul. Daimlera 5, 59-400 Jawor</t>
  </si>
  <si>
    <t>Centrum Rozwoju Dziecka Sp. z o.o., ul. Chłodna 51, 00-867 Warszawa</t>
  </si>
  <si>
    <t>Jawor</t>
  </si>
  <si>
    <t>05</t>
  </si>
  <si>
    <t>Żłobek SERDUSZKOlandia Luiza Sałaj, ul. Orla 34a, 59-300 Lubin</t>
  </si>
  <si>
    <t>Żłobek SERDUSZKOlandia Luiza Sałaj, ul. Kisielewskiego 25-26, 59-300 Lubin</t>
  </si>
  <si>
    <t>Lubin</t>
  </si>
  <si>
    <t>11</t>
  </si>
  <si>
    <t>13</t>
  </si>
  <si>
    <t>Anglojęzyczny Żłobek MAGIC BABY, ul. Ścinawska 11a, 59-300 Lubin</t>
  </si>
  <si>
    <t>Magic School Sp. z o.o., ul. S. Worcella 23/3, 50-448 Wrocław</t>
  </si>
  <si>
    <t>Żłobek " U Kubusia Puchatka", 56-500 Syców</t>
  </si>
  <si>
    <t>EURO TREND Sylwia Sendek, ul. Kopernika 6, 56-400 Oleśnica</t>
  </si>
  <si>
    <t>Syców</t>
  </si>
  <si>
    <t>14</t>
  </si>
  <si>
    <t>07</t>
  </si>
  <si>
    <t>3</t>
  </si>
  <si>
    <t>Żłobek " U Kubusia Puchatka", 56-416 Twardogóra</t>
  </si>
  <si>
    <t>Twardogóra</t>
  </si>
  <si>
    <t>08</t>
  </si>
  <si>
    <t>Żłobek " Biedroneczka", Moszyce 30, 56-416 Twardogóra</t>
  </si>
  <si>
    <t>Żłobek " Biedroneczka" Magdalena Pietrzyk, Moszyce 30, 56-416 Twardogóra</t>
  </si>
  <si>
    <t>Żłobek Kolorowych Skrzatów, ul. Opolska 60, 55-200 Oława</t>
  </si>
  <si>
    <t>Farmacja Justyna Pielech, ul. Asnyka 8, 55-095 Długołęka</t>
  </si>
  <si>
    <t>Oława</t>
  </si>
  <si>
    <t>15</t>
  </si>
  <si>
    <t>04</t>
  </si>
  <si>
    <t>Żłobek Plac Zabaw, ul. Fabryczna 8, 59-100 Polkowice</t>
  </si>
  <si>
    <t>Żłobek Plac Zabaw Zbigniew Lemiesz, ul. Słowiańska 3-4, 59-100 Polkowice</t>
  </si>
  <si>
    <t>Polkowice</t>
  </si>
  <si>
    <t>16</t>
  </si>
  <si>
    <t>Niepubliczny Żłobek " Pluszowy Miś", ul. Kamienna 1A, 57-100 Strzelin</t>
  </si>
  <si>
    <t>Marta Konsencjusz, ul. Rycerska 2/7, 57-100 Strzelin</t>
  </si>
  <si>
    <t>Strzelin</t>
  </si>
  <si>
    <t>17</t>
  </si>
  <si>
    <t>4</t>
  </si>
  <si>
    <t>5</t>
  </si>
  <si>
    <t>Niepubliczny Żłobek " Maluszek", ul. Strzelińska 24, 57-100 Kuropatnik</t>
  </si>
  <si>
    <t>Żłobek " Akademia Uśmiechu", ul. Mickiewicza 1/12, 57-100 Strzelin</t>
  </si>
  <si>
    <t>Elwira Gołuzd, ul. Św. Floriana 14/5, 57-100 Strzelin</t>
  </si>
  <si>
    <t>Żłobek EduKids, ul. Działkowa 5, 58-100 Świdnica</t>
  </si>
  <si>
    <t>Katarzyna Szczerbińska - Tercjak, ul. Działkowa 5, 58-100 Świdnica</t>
  </si>
  <si>
    <t>Świdnica</t>
  </si>
  <si>
    <t>19</t>
  </si>
  <si>
    <t>Opiekun Dzienny 1 ŚSS, Pogorzała 36, 58-100 Pogorzała</t>
  </si>
  <si>
    <t>opiekun dzienny</t>
  </si>
  <si>
    <t>Świdnicka Spółdzielnia Spcjalna, ul. Wróblewskiego 10, 58-100 Świdnica</t>
  </si>
  <si>
    <t>Opiekun Dzienny 2 ŚSS, Pogorzała 36, 58-100 Pogorzała</t>
  </si>
  <si>
    <t>Niepubliczny Żłobek Mikołajek, ul. Szkolna 2, 58-311 Stare Bogaczowice</t>
  </si>
  <si>
    <t>Stare Bogaczowice</t>
  </si>
  <si>
    <t>21</t>
  </si>
  <si>
    <t>Bystre Imbirki IV, ul. Kasztanowa, 51-361 Wilczyce</t>
  </si>
  <si>
    <t>klub dziecięcy</t>
  </si>
  <si>
    <t>Jacek Sobonkiewicz, ul. Jarzębinowa 2c, 51-311 Kiełczówek; Paweł Konarski, ul. Szafranowa 5, 51-311 Kiełczówek</t>
  </si>
  <si>
    <t>Długołęka</t>
  </si>
  <si>
    <t>23</t>
  </si>
  <si>
    <t>18</t>
  </si>
  <si>
    <t>HAPPY SKRZATY, ul. Leśna 38, 55-095 Siedlec</t>
  </si>
  <si>
    <t>HAPPY SKRZATY Żłobek Dwujęzyczny Izabela Fiedziuk, Alicja Głuszczyńska s.c., ul. Na Polance 22B, 51-109 Wrocław</t>
  </si>
  <si>
    <t>Żłobek Troskliwa Kraina, ul. 1 Maja 38, 55-080 Kąty Wrocławskie</t>
  </si>
  <si>
    <t>PMP Media Paulina Przygrodzka, ul. Skowronkowa 2, 55-080 Pełcznica</t>
  </si>
  <si>
    <t>Kąty Wrocławskie</t>
  </si>
  <si>
    <t>Niepubliczny Żłobek Żyrafka, ul. Kwiatowa, Bielany Wrocławskie</t>
  </si>
  <si>
    <t>Aneta Aniśkiewicz, ul. Borówkowa 7/1, 55-040 Bielany Wrocławskie</t>
  </si>
  <si>
    <t>Kobierzyce</t>
  </si>
  <si>
    <t>Domek Biedronek Danuta Witkowska, ul. Piastów Śląskich 41A, 55-011 Siechnice</t>
  </si>
  <si>
    <t>Siechnice</t>
  </si>
  <si>
    <t>Niepubliczny Żłobek " Pępek Świata", ul. Wojska Polskiego 18, 59-500 Złotoryja</t>
  </si>
  <si>
    <t>Niepubliczny Żłobek i Przedszkole " Pępek Świata" Ewelina Posadowska, ul. Wojska Polskiego 18, 59-500 Złotoryja</t>
  </si>
  <si>
    <t>Złotoryja</t>
  </si>
  <si>
    <t>26</t>
  </si>
  <si>
    <t>Żłobek " Żaczek', ul. Zamoyskiego 7, 58-560 Jelenia Góra</t>
  </si>
  <si>
    <t>tak</t>
  </si>
  <si>
    <t>Karkonoska Państwowa Szkoła Wyższa, ul. Lwówecka 18, 58-503 Jelenia Góra</t>
  </si>
  <si>
    <t>Miasto Jelenia Góra</t>
  </si>
  <si>
    <t>61</t>
  </si>
  <si>
    <t>12</t>
  </si>
  <si>
    <t>Niepubliczny Żłobek Fair Play ul. Paderewskiego 56, Jelenia Góra</t>
  </si>
  <si>
    <t>Fair Play Agnieszka Południak, ul. Architektów 4, 35-082 Rzeszów</t>
  </si>
  <si>
    <t>Jelenia Góra</t>
  </si>
  <si>
    <t>Klub Malucha Biedronki I, ul. Poznańska 14, 58-500 Jelenia Góra</t>
  </si>
  <si>
    <t>FUH Bosmed, ul. Poznańska 14, 58-500 Jelenia Góra</t>
  </si>
  <si>
    <t>Niepubliczny Żłobek Domkowo, ul. Kamińskiego 33, 59-220 Legnica</t>
  </si>
  <si>
    <t>FHU Adam Derda, ul. Łowicka 16, 59-220 Legnica</t>
  </si>
  <si>
    <t>Legnica</t>
  </si>
  <si>
    <t>62</t>
  </si>
  <si>
    <t>Miś Yogi i Przyjaciele, u. Idzikowskiego 30/1A i 1B, Wrocław</t>
  </si>
  <si>
    <t>M.Y. Sp. z o.o., ul. Cynamonowa 20-24, 51-180 Wrocław</t>
  </si>
  <si>
    <t>Wrocław</t>
  </si>
  <si>
    <t>64</t>
  </si>
  <si>
    <t>9</t>
  </si>
  <si>
    <t>Niepubliczny Żłobek Językowo - Sportowy Luppo Puppo, ul. Księcia Witolda 46, 50-202 Wrocław</t>
  </si>
  <si>
    <t>MR Fragola Sp. z o.o., ul. Prosta 2/14/108, 00-850 Warszawa</t>
  </si>
  <si>
    <t>Niepubliczny Żłobek Językowo - Sportowy Luppo Puppo, ul. Białowieska 97, 54-234 Wrocław</t>
  </si>
  <si>
    <t>MR FRAGOLA Sp. z o.o., ul. Prosta 2/14, 00-850 Warszawa</t>
  </si>
  <si>
    <t>Niepubliczny Żłobek Językowo - Sportowy Luppo Puppo, ul. Na Ostatnim Groszu,  Wrocław</t>
  </si>
  <si>
    <t>Żłobek Ballili 2, ul. Cynamonowa 12A, Wrocław</t>
  </si>
  <si>
    <t>Marta Piegońska Ballili, ul. Gorlicka 64/4U, 51-314 Wrocław</t>
  </si>
  <si>
    <t>Klub Dziecięcy " New Generation', plac Legionów 2, 50-038 Wrocław</t>
  </si>
  <si>
    <t>FLP. Sp. z o.o., ul. Wodzisławska 6, 52-017 Wrocław</t>
  </si>
  <si>
    <t>Smart Kids, ul. Ślusarska 15a, 53-207 Wrocław</t>
  </si>
  <si>
    <t>Smart Kids Kursy Językowe Hanna Mróz - Porzucek, ul. Jęczmienna 14/3, 53-507 Wrocław</t>
  </si>
  <si>
    <t>Żłobek " Małe Skauty I", ul. Radkowska 26, 50-357 Wrocław</t>
  </si>
  <si>
    <t>Robert Burszewski, ul. Litomska 24/6, 53-641 Wrocław</t>
  </si>
  <si>
    <t>Niepubliczny Punkt Opieki Dziennej " Skaczące Brzdące", ul. Bazyliowa 12, Wrocław - Opiekun Dzienny nr 1</t>
  </si>
  <si>
    <t>SB Edukacja Sp.  z o.o., ul. Bazyliowa 12, 51-180 Wrocław</t>
  </si>
  <si>
    <t>Niepubliczny Punkt Opieki Dziennej " Skaczące Brzdące", ul. Waniliowa 19a, Wrocław - Opiekun Dzienny nr 1</t>
  </si>
  <si>
    <t>Niepubliczny Punkt Opieki Dziennej " Skaczące Brzdące", ul. Waniliowa 19a, Wrocław - Opiekun Dzienny nr 2</t>
  </si>
  <si>
    <t>Niepubliczny Punkt Opieki Dziennej " SkaczÄce BrzdÄce", ul. Waniliowa 19a, WrocÅaw - Opiekun Dzienny nr 3</t>
  </si>
  <si>
    <t>Niepubliczny Punkt Opieki Dziennej " Skaczące Brzdące", ul. Wilanowska 65A, Wrocław- Opiekun Dzienny Nr 1</t>
  </si>
  <si>
    <t>Niepubliczny Punkt Opieki Dziennej " Skaczące Brzdące", ul. Wilanowska 65A, Wrocław- Opiekun Dzienny Nr 2</t>
  </si>
  <si>
    <t>Niepubliczny Punkt Opieki Dziennej " Skaczące Brzdące", ul. Wilanowska 65A, Wrocław- Opiekun Dzienny Nr 4</t>
  </si>
  <si>
    <t>Niepubliczny Klub Dziecięcy Kubusiowa Wyspa, ul. Królewiecka 161D, 54-117 Wrocław</t>
  </si>
  <si>
    <t>DOMINO Joanna Rowińska, ul. Malinowa 2, 58-308 Wałbrzych</t>
  </si>
  <si>
    <t>Żłobek Maluchy &amp; Spółka, oddział Grabiszyńska, ul. Grabiszyńska 337E, 52-402 Wrocław</t>
  </si>
  <si>
    <t>HIC &amp; HOC Edukacja Sp. z o.o., ul. Śliwkowa 113 Smolec, 55-080 Katy Wrocławskie</t>
  </si>
  <si>
    <t>Kolorowe Kredki 2, ul. Karmelkowa 66, 52-437 Wrocław</t>
  </si>
  <si>
    <t>Kolorowe Kredki 2 s.c. T. Butniak, B. Jurkowska, A. Miszczyszyn, ul. Osiedlowa 31, 55-011  Siechnice</t>
  </si>
  <si>
    <t>Kolorowe Kredki 1, ul. Racławicka 15-19, 52-149 Wrocław</t>
  </si>
  <si>
    <t>Niepubliczny Żłobek Fair Play ul. Krakowska 35, 50-425 Wrocław</t>
  </si>
  <si>
    <t>N.S. Fair Play Natalia Skrzypacz, ul. Fabryczna 6, 53-609 Wrocław</t>
  </si>
  <si>
    <t>Niepubliczny Dwujęzyczny Żłobek KIDS &amp; Co, ul. Żmigrodzka 143, Wrocław</t>
  </si>
  <si>
    <t>Niepubliczny Dwujęzyczny Żłobek KIDS &amp; Co, ul. Włodarska 5, Wrocław</t>
  </si>
  <si>
    <t>Żłobek Tęczowy Zakątek, ul. Źródlana 32, 54-034 Wrocław</t>
  </si>
  <si>
    <t>Tęczowy Zakątek Magdalena Bohdziewicz, pl. Gen. Walerego Wróblewskiego 3A, 50-413 Wrocław</t>
  </si>
  <si>
    <t>Żłobek " Dudusiowo", ul.Braniewska 93, 54-109 Wrocław</t>
  </si>
  <si>
    <t>DUDUSIOWO Urszula Dudek, ul. Braniewska 93, 54-109 Wrocław</t>
  </si>
  <si>
    <t>Academia Wioletta Ewa Żuk - Chowaniec, ul. Poleska 29/7, 51-354 Wrocław</t>
  </si>
  <si>
    <t>Żłobek Tomcio Paluch, ul. Kawalerzystów 3/3,  53-004 Wrocław</t>
  </si>
  <si>
    <t>EDUARKADIA Sp. z o.o., ul. Kawalerzystów 3/3, 53-004 Wrocław</t>
  </si>
  <si>
    <t>Klub dziecięcy HAPPY SKRZATY, ul. Chrobrego 30, 50-254 Wrocław</t>
  </si>
  <si>
    <t>Niepubliczny Punkt Opieki Dziennej " Skaczące Brzdące", ul. Wilanowska 65A, Wrocław- Opiekun Dzienny Nr 3</t>
  </si>
  <si>
    <t>Małe Misie Pierwszy Niepubliczny Żłobek, ul. Reymonta 34, 58-303 Wałbrzych</t>
  </si>
  <si>
    <t>MM Patrycja Podrzycka, ul. Bema 50/1, 58-304 Wałbrzych</t>
  </si>
  <si>
    <t>Wałbrzych</t>
  </si>
  <si>
    <t>65</t>
  </si>
  <si>
    <t>Klub Malucha "Skrzat", ul. Osiedlowa 25, 87-707 Zakrzewo</t>
  </si>
  <si>
    <t>Stowarzyszenie "Partnerstwo dla Ziemi Kujawskiej", ul. Piaskowa 4, Odolion, 87-700 Aleksandrów Kujawski</t>
  </si>
  <si>
    <t>Zakrzewo</t>
  </si>
  <si>
    <t>09</t>
  </si>
  <si>
    <t>Zakątek Malucha, ul. Szosa Nakielska 34, 86-065 Łochowo</t>
  </si>
  <si>
    <t>Patrycja Klesińska-Mazur Zakątek Przedszkolaka, ul. Plażowa 3, 86-065 Łochowo</t>
  </si>
  <si>
    <t>Białe Błota</t>
  </si>
  <si>
    <t>03</t>
  </si>
  <si>
    <t>Ence Pence, ul. Poziomkowa, 86-014 Sicienko</t>
  </si>
  <si>
    <t>Pracownia do Rzeczy Krzysztof Rychławski, ul. Mrotecka 12 86-014 Sicienko</t>
  </si>
  <si>
    <t>Sicienko</t>
  </si>
  <si>
    <t>Klub dziecięcy, ul. Wiejska, 86-050 Solec Kujawski</t>
  </si>
  <si>
    <t>Daria Wawrzyniak,  ul. Toruńska 50f/58, 86-050 Solec Kujawski</t>
  </si>
  <si>
    <t>Solec Kujawski</t>
  </si>
  <si>
    <t>Niepubliczny Żłobek Gucio filia, ul. Szklarska 7, 88-100 Inowrocław</t>
  </si>
  <si>
    <t>Niepubliczne Placówki Oświatowe Sp. z o.o., Szklarska 7, 88-100 Inowrocław</t>
  </si>
  <si>
    <t>Inowrocław</t>
  </si>
  <si>
    <t>Akademia Malucha- żłobek akademicki WSG w Inowrocławiu, ul. Poznańska 43-45, 88-100 Inowrocław</t>
  </si>
  <si>
    <t>Wyższa Szkoła Gospodarki w Bydgoszczy, ul. Garbary 2, 85-229 Bydgoszcz</t>
  </si>
  <si>
    <t>Placówka w Kruszwicy, ul. Niepodległości 45a, 88-150 Kruszwica</t>
  </si>
  <si>
    <t>JAR RENTAL Sp.z.o.o. ul. Lelewela 33 lok. 203, 87-100 Toruń</t>
  </si>
  <si>
    <t>Kruszwica</t>
  </si>
  <si>
    <t>06</t>
  </si>
  <si>
    <t>Klub Maluszka, ul. Żeromskiego 17e, 87-600 Lipno</t>
  </si>
  <si>
    <t>Klub Malucha Iwona KwaÅniewska, ul. Nieszawska 2a/3, 87-600 Lipno</t>
  </si>
  <si>
    <t>Lipno</t>
  </si>
  <si>
    <t>Klub Dziecięcy w Gminie Świekatowo, Zalesie Królewskie 42, 86-182 Zalesie Królewskie</t>
  </si>
  <si>
    <t>La Siesta Estremo Michał Partyka, ul. Leśna 116/2, Świekatowo 86-182</t>
  </si>
  <si>
    <t>Świekatowo</t>
  </si>
  <si>
    <t>10</t>
  </si>
  <si>
    <t>Żłobek "Mała akademia" Rogowo 48, 87-162 Lubicz</t>
  </si>
  <si>
    <t>Fundacja Werwa, Rogowo 48, 97-162 Lubicz</t>
  </si>
  <si>
    <t>Lubicz</t>
  </si>
  <si>
    <t>"SMOCZUŚ", ul. Magnacka 9, 87-152 Zamek Bierzgłowski</t>
  </si>
  <si>
    <t>Klub Dziecięcy Bajka- Karolina Martin, ul. Jagiellońska 11, 87-152 Zamek Bierzgłowski, Łubianka</t>
  </si>
  <si>
    <t>Łubianka</t>
  </si>
  <si>
    <t>Żłobek "Akademia Krasnoludków" Stary Toruń, ul. Sołecka 11, 87-134 Zławieś Wielka</t>
  </si>
  <si>
    <t>Centrum Dofinansownia EUROEXPERT, Stary Toruń, ul. Sołecka 11, 87-134 Zławieś Wielka</t>
  </si>
  <si>
    <t>Zławieś Wielka</t>
  </si>
  <si>
    <t>Żłobek Lucky Baby 3, 85-790 Bydgoszcz</t>
  </si>
  <si>
    <t>Strefa Edukacji E=mc2 Sp. z o.o., ul. Chełmińska 206, 86-300 Grudziądz</t>
  </si>
  <si>
    <t>Bydgoszcz</t>
  </si>
  <si>
    <t>Żłobek Niepubliczny Urwisek, ul. Konrada Fiedlera 7, 85-796 Bydgoszcz</t>
  </si>
  <si>
    <t>Żłobek Niepubliczny Urwisek Anna Michalska, ul. Konrada Fiedlera 7 85-796 Bydgoszcz</t>
  </si>
  <si>
    <t>W RadoÅci, ul. Murarzy 4/3, 85-804 Bydgoszcz</t>
  </si>
  <si>
    <t>Michał Baranowski, ul. Garbary 9/5, 85-229 Bydgoszcz</t>
  </si>
  <si>
    <t>Pastelove, ul. Żmudzka 11, 85-028 Bydgoszcz</t>
  </si>
  <si>
    <t>Pastelove J.Szyffer, M. Szyffer s.c., ul. Bohaterów Kargujewca 11, 85-863 Bydgoszcz</t>
  </si>
  <si>
    <t>Centrum Dziecka TULINEK, 85-790 Bydgoszcz, ul. Wierzbowa 3</t>
  </si>
  <si>
    <t>Przedsiębiorstwo Wielobranżowe "TULINEK" Anna Podlipna, ul. Leśna 29, 76-248 Dębnica Kaszubska</t>
  </si>
  <si>
    <t>Żłobek Dziecięca Odyseja, ul. Wyzwolenia 124A, 85-790 Bydgoszcz</t>
  </si>
  <si>
    <t>Odyseja Edukacjo Sp. z o.o., ul. Stawisińskiego 7, 87-100 Toruń</t>
  </si>
  <si>
    <t>Żłobek Bąbelek, ul. Sielanka 14, 85-073 Bydgoszcz</t>
  </si>
  <si>
    <t>Invest Edukacjo Sp. z o.o, ul. Jaroczyńskiego 4A, 87-100 Toruń</t>
  </si>
  <si>
    <t>Żłobek Integracyjny Lokomotywa, ul. Wiejska 14, 85-458 Bydgoszcz</t>
  </si>
  <si>
    <t>PRO-MUZ Sylwia Chojnacka, ul. Gawronia 9, Murowaniec, 86-005 Białe Błota</t>
  </si>
  <si>
    <t>Niepubliczny Żłobek Trampolina, ul. Gdańska 84, 85-021 Bydgoszcz</t>
  </si>
  <si>
    <t>Anna Czywczyńska, ul. Sobieszewska 2/38, 85-713 Bydgoszcz</t>
  </si>
  <si>
    <t>Klub Malucha Mali Artyści Edyta Andrzejewska, ul. Wyzwolenia 18, 85-790 Bydgoszcz (w trakcie tworzenia)</t>
  </si>
  <si>
    <t>Niepubliczny Żłobek "Tuptuś" Eydyta Andrzejewska, ul. Szpitalna 54D/A, 62-500 Konin</t>
  </si>
  <si>
    <t>Klub Malucha "Jak u Mamy", ul. Bora - Komorowskiego 12a, 85-793 Bydgoszcz</t>
  </si>
  <si>
    <t>PHU "MAX KOMPUTER, ul. Uznamska 39, 85-782 Bydgoszcz</t>
  </si>
  <si>
    <t>Klub Malucha "Jak u Mamy"  Lawinowa 22, 85-784 Bydgoszcz</t>
  </si>
  <si>
    <t>Niepubliczny Żłobek Integracyjny Żłobek "URWIS" w Grudziądzu, ul. Waryńskiego 104, 86-300 Grudziądz</t>
  </si>
  <si>
    <t>Centrum Edukacji ANWISZ s.c. I. Majorke, S. Dróbka, S.Krauze. Ul. Waryńskiego 104, 86-300 Grudziądz</t>
  </si>
  <si>
    <t>Grudziądz</t>
  </si>
  <si>
    <t>Żłobek "Hop-Siup Bobaska", ul. Chrobrego 151, 87-100 Toruń</t>
  </si>
  <si>
    <t>Żłobek "Przystanek Bobaska" Monika Walczak, ul. Jana Kochanowskiego 19-21A, 87-100 Toruń</t>
  </si>
  <si>
    <t>Toruń</t>
  </si>
  <si>
    <t>63</t>
  </si>
  <si>
    <t>Słoneczny Żłobek, 87-100 Toruń, ul. Kosynierów Kościuszkowskich 10</t>
  </si>
  <si>
    <t>Przedszkole Niepubliczne Słoneczko Toruń Słoneczny Żłobek s.c., 87-100 Toruń, ul. Kosynierów Kościuszkowskich 10</t>
  </si>
  <si>
    <t>Żłobek "Motylki", ul. Forteczna 8, 87-100 Toruń</t>
  </si>
  <si>
    <t>Fundacja na rzecz edukacji i rozwoju STER ul. Bolesława Chrobrego 151, 87-100 Toruń</t>
  </si>
  <si>
    <t>Żłobek bez barier-fachowa opieka w żłobku w Toruniu, ul. Walzenrodego 15a, 87-100 Toruń</t>
  </si>
  <si>
    <t>Specjalistyczny Gabinet Lekarski Mariusz Łojko, ul. Władysława Brniewskiego 19/1, 87-100 Toruń</t>
  </si>
  <si>
    <t>Punkt dziennego opiekuna, ul. Heleny Wysockiej 40, 22-300 Krasnystaw</t>
  </si>
  <si>
    <t>dzienny opiekun</t>
  </si>
  <si>
    <t>Anna Gołębiowska, ul. Fabryczna 15A/23, 22-360 Rejowiec</t>
  </si>
  <si>
    <t>Krasnystaw</t>
  </si>
  <si>
    <t>Opiekun dzienny Tęczowy Domek, ul. Sosnowa 17, 21-040 Świdnik</t>
  </si>
  <si>
    <t>Niepubliczne Przedszkole i Żłobek Tęczowy Domek Edyta Dąbska, ul. Sosnowa 17A, 21-040 Świdnik</t>
  </si>
  <si>
    <t>Świdnik</t>
  </si>
  <si>
    <t>Niepubliczny Żłobek "Misiaczki", ul. Jana Samsonowicza 65, 20-485 Lublin</t>
  </si>
  <si>
    <t>Przedszkole Niepubliczne Misiaczek Iwona Duda, ul. Bernarda Wapowskiego 1 lok. 4A, 20-491 Lublin</t>
  </si>
  <si>
    <t>Lublin</t>
  </si>
  <si>
    <t>75</t>
  </si>
  <si>
    <t>Niepubliczny Żłobek Elfik, ul. Tomasza Zana 11a lok. 8, 20-601 Lublin</t>
  </si>
  <si>
    <t>Elfik A. Kędzierska, E. Gryglicka s.c., ul. Żywiecka 47, 20-870 Lublin</t>
  </si>
  <si>
    <t>Żłobek a.gugu, ul. Pogodna 34 lok. U1, 20-337 Lublin</t>
  </si>
  <si>
    <t>CRESCA Ewa Tymińska-Jaraszkiewicz, ul. Pogodna 34 lok. U1, 20-337 Lublin</t>
  </si>
  <si>
    <t>Niepubliczny Żłobek ZIG ZAG, ul. Nałęczowska 18 lok. 164-165, 20-701 Lublin</t>
  </si>
  <si>
    <t>Katarzyna Krzymowska ZIG ZAG, ul. Nałęczowska 18 lok. 164-165, 20-701 Lublin</t>
  </si>
  <si>
    <t>Żłobek Dobrej Relacji, Al. Józefa Piłsudskiego 14/3, 20-011 Lublin</t>
  </si>
  <si>
    <t>Fundacja Rozwiń Skrzydla, Al. Józefa Piłsudskiego 16,20-011 Lublin</t>
  </si>
  <si>
    <t>Żłobek Niepubliczny Lubliniaczek II, ul. Harnasie 11, 20-857 Lublin</t>
  </si>
  <si>
    <t>ITAdapt Marek Wołoszyn, ul. Krzywa 16A, 37-400 Nisko</t>
  </si>
  <si>
    <t>Niepubliczny Żłobek Wagonik, ul. Aleksandra Świętochowskiego 195, 20-446 Lublin</t>
  </si>
  <si>
    <t>Events Story Magdalena Janssen, Budziejewko 5, 62-290 Mieścisko</t>
  </si>
  <si>
    <t>Żłobek Koteczki, ul. Dożynkowa 18, 20-152 Lublin</t>
  </si>
  <si>
    <t>Anna Koteczki, Sobianowice 120B, 20-258 Lublin</t>
  </si>
  <si>
    <t>Żłobek "Akademia Prymusa", ul. Watryńskiego 9, Nowa Sól</t>
  </si>
  <si>
    <t>"Modern Education" M. Magda-Adamowicz sp. komandytowa, ul. Pionieró Zielonej Góry 31, 65-939 Zielona Góra</t>
  </si>
  <si>
    <t>Nowa Sól</t>
  </si>
  <si>
    <t>Żłobek "Leśny Zakątek:, ul. Kupiecka 1, 66-210 Zbąszynek</t>
  </si>
  <si>
    <t>Alles Michał Urbanowicz, Zdzisław 8, 66-110 Babimost</t>
  </si>
  <si>
    <t>Zbąszynek</t>
  </si>
  <si>
    <t>Å»Åobek "LeÅny ZakÄtek", ul. LeÅna 5, 66-110 Babimost</t>
  </si>
  <si>
    <t>Babimost</t>
  </si>
  <si>
    <t>Żłobek Artystyczny "Kolorowa Sowa", ul. Gimnazjalna 14, 68-100 Żagań</t>
  </si>
  <si>
    <t>"Ditonus" Piotr Matysiak, ul. Kożuchowska 6 A, 68-100 Żagań</t>
  </si>
  <si>
    <t>Żagań</t>
  </si>
  <si>
    <t>"Zakątek Malucha", ul. Pienińska, 68-200 Żary</t>
  </si>
  <si>
    <t>Marta Stasiewicz Mini Żłobek "Zakątek", ul. Czerwonego Krzyża 25 A, 68-200 Żary</t>
  </si>
  <si>
    <t>Żary</t>
  </si>
  <si>
    <t>Żłobek "Ciuchcia 2", Nowy Kisielin, ul. Odrzańska 53, 66-002 Zielona Góra</t>
  </si>
  <si>
    <t>Fundacja "Innowacyjny Klub Rodzica" , ul. Mjr. H. Sucharskiego 11/7, 65-562 Zielona Góra</t>
  </si>
  <si>
    <t>Zielona Góra</t>
  </si>
  <si>
    <t>28</t>
  </si>
  <si>
    <t>Niepubliczny Żłobek "Smoczuś", ul. Piaskowa 2a, 65-209 Zielona Góra</t>
  </si>
  <si>
    <t>Niepubliczny Żłobek "Smoczuś" Tomasz Fedyczak, ul. Chmielna 1, 65-001 Zielona Góra</t>
  </si>
  <si>
    <t>Dzienny opiekun A- Wioska Blisko Lasu, ul. Kożuchowska 16 B, 65-364 Zielona Góra</t>
  </si>
  <si>
    <t>OLove Aleksandra Stencel, ul. Osiedle Wygoda 3, 65-323 Zielona Góra</t>
  </si>
  <si>
    <t>Dzienny opiekun B- Wioska Blisko Lasu, ul. Kożuchowska 16 B, 65-364 Zielona Góra</t>
  </si>
  <si>
    <t>Psotne Stópki s. c.,                         ul. Koniecpolskiego 12,                  97-438 Rusiec</t>
  </si>
  <si>
    <t>Psotne Stópki s.c.                       ul. Koniecpolskiego 12,        97-438 Rusiec</t>
  </si>
  <si>
    <t>Rusiec</t>
  </si>
  <si>
    <t>Żłobek „Krasnoludki”           Kompina, al. Legionów Polskich 8,     99-416 Nieborów</t>
  </si>
  <si>
    <t>Stowarzyszenie "Od Juniora do Seniora",                            ul. Małszyce 9, 99-400 Łowicz</t>
  </si>
  <si>
    <t>Nieborów</t>
  </si>
  <si>
    <t>Klub Dziecięcy Kraina Maluszka,      ul. Moniuszki 21,                            26-300 Opoczno</t>
  </si>
  <si>
    <t>Fundacja "Dar Dla Potrzebujących",                         Mroczków Gościnny 2,        26-300 Opoczno</t>
  </si>
  <si>
    <t>Opoczno</t>
  </si>
  <si>
    <t>Żłobek Chatka Puchatka,    Trzepnica – Kolonia 7A,                97-352 Łęki Szlacheckie</t>
  </si>
  <si>
    <t>PHUW „SCAUT” Bożena Grobelniak, ul. Rynek 25,      97-350 Gorzkowice</t>
  </si>
  <si>
    <t>Łęki Szlacheckie</t>
  </si>
  <si>
    <t>Dzienny Opiekun 1,                         ul. Brzozowa 1, 98-300 Wieluń</t>
  </si>
  <si>
    <t>Zarządzanie Nieruchomościami Donata Szafran, ul. Matejki 9b,          98-300 Wieluń</t>
  </si>
  <si>
    <t>Wieluń</t>
  </si>
  <si>
    <t>Dzienny Opiekun 2,                        ul. Brzozowa 1, 98-300 Wieluń</t>
  </si>
  <si>
    <t>Dzienny Opiekun 3,                        ul. Brzozowa 1, 98-300 Wieluń</t>
  </si>
  <si>
    <t>Niepubliczny Żłobek „Trampolina”,    Henryków 24,                                98-220 Zduńska Wola</t>
  </si>
  <si>
    <t>Zgromadzenie Zakonne Małe Dzieło Boskiej Opatrzności – Orioniści Prowincja Polska,    ul. Lindleya 12,                      02-005 Warszawa</t>
  </si>
  <si>
    <t>Zduńska Wola</t>
  </si>
  <si>
    <t>Żłobek Gramolaki,                              ul. Barlickiego 3, 95-100 Zgierz</t>
  </si>
  <si>
    <t>Gramolak Sp. z o.o.,                 ul. Barlickiego 3, 95-100 Zgierz</t>
  </si>
  <si>
    <t>Zgierz</t>
  </si>
  <si>
    <t>20</t>
  </si>
  <si>
    <t>Dzienny Opiekun A,                         ul. Łęczycka 33, 95-100 Zgierz</t>
  </si>
  <si>
    <t>AMIGAS Sylwia Krzewina,      ul. Rozrywkowa 1,                 95-100 Zgierz</t>
  </si>
  <si>
    <t>Dzienny Opiekun B,                        ul. Łęczycka 33, 95-100 Zgierz</t>
  </si>
  <si>
    <t>AMIGAS Sylwia Krzewina,       ul. Rozrywkowa 1,                 95-100 Zgierz</t>
  </si>
  <si>
    <t>Niepubliczny Żłobek  Sportowy Językowo Fair Play 
Proszówki, Bochnia (326/10)</t>
  </si>
  <si>
    <t>NIE</t>
  </si>
  <si>
    <t>Sebastian Manijak FHU Bastex 
ul. Aleksandra Kotsisa 13/2 
30-623 Kraków</t>
  </si>
  <si>
    <t>Bochnia</t>
  </si>
  <si>
    <t>Żłobek Artystyczny w Borzęcinie, 32-825 Borzęcin 87b</t>
  </si>
  <si>
    <t>Jarosław Zachara 
32-825 Borzęcin 87b</t>
  </si>
  <si>
    <t>Borzęcin</t>
  </si>
  <si>
    <t>Żłobek Bajka 
ul Piłsudskiego 21, 32-590 Libiąż</t>
  </si>
  <si>
    <t>Gabriela Kogut 
ul. Topolowa 3/13
32-540 Trzebinia</t>
  </si>
  <si>
    <t>Libiąż</t>
  </si>
  <si>
    <t>Akademia Małych Bystrzaków 
ul. Piłsudskiego 23, 33-200 Dąbrowa Tarnowska</t>
  </si>
  <si>
    <t>Klaudia Skrzyniarz 
ul. Tarnowska 51 
33-207 Radgoszcz, Żdżary</t>
  </si>
  <si>
    <t>Dąbrowa Tarnowska</t>
  </si>
  <si>
    <t>Mały Świat Empatyczny Klub Dziecięcy 
ul. Kościuszki 3a, 32-065 Krzeszowice</t>
  </si>
  <si>
    <t>Aleksandra Wiercińska-Szmigiel Mleko Mam 
ul. Turystyczna 56c 
32-082 Bolechowice</t>
  </si>
  <si>
    <t>Krzeszowice</t>
  </si>
  <si>
    <t>Instytucja dziennego opiekuna Liszki, Liszki 491, 32-060 Liszki</t>
  </si>
  <si>
    <t>Barbara Wierzbowska, Liszki 127, 32-060 Liszki</t>
  </si>
  <si>
    <t>Liszki</t>
  </si>
  <si>
    <t>Legoland 
ul. Góra Libertowska 45, 30-444 Libertów</t>
  </si>
  <si>
    <t>Łukasz Brożek 
ul. Obozowa 4b/11 
30-383 Kraków</t>
  </si>
  <si>
    <t>Mogilany</t>
  </si>
  <si>
    <t>Nipubliczny złobek sportowo-językowy Fair Play
ul. Świątnicka/Krótka, Mogilany</t>
  </si>
  <si>
    <t>Piotr Fortuński, Mirosław Buczek
Lednica Górna 453
 32-020 Wieliczka</t>
  </si>
  <si>
    <t>Żłobek Dinusiowo 
ul. Korabnicka 11a, Skawina</t>
  </si>
  <si>
    <t>Witold Zając Dino 
ul. Łepkowskiego 5/16 
31-423 Kraków</t>
  </si>
  <si>
    <t>Skawina</t>
  </si>
  <si>
    <t>Klub dzieciecy Tygrysek Ed w Rzeszotarach 
ul. Zarzecze 42, 32-040 Świątniki Górne</t>
  </si>
  <si>
    <t>Elżbieta Dudek-Ruszil Klub Zabawy Twórczej Tygrysek Ed 
ul. Zarzecze 42 
32-040 Świątniki Górne</t>
  </si>
  <si>
    <t>Świątniki Górne</t>
  </si>
  <si>
    <t>Zielona Wieża Dzienny opiekun 4
ul. Praska 47, Kraków</t>
  </si>
  <si>
    <t>Agnieszka Kwiecień 
ul. Dąbska 18H/115 
31-572 Kraków</t>
  </si>
  <si>
    <t>Zabierzów</t>
  </si>
  <si>
    <t>Żłobek Radosne Nutki 
ul. Sucha 44, Rząska</t>
  </si>
  <si>
    <t>Cezary Schiff 
ul. Kościelnicka 29 
31-999 Kraków</t>
  </si>
  <si>
    <t>Niepubliczny żłobek integracyjny Wesołe Krasnoludki 
ul. Krakowska 8, 34-600 Limanowa</t>
  </si>
  <si>
    <t>Bogusława Darowska F.U Re-Bud 
ul. Chmielnik 23 
34-600 Limanowa</t>
  </si>
  <si>
    <t>Limanowa</t>
  </si>
  <si>
    <t>Żłobek "Słoneczko"                                               ul. Józefa Marka 31, 34-600 Limanowa</t>
  </si>
  <si>
    <t>Przedsiębiorstwo Handlowo-Usługowe "MIDREW" Zespół Placówek Oświatowo-Edukacyjno-Rekreacyjnych Grażyna Michura, Młynne 269, 34-600 Limanowa</t>
  </si>
  <si>
    <t>Niepubliczny Żłobek Ple-Ple w Mszanie Dolnej, ul. Starowiejska 81c, 34-730 Mszana Dolna</t>
  </si>
  <si>
    <t>F.U Frajda Justyna Gromada, ul. Sądecka 24, 34-700 Rabka Zdrój</t>
  </si>
  <si>
    <t>Mszana Dolna</t>
  </si>
  <si>
    <t>Leśne Krasnale 
Gruszowiec 31, 34-642 Dobra</t>
  </si>
  <si>
    <t>Joanna Trzópek-Paszkiewicz Stowarzyszenie Niezależnych Inicjatyw Społecznych Błękit 
Gruszowiec 56 
34-642 Dobra</t>
  </si>
  <si>
    <t>Dobra</t>
  </si>
  <si>
    <t>Żłobek Wesołe Misie Aneta Kmera, ul. Miechowska 2, 32-250 Miechów</t>
  </si>
  <si>
    <t>Charsznica</t>
  </si>
  <si>
    <t>Klub Dziecięcy Betlejem 
ul. Dębowa 11, 33-330 Grybów</t>
  </si>
  <si>
    <t>Ryszard Sorota Parafia  Rzymsko-Katolicka pw. Sw Katarzyny Aleksandryjskiej 
ul. Kościelna 3, 
33-330 Grybów</t>
  </si>
  <si>
    <t>Grybów</t>
  </si>
  <si>
    <t>Fotonik 
ul. Polna 5, 33-340 Stary Sącz</t>
  </si>
  <si>
    <t>Mateusz Górka Snart Sp. z o.o. 
ul Kopernika 12/8 
82-500 Kwidzyn</t>
  </si>
  <si>
    <t>Stary Sącz</t>
  </si>
  <si>
    <t>Żłobek BABYLAND 
ul Laskowska 7, 32-329 Bolesław</t>
  </si>
  <si>
    <t>Agnieszka Bodnar BabyLand 
ul. Podgrabie 61 
32-300 Olkusz</t>
  </si>
  <si>
    <t>Bolesław k. Olkusza</t>
  </si>
  <si>
    <t>Super Bobas Plac Konstytucji 3-go Maja 1A/L2, 32-300 Olkusz</t>
  </si>
  <si>
    <t>Angelika Woźniak Barciejówka 62/12, 32-300 Olkusz</t>
  </si>
  <si>
    <t>Olkusz</t>
  </si>
  <si>
    <t>Żłobek Osesek II 
os. Paderewskiego 38, 32-626 Jawiszowice</t>
  </si>
  <si>
    <t>Dominika Słatyńska Świat Kobiet 
os. Paderewskiego 38 
32-626 Jawiszowice</t>
  </si>
  <si>
    <t>Brzeszcze</t>
  </si>
  <si>
    <t>Anna Kublin Żłobek Pod Dębami, ul. świętojańska 63 Malec, 32-651 Nowa Wieś</t>
  </si>
  <si>
    <t>Niepubliczne Przedszkole Pod Dębami w Malcu, ul. świętojańska 63 Malec, 32-651 Nowa Wieś</t>
  </si>
  <si>
    <t>Kęty</t>
  </si>
  <si>
    <t>Żłobek Kraina Maluszka 32-607 Polanka Wielka, ul. Długa 269</t>
  </si>
  <si>
    <t>Urszula Trojańska, ul. Staicha 2D, 32-600 Chełmek</t>
  </si>
  <si>
    <t>Polanka Wielka</t>
  </si>
  <si>
    <t>Niepubliczny żłobek Serduszko
Sokołowice 27, 32-130 Koszyce</t>
  </si>
  <si>
    <t>Beata Gadzała-Grzęda
os. Kombatantów 6
31-630 Kraków</t>
  </si>
  <si>
    <t>Koszyce</t>
  </si>
  <si>
    <t>Żłobek Słoneczne Nutki 
ul. Marii Skłodowskiej Curie 4, 32-130 Koszyce</t>
  </si>
  <si>
    <t>Klub Dziecięcy Tuptusiowo, ul. Podgórska 7b, 34-120 Andrychów</t>
  </si>
  <si>
    <t>Andrychów</t>
  </si>
  <si>
    <t>Niepubliczny żłobek integracyjny Wesołe Krasnoludki 
Bilczyce 285, 32-420 Bilczyce</t>
  </si>
  <si>
    <t>Gdów</t>
  </si>
  <si>
    <t>Dzienny Opiekun, Agata Łoboda Niepubliczny Żłobek Kraina Smyka ul.Piękna 1, 32-005 Niepołomice</t>
  </si>
  <si>
    <t>Agata Łoboda Niepubliczny Żłobek Kraina Smyka, ul. Akacjowa 21E, 32-005 Niepołomice</t>
  </si>
  <si>
    <t>Niepołomice</t>
  </si>
  <si>
    <t>Niepublicnzy żłobek Fair Play 
ul. Gen. Władysława Pootasińskiego, Niepołomice</t>
  </si>
  <si>
    <t>Fair Play Dworakowska &amp; Jędrszczyk s.c. 
Rafał Jędrszczyk, Agata Dworakowska
ul.Tretówka 22E,30-399 Kraków</t>
  </si>
  <si>
    <t>Żłobek Ogród Talentów 
ul. Dębowa 10, 32-020 Wieliczka</t>
  </si>
  <si>
    <t>Niepubliczne przedszkole "Ogród talentów" S.C. Angelina Wróbel Szewczyk, 
J Szewczyk 
ul. Dębowa 10 
32-020 Wieliczka</t>
  </si>
  <si>
    <t>Wieliczka</t>
  </si>
  <si>
    <t>22</t>
  </si>
  <si>
    <t>Wioska Radosna 1, ul. Turniejowa 73E/3, 30-619 Kraków</t>
  </si>
  <si>
    <t>Aleksandra Łukawska, os. Ogrodowe 1/29, 31-915 Kraków</t>
  </si>
  <si>
    <t>Kraków</t>
  </si>
  <si>
    <t>mieszane</t>
  </si>
  <si>
    <t>Wioska Radosna 2, ul. Turniejowa 73E/3, 30-619 Kraków</t>
  </si>
  <si>
    <t>Niepubliczny Żłobek PRZEDSZKOLE SWIAT DZIECKA,  Donata Szyndler-Bocheńczak, ul. Piltza 34, 30-392 Kraków</t>
  </si>
  <si>
    <t>PRZEDSZKOLE SWIAT DZIECKA,  Donata Szyndler-Bocheńczak, ul. Piltza 34, 30-392 Kraków</t>
  </si>
  <si>
    <t>Żłobek Zdobywcy Montessori, ul. Grzegórzecka 73B/CU6, 31-559 Kraków</t>
  </si>
  <si>
    <t>Maria Mazurkiewicz, ul. Friedleina 7/35, 30-009 Kraków</t>
  </si>
  <si>
    <t>Wesołe Misie, ul. Parkowa 22, 30-538 Kraków</t>
  </si>
  <si>
    <t>Grzegorz Ból, ul.Parkowa 22 30-538 Kraków</t>
  </si>
  <si>
    <t>Niepubliczny Żłobek Kraina Smerfów, os. Bohaterów Września 1j/U5, 31-620 Kraków</t>
  </si>
  <si>
    <t>Katarzyna Dziura FHU D&amp;K, os. Bohaterów Września 1j/U5, 31-620 Kraków</t>
  </si>
  <si>
    <t>Integracyjny Punkt opieki nad dziećmi Calineczka , ul. Pod Fortem 2a/1, 31-302 Kraków</t>
  </si>
  <si>
    <t>Integracyjny Punkt opieki nad dziećmi Calineczka s.c. Nadia Gacek, Edyta Kurek, ul. Pod Fortem 2a/1, 31-302 Kraków</t>
  </si>
  <si>
    <t>Bebaby żłobek ul. Rydygiera 8, 30-695 Kraków</t>
  </si>
  <si>
    <t>Ewa Kruszyńska Bebaby ul. Hieronima Wietora 2/9, 31-067 Kraków</t>
  </si>
  <si>
    <t>Niepubliczny żłobek sportowo językowy Fair Play 
ul. Skrzyneckiego 15-17, 30-363 Kraków</t>
  </si>
  <si>
    <t>Anika Borowiak 
ul. Wierzbowa 12/1 
32-095 Modlnica 
Maria Karapetian 
ul. Sikorskiego 12b/62 
61-535 Poznań 
(spółka w organizacji)</t>
  </si>
  <si>
    <t>Crazy Sówka 
ul. Marii Dąbrowskiej 17/65, 31-851 Kraków</t>
  </si>
  <si>
    <t>Zielony Smok
ul. Prądnicka 65, 31-202 Kraków</t>
  </si>
  <si>
    <t>Piotr Czwartkiewicz 
Sp. z o.o. i komandytowa
ul. Wrocławska 80
30-017 Kraków</t>
  </si>
  <si>
    <t>Niepubliczny Żłobek Sportowo Językowy Fair Play 
Plac Kossaka 5/LU1 31-106 Kraków</t>
  </si>
  <si>
    <t>Magdalena Dubisz-Ucherska, Małgorzata Sas-Kusek PMP s.c.  
ul. Dekerta 24 
30-703 Kraków</t>
  </si>
  <si>
    <t>Niepubliczny żłobek Serduszko nr 3
ul. Zbyszka z Bogdańca 4c, 31-979 Kraków</t>
  </si>
  <si>
    <t>Niepubliczny żłobek Serduszko nr 4
ul. Zbyszka z Bogdańca 4b, 31-979 Kraków</t>
  </si>
  <si>
    <t>Zielona Wieża 
ul. Praska 47, Kraków</t>
  </si>
  <si>
    <t>Zielona Wieża Dzienny opiekun 1
ul. Praska 47, Kraków</t>
  </si>
  <si>
    <t>Zielona Wieża Dzienny opiekun 2
ul. Praska 47, Kraków</t>
  </si>
  <si>
    <t>Zielona Wieża Dzienny opiekun 3
ul. Praska 47, Kraków</t>
  </si>
  <si>
    <t>Żłobek Fajny Dom 
ul. Sołtysowska 12b/lu 4, 31-589 Kraków</t>
  </si>
  <si>
    <t>Sara Majka 
ul. Sołtysowska 12b/lu 4 
31-589 Kraków 
(docelowo zostanie założona firma)</t>
  </si>
  <si>
    <t>Żłobek Leśna Chatka 
ul. Stare Wiślisko 51a, 31-979 Kraków</t>
  </si>
  <si>
    <t>Niepubliczny Żłobek  Sportowy Językowo Fair Play 
ul. Kotsisa 13, 30-623 Ktaków</t>
  </si>
  <si>
    <t>Leśne Skrzaty 
ul. Piltza 44, 30-383 Kraków</t>
  </si>
  <si>
    <t>Anna Panek 
ul. Górników 50/8 
30-819 Kraków</t>
  </si>
  <si>
    <t>Niepubliczny żłobek „Bez Nazwy” 
ul. Zdunów 5, 30-428 Kraków</t>
  </si>
  <si>
    <t>Wioletta Pawlik 
os. Albertyńskie 22/118 
31-853 Kraków 
Teresa Godek 
ul. Miłkowskiego 5/131 
30-349 Kraków</t>
  </si>
  <si>
    <t>Kacperkowo 3 
ul. Dobrego Pasterza 67, 31-416 Kraków</t>
  </si>
  <si>
    <t>Iwona Pulit 
ul. Promienistych 10 
31-481 Kraków</t>
  </si>
  <si>
    <t>Niepubliczny Żłobek Fair Play 
ul. Bronowicka 138, 30-121 Kraków</t>
  </si>
  <si>
    <t>Anna Stryczek
ul Zbrojarzy 98/8 
30-412 Kraków</t>
  </si>
  <si>
    <t>Żłobek
ul. Pokutyńskiego, Kraków</t>
  </si>
  <si>
    <t>Maciej Szczerbowski, Piotr Szopa, Barnehage s.c. 
Śledziejowice 191 
32-020 Wieliczka</t>
  </si>
  <si>
    <t>Żłobek Odkrywcy Monterssori 
ul. Dąbska 18N L04, 31-572 Kraków</t>
  </si>
  <si>
    <t>Ewelina Szczęch
ul. Krakowska 3E
32-086  Brzozówka</t>
  </si>
  <si>
    <t>Leśna Przygoda 
ul. Zawiła 65, 30-383 Kraków</t>
  </si>
  <si>
    <t>Monika Troć 
ul. Obozowa 4b/11 
30-383 Kraków</t>
  </si>
  <si>
    <t>Niepubliczny żłobek Fair Play
ul. Saska 4/4U, 30-721 Kraków 
(nr tymczasowy)</t>
  </si>
  <si>
    <t>Regina Wnęk - Edukacja i Sport 
ul. Lipska 8 
30-721 Kraków</t>
  </si>
  <si>
    <t>Klub Dziecięcy Planeta Malucha
ul. Myśliwska 45c, 30-718 Kraków</t>
  </si>
  <si>
    <t>Sylwia Wojda
ul. Myśliwska 45b 
30-718 Kraków</t>
  </si>
  <si>
    <t>Niepubliczny żłobek Kraina Odkrywcy
ul. Bronowicka 86, 30-091 Kraków</t>
  </si>
  <si>
    <t>Bernadetta Wójtowicz
Lightum Sp. z o.o. (w organizacji)
ul. Bronowicka 86
30-091 Kraków</t>
  </si>
  <si>
    <t>Niepubliczny Żłobek Kraina Odkrywcy, Odmętowa 97, 31-979 Kraków</t>
  </si>
  <si>
    <t>Tylulan Sp. z o.o., ul. Odmętowa 97, 31-979 Kraków</t>
  </si>
  <si>
    <t>Niepubliczny Żłobek Kolorowy Zakątek
ul. Reymonta 5, 
26-800 Białobrzegi</t>
  </si>
  <si>
    <t>ORIGO - Agnieszka Kornet-Marciszewska, ul. Kościelna 93f, 26-800 Białobrzegi, adres do korespondencji: ul. Sądowa 72, 26-800 Białobrzegi</t>
  </si>
  <si>
    <t>Białobrzegi</t>
  </si>
  <si>
    <t>Akademia Przedszkolaka Niepubliczny Żłobek, 
ul. Kościelna 93f, 
26-800 Białobrzegi</t>
  </si>
  <si>
    <t>Katarzyna Klejman, 
ul. Dąbrówka 10, 
26-800 Białobrzegi</t>
  </si>
  <si>
    <t>Akademia Przedszkolaka Niepubliczny Żłobek - Filia, 
ul. Kościelna 29, 
26-800 Białobrzegi</t>
  </si>
  <si>
    <t>,,HAPPY BABY’’ Paulina Borkowska, 
ul. Grabowa 4,
05-825 Grodzisk Mazowiecki</t>
  </si>
  <si>
    <t>Paulina Borkowska, 
ul. Rusałki 9/39, 
05-825 Grodzisk Mazowiecki</t>
  </si>
  <si>
    <t>Grodzisk Mazowiecki</t>
  </si>
  <si>
    <t>Żłobek Niepubliczny U Cioci POLI, ul. Lewkonii 3, 
Kaleń, 
96-321 Żabia Wola</t>
  </si>
  <si>
    <t>Firma Handlowo-Usługowa „POLA” Agnieszka Lewandowska, 
ul. Lewkonii 3, 
Kaleń, 
96-321 Żabia Wola</t>
  </si>
  <si>
    <t>Żabia Wola</t>
  </si>
  <si>
    <t>Dzienny opiekun Anna Piwowarska  ul. Zbyszewska 1c , 05-600 Grójec</t>
  </si>
  <si>
    <t>Wesołe Żabki Anna Piwowarska, 
ul. Zbyszewska 1c , 
05-600 Grójec</t>
  </si>
  <si>
    <t>Grójec</t>
  </si>
  <si>
    <t>Dzienny opiekun 2 Anna Piwowarska  ul. Zbyszewska 1c , 05-600 Grójec</t>
  </si>
  <si>
    <t>Żłobek Mała Antonówka, 
Janówek 27e, 
05-600 Grójec</t>
  </si>
  <si>
    <t>Antonówka Czyżewska-Onyśko Izabela, 
Janówek 27e, 
05-600 Grójec</t>
  </si>
  <si>
    <t>Żłobek Mały Miś,
ul. Turystyczna 87, 
05-660 Warka</t>
  </si>
  <si>
    <t>Mały Miś Przedszkole Klub Malucha Krystyna Turek,
ul. Turystyczna 87,
05-660 Warka</t>
  </si>
  <si>
    <t>Warka</t>
  </si>
  <si>
    <t>Żłobek „Zdobywcy Świata”, 
al. Wyszyńskiego 22, 
05-110 Jabłonna</t>
  </si>
  <si>
    <t>Aleksandra Pawełczyk, 
ul. Stefanika 8b/7, 
03-133 Warszawa</t>
  </si>
  <si>
    <t>Jabłonna</t>
  </si>
  <si>
    <t>Świat Malucha, 
ul. Kościelna 28, 
05-119 Łajski</t>
  </si>
  <si>
    <t>Świat Malucha Radosław Jankowski Monika Jankowska s.c., 
al. Solidarności 7a, 
05-135 Wieliszew</t>
  </si>
  <si>
    <t>Wieliszew</t>
  </si>
  <si>
    <t>Niepubliczny Żłobek „Zatoka Przygód”, 
ul. Nowodworska 122C, 
05-119 Łajski</t>
  </si>
  <si>
    <t>Patrycja Kardas,
ul. Warszawska 124,
08-500 Ryki</t>
  </si>
  <si>
    <t>Żłobek Małgorzata Koper, 
ul. Mazowiecka 8,
Aleksandrówka,
05-311 Dębe Wielkie</t>
  </si>
  <si>
    <t>„Żłobek” Małgorzata Koper,
ul. Mazowiecka 11, 
Aleksandrówka,
05-311 Dębe Wielkie</t>
  </si>
  <si>
    <t>Dębe Wielkie</t>
  </si>
  <si>
    <t>Żłobek Pod Skrzydłami, 
ul. Żeromskiego 32,
05-070 Sulejówek</t>
  </si>
  <si>
    <t>Monika Turczyńska, 
ul. Corazziego 2 m. 7,
00-087 Warszawa</t>
  </si>
  <si>
    <t>Sulejówek</t>
  </si>
  <si>
    <t>Akademia dla Dzieci „ABECE” Agnieszka Borkowska, 
ul. Górki 10, 
05-420 Józefów</t>
  </si>
  <si>
    <t>Akademia dla Dzieci „ABeCe” Agnieszka Borkowska, 
ul. Górki 10, 
05-420 Józefów</t>
  </si>
  <si>
    <t>Józefów</t>
  </si>
  <si>
    <t>Dzienny Opiekun (I),
ul. Żeromskiego 73AB,
05-400 Otwock</t>
  </si>
  <si>
    <t>Spółdzielnia Socjalna Pracownia Rozwoju KALEJDOSKOP,
ul. Dmowskiego 13,
05-400 Otwock</t>
  </si>
  <si>
    <t>Otwock</t>
  </si>
  <si>
    <t>Dzienny Opiekun (II),
ul. Żeromskiego 73AB,
05-400 Otwock</t>
  </si>
  <si>
    <t>Dzienny Opiekun (III),
ul. Żeromskiego 73AB,
05-400 Otwock</t>
  </si>
  <si>
    <t>Dzienny Opiekun (IV),
ul. Żeromskiego 73AB,
05-400 Otwock</t>
  </si>
  <si>
    <t>Dzienny Opiekun (V),
ul. Żeromskiego 73AB,
05-400 Otwock</t>
  </si>
  <si>
    <t>Żłobek Sówka Mądra Główka,
ul. Legionów 2,
05-400 Otwock</t>
  </si>
  <si>
    <t>Sówka Mądra Główka Osuchowska Anna Marzena, 
ul. Legionów 2,
05-400 Otwock</t>
  </si>
  <si>
    <t>Niepubliczny Żłobek „Wesoła Ciuchcia”, 
ul. St. Żeromskiego 97a, 
05-400 Otwock</t>
  </si>
  <si>
    <t>Izabela Marzena Stefanowska, 
ul. St. Żeromskiego 97a, 
05-400 Otwock</t>
  </si>
  <si>
    <t>Klub Dziecięcy Tulisie, 
ul. Różana 10, 
Czarnówka, 
05-408 Glinianka</t>
  </si>
  <si>
    <t>eMCEE Emil Bąk, 
ul. Różana 10,
Czarnówka, 
05-408 Glinianka</t>
  </si>
  <si>
    <t>Wiązowna</t>
  </si>
  <si>
    <t>Niepubliczny Żłobek Miś Uszatek, 
Marianki 6e, 
05-530 Góra Kalwaria</t>
  </si>
  <si>
    <t>Malwina Pacholik, 
Marianki 6e, 
05-530 Góra Kalwaria</t>
  </si>
  <si>
    <t>Góra Kalwaria</t>
  </si>
  <si>
    <t>Żłobek Niepubliczny Baby Shark,
ul. Thomasa Alva Edisona 1 lok. U4, 
05-500 Zamienie</t>
  </si>
  <si>
    <t>Magdalena Grażyna Sadowska, 
Ul. Waniliowa 1/48,
05-500 Zamienie</t>
  </si>
  <si>
    <t>Lesznowola</t>
  </si>
  <si>
    <t>Niepubliczny Żłobek „Różowe Okulary",
ul. Okrężna 63,
05-506 Lesznowola</t>
  </si>
  <si>
    <t>Niepubliczny Żłobek „Różowe Okulary” Piotr Stefan Ammol, 
ul. Okrężna 63,
05-506 Lesznowola</t>
  </si>
  <si>
    <t>Niepubliczny Żłobek „U Żwirka 1”, 
Zgorzała, 
ul. Postępu 138, 
05-515 Mysiadło</t>
  </si>
  <si>
    <t>Niepubliczny Żłobek „U Żwirka” Agnieszka Zawiślak, 
Głosków-Letnisko, 
ul. Południowa 23, 
05-503 Głosków</t>
  </si>
  <si>
    <t>Szopy ze Stumilowego, 
ul. Wilanowska 15g, 
05-509 Józefosław</t>
  </si>
  <si>
    <t>Prywatny Żłobek, Punkt Przedszkolny „Stumilowy Las” Barbara Kaczmarek 2. Gabinet Terapeutyczny „Syczek”, 
ul. Wilanowska 15g, 
05-509 Józefosław</t>
  </si>
  <si>
    <t>Piaseczno</t>
  </si>
  <si>
    <t>Jelonki ze Stumilowego, 
ul. Wilanowska 15g, 
05-509 Józefosław</t>
  </si>
  <si>
    <t>Klub Dziecięcy „Kubuś Puchatek”,
ul. Dobrowolskiego 21,
05-555 Tarczyn</t>
  </si>
  <si>
    <t>Emilia Jabłońska. 
Suchodół,
ul. Piękna 28,
05-555 Tarczyn</t>
  </si>
  <si>
    <t>Tarczyn</t>
  </si>
  <si>
    <t>Niepubliczny Żłobek Kraina Odkrywcy,
ul. Piękna 28,
Wola Przypkowska,
05-555 Tarczyn</t>
  </si>
  <si>
    <t>Lightum sp. z o.o.,
ul. Bronowicka 86/2,
30-091 Kraków</t>
  </si>
  <si>
    <t>Klub dziecięcy ABC, 
ul. Długa 24i lok. 1, 
05-800 Pruszków</t>
  </si>
  <si>
    <t>Krzysztof Zygrzak, 
ul. Coopera 8/9, 
01-315 Warszawa</t>
  </si>
  <si>
    <t>Pruszków</t>
  </si>
  <si>
    <t>Punkt Przedszkolny Klub Malucha Raz Dwa Trzy, 
ul. Słoneczna 19a, 
05-805 Kanie</t>
  </si>
  <si>
    <t>Punkt Przedszkolny Klub Malucha Raz Dwa Trzy Anna Rocka, 
ul. Słoneczna 19a, 
05-805 Kanie</t>
  </si>
  <si>
    <t>Brwinów</t>
  </si>
  <si>
    <t>Niepubliczny Żłobek Gumisiowy Kraj, 
ul. Królewska 2, 
05-816 Reguły</t>
  </si>
  <si>
    <t>Gumisiowy Kraj Barbara Janczak, ul. Królewska 2, 05-816 Reguły</t>
  </si>
  <si>
    <t>Michałowice</t>
  </si>
  <si>
    <t>Dzienny opiekun, 
ul. Rynek 9, 
06-100 Pułtusk</t>
  </si>
  <si>
    <t>I Ogólnopolskie Stowarzyszenie Publicznych i Niepublicznych Żłobków i Klubów Dziecięcych,
ul. Królowej Marysieńki 29/1,
05-230 Kobyłka</t>
  </si>
  <si>
    <t>Pułtusk</t>
  </si>
  <si>
    <t>24</t>
  </si>
  <si>
    <t>Niepubliczny Żłobek „Akademia Przedszkolaka” Monika Bryńczak, Michał Bryńczak s.c., 
ul. Siedlecka 70, 
08-130 Kotuń</t>
  </si>
  <si>
    <t>Niepubliczne Przedszkole „Akademia Przedszkolaka” Monika Bryńczak, Michał Bryńczak s.c., 
ul. Siedlecka 70, 
08-130 Kotuń</t>
  </si>
  <si>
    <t>Kotuń</t>
  </si>
  <si>
    <t>Punkt Opieki Dziennej STREFA KAROLKA,
ul. Kamienna 70,
26-500 Szydłowiec</t>
  </si>
  <si>
    <t>Fundacja Inicjatyw Medialno-Kulturowych STREFA JP2, 
ul. Zakościelna 13, 
26-500 Szydłowiec</t>
  </si>
  <si>
    <t>Szydłowiec</t>
  </si>
  <si>
    <t>30</t>
  </si>
  <si>
    <t>Mazanki,
ul. Piłsudskiego 3,
05-062 Stare Babice</t>
  </si>
  <si>
    <t>Sapling Media Maciej Szmajda,
ul. Sokratesa 13c/30,
01-909 Warszawa</t>
  </si>
  <si>
    <t>Stare Babice</t>
  </si>
  <si>
    <t>32</t>
  </si>
  <si>
    <t>RC</t>
  </si>
  <si>
    <t>Niepubliczny Żłobek Akademia Dzieci Twórczych,
ul. Zagłoby 3,
05-230 Kobyłka</t>
  </si>
  <si>
    <t>Akademia Dzieci Twórczych sp. z o.o., 
ul. Zagłoby 3, 
05-230 Kobyłka</t>
  </si>
  <si>
    <t>Kobyłka</t>
  </si>
  <si>
    <t>34</t>
  </si>
  <si>
    <t>„Mikroprzygody”, 
ul. Podleśna 32/1, 
05-230 Kobyłka</t>
  </si>
  <si>
    <t>Ewa Iwanowska, 
ul. Podleśna 32/1,
05-230 Kobyłka</t>
  </si>
  <si>
    <t>„Oxfordzik”,
ul. Kwiatowa 9B,
05-270 Marki</t>
  </si>
  <si>
    <t>Proshape Andrzej Osiak,
ul. Legionów 20,
05-091 Ząbki</t>
  </si>
  <si>
    <t>Marki</t>
  </si>
  <si>
    <t>Placówka opieki dziennej Wesoły Maluszek Anna Kropielnicka, 
ul. Władysława Sikorskiego 94,
05-091 Ząbki</t>
  </si>
  <si>
    <t>Żłobek Wesoły Maluszek Anna Kropielnicka,
ul. Władysława Sikorskiego 94, 
05-091 Ząbki</t>
  </si>
  <si>
    <t>Ząbki</t>
  </si>
  <si>
    <t>Harmony Montessori Park III,
ul. Powstańców 43 lok. A1.U2, 
05-091 Ząbki</t>
  </si>
  <si>
    <t>Magical Places sp. z o.o.,
ul. Rydygiera 8 lok. 609,
01-793 Warszawa</t>
  </si>
  <si>
    <t>Żłobek Dinusiowo, 
ul. Andersena 12 lok. U1, 
05-095 Ząbki</t>
  </si>
  <si>
    <t>Dino - Witold Zając, 
ul. Łepkowskiego 5/16, 
31-423 Kraków</t>
  </si>
  <si>
    <t>Żłobek Dinusiowo, 
ul. Andersena 45 lok. U3, 
05-095 Ząbki</t>
  </si>
  <si>
    <t>Klub dziecięcy Skrzat,
ul. Reymonta 12d m. 19,
05-250 Radzymin</t>
  </si>
  <si>
    <t>Ewa Bielecka,
ul. Reymonta 12d m. 19,
05-250 Radzymin</t>
  </si>
  <si>
    <t>Radzymin</t>
  </si>
  <si>
    <t>Żłobek EduMontessori Żyrafa – Donata Sulikowska,
ul. Górna 30,
09-402 Płock</t>
  </si>
  <si>
    <t>Donata Sulikowska,
ul. Górna 30,
09-402 Płock</t>
  </si>
  <si>
    <t>Płock</t>
  </si>
  <si>
    <t>Wioska „Narnia 1”,
ul. Szewska 13 lok. 1, 26-600 Radom</t>
  </si>
  <si>
    <t>Justyna Cedro, 
Augustów 84a, 
26-624 Kowala</t>
  </si>
  <si>
    <t>Radom</t>
  </si>
  <si>
    <t>Wioska „Narnia 2”,
ul. Szewska 13 lok. 1, 26-600 Radom</t>
  </si>
  <si>
    <t>Niepubliczny Żłobek „Wesoły Smyk” M. Chraniuk, J. Bartoszewicz, 
ul. Starowiejska 221, 
08-110 Siedlce</t>
  </si>
  <si>
    <t>Przedszkole Niepubliczne „Wesoły Smyk” M. Chraniuk, J. Bartoszewicz, 
ul. Starowiejska 223, 
08-110 Siedlce</t>
  </si>
  <si>
    <t>Siedlce</t>
  </si>
  <si>
    <t>Opiekun dzienny 1,
ul. Boryszewska 10/11,
00-781 Warszawa</t>
  </si>
  <si>
    <t>Future Generation Mikołaj Skibiński, Andrzej Wróbel s.c.,
ul. Batalionu AK „Karpaty” 1b/68,
00-712 Warszawa</t>
  </si>
  <si>
    <t>Warszawa</t>
  </si>
  <si>
    <t>Opiekun dzienny 2,
ul. Boryszewska 10/11,
00-781 Warszawa</t>
  </si>
  <si>
    <t>Opiekun dzienny 3,
ul. Boryszewska 10/11,
00-781 Warszawa</t>
  </si>
  <si>
    <t>Akademia Pod Aniołkami opiekun dzienny nr 9,
ul. Bronisława Markiewicza 1,
01-493 Warszawa</t>
  </si>
  <si>
    <t>Akademia „Pod Aniołkami” sp. z o.o.,
ul. Edmunda Jana Osmańczyka 28/87,
01-494 Warszawa</t>
  </si>
  <si>
    <t>Akademia Pod Aniołkami opiekun dzienny nr 10,
ul. Bronisława Markiewicza 1,
01-493 Warszawa</t>
  </si>
  <si>
    <t>Żłobek Sensuś,
ul. Kłobucka 6a/U1,
02-699 Warszawa</t>
  </si>
  <si>
    <t>Anna Zapora,
ul. Reymonta 12h/69,
05-250 Radzymin</t>
  </si>
  <si>
    <t>„Leśne harce”, 
ul. Paprociowa 15a, 
04-751 Warszawa</t>
  </si>
  <si>
    <t>Monika Grabowska, 
ul. Paprociowa 15a, 
04-751 Warszawa</t>
  </si>
  <si>
    <t>Mali Naukowcy,
ul. Quo Vadis 1 lok. U4,
02-495 Warszawa</t>
  </si>
  <si>
    <t>Anna Harutynian,
ul. Pustola 12/21,
01-129 Warszawa</t>
  </si>
  <si>
    <t>Dzienny opiekun A,
ul. Jana Olbrachta 126/141,
01-373 Warszawa</t>
  </si>
  <si>
    <t>Magda Andruczyk,
ul. Pełczyńskiego 14/8,
01-471 Warszawa</t>
  </si>
  <si>
    <t>Dzienny opiekun B,
ul. Jana Olbrachta 126/141,
01-373 Warszawa</t>
  </si>
  <si>
    <t>Żłobek Biały Królik,
ul. Nowolipki 27 lok. 5U-63,
01-010 Warszawa</t>
  </si>
  <si>
    <t>Żłobek Kolorowy Koszyczek,
ul. Koszykowa 82b lok. 1U-133,
02-080 Warszawa</t>
  </si>
  <si>
    <t>Niepubliczny Żłobek „Myszka Miki”, 
ul. Orłów Piastowskich 37, 
02-495 Warszawa</t>
  </si>
  <si>
    <t>Akademia Malucha Myszka Miki  sp. z o.o., 
ul. Orłów Piastowskich 37,
02-495 Warszawa</t>
  </si>
  <si>
    <t>Żłobek Emotki, 
ul. Europejska 14C, 
02-964 Warszawa</t>
  </si>
  <si>
    <t>Paweł Łyda Power Plate Polska,
al. Kraśnicka 148,
20-718 Lublin</t>
  </si>
  <si>
    <t>żłobek Tuptu Radość,
ul. Ezopa 33/35,
04-801 Warszawa</t>
  </si>
  <si>
    <t>Edu Tuptu sp. z o.o.,
ul. Akacjowa 45A,
05-080 Koczargi Stare</t>
  </si>
  <si>
    <t>Rozkminki Klub Malucha, 
ul. Patriotów 303, 
04-767 Warszawa</t>
  </si>
  <si>
    <t>Blanka Durka, 
ul. Przasnyska 2/1, 
01-756 Warszawa</t>
  </si>
  <si>
    <t>Pomelo Daycare, 
ul. Szaserów 17, 
04-293 Warszawa</t>
  </si>
  <si>
    <t>Pomelo sp. z o.o., 
ul. Tyniecka 54/3, 
02-621 Warszawa</t>
  </si>
  <si>
    <t>Rozkminki Klub Malucha, 
ul. Wita Stwosza 59a, 
02-661 Warszawa</t>
  </si>
  <si>
    <t>Anna Szustak, 
ul. Zamiany 5/98, 
02-786 Warszawa</t>
  </si>
  <si>
    <t>Klub malucha TUPTUSIOWO, 
ul. Gajdy 13, 
02-878 Warszawa</t>
  </si>
  <si>
    <t>Weronika Bebelska, 
ul. Gajdy 13, 
02-878 Warszawa</t>
  </si>
  <si>
    <t>Niepubliczny Żłobek „Bułka z Masłem friendly daycare s.c.”, 
ul. Olkuska 9, 
02-604 Warszawa</t>
  </si>
  <si>
    <t>B. Ratowska, M. Ratowska Bułka z Masłem friendly daycare s.c. ,
ul. Bałuckiego 12,
02-604 Warszawa</t>
  </si>
  <si>
    <t>Żłobek „Piccolo Leonardo”, 
ul. Grójecka 39, 
02-031 Warszawa</t>
  </si>
  <si>
    <t>Piccolo Leonardo Joanna Bartnik, ul. Grójecka 39, 02-031 Warszawa</t>
  </si>
  <si>
    <t>Niepubliczny Żłobek Sportowy-Językowy NO STRESS, 
ul. Grochowska 75/77 lok. U-7, 
04-357 Warszawa</t>
  </si>
  <si>
    <t>No stress s.c. Paweł Kusek, Paweł Ucherski, Piotr Szopa,
ul. Księcia Józefa 277,
30-243 Kraków</t>
  </si>
  <si>
    <t>Klub Dziecięcy Sezamkowo, 
ul. Retmańska 46, 
04-987 Warszawa</t>
  </si>
  <si>
    <t>Niepubliczny Żłobek Sezamkowo Agnieszka Truchan, 
ul. Sezam 5g, 
04-538 Warszawa</t>
  </si>
  <si>
    <t>Dzienny Opiekun 1, Sezamkowo (II filia), 
ul. Dzięcioła 3, 
04-988 Warszawa</t>
  </si>
  <si>
    <t>Dzienny Opiekun 2, Sezamkowo (II filia), 
ul. Dzięcioła 3, 
04-988 Warszawa</t>
  </si>
  <si>
    <t>Niepubliczny Żłobek Sezamkowo (II filia), Agnieszka Truchan, 
ul. Dzięcioła 3, 
04-988 Warszawa</t>
  </si>
  <si>
    <t>Niepubliczny Żłobek „Akademia Szkrabów AS”,
ul. Rożnowska 13,
04-213 Warszawa</t>
  </si>
  <si>
    <t>Fundacja Forum Edukacji, 
ul. Nowa 14, 
05-306 Jakubów</t>
  </si>
  <si>
    <t>Przedszkółka Talentów w Warszawie,
ul. Włodarzewska 45c,
02-384 Warszawa</t>
  </si>
  <si>
    <t>Niepubliczny Punkt Przedszkolny Przedszkółka Talentów Paweł Stolarski,
ul. Włodarzewska 45c,
02-384 Warszawa</t>
  </si>
  <si>
    <t>Wioska Gwiaździsta, 
ul. Gwiaździsta, 31/72, 
01-651 Warszawa</t>
  </si>
  <si>
    <t>Fedora Graphic Katarzyna Łakomiec, 
ul. Podskarbińska 10a/35, 
03-833 Warszawa</t>
  </si>
  <si>
    <t>Wioska Podskarbińska, 
ul. Podskarbińska 10a/35, 
03-833 Warszawa</t>
  </si>
  <si>
    <t>Wioska Sokratesa, 
ul. Sokratesa 9/271, 
01-909 Warszawa</t>
  </si>
  <si>
    <t>Wioska w Ogrodzie, ul. Podkowińska 16, 01-472 Warszawa</t>
  </si>
  <si>
    <t>Aleksandra Kupis-Pietrzak, 
ul. Podkowińska 16, 
01-472 Warszawa</t>
  </si>
  <si>
    <t>Żłobek Planeta Fantazji, 
ul. Głębocka 117,
03-287 Warszawa</t>
  </si>
  <si>
    <t>Passion &amp; Co. Skalik-Kazulak Ewelina,
ul. Sprawna 30d lok. 28,
03-147 Warszawa</t>
  </si>
  <si>
    <t>Planeta Fantazji – opieka dzienna 1,
ul. Krzyżówki 32,
03-193 Warszawa</t>
  </si>
  <si>
    <t>Planeta Fantazji – opieka dzienna 2,
ul. Krzyżówki 32,
03-193 Warszawa</t>
  </si>
  <si>
    <t>Planeta Fantazji – opieka dzienna 3,
ul. Krzyżówki 32,
03-193 Warszawa</t>
  </si>
  <si>
    <t>Żłobek Skrzaty,
ul. Płochocińska 167,
03-044 Warszawa</t>
  </si>
  <si>
    <t>Żłobek Skrzaty Barbara Cichowska, 
ul. Bursztynowa 3,
Rembelszczyzna,
05-126 Nieporęt</t>
  </si>
  <si>
    <t>Żłobek „Skrzaty” Dzienny opiekun nr 1,
ul. Płochocińska 167,
03-044 Warszawa</t>
  </si>
  <si>
    <t>Żłobek Skrzaty sp. z o.o.,
ul. Bursztynowa 3,
05-126 Rembelszczyzna</t>
  </si>
  <si>
    <t>Żłobek „Skrzaty” Dzienny opiekun nr 2,
ul. Płochocińska 167,
03-044 Warszawa</t>
  </si>
  <si>
    <t>Żłobek „Skrzaty” Dzienny opiekun nr 3,
ul. Płochocińska 167,
03-044 Warszawa</t>
  </si>
  <si>
    <t>Żłobek „Skrzaty” Dzienny opiekun nr 4,
ul. Płochocińska 167,
03-044 Warszawa</t>
  </si>
  <si>
    <t>PRZYJACIEL Anna Nikodem, 
ul. Ciepielowska 7,
04-967 Warszawa</t>
  </si>
  <si>
    <t>PRZYJACIEL Anna Nikodem,
ul. Poezji 19,
04-994 Warszawa</t>
  </si>
  <si>
    <t>Hipcio i Przyjaciele Ewa Wojciechowska,
ul. Ostrobramska 126 lok. U12,
04-026 Warszawa</t>
  </si>
  <si>
    <t>Punkt opieki dziennej Mała Akademia Misia,
ul. Łokuciewskiego 5 lok. 2 s. 2,
01-470 Warszawa</t>
  </si>
  <si>
    <t>KM Edukacja sp. z o.o.,
ul. Sucharskiego 2,
01-390 Warszawa</t>
  </si>
  <si>
    <t>Punkt opieki dziennej Mała Akademia Misia,
ul. Łokuciewskiego 5 lok. 2 s. 1,
01-470 Warszawa</t>
  </si>
  <si>
    <t>Aleksandra Dzikowska żłobek „Tulisie”,
ul. Wiosny Ludów 47,
02-495 Warszawa</t>
  </si>
  <si>
    <t>Aleksandra Dzikowska „Żłobek Tulisie”,
ul. Solipska 8,
02-482 Warszawa</t>
  </si>
  <si>
    <t>Wesoły Pingwinek,
ul. Batalionu AK Bałtyk 5 lok. U2,
00-713 Warszawa</t>
  </si>
  <si>
    <t>Meritum Karolina Jarosławska, 
ul. Sarmacka 28b/46,
02-972 Warszawa</t>
  </si>
  <si>
    <t>Dzienny Opiekun A – Wioska Saska 1,
ul. Brukselska 44a/11,
03-973 Warszawa</t>
  </si>
  <si>
    <t>Magdalena Orwińska,
ul. Brukselska 44a/11,
03-973 Warszawa</t>
  </si>
  <si>
    <t>Dzienny Opiekun B – Wioska Saska 1,
ul. Brukselska 44a/11,
03-973 Warszawa</t>
  </si>
  <si>
    <t>Baza Montessori, 
ul. Dębowa 12m, 
03-054 Warszawa</t>
  </si>
  <si>
    <t>Mariola Petelewicz Baza Montessori, 
ul. Platanowa 9,
03-054 Warszawa</t>
  </si>
  <si>
    <t>First Steps 2, 
ul. Wiertnicza 141, 
02-952 Warszawa</t>
  </si>
  <si>
    <t>Anna Golec, ul. Obrzeżna 3/1, 02-691 Warszawa</t>
  </si>
  <si>
    <t>Dzienny Opiekun Stacja Edukacja 1, 
ul. Kobiałka 86, 
03-044 Warszawa</t>
  </si>
  <si>
    <t>Pracownia Psychologiczno-Pedagogiczna „Pogodna” Justyna Czarnecka-Matusiak,
ul. Pogodna 24/17,
05-077 Warszawa</t>
  </si>
  <si>
    <t>Dzienny Opiekun Stacja Edukacja A, 
ul. Transportowców 1, 
02-858 Warszawa</t>
  </si>
  <si>
    <t>Dzienny Opiekun Stacja Edukacja 1, 
ul. Ukryty Raj 1, 
02-757 Warszawa</t>
  </si>
  <si>
    <t>Dzienny Opiekun Stacja Edukacja 2, 
ul. Ukryty Raj 1, 
02-757 Warszawa</t>
  </si>
  <si>
    <t>Dzienny Opiekun Stacja Edukacja 3, 
ul. Ukryty Raj 1, 
02-757 Warszawa</t>
  </si>
  <si>
    <t>Dzienny Opiekun Stacja Edukacja 4, 
ul. Ukryty Raj 1, 
02-757 Warszawa</t>
  </si>
  <si>
    <t>Dzienny Opiekun Stacja Edukacja 5, 
ul. Ukryty Raj 1, 
02-757 Warszawa</t>
  </si>
  <si>
    <t>Dzienny Opiekun Stacja Edukacja 6, 
ul. Ukryty Raj 1, 
02-757 Warszawa</t>
  </si>
  <si>
    <t>Dzienny Opiekun Stacja Edukacja 1, 
ul. Pory 60 lok. U1,
02-757 Warszawa</t>
  </si>
  <si>
    <t>Żłobek „Monarch”, 
ul. Luksemburska 1,
03-932 Warszawa</t>
  </si>
  <si>
    <t>Varnstein Properties Poland sp. z o.o. sp.j.,
ul. Twarda 18,
00-105 Warszawa</t>
  </si>
  <si>
    <t>Niepubliczny Żłobek „Gadu-Gadu”,
ul. Szeligowska 32 lok. U6,
01-320 Warszawa</t>
  </si>
  <si>
    <t>Karolina Bełdyga,
ul. Rayskiego 11/50,
01-307 Warszawa</t>
  </si>
  <si>
    <t>Żłobek Here we grow, 
ul. Mińska 25 pok. 026, 028, 029, 0210, 0211, 0212,
03-808 Warszawa</t>
  </si>
  <si>
    <t>Here we grow sp. z o.o.,
ul. 21 P.P. Dzieci Warszawy 1/8,
03-983 Warszawa</t>
  </si>
  <si>
    <t>Nasz Żłobek, 
ul. Zygmunta Krasińskiego 67 bud. C lok. U11 i U12,
01-755 Warszawa</t>
  </si>
  <si>
    <t>Liliya Ruda,
ul. Klinkierowa 4 lok. U3,
02-237 Warszawa</t>
  </si>
  <si>
    <t>Żłobek „Dolina Odkrywców na Borsuczej”, 
ul. Borsucza bud. C lok. U4, 
02-213 Warszawa</t>
  </si>
  <si>
    <t>Dolina Odkrywców sp. z o.o., 
ul. Bakalarska 15a lok. U1, 
02-212 Warszawa</t>
  </si>
  <si>
    <t>Klub dziecięcy Wioska Miód Malina,
ul. Wróblewskiego 4,
02-978 Warszawa</t>
  </si>
  <si>
    <t>Beztroska sp. z o.o.,
ul. Obornicka 29/11,
02-953 Warszawa</t>
  </si>
  <si>
    <t>Maleństwo i Przyjaciele Paweł Bobrowski, 
al. Komisji Edukacji Narodowej 105 lok. U7,
02-722 Warszawa</t>
  </si>
  <si>
    <t>Paweł Bobrowski Maleństwo i Przyjaciele,
ul. Izbicka 24b,
04-838 Warszawa</t>
  </si>
  <si>
    <t>Dzienny opiekun Ursynów - Wioska słoneczna,
ul. Kłobucka 23c/38,
02-699 Warszawa</t>
  </si>
  <si>
    <t>Reggio Little World sp. z o.o.,
ul. Świeradowska 47,
02-662 Warszawa</t>
  </si>
  <si>
    <t>Dzienny opiekun Ochota - Wioska w Chmurach 3,
ul. Krzyckiego 3/1,
02-052 Warszawa</t>
  </si>
  <si>
    <t>Żłobek Pierwsze Kroczki, 
ul. Jana Kazimierza 33a lok. U5,
01-248 Warszawa</t>
  </si>
  <si>
    <t>ACNOT sp. z o.o.,
al. 3-go Maja 14/47a,
00-381 Warszawa</t>
  </si>
  <si>
    <t>Żłobek Pierwsze Kroczki, 
ul. Magazynowa 9a lok. U16,
02-652 Warszawa</t>
  </si>
  <si>
    <t>Pierwsze Kroczki Maciej Kulczycki sp.j.,
al. 3-go Maja 14/47a,
00-381 Warszawa</t>
  </si>
  <si>
    <t>żłobek MY BABY,
ul. Jurajska 4 lok. G2 i G3,
02-699 Warszawa</t>
  </si>
  <si>
    <t>Patrycja Krzyszkowska,
ul. Klimczaka 13/34,
02-972 Warszawa</t>
  </si>
  <si>
    <t>Żłobek KidsFirst by Katarzyna Szulc, 
ul. Oławska 1, 
01-494 Warszawa</t>
  </si>
  <si>
    <t>CoAction Katarzyna Szulc, 
ul. Widok 4, 
05-480 Karczew</t>
  </si>
  <si>
    <t>Żłobek „Smerfetka”, 
ul. Miarki 11d, 
01-496 Warszawa</t>
  </si>
  <si>
    <t>Monika Filipek, 
ul. Sowia 26,
05-426 Stefanówka</t>
  </si>
  <si>
    <t>Żłobek „Smerfne Ludki”, 
ul. Jana Nowaka-Jeziorańskiego 45 lok. U-3,
03-982 Warszawa</t>
  </si>
  <si>
    <t>Tygrysek i Przyjaciele Karol Michalski, 
ul. Rekrucka 3, 
04-235 Warszawa</t>
  </si>
  <si>
    <t>Tygrysek i Przyjaciele Karol Michalski, 
ul. Chłapowskiego 1,
02-787 Warszawa</t>
  </si>
  <si>
    <t>Tygrysek i Przyjaciele Karol Michalski, 
ul. Obiegowa 19, 
04-739 Warszawa</t>
  </si>
  <si>
    <t>Niepubliczny Dwujęzyczny Żłobek KlDS&amp;Co, 
ul. Krakowiaków 50, 
02-255 Warszawa</t>
  </si>
  <si>
    <t>Centrum Rozwoju Dziecka sp. z o.o., 
ul. Chłodna 51,
00-867 Warszawa</t>
  </si>
  <si>
    <t>Niepubliczny Żłobek City Kids, 
ul. Chełmżyńska 196b lok. U2 i U3,
04-464 Warszawa</t>
  </si>
  <si>
    <t>Edutom Elżbieta Tomczyk, 
ul. Calineczki 14-16a m. 28, 
05-091 Ząbki</t>
  </si>
  <si>
    <t>Promyczki Szczęścia, 
ul. Wileńska 69
03-416 Warszawa; Opiekun dzienny nr 1</t>
  </si>
  <si>
    <t>Paulina Spratek, 
ul. Złotych Piasków 3/57, 
02-759 Warszawa</t>
  </si>
  <si>
    <t>Promyczki Szczęścia, 
ul. Wileńska 69,
03-416 Warszawa; Opiekun dzienny nr 2</t>
  </si>
  <si>
    <t>Drużyna Nutek, 
ul. Bekasów 43a, 
02-803 Warszawa</t>
  </si>
  <si>
    <t>Jadwiga Wiśniewska,
ul. Bekasów 43a, 
02-803 Warszawa</t>
  </si>
  <si>
    <t>Niepubliczny Żłobek „U Żwirka 2”, 
ul. Miłobędzka 31, 
02-634 Warszawa</t>
  </si>
  <si>
    <t>Zielony Żłobek, 
ul. Szamocka 12/136, 
01-748 Warszawa</t>
  </si>
  <si>
    <t>Marta Szpunar, 
ul. Szamocka 12/136, 
01-748 Warszawa</t>
  </si>
  <si>
    <t>Żłobek Mały Promyczek, 
ul. Palestyńska 8/44, 
03-321 Warszawa</t>
  </si>
  <si>
    <t>Marta Kowalewska, 
ul. Konstruktorska 9/13, 
02-673 Warszawa</t>
  </si>
  <si>
    <t>Opiekun dzienny – Wioska Muranów, 
ul. Nowolipie 26/55, 
01-011 Warszawa</t>
  </si>
  <si>
    <t>Agnieszka Borkowska, 
ul. Anielewicza 47a/34, 
01-060 Warszawa</t>
  </si>
  <si>
    <t>Dzienny opiekun, Wioska Wiatraczna,
ul. Wiatraczna 29/114, 
04-384 Warszawa</t>
  </si>
  <si>
    <t>Agnieszka Łuczak, 
ul. Wiatraczna 29/114,
04-384 Warszawa</t>
  </si>
  <si>
    <t>Dzienny opiekun A, Wioska Saska 1, 
ul. Jana Nowaka-Jeziorańskiego 49 m. 79, 
03-982 Warszawa</t>
  </si>
  <si>
    <t>Weronika Matejko-Skwarek, 
ul. Jana Nowaka-Jeziorańskiego 49 m. 79, 
03-982 Warszawa</t>
  </si>
  <si>
    <t>Dzienny opiekun B, Wioska Saska 2, 
ul. Jana Nowaka-Jeziorańskiego 49 m. 79, 
03-982 Warszawa</t>
  </si>
  <si>
    <t>Dzienny opiekun C, Wioska Arabska, 
ul. Arabska 8b/1, 
03-977 Warszawa</t>
  </si>
  <si>
    <t>Klub dziecięcy Lomelindi, 
ul. Leszka Białego 7, 
02-496 Warszawa</t>
  </si>
  <si>
    <t>Lomelindi Dominika Kraciuk, 
ul. Leszka Białego 7, 
02-496 Warszawa</t>
  </si>
  <si>
    <t>Dzienny opiekun – Wioska Mirów,
ul. Gibalskiego 6/12, 
01-190 Warszawa</t>
  </si>
  <si>
    <t>Aleksandra Kozera, 
ul. Promyka 21/2, 
01-604 Warszawa</t>
  </si>
  <si>
    <t>żłobek Pluszowy Miś, 
ul. Kościuszki 41g lok. 7, 
05-270 Marki</t>
  </si>
  <si>
    <t>Niepubliczne Przedszkole Integracyjne Pluszowy MiÅ s.c. Anna Marchewka, GraÅ¼yna Kaliszewska, 
ul. Lisa-Kuli 3a, 
05-270 Marki</t>
  </si>
  <si>
    <t>Żłobek „Żabka”, 
ul. Radzymińska 123 lok. U1, 
03-560 Warszawa</t>
  </si>
  <si>
    <t>YATO Konrad Klimowicz, 
ul. Mickiewicza 30/102, 
05-270 Marki</t>
  </si>
  <si>
    <t>Dzienny opiekun A - Wioska Promyka 2, 
ul. Promyka 21/2, 
01-604 Warszawa</t>
  </si>
  <si>
    <t>The Village Education Group sp. z o.o., 
Al. Jerozolimskie 93, 
02-001 Warszawa</t>
  </si>
  <si>
    <t>Opiekun Dzienny B - Wioska Franciszkańska 1, 
ul. Franciszkańska 3/5, 
00-233 Warszawa</t>
  </si>
  <si>
    <t>Opiekun Dzienny C - Wioska Franciszkańska 2, u
l. Franciszkańska 3/5, 
00-233 Warszawa</t>
  </si>
  <si>
    <t>Niepubliczny Żłobek Puchatek Sylwester Szuster ul.Piastowska 21, 49-300 Brzeg</t>
  </si>
  <si>
    <t>1. Kulki Sylwester Szuster 2. Niepubliczny Żłobek Puchatek Sylwester Szuster ul. Piastowska 21, 49-300 Brzeg</t>
  </si>
  <si>
    <t>Brzeg</t>
  </si>
  <si>
    <t>"Blisko Natury"  
ul.Serwatków 1, 47-208 Pokrzywnica</t>
  </si>
  <si>
    <t>Rafał Tomanek AGRARTECH ul. Bródek 36, 47-214 Poborszów</t>
  </si>
  <si>
    <t>Reńska Wieś</t>
  </si>
  <si>
    <t>Happy Kids, ul. 22-go stycznia 14, 48-304 Nysa</t>
  </si>
  <si>
    <t>Happy Kids Sabina Niżnik-Koza ul Oleska 97H, 45-222 Opole</t>
  </si>
  <si>
    <t>Nysa</t>
  </si>
  <si>
    <t>Specjalistyczny Żłobek Rehabilitacyjny "Promyczek" ul.Reymonta 7, 49-100 Niemodlin</t>
  </si>
  <si>
    <t>NZOZ Reha-Centrum Agnieszka Ryniak ul Reymonta 7, 49-100 Niemodlin</t>
  </si>
  <si>
    <t>Niemodlin</t>
  </si>
  <si>
    <t>Niepubliczny Å»Åobek SzkrabuÅ OddziaÅ w Kosorowicach ul.Opolska 53, 46-050 Tarnów Opolski</t>
  </si>
  <si>
    <t>Niepubliczny Żłobek "Szkrabuś" Sabina Dramska, 
ul.H. Pobożnego 1, 47-100 Strzelce Opolskie</t>
  </si>
  <si>
    <t>Tarnów Opolski</t>
  </si>
  <si>
    <t>Niepubliczny Żłobek "Puchatek"  
Plac Kopernika 1, 47-100 Strzelce Opolskie</t>
  </si>
  <si>
    <t>AS Aleksandra Berlak                                       ul. Wawrzyńca Świerzego 37,                            47-100 Strzelce Opolskie</t>
  </si>
  <si>
    <t>Strzelce Opolskie</t>
  </si>
  <si>
    <t>BG Doradztwo Beata Goranczewska ul.Wolności 65, 45-920 Opole</t>
  </si>
  <si>
    <t>BG Doradztwo Beata Goranczewska ul. Wolności 65, 45-920 Opole</t>
  </si>
  <si>
    <t>Opole</t>
  </si>
  <si>
    <t>27</t>
  </si>
  <si>
    <t>Żłobek Niepubliczny "Kraina Marzeń" ul. Bielska 35, Opole</t>
  </si>
  <si>
    <t>Kraina Marzeń Grzegorz Tarka,  ul. L.Solskiego 29, 45-564 Opole</t>
  </si>
  <si>
    <t>Żłobek Niepubliczny "Kraina Marzeń" ul. Hortensji 3, Opole</t>
  </si>
  <si>
    <t>Żlobek AUTOBUSIK ul.W.Broniewskiego 26, 46-020 Opole</t>
  </si>
  <si>
    <t>"Przedsiębiorstwo Handlowo-Usługowe LARIX" Spółka z ograniczoną odpowiedzialnością ul. Klonowa 11, 42-700 Lubliniec</t>
  </si>
  <si>
    <t>Żłobek MUSZELKA, ul. Poniatowskiego  53, 37-500 Jarosław</t>
  </si>
  <si>
    <t>Jarosławskie Stowarzyszenie Osób Niepełnosprawnych, ul. Cerkiewna 3, 37-500 Jarosław</t>
  </si>
  <si>
    <t>Miasto Jarosław</t>
  </si>
  <si>
    <t>Niepubliczny Żłobek Motylek, ul. Kopalniana 9, 38-422 Krościenko Wyżne</t>
  </si>
  <si>
    <t>Joanna Zięba, ul. Korczyńska 1, 38-400 Krosno</t>
  </si>
  <si>
    <t>Krościenko Wyżne</t>
  </si>
  <si>
    <t>Żłonek EKOMALUCHY, ul. Mickiewicza 45A, 37-600 Lubaczów</t>
  </si>
  <si>
    <t>EKOMALUCHY Karolina Ważna, ul. Mickiewicza 45A, 37-600 Lubaczów</t>
  </si>
  <si>
    <t>Miasto Lubaczów</t>
  </si>
  <si>
    <t>Klub Dziecięcy Nasze Smyki, ul. Jana Pawła II 4, 39-340 Padew Narodowa</t>
  </si>
  <si>
    <t>EDUM Sp. z o.o., ul. Olszańska 16, 39-340 Padew Narodowa</t>
  </si>
  <si>
    <t>Padew Narodowa</t>
  </si>
  <si>
    <t>Żłobek "Wesołe nutki", ul.Spotowa b.n., 37-204 Tryńcza</t>
  </si>
  <si>
    <t>Cezary Schiff ul.Kościelnicka 29, 31-999 Kraków</t>
  </si>
  <si>
    <t>Tryńcza</t>
  </si>
  <si>
    <t>Niepubliczny Żłobek Zaczarowany Domek, ul. Szkolna 23,39-120 Sędziszów Młp</t>
  </si>
  <si>
    <t>PUERS Sp. z o.o., Tajęcina 2M, 36-002 Jasionka</t>
  </si>
  <si>
    <t>Sędziszów Małopolski</t>
  </si>
  <si>
    <t>Niepubliczny Żłobek KRASNOLUDEK, Malawa 199a, 36-007 Krasne</t>
  </si>
  <si>
    <t>Fundacja Rozwoju Społecznego KRASNO-LUDEK, 36-073 Strażów 413</t>
  </si>
  <si>
    <t>Krasne</t>
  </si>
  <si>
    <t>Kolorowe Misie - Domowy Żłobek, ul Rynek 25, 38-400 Krosno</t>
  </si>
  <si>
    <t>Agnieszka Jamrogiewicz, ul. Guzikówka 13, 38-400 Krosno</t>
  </si>
  <si>
    <t>Miasto Krosno</t>
  </si>
  <si>
    <t>Niepubliczny Żłobek Wesołe Smyki II, ul. Morelowa b.n. , 35-232 Rzeszów</t>
  </si>
  <si>
    <t>Anres Sp. z o.o,  Al. T. Rejtana 36, 35-310 Rzeszów</t>
  </si>
  <si>
    <t>Miasto Rzeszów</t>
  </si>
  <si>
    <t>Żłobek "SENSIS happy kids", ul. Borowa 51, 35-069 Rzeszów</t>
  </si>
  <si>
    <t>Przedsiębiorstwo Społeczne SENSIS Sp.z o.o., ul. Hanasiewicza 10, 35-103 Rzeszów</t>
  </si>
  <si>
    <t>Niepubliczny Żłobek Kraina Odkrywcy II, ul. Armii Krajowej 42B, 35-307 Rzeszów</t>
  </si>
  <si>
    <t>LIBERATO Sp. z o.o., ul. Odmętowa 97, 31-979 Kraków</t>
  </si>
  <si>
    <t>Żłobek "Tosia i Ja", ul. Obr. Poczty Gd. 11, 35-069 Rzeszów</t>
  </si>
  <si>
    <t>Grupa MPD Sp. z o.o., ul. Bernardyńska 11,35-069 Rzeszów</t>
  </si>
  <si>
    <t>"Kreatywne smyki" 17-100 Bielsk Podlaski, ul. Grunwaldzka 8</t>
  </si>
  <si>
    <t>Spółdzielnia Socjalna "Integracja" w Bielsku Podlaskim, 17-100 Bielsk Podlaski, ul. Wł. Wysockiego 41/U1</t>
  </si>
  <si>
    <t>Bielsk Podlaski</t>
  </si>
  <si>
    <t>Niepubliczny Żłobek MAŁE MISIE II, ul. Antoniukowska 60 lok. 81-82, 15-845 Białystok</t>
  </si>
  <si>
    <t>Niepubliczny Żłobek MAŁE MISIE Swietłana Fiedorczuk, ul. Antoniukowska 60 lok. 104-106, 15-845 Białystok</t>
  </si>
  <si>
    <t>Miasto Białystok</t>
  </si>
  <si>
    <t>Żłobek "Wesołe Słoneczka", ul. Mickiewicza 50, 15-213 Białystok</t>
  </si>
  <si>
    <t>Fundacja Mali Wojownicy, ul. Różana 9/5, 15-669 Białystok</t>
  </si>
  <si>
    <t>Przyjaciela Rudego Liska, ul. Malmeda 12A, 15-440 Białystok</t>
  </si>
  <si>
    <t>Joanna Jakimowicz - Rudy ul. Kisiela 5a lok.6, 15-440 BiaÅystok</t>
  </si>
  <si>
    <t>Żłobek Niepubliczny "Słoneczko" w Suwałkach, ul. Pułaskiego 49, 16-400 Suwałki</t>
  </si>
  <si>
    <t>Luiza Kundzicz, ul. Ignacego Daszyńskiego 25C, 16-400 Suwałki</t>
  </si>
  <si>
    <t>Miasto Suwałki</t>
  </si>
  <si>
    <t>Akademia Pana Kleksa , ul. Okrężna 6, 89-600 Chojnice</t>
  </si>
  <si>
    <t>Yester Karwat, ul. Młodzieżowa 11/55, 89-600 Chojnice</t>
  </si>
  <si>
    <t>Chojnice</t>
  </si>
  <si>
    <t>Niepubliczne Integracyjne Przedszkole "Leśna Kraina", ul. Sportowa 1, 89-606 Charzykowy- dotyczy części żłobkowej</t>
  </si>
  <si>
    <t>Niepubliczne Integracyjne Przedszkole "Leśna Kraina" Magdalena Kwiatkowska, ul. Sportowa 1, 89-606 Charzykowy</t>
  </si>
  <si>
    <t>Niepubliczny Żłobek Anioła Stróża, al.. 1000-lecia 15 lok.A, 89-650 Czersk</t>
  </si>
  <si>
    <t>Niepubliczne Przedszkole AnioÅa StrÃ³Å¼a Sp. z.o.o. al.. 1000 lecia 15 lok A,, 89-650 Czersk</t>
  </si>
  <si>
    <t>Czersk</t>
  </si>
  <si>
    <t>Dzienny Opiekun Nr 3, ul. Kochanowskiego 2, 83-000 Pruszcz Gdański</t>
  </si>
  <si>
    <t>Fundacja Pomorski Instytut Edukacji, ul. Zakosy 20, 80-140 Gdańsk</t>
  </si>
  <si>
    <t>Pruszcz Gdański</t>
  </si>
  <si>
    <t>Żłobek PRZYTULAKI, ul. Obrońców Pokoju 30 B, 83-000 Pruszcz Gdański</t>
  </si>
  <si>
    <t>Marlena Dawidowska, Żłobek Przytulaki, ul. Obrońców Pokoju 22, 83-000 Pruszcz Gdański</t>
  </si>
  <si>
    <t>Żłobek KIC-KIC, ul. Kochanowskiego 6a, 83-000 Pruszcz Gdański</t>
  </si>
  <si>
    <t>MAGNOLIA Magdalena Karp, ul. Kochanowskiego 6A, 83-000 Pruszcz Gdański</t>
  </si>
  <si>
    <t>Niepubliczny Żłobek Słoneczny Domek,  ul. Zaczarowana, budynek B1 lokal M. 1A, 83-010 Rotmanka</t>
  </si>
  <si>
    <t>Słoneczny Domek Karolina Kąkol, ul. Królewskie Wzgórze 9/18, 80-283 Gdańsk</t>
  </si>
  <si>
    <t>Å»Åobek WpÅyw Natury, ul.  Szmaragdowa w Straszynie</t>
  </si>
  <si>
    <t>Akademia Pływania Żabik , Weronika Lipska, ul. Gdańska 9a, 83-035 Kłodawa</t>
  </si>
  <si>
    <t>Klub Dziecięcy HOPSASA, ul. Heliosa 14, 80-180 Kowale</t>
  </si>
  <si>
    <t>HOPSASA Aleksandra Wiatrowicz, ul. Człuchowska 5, 80-180 Gdańsk</t>
  </si>
  <si>
    <t>Kolbudy</t>
  </si>
  <si>
    <t>Żłobek Integracyjny "Teddy", ul. Piłsudskiego 21, Rotmanka</t>
  </si>
  <si>
    <t>Żłobek Integracyjny Teddy, Anna Wróblewska, ul. Chabrowa20/1, 83-000 Juszkowo (w trakcie zakładania działalności)</t>
  </si>
  <si>
    <t>Niepubliczny Żłobek Hula Hop Juszkowo, ul. Chabrowa w Juszkowie</t>
  </si>
  <si>
    <t>Infrastruktura i Inwestycje Sp. z o.o., ul. Leskiego 19/20, 80-180 Gdańsk</t>
  </si>
  <si>
    <t>Klub Malucha DZIECINADA Borkowo, ul. Kasztanowa 25, 80-180 Borkowo</t>
  </si>
  <si>
    <t>"DZIECINANA" A. Stec, ul. Rycerza Blizbora 6a, 80-177 Gdańsk</t>
  </si>
  <si>
    <t>Klub Dziecięcy WESOŁE JAGÓDKI, Rotmanka, ul. Leśnia 15, 83-010 Pruszcz Gdański</t>
  </si>
  <si>
    <t>BR OPTI-TAX Ewelina Kolaniak, ul. Jastrzębia 2/5, 80-621 Gdańsk</t>
  </si>
  <si>
    <t>Niepubliczny Żłobek HulaHop Borkowo, ul. Lawendowa 1, 80-180 Borkowo</t>
  </si>
  <si>
    <t>JUNECO SP. Z O.O.; ul. Startowa 4A, 80-461 Gdańsk</t>
  </si>
  <si>
    <t>Żłobek Wesołe Skrzaty , 83-032 Pszczółki, ul. Gdańska 18</t>
  </si>
  <si>
    <t>Żłobek "Wesołe Skrzaty" Agata Słomińska, 82-200 Malbork, ul. Andersa 40</t>
  </si>
  <si>
    <t>Pszczółki</t>
  </si>
  <si>
    <t>Żłobek "Bose Stópki", ul. Majora Sucharskiego 13, 83-307 Kiełpino</t>
  </si>
  <si>
    <t>Justyna Rychert,  Ul. Majora Sucharskiego 13, 83-307 Kiełpino</t>
  </si>
  <si>
    <t>Kartuzy</t>
  </si>
  <si>
    <t>Niepubliczny Żłobek Skrzatek Aleksandra Bladowska; ul.Kartuska 36, 83-340 Sierakowice</t>
  </si>
  <si>
    <t>Niepubliczny Żłobek Skrzatek Aleksandra Bladowska; ul. Dworcowa 23, 83-340 Sierakowice</t>
  </si>
  <si>
    <t>Sierakowice</t>
  </si>
  <si>
    <t>Klub Malucha Małe Rączki, ul. Wita Stwosza 6, 83-340 Sierakowice</t>
  </si>
  <si>
    <t>Olga Olender Klub Malucha Małe Rączki, ul. Żeromskiego 32A, 84-230 Rumia</t>
  </si>
  <si>
    <t>Żłobek Montessori w Miszewku; ul. Kaszubska 1, 80-297 Miszewko</t>
  </si>
  <si>
    <t>FUNDACJA: Leśny Instytut Montessori, ul. Solna 7b, 81-577 Gdynia</t>
  </si>
  <si>
    <t>Żukowo</t>
  </si>
  <si>
    <t>Dzienny Opiekun nr 1 ul. Ptysia i Balbiny 13, 80-297 Banino</t>
  </si>
  <si>
    <t>MyPRO Marek Proksza, ul. Ptysia i Balbiny 13, 80-297 Banino</t>
  </si>
  <si>
    <t>Dzienny Opiekun nr 2, ul. Ptysia i Balbiny 13, 80-297 Banino</t>
  </si>
  <si>
    <t>Żłobek w Parku Aleksandra Tocha, ul. Klonowa 1, 83-400 Kościerzyna</t>
  </si>
  <si>
    <t>Przedszkole w Parku Aleksandra Tocha, ul. Klonowa 1, 83-400 Kościerzyna</t>
  </si>
  <si>
    <t>Kościerzyna</t>
  </si>
  <si>
    <t>Żłobek FOTONIK, ul. Południowa 2A, 82-500 Kwidzyn</t>
  </si>
  <si>
    <t>SNARTO SP. Z O.O.; Górki 3A, 82-500 Kwidzyn</t>
  </si>
  <si>
    <t>Kwidzyn</t>
  </si>
  <si>
    <t>Żłobek " U Majki" ul. Jesionowa 23, 84-300 Lębork</t>
  </si>
  <si>
    <t>Usługi Opiekuńczo-specjalistyczne Ramczyk-Wójcik Anna, ul. Jesionowa 23, 84-300 Lębork</t>
  </si>
  <si>
    <t>Gmina Lębork</t>
  </si>
  <si>
    <t>Żłobek Wpływ Natury, ul.  Szkolna Mechelinki</t>
  </si>
  <si>
    <t>Kosakowo</t>
  </si>
  <si>
    <t>Akademia Sprytnego Malucha, Celbówko 2, 84-100 Puck</t>
  </si>
  <si>
    <t>Sukces Bożena Kubowicz-Machnica, Celbówko 2, 84-100 Puck</t>
  </si>
  <si>
    <t>Puck</t>
  </si>
  <si>
    <t>Klub Dziecięcy Dzikie Pląsy, os. 60-lecia ONP 14/4A, 83-200 Starogard Gdański</t>
  </si>
  <si>
    <t>HURT-DETAL Halina Ogonowska, ul. Okrężna 5A, 83-200 Starogard Gdański</t>
  </si>
  <si>
    <t>Starogard Gdański</t>
  </si>
  <si>
    <t>Klub Dziecięcy "Nad Wierzycą" ul. Owidzka 20, Starogard Gdański, 83-200</t>
  </si>
  <si>
    <t>Fundacja In Fortes, ul. T. Kościuszki 112/114, 83-200 Starogard Gdański</t>
  </si>
  <si>
    <t>Niepubliczny Żłobek "Na Górkach 2"  Al.. Solidarności 9, 83-110 Tczew</t>
  </si>
  <si>
    <t>Psycholog Karolina Juszczyk, ul. Szeroka 7, 83-113 Turze</t>
  </si>
  <si>
    <t>Tczew</t>
  </si>
  <si>
    <t>Żłobek ToTu Bis w Tczewie</t>
  </si>
  <si>
    <t>TOTU Żłobek i Przedszkole Sp. z o.o.; ul. 30 Stycznia 28B; 83-110 Tczew</t>
  </si>
  <si>
    <t>Żłobek Brzozowa Polana, ul. Tczewska 63, 83-112 Rokitki</t>
  </si>
  <si>
    <t>Świat Dziecka Opieka I Zabawa Arkadiusz Brzozowski, ul. Leśna 42, 83-112 Rokitki</t>
  </si>
  <si>
    <t>Żłobek SMYK, ul. Wiejska 14,  Bożepole Małe 84-214</t>
  </si>
  <si>
    <t>Dorota Chołody Przedszkole i Klub Dziecięcy SMYK, Bożepole Małe ul. Wiejska 14</t>
  </si>
  <si>
    <t>Łęczyce</t>
  </si>
  <si>
    <t>Bajkowy Żłobek, ul. Główna 5C, 84-239 Bolszewo</t>
  </si>
  <si>
    <t>Emanuela Kwidzińska, Bajkowe Przedszkole, ul. Główna 5C, 84-239 Bolszewo</t>
  </si>
  <si>
    <t>Wejherowo</t>
  </si>
  <si>
    <t>Dwujęzyczny Żłobek Montessori, ul. Lipowa 1B, 84-239 Bolszewo</t>
  </si>
  <si>
    <t>AGT Artur  Czaja, ul. Grabowa 8, 84-200 Kąpino</t>
  </si>
  <si>
    <t>Gmina Wiejska Wejherowo</t>
  </si>
  <si>
    <t>Niepubliczny Żłobek Językowo-Sportowy LUPPO PUPPO; ul. Jana z Kolna; 80-864 Gdańsk</t>
  </si>
  <si>
    <t>LUPU S.C.Marta Koźmik, Robert Strańczak, ul. Południowa 30/12 m.4; 04-789 Warszawa</t>
  </si>
  <si>
    <t>Miasto Gdańsk</t>
  </si>
  <si>
    <t>Prywatny Żłobek "GDAŃSKIE LWIĄTKA", Gdańsk</t>
  </si>
  <si>
    <t>Sylwia Krause, ul. Szlakowa 16/17, 85-790 Bydgoszcz</t>
  </si>
  <si>
    <t>Niepubliczny Żłobek Sportowo-Językowy No Stress , ul. Grudziądzka 8, 80-414 Gdańsk</t>
  </si>
  <si>
    <t>Paweł Kusek, Paweł Ucherski, Piotr Szopa - Spółka w organizacji, ul. Księcia Józefa 277, 30-243 Kraków</t>
  </si>
  <si>
    <t>Centrum Dziecka TULINEK, ul. Gdyńska 3, 80-340 Gdańsk</t>
  </si>
  <si>
    <t>Przedsiębiorstwo Wielobranżowe "TULINEK" Anna Podlipna, ul. Leśna 29; 76-248 Dębnica Kaszubska</t>
  </si>
  <si>
    <t>Stacja Edukacja II, ul. Syriusza 24, 80-299 Gdańsk</t>
  </si>
  <si>
    <t>Akademia Rozwoju Dzieci Sp. z o.o., ul. Zakosy 20, 80-140 Gdańsk</t>
  </si>
  <si>
    <t>Gdańsk</t>
  </si>
  <si>
    <t>Stacja Edukacja III, ul. Zakosy 20, 80-140 Gdańsk</t>
  </si>
  <si>
    <t>Klub Dziecięcy "GRYZMOŁKI", ul. Żeleńskiego 2, 80-285 Gdańsk</t>
  </si>
  <si>
    <t>Klub Malucha "PIASKOWNICA" - Paulina Majkowska, ul. Myśliwska 101/27, 80-283 Gdańsk</t>
  </si>
  <si>
    <t>Pozytywny Żłobek Nr 9 w Gdańsku Zaspie, ul. Hynka</t>
  </si>
  <si>
    <t>Fundacja Pozytywne Inicjatywy, ul. Przebendowskiego 12, 84-100 Puck</t>
  </si>
  <si>
    <t>Pozytywny Żłobek Nr 10 w Gdańsku Oliwie, ul. Wąsowicza</t>
  </si>
  <si>
    <t>Pozytywny Żłobek Nr 11 w Gdańsku Jasień, ul. Potęgowska</t>
  </si>
  <si>
    <t>Pozytywny Żłobek Nr 12 w Gdańsku Oruni, ul. Hoene</t>
  </si>
  <si>
    <t>Pozytywny Żłobek Nr 13 w Gdańsku Oruni, ul. Hoene</t>
  </si>
  <si>
    <t>Żłobek Mini Mini, ul. Leszczyńskich 4/6, 80-180 Gdańsk</t>
  </si>
  <si>
    <t>Jowita Sobczak i Iwona Wójcik sp. z o.o. - podmiot w trakcie zakładania</t>
  </si>
  <si>
    <t>Klub Dziecięcy Wesoła Kraina, Gdańsk</t>
  </si>
  <si>
    <t>Wesoła Kraina s.c., ul. Żwirki i Wigury 12/37, 80-463 Gdańsk</t>
  </si>
  <si>
    <t>Klub Dziecięcy Wesoła Kraina</t>
  </si>
  <si>
    <t>Wesoła Kraina Iwona Bartoszak, ul. Bulońska 18, 80-288 Gdańsk</t>
  </si>
  <si>
    <t>Klub Dzieciecy BURSZTYNOWY SKARB ul. Sucha 3, 80-531 Gdańsk</t>
  </si>
  <si>
    <t>Parafia Rzymsko-Katolica pw. Anny i Joachima, ul. Sucha 3, 80-531 Gdańsk</t>
  </si>
  <si>
    <t>Niepubliczny Żłobek "KRAINA MALUCHA" oddział nr 4, ul. Wierzycka 40, 80-180 Gdańsk</t>
  </si>
  <si>
    <t>UNIQUEFASHION Izabela Kierznikiewicz, ul. Snycerzy 18, 80-298 Gdańsk</t>
  </si>
  <si>
    <t>Niepubliczny Żłobek "KRAINA MALUCHA" oddział nr 5, ul. Gospody 7, 80-344 Gdańsk</t>
  </si>
  <si>
    <t>Niepubliczny Żłobek "KRAINA MALUCHA" oddział nr 6, ul. Sopocka 14, 80-299 Gdańsk</t>
  </si>
  <si>
    <t>Klub Dziecięcy Kotek Mamrotek; ul. Leszczynowa 90a, 80-175 Gdańsk</t>
  </si>
  <si>
    <t>Punkt Opieki Kotek Mamrotek Martyna Klaus-Kowalska, ul. Leszczynowa 90a, 80-175 Gdańsk</t>
  </si>
  <si>
    <t>Klub Dzieciecy ZACZAROWANY OGRÓDEK, ul. Jabłoniowa 18/LU7, Gdańsk</t>
  </si>
  <si>
    <t>FUN LAB s.c. ul. Przytulna 15a/2; 80-176 Gdańsk</t>
  </si>
  <si>
    <t>Żłobek A-kuku w Gdańsku, ul. Warszawska 100, Gdańsk</t>
  </si>
  <si>
    <t>A-kuku Sp. z o.o.; ul. Marcowa 2, 80-178 Gdańsk</t>
  </si>
  <si>
    <t>Niepubliczny Żłobek MegaMocni Jasień, ul. Przywidzka 7 , 80-174 Gdańsk</t>
  </si>
  <si>
    <t>Niepubliczny Żłobek MegaMocni Wrzeszcz, ul. Biała 1, 80-435  Gdańsk</t>
  </si>
  <si>
    <t>Żłobek Słoneczny Domek, ul. Królewskie Wzgórze 9/18, 80-282 Gdańsk</t>
  </si>
  <si>
    <t>Żłobek "U Margolci" Centralpark , Gdańsk  Morena , ul. Rakoczego/Piecewskiej 29/31</t>
  </si>
  <si>
    <t>SOLUTION, Joanna Światek, ul. Zdrojowa 15, 80-297 Banino</t>
  </si>
  <si>
    <t>Wioska Dzikich Dzieci , Gdańsk Letnica (w trakcie negocjacji oferty wynajmu lokalu)</t>
  </si>
  <si>
    <t>Wioska Dzikich Dzieci, Natalia Gurin-Ostrowska, ul. Brzozowa 18, 80-174 Otomin</t>
  </si>
  <si>
    <t>Kraina Żłobek, ul. Maryli 14,80-123 Gdańsk</t>
  </si>
  <si>
    <t>Kraina Edu Sp. z.o.o, ul. Maryli 14, 80-123 Gdańsk</t>
  </si>
  <si>
    <t>Niepubliczny Żłobek TRAMPOLINA, ul. Wielkopolska 393, 81-531 Gdynia</t>
  </si>
  <si>
    <t>SAMYA Marcin Koralewski, Aleja Gen. J. Hallera 231/12; 80-502 Gdańsk</t>
  </si>
  <si>
    <t>Gdynia</t>
  </si>
  <si>
    <t>Niepubliczny Żłobek FANTAZJA ul. Staniszewskiego 1, 81-603 Gdynia</t>
  </si>
  <si>
    <t>FANTAZJA Edyta Romanowska, ul. Jabłoniowa 27, 80-176 Gdańsk</t>
  </si>
  <si>
    <t>Niepubliczny Żłobek Hula Hop Wiczlina, ul. Wiczlińska 4, Gdynia</t>
  </si>
  <si>
    <t>Dzienny Opiekun - Magdalena Broka, ul. Afrodyty 45, 81-601 Gdynia</t>
  </si>
  <si>
    <t>Magdalena Broka - Opiekun Dzienny, ul. Górnicza 29/25, 81-572 Gdynia</t>
  </si>
  <si>
    <t>Dzienny Opiekun - Anna Hermaniuk  ul. Afrodyty 45, 81-601 Gdynia</t>
  </si>
  <si>
    <t>Anna Hermaniuk - Opiekun Dzienny, ul. Chwarznieńska 67A, 81-602 Gdynia</t>
  </si>
  <si>
    <t>Dzienny Opiekun -Anna SÅowik ul. Afrodyty 45, 81-601 Gdynia</t>
  </si>
  <si>
    <t>Anna Słowik - opiekun dzienny, ul. Majerankowa 16, 81-589 Gdynia</t>
  </si>
  <si>
    <t>Żłobek SAFARI II, ul. Stanisława Filipkowskiego 22, 82-578 Gdynia</t>
  </si>
  <si>
    <t>Punkt Opieki Nad Dzieckiem Safari mgr Agnieszka Matuszak, ul. Okrężna 1A, 81-601 Gdynia</t>
  </si>
  <si>
    <t>Maisto Gdynia</t>
  </si>
  <si>
    <t>Żłobek "DZIECI Z PASJĄ" ul. Miętowa 3/01; Gdynia</t>
  </si>
  <si>
    <t>Patrycja Dunajska, ul. Akacjowa 58/1, 81-520 Gynia</t>
  </si>
  <si>
    <t>Żłobek A-kuku w Gdyni, ul. Śląska 51/144, Gdynia</t>
  </si>
  <si>
    <t>Niepubliczny Żłobek HulaHop Gdynia, ul. Parkowa 1,</t>
  </si>
  <si>
    <t>Miasto Gdynia</t>
  </si>
  <si>
    <t>Opiekun Dzienny nr 3, 81-589 Gdynia, ul. Nagietkowa 30</t>
  </si>
  <si>
    <t>Szyszka Punkt Opieki Dziennej , Adrianna Rzepnikowska, 81-589 Gdynia, ul. Nagietkowa 30</t>
  </si>
  <si>
    <t>Opiekun Dzienny nr 4, 81-589 Gdynia, ul. Nagietkowa 30</t>
  </si>
  <si>
    <t>Centrum Dziecka TULINEK, Słupsk, ul. Lutosławskiego 6a</t>
  </si>
  <si>
    <t>Miasto Słupsk</t>
  </si>
  <si>
    <t>Bajkowy  Żłobek, ul. Rybacka 5A, 76-200 Słupsk</t>
  </si>
  <si>
    <t>Bajkowe Przedszkole ul. Rybacka 5a Słupsk</t>
  </si>
  <si>
    <t>Klub Dzieciecy DO-RE-MI ul. Garncarska 6, 76-200 Słupsk</t>
  </si>
  <si>
    <t>Przedszkole Muzyczne DO-RE-MI,  s.c. Dorota Gieruszczak, Bogumiła Kaczyńska ul. Wiejska 8, 76-200 Słupsk</t>
  </si>
  <si>
    <t>Żłobek - Stacja Edukacja IV, ul. Jaśminowa 35, 76-200 Słupsk</t>
  </si>
  <si>
    <t>Słupsk</t>
  </si>
  <si>
    <t>Opiekun Dzienny Nr 1, ul. Kaszubska 31, 76-200 Słupsk</t>
  </si>
  <si>
    <t>Punkt Opieki Dziennej "Kurka z Podwórka" Milena Margielewska; ul. Kaszubska 31, 76-200 Słupsk</t>
  </si>
  <si>
    <t>Opiekun Dzienny Nr 1 , 76-200 Słupsk, ul. Frąckowskiego 15</t>
  </si>
  <si>
    <t>ASSET Ewa Sas-Kowalik, ul. dr. Med. K Frąckowskiego 15,               76 200 Slupsk</t>
  </si>
  <si>
    <t>Żłobek w Sadzie, Przedszkole w Górach Eliza Sapeta, ul. Sadowa 367, 34-381 Radziechowy</t>
  </si>
  <si>
    <t>Buczkowice</t>
  </si>
  <si>
    <t>Klub Malucha Lulanka Joanna Margalska,                     43-512 Bestwinka,                        ul. Wiśniowa 2</t>
  </si>
  <si>
    <t>Czechowice-Dziedzice</t>
  </si>
  <si>
    <t>Żłobek Szkarbek Marzena Kamińska, ul. Dworcowa 27, 43-340 Kozy</t>
  </si>
  <si>
    <t>Małymi Kroczkami Agnieszka Głuchacka, Rudzica 45a, 43-394 Rudzica</t>
  </si>
  <si>
    <t>Jasienica</t>
  </si>
  <si>
    <t>"BOBIK" Karolina Bąk, Roman Byrdziak s.c., 43-392 Międzyrzecze Górne 574</t>
  </si>
  <si>
    <t>Pluszowy Miś - opieka nad dziećmi Aleksandra Tułacz, 43-391 Mazańcowice 500</t>
  </si>
  <si>
    <t>Pluszowy Miś - opieka nad dziećmi Aleksandra Tułacz, Mazańcowice 500, 43-391 Mazańcowice</t>
  </si>
  <si>
    <t>Monika Gacka - Perfect English, ul. Janowicka 170, 43-300 Bielsko - Biała</t>
  </si>
  <si>
    <t>Kozy</t>
  </si>
  <si>
    <t>Anna Rokowska, ul. Władysława Cieśli 10/13, 43-300 Bielsko-Biała</t>
  </si>
  <si>
    <t>Wilkowice</t>
  </si>
  <si>
    <t>Ewelina Pustówka, ul. Bielska 49B, 43-400 Cieszyn</t>
  </si>
  <si>
    <t>Cieszyn</t>
  </si>
  <si>
    <t>Żłobek Teddy Bear Krzysztof Krasucki, ul. Stalmacha 33a,43-430 Skoczów</t>
  </si>
  <si>
    <t>Skoczów</t>
  </si>
  <si>
    <t>Agnieszka Janowska, Brzeziny Nowe, ul. Biała 63, 42-263 Wrzosowa</t>
  </si>
  <si>
    <t>Olsztyn</t>
  </si>
  <si>
    <t>Spółka Cywilna Muzykolandia, ul. Dworcowa 10a, 44-195 Knurów</t>
  </si>
  <si>
    <t>Knurów</t>
  </si>
  <si>
    <t>"BAKOWSKI" Andrzej Jan Bakowski , ul. Powstańców Śl. 17, 44 - 186 Gierałtowice</t>
  </si>
  <si>
    <t>Gierałtowice</t>
  </si>
  <si>
    <t>Klub dziecięcy " Wiolinek" Beata Kalus, ul.Marii Curie- Skłodowskiej 83, 41-949 Piekary Śląskie</t>
  </si>
  <si>
    <t>Koszęcin</t>
  </si>
  <si>
    <t>EBI INWEST sp.z.o.o. ul. Rakowicka 10b/4 31-511 Kraków</t>
  </si>
  <si>
    <t>Quaderno Sp. z o.o., ul. Krakowska 33, 43-190 Mikołów</t>
  </si>
  <si>
    <t>Mikołów</t>
  </si>
  <si>
    <t>Akademia Malucha "Zaczarowana Kraina" Katarzyna Juranek, ul. Plebiscytowa 34, 43-190 Mikołów</t>
  </si>
  <si>
    <t>Bartosz Urbanik, ul. Tulipanów 16, 43-200 Pszczyna</t>
  </si>
  <si>
    <t>Miedźna</t>
  </si>
  <si>
    <t>Agnieszka Rozmus, ul. Powstańców 42, 43-225 Wola</t>
  </si>
  <si>
    <t>Pszczyna</t>
  </si>
  <si>
    <t>Klub Malucha Bajkowa Kraina Justyna Płowucha, ul. Babicka 10,  47-400 Racibórz</t>
  </si>
  <si>
    <t>Racibórz</t>
  </si>
  <si>
    <t>KiM Karolina Dąbrowska-Lisiecka, ul. Drzymały 5, 42-600 Kalety</t>
  </si>
  <si>
    <t>Kalety</t>
  </si>
  <si>
    <t>Studio Art. Music Paweł Szmaj, ul. Andersa 21B/19, 42-600 Tarnowskie Góry</t>
  </si>
  <si>
    <t>Tarnowskie Góry</t>
  </si>
  <si>
    <t>Bieruń</t>
  </si>
  <si>
    <t>Olga Konarzewska, ul. Jutrzenki 68i, 44-251 Rybnik</t>
  </si>
  <si>
    <t>Radlin</t>
  </si>
  <si>
    <t>Bajkolandia Centrum Rozrywki dla Dzieci Sylwia Milcuszek ul. Strazacka 8, 44 - 352 Czyżowice</t>
  </si>
  <si>
    <t>Godów</t>
  </si>
  <si>
    <t>Raciborskie Centrum Opieki nad Dziećmi Sp. z o.o., ul. Ks. J. Londzina 16/2, 47-400 Racibórz</t>
  </si>
  <si>
    <t>Marklowice</t>
  </si>
  <si>
    <t>Centrum Wspomagania Rozwoju Dziecka Mini Bambini Agnieszka Kowolik, ul. Siewierska 44, 42-480 Poręba</t>
  </si>
  <si>
    <t>Zawiercie</t>
  </si>
  <si>
    <t>Anna Kucharz, ul. Wspólna 9, 42-445 Szczekociny</t>
  </si>
  <si>
    <t>Szczekociny</t>
  </si>
  <si>
    <t>Jeleśnia</t>
  </si>
  <si>
    <t>Radziechowy-Wieprz</t>
  </si>
  <si>
    <t>PROANG Agata Sandok-Witkowicz ul. Wałowa 17, 43-356 Kobiernice</t>
  </si>
  <si>
    <t>Ślemień</t>
  </si>
  <si>
    <t>1. PHU Karolina Szlachta 2. Zaczarowany Ołówek 3. Niepubliczne Przedszkole, ul. Żywiecka 36, 34-331 Świnna</t>
  </si>
  <si>
    <t>Świnna</t>
  </si>
  <si>
    <t>Niepubliczny Żłobek Aktywne Sówki Aleksandra Legut, ul. Kozia 6a/12, 43-300 Bielsko-Biała</t>
  </si>
  <si>
    <t>Bielsko-Biała</t>
  </si>
  <si>
    <t>31</t>
  </si>
  <si>
    <t>Kraina Odkrywcy Sp. z o.o., ul. Bronowicka 86/2, 30-091 Kraków</t>
  </si>
  <si>
    <t>Żłobek Niepubliczny PRZYTULAKI Iwona Świąder, ul. Barkowska 2, 43-300 Bielsko - Biała</t>
  </si>
  <si>
    <t>Klub Malucha-Leśny Domek Aneta Rabiej Maja Piosek s.c. ul. G. Morcinka 3, 42 - 612 Tarnowskie Góry</t>
  </si>
  <si>
    <t>Bytom</t>
  </si>
  <si>
    <t>Sabina Brzezowska Pikabu Kreatywna Przestrzeń dla Dzieci, ul. Niedurnego 99, 41-709 Ruda Śląska</t>
  </si>
  <si>
    <t>Rino Rino Sp. z o .o., ul. Sikorki 13, 62-080 Lusowo</t>
  </si>
  <si>
    <t>Chorzów</t>
  </si>
  <si>
    <t>Akademia Malucha Paulina Rączkiewicz, ul. Tarnogórska 233, 44-105 Gliwice</t>
  </si>
  <si>
    <t>Przemysław Zimniak Żłobek "Słoneczko", ul. Księcia Władysława Opolskiego 9/171, 41 - 500 Chorzów</t>
  </si>
  <si>
    <t>Alexandra Święch, ul. 3 Maja 124/18, Chorzów</t>
  </si>
  <si>
    <t>Konsensus Mediacje,Teraoia, Edukacja, Justyna Wysocka-Kendzia, ul. Wolności 12, 41-500 Chorzów</t>
  </si>
  <si>
    <t>Częstochowa</t>
  </si>
  <si>
    <t>Angelika Woźniak, Braciejówka 62/12, 32-300 Olkusz</t>
  </si>
  <si>
    <t>Dąbrowa Górnicza</t>
  </si>
  <si>
    <t>Violetta Solarska - Gad, ul. Kasprzaka 44/42, 41-303 Dąbrowa Górnicza</t>
  </si>
  <si>
    <t>Luxury Care S.C. ul. Cieplaka 1A, 41-300 Dąbrowa Górnicza</t>
  </si>
  <si>
    <t>Gliwice</t>
  </si>
  <si>
    <t>66</t>
  </si>
  <si>
    <t>Andżelika Baron, ul. prof. Roberta Bednorza 5, 41-814 Zabrze</t>
  </si>
  <si>
    <t>GWIAZDOLANDIA Branicki Sp.j., ul. Bernardyńska 46, 44-100 Gliwice</t>
  </si>
  <si>
    <t>Just Fly Justyna Chrobak, ul. Ks. Mroczka 112, 43-600 Jaworzno</t>
  </si>
  <si>
    <t>Jaworzno</t>
  </si>
  <si>
    <t>68</t>
  </si>
  <si>
    <t>PLANETA 2G Sp. z o.o., ul. Wojska Polskiego 2G, 43-603 Jaworzno</t>
  </si>
  <si>
    <t>Bartosz Stankiewicz, ul. Piłsudskiego 46/18A, 41-200 Sosnowiec</t>
  </si>
  <si>
    <t>Katowice</t>
  </si>
  <si>
    <t>69</t>
  </si>
  <si>
    <t>EDU4FUN Barbara Dyba, ul. Słoneczna 27, 41-103 Siemianowice Śląskie</t>
  </si>
  <si>
    <t>Dino Witold Zając, ul. Łepkowskiego 5/16, 31-423 Kraków</t>
  </si>
  <si>
    <t>EDUKO Agnieszka Cichocka, ul. Armii Krajowej 62, 40-671 Katowice</t>
  </si>
  <si>
    <t>EDUKO Agnieszka Cichocka, ul. Armii Krajowej 62,40-671 Katowice</t>
  </si>
  <si>
    <t>DECOPATRONUM Sp. z o.o., ul. Odmętowa 97, 31-979 Kraków</t>
  </si>
  <si>
    <t>Pro Future Life Sp. z o.o., ul. Ułańska 12, 40-877 Katowice</t>
  </si>
  <si>
    <t>Edukacja Elżbieta Kula-Przybytek Akademia PRZED-SZKOLNA "SKRZAT", ul. Korfantego 9, 41-400 Mysłowice</t>
  </si>
  <si>
    <t>Mysłowice</t>
  </si>
  <si>
    <t>70</t>
  </si>
  <si>
    <t>Piekary Śląskie</t>
  </si>
  <si>
    <t>71</t>
  </si>
  <si>
    <t>Szkoła Rodzenia Tercet Małgorzata Bącalska, ul. Kossutha 3/7, 40-844 Katowice</t>
  </si>
  <si>
    <t>Ruda Śląska</t>
  </si>
  <si>
    <t>72</t>
  </si>
  <si>
    <t>PAKS S.C, ul. Sądowa 11, 44-240 Żory</t>
  </si>
  <si>
    <t>Rybnik</t>
  </si>
  <si>
    <t>73</t>
  </si>
  <si>
    <t>Miś Sp. z o.o., ul. Mikołowska 60B, 44-238 Przegędza</t>
  </si>
  <si>
    <t>Centrum Edukacji i Opieki Edumed Sp. z o.o., ul. Wyboista 25c, 44-210 Rybnik</t>
  </si>
  <si>
    <t>Siemianowice Śląskie</t>
  </si>
  <si>
    <t>74</t>
  </si>
  <si>
    <t>Karolina Sawaniewicz, ul. Gwardzistów 111, 43-607 Jaworzno</t>
  </si>
  <si>
    <t>Karolina Sawaniewicz, ul. Gwardzistów111, 43-607 Jaworzno</t>
  </si>
  <si>
    <t>Sosnowiec</t>
  </si>
  <si>
    <t>Prywatny Żłobek Puchatkowa Kraina Aleksandra Świerczek, pl. Konstytucji 3 Maja 2c2d, 32-300 Olkusz</t>
  </si>
  <si>
    <t>Pytel Olimpia Kraina Malucha, ul. Gwiezdna 24, 41-218 Sosnowiec</t>
  </si>
  <si>
    <t>Firma Handlowo-Usługowa "POLA" Agnieszka Lewandowska, ul. Lewkonii 3, Kaleń 96-321 Żabia Wola</t>
  </si>
  <si>
    <t>Tychy</t>
  </si>
  <si>
    <t>77</t>
  </si>
  <si>
    <t>IQ EDU NON PROFIT Sp. z o.o., ul. Edukacji 7, 43-100 Tychy</t>
  </si>
  <si>
    <t>Zabrze</t>
  </si>
  <si>
    <t>78</t>
  </si>
  <si>
    <t>Izabela Nowicka, ul. Orkana 7/10, 41-800 Zabrze</t>
  </si>
  <si>
    <t>Niepubliczny Żłobek "AkuKu", ul. Słowackiego 7, 27-500 Opatów</t>
  </si>
  <si>
    <t>Stowarzyszenie "Dobry Znak", ul. Szydłowieckiego 2, 27-500 Opatów</t>
  </si>
  <si>
    <t>Opatów</t>
  </si>
  <si>
    <t>Niepubliczny Żłobek Montessori "First Step", ul. Akademicka 12, 27-400 Ostrowiec Świętokrzyski</t>
  </si>
  <si>
    <t>Niepubliczny Żłobek Montessori "First Step" s.c. Paula Kowalska, Edyta Kapsa, ul. Akademicka 12, 27-400 Ostrowiec Świętokrzyski</t>
  </si>
  <si>
    <t>Ostrowiec Świętokrzyski</t>
  </si>
  <si>
    <t>Żłobek Nido Centrum ul. Zapomniana nr ew. dz. 611/5, 611/11</t>
  </si>
  <si>
    <t>Jakub Hudomięt, os. Na Stoku 73/10, 25-437 Kielce</t>
  </si>
  <si>
    <t>Kielce</t>
  </si>
  <si>
    <t>Żłobek Jedyneczka , ul. Kajki 12, 19-300 Ełk</t>
  </si>
  <si>
    <t>Anna Victoria Lachowicz, ul. 11 Listopada 24,19-300 Ełk</t>
  </si>
  <si>
    <t>Ełk</t>
  </si>
  <si>
    <t>Żłobek Niepubliczny "Baśniowy Lasek" ul. Jana Kochanowskiego 44, 19-300 Ełk</t>
  </si>
  <si>
    <t>Agnieszka Karwowska Żłobek Niepubliczny Baśniowy Lasek , ul. Dębowa 3, 19-300 Straduny</t>
  </si>
  <si>
    <t>Klub Malucha w Zalewie. Ul. Niska 1; 14-230 Zalewo</t>
  </si>
  <si>
    <t>MONTOR Usługi Edukacyjno-Konsultingowo-Doradcze Piotr Kołodziejski , Szafranki, ul. Brzoskwiniowa 7/11, 14-100 Ostróda</t>
  </si>
  <si>
    <t>Zalewo</t>
  </si>
  <si>
    <t>Żłobek "Nasze Pociechy" Agnieszka Paradowska ul. Giżycka 1, 11-700 Mrągowo</t>
  </si>
  <si>
    <t>Żłobek "Nasze Pociechy" Agnieszka Paradowaska ul. Mongowiusza 59 a,11-700 Mrągowo</t>
  </si>
  <si>
    <t>Mrągowo</t>
  </si>
  <si>
    <t>Niepubliczne Przedszkole Niebieski Zakątek D. Smokowska, I. Wasążnik Sp.J ul. Kolejowa 8,19-400 Olecko</t>
  </si>
  <si>
    <t>Niepubliczny Żłobek ABC, ul. Lusowa 1, 19-400 Olecko</t>
  </si>
  <si>
    <t>Olecko</t>
  </si>
  <si>
    <t>Paszkowska Aneta Prywatny Klub Malucha " Zielona Żabak II" ul. Bolesława Prusa 1B,14-100 Ostróda</t>
  </si>
  <si>
    <t>Paszkkowska Aneta Prywatny Klub Malucha "Zielona Żabka"ul. Pienieżnego 28C/15, 14-100 Ostróda</t>
  </si>
  <si>
    <t>Ostróda</t>
  </si>
  <si>
    <t>Punkt opieki Dziennej "Siódme niebo 1"; ul.Warszawska 1; 12-100 Szczytno</t>
  </si>
  <si>
    <t>Patrycja Lazar; ul.Warszawska 1; 12-100 Szczytno</t>
  </si>
  <si>
    <t>Szczytno</t>
  </si>
  <si>
    <t>Punkt opieki Dziennej "Siódme niebo 2"; ul.Warszawska 1; 12-100 Szczytno</t>
  </si>
  <si>
    <t>Punkt opieki Dziennej "Siódme niebo 3"; ul.Warszawska 1; 12-100 Szczytno</t>
  </si>
  <si>
    <t>Żłobek Mój Maluszek ul. Wincentego Pstrowskiego 14B/D, 10-602 Olsztyn</t>
  </si>
  <si>
    <t>Barbara Bala, ul. Wojska Polskiego 46a/ 41; 19-300 Ełk</t>
  </si>
  <si>
    <t>Niepubliczne Przedszkole i Żłobek "Przystań Elfów" Anna Krzyżostaniak
ul. Orłowskiego 3
64-700 Czarnków</t>
  </si>
  <si>
    <t>Czarnków</t>
  </si>
  <si>
    <t>Instytucja w organizacji - Żłobek w Przysiece
nr dz. 70/9 Przysieka
62-212 gm. Mieleszyn</t>
  </si>
  <si>
    <t>"A plus A" s.c. 
ul. Kleszczewska 3
63-004 Gowarzewo</t>
  </si>
  <si>
    <t>Mieleszyn</t>
  </si>
  <si>
    <t>Niepubliczny Żłobek Leśne Skrzaty
ul. Drzeczewska 9
63-820 Piaski
(planowany do utworzenia w ramach niniejszej oferty przez osobę fizyczną zamierzającą rozpocząć prowadzenie działalności gospodarczej)</t>
  </si>
  <si>
    <t>Małgorzata Rucińska
ul. Gen. Wł. Sikorskiego 41
63-800 Gostyń</t>
  </si>
  <si>
    <t>Piaski</t>
  </si>
  <si>
    <t>ŻŁOBEK "TĘCZOWY DOMEK" II  W JAROCINIE, 
UL. PIASKOWA 6,
63-200 JAROCIN</t>
  </si>
  <si>
    <t>KLUB DZIECKA "TĘCZOWY DOKEK" SPÓŁKA Z OGRANICZONĄ ODPOWIEDZIALNOŚCIĄ UL. WROCŁAWSKA 95A, 63-200 JAROCIN</t>
  </si>
  <si>
    <t>JAROCIN</t>
  </si>
  <si>
    <t>Niepubliczny Żłobek i Przedszkole "Happy Kids" (w organizacji - nazwa może ulec zmianie)
ul. Hallera 4
63-200 Jarocin</t>
  </si>
  <si>
    <t>Maria Pluta 
ul. Wojska Polskiego 139
63-200 Jarocin
Monika Walczak
ul. Tatrzańska 13
63-200 Jarocin</t>
  </si>
  <si>
    <t>Jarocin</t>
  </si>
  <si>
    <t>Klub Dziecięcy "Stacyjkowo" 
ul. Wiśniowa 20
62-820 Stawiszyn</t>
  </si>
  <si>
    <t>Alina Tokarska
ul. Wiśniowa 20
62-820 Stawiszyn</t>
  </si>
  <si>
    <t>Stawiszyn</t>
  </si>
  <si>
    <t>Żłobek Miodek
Czartki 27B
62-817 Żelazków</t>
  </si>
  <si>
    <t>Hydromaster Honorata Malak
Czartki 27B
62-817 Żelazków</t>
  </si>
  <si>
    <t>Żelazków</t>
  </si>
  <si>
    <t>w organizacji, 
Korzecznik 41, 
62-650 Kłodawa</t>
  </si>
  <si>
    <t>Stowarzyszenie na Rzecz Rozwoju i Integracji Środowiska Lokalnego "Z Edukacją w Przyszłość", Korzecznik 41, 62-650 Kłodawa</t>
  </si>
  <si>
    <t>Kłodawa</t>
  </si>
  <si>
    <t>Wesołe Safari
ul. Zdunowska 177
63-700 Krotoszyn</t>
  </si>
  <si>
    <t>GAR-TECH Sebastian Skitek
ul. Szmaragdowa 23/1
63-700 Krotoszyn</t>
  </si>
  <si>
    <t>Krotoszyn</t>
  </si>
  <si>
    <t>Prywatny Żłobek Pozytywnego Rozwoju
ul. Zbąszyńska 22
64-300 Nowy Tomyśl (w trakcie tworzenia)</t>
  </si>
  <si>
    <t>Irena Sieńko-Walkowska, Szymon Walkowski s.c.
ul. Kaczeńcowa 38
60-175 Poznań</t>
  </si>
  <si>
    <t>Nowy Tomyśl</t>
  </si>
  <si>
    <t>LITTLE PEOPLE NIEPUBLICZNY ŻŁOBEK DWUJĘCZNY 
ul. Kusocińskiego 28/7L
64-920 Piła</t>
  </si>
  <si>
    <t>Little People Niepubliczny Żłobek Montessori Karol Ciurzyński
ul. Targowa 3/1U
64-920 Piła</t>
  </si>
  <si>
    <t>Piła</t>
  </si>
  <si>
    <t>W organizacji
ul. Aleja Niepodległości 107
64-920 Piła</t>
  </si>
  <si>
    <t>ALEKSANDRA IWASIECZKO "PAJACYK" CENTRUM PSYCHOLOGICZNO - TERAPEUTYCZNE
ul. Aleja Niepodległości 107
64-920 Piła</t>
  </si>
  <si>
    <t>UNIWERSYET MALUCHA
ul. Lotnicza 10 -12
64-920 Piła</t>
  </si>
  <si>
    <t>ECCE HOMO-OTO CZŁOWIEK Małgorzata Sakowicz-Suwary
ul. Lotnicza 10-12
64-920 Piła</t>
  </si>
  <si>
    <t>Żłobek "Jak u Mamy"
Ruda 4
89-300 Wyrzysk</t>
  </si>
  <si>
    <t>Wyrzysk</t>
  </si>
  <si>
    <t>Żłobek "Pluszak" Tomasz Strzelewicz
 ul. Dobieżyńska 35D, 
64-320 Buk</t>
  </si>
  <si>
    <t>Żłobek "Pluszak" Tomasz Strzelewicz ul. Dobieżyńska 35D, 64-320 Buk</t>
  </si>
  <si>
    <t>Buk</t>
  </si>
  <si>
    <t>w organizacji, 
ul. Pałacowa 12B/2,
 62-070 Dąbrówka</t>
  </si>
  <si>
    <t>goździkowo.com. Andrzej Goździk, ul. Pałacowa 12B/2, 62-070 Dąbrówka</t>
  </si>
  <si>
    <t>Dopiewo</t>
  </si>
  <si>
    <t>Klub Malucha "Domek Eli"
ul. Bukowska 48
62-070 Dopiewo</t>
  </si>
  <si>
    <t>Karolina Wojtowicz
ul. Gustawa Potworowskiego 18/25
60-209 Poznań</t>
  </si>
  <si>
    <t>Niepubliczny Żłobek Sportowo-Językowy Fair Play
ul. Truskawkowa, Rosnowo k/Poznania działka nr 71 i 72/2</t>
  </si>
  <si>
    <t>Klaudia Wichniarz, Łukasz Dramiński
Złotniczki 27
62-010 Pobiedziska</t>
  </si>
  <si>
    <t>Komorniki</t>
  </si>
  <si>
    <t>Klub Malucha, ul. Jadwigi 5, 62-025 Kostrzyn</t>
  </si>
  <si>
    <t>Niepubliczne Przedszkole "Akademia Pomysłów" w Kostrzynie Agnieszka Wasilewska, ul. Jadwigi 5, 62-025 Kostrzyn</t>
  </si>
  <si>
    <t>Kostrzyn</t>
  </si>
  <si>
    <t>Żłobek, ul. Stęszewska 2, 62-050 Krosinko</t>
  </si>
  <si>
    <t>Dawid Pawlicki, ul. Sporotwa 6L/1, 62-023 Kamionki</t>
  </si>
  <si>
    <t>Mosina</t>
  </si>
  <si>
    <t>ŻŁOBEK
ul. Szkolna 1a
62-001 Zielątkowo</t>
  </si>
  <si>
    <t>Wesołe Jagódki Agnieszka Jagodzińska 
Golęczewo ul. Polna 15
62-001 Chludowo</t>
  </si>
  <si>
    <t>Suchy Las</t>
  </si>
  <si>
    <t>Żłobek Niepubliczny "Lechitki"
ul. Powstańców Wielkopolskich 89
62-002 Suchy Las</t>
  </si>
  <si>
    <t>Eduro Anna Świderska
ul. Strażacka 1
62-002 Suchy Las</t>
  </si>
  <si>
    <t>Żłobek 123 Nauki i Sztuki
ul. Kórnicka 123
62-020 Swarzędz w organizacji</t>
  </si>
  <si>
    <t>Jagoda Ważna Superia
ul. Krańcowa 55a
61-029 Poznań</t>
  </si>
  <si>
    <t>Swarzędz</t>
  </si>
  <si>
    <t>Niepubliczny Żłobek Słodziaki
ul. 23 Października 95
62-080 Tarnowo Podgórne</t>
  </si>
  <si>
    <t>Niepubliczny Å»Åobek SÅodziaki Jakub KrÃ³likowski
ul. Tarnowska 45
62-080 LusÃ³wko</t>
  </si>
  <si>
    <t>Tarnowo Podgórne</t>
  </si>
  <si>
    <t>Żłobek Żyrafy BIS
działka nr 696/28 (brak numeru administracyjnego) w organizacji
Baranowo</t>
  </si>
  <si>
    <t>Izabela Tokarska, Marta Tokarska s.c.
ul. Lipowa 1
62-069 Dąbrówka</t>
  </si>
  <si>
    <t>Dzienny Opiekun Radosny Maluch,
 ul. Krasickiego 8, 
63-130 Książ Wielkopolski</t>
  </si>
  <si>
    <t>Centrum Rozwoju Dziecka Marlena Binkowska, ul. Krasickiego 8, 63-130 Książ Wielkopolski</t>
  </si>
  <si>
    <t>Książ Wielkopolski</t>
  </si>
  <si>
    <t>Żłobek Tęczowa Kraina w Śremie,
63-100 Śrem 
Psarskie, ul. Sikorskiego 111</t>
  </si>
  <si>
    <t>Ośrodek Wspomagający Edukację Jolanta Tylman, ul. Wyszyńskiego 11, 63-100 Śrem</t>
  </si>
  <si>
    <t>Śrem</t>
  </si>
  <si>
    <t>Żłobek Miluś
ul. Kaliska 64
62-700 Turek</t>
  </si>
  <si>
    <t>Restauracja Weselna Mirosław Kałużny
ul. Kaliska 64
62-700 Turek</t>
  </si>
  <si>
    <t>Turek</t>
  </si>
  <si>
    <t>Żłobek "Magiczny Zakątek" oddział 1
ul. Szeroka 50
62-300 Września</t>
  </si>
  <si>
    <t>NIEPUBLICZNE PRZEDSZKOLE SPECJALNE "MAGICZNY ZAKĄTEK" Z PUNKTEM WCZESNEGO WSPOMAGANIA, GABI-MED DZIECIĘCE CENTRUM MEDYCZNE KAROLINA MARCHWIAK-WALCZAK
ul. Owocowa 2
62-300 Września</t>
  </si>
  <si>
    <t>Września</t>
  </si>
  <si>
    <t>Żłobek, ul. Nieznanego Żołnierza 13, 77-400 Złotów</t>
  </si>
  <si>
    <t>Fundacja Słoneczny Dar, ul. Wawrzyniaka 2, 77-400 Złotów</t>
  </si>
  <si>
    <t>Złotów</t>
  </si>
  <si>
    <t>Żłobek "Muminki" 
ul. Wańkowicza 46, 
60-461 Poznań</t>
  </si>
  <si>
    <t>Batalanto Agnieszka Cierpka, ul. Jarosławska 14, 61-321 Poznań</t>
  </si>
  <si>
    <t>Poznań</t>
  </si>
  <si>
    <t>Niepubliczny Żłobek "Akademia Kreatywnego Malucha",
 ul. Kościuszki 108,
 61-716 Poznań</t>
  </si>
  <si>
    <t>Fundacja Przedsiebiorczości Społecznej, ul. Łąkowa 46, 67-200 Głogów</t>
  </si>
  <si>
    <t>opiekun dzienny nr 1 (Iwona Patecka)
  ul. Karbowska 16, 
61-625 Poznań</t>
  </si>
  <si>
    <t>Agnieszka Kucharzewska "Zielony Domek" Prywatna opieka nad dziećmi, ul. Karbowska 16, 61-625  Poznań</t>
  </si>
  <si>
    <t>opiekun dzienny nr 2 ( Natalia Bartel)
 ul. Karbowska 16,
 61-625 Poznań</t>
  </si>
  <si>
    <t>Dzienny Opiekun D w organizacji,
 ul. Ajdukiewicza 24, 
61-606 Poznań</t>
  </si>
  <si>
    <t>Żłobek Mały Wielki Człowiek Joanna Barczak ul. Ajdukiewicza 24, 61-606 Poznań</t>
  </si>
  <si>
    <t>Żłobek Pozytywnego Rozwoju,
 ul. Wachowiaka 15, 
60-681 Poznań (w trakcie tworzenia)</t>
  </si>
  <si>
    <t>Fundacja Pozytywnego Rozwoju, ul. Kaczeńcowa 38, 60-175 Poznań</t>
  </si>
  <si>
    <t>Żłobek Wyspa Odkrywców
ul. Sośnicka 10
61-058 Poznań</t>
  </si>
  <si>
    <t>Wyspa Odkrywców s.c. Karolina Augustyniak, Anna Melewska
ul. Sośnicka 10
61-058 Poznań</t>
  </si>
  <si>
    <t>Żłobek NANA
ul. Koronkarska 15
61-005 Poznań</t>
  </si>
  <si>
    <t>NANA Anna Dankowska, Kancelaria Radcy Prawnego Anna Dankowska radca prawny
ul. Szamotulska 12c
62-090 Rokietnica</t>
  </si>
  <si>
    <t>Słoneczna Kraina - żłobek w Poznaniu
ul. Droga Dębińska 3
61-555 Poznań</t>
  </si>
  <si>
    <t>Magdalena Zych Korporacja Oświatowa "Delta"
ul. Wjazdowa 8/A/5
64-400 Międzychód</t>
  </si>
  <si>
    <t>Żłobek KOGUT
ul. Starołęcka 37
61-361 Poznań</t>
  </si>
  <si>
    <t>KOGUT - M. Wadzyńska, J. Ślęczka s.c.
ul. Dolna 41
61-680 Poznań</t>
  </si>
  <si>
    <t>Żłobek "Zaczarowany Dworek", 
ul. Darłowska 10, 60-452 Poznań</t>
  </si>
  <si>
    <t>"Zaczarowany Dworek" Magdalena Radlak, ul. Darłowska 7, 60-452 Poznań</t>
  </si>
  <si>
    <t>Żłobek "Tęczowa Kraina" w Drawsku Pomorskim
ul. Złocieniecka 21 
78-500 Drawsko Pom.</t>
  </si>
  <si>
    <t>nd</t>
  </si>
  <si>
    <t>Stowarzyszenie Pomocy Dzieciom 
Niepełnosprawnym "Radość z życia"
Gudowo 15 
78-500 Drawsko Pom.</t>
  </si>
  <si>
    <t>Drawsko Pomorskie</t>
  </si>
  <si>
    <t>Żłobek
ul. Kamieniecka 7 
72-320 Trzebiatów</t>
  </si>
  <si>
    <t>Klub Malucha Aleksandra Włodarczyk
ul. Parkowa 4 
72-350 Niechorze</t>
  </si>
  <si>
    <t>Trzebiatów</t>
  </si>
  <si>
    <t>Zaczarowany Ogród Iwona Jasik
ul. Kościuszki 67 
78-400 Szczecinek</t>
  </si>
  <si>
    <t>Miasto Szczecinek</t>
  </si>
  <si>
    <t>Żłobek Lesna Polana
ul. Pogodna 29
78-400 Szczecinek</t>
  </si>
  <si>
    <t>Leśna Polana Renata Glajzer-Świstek
ul. Pogodna 29 
78-400 Szczecinek</t>
  </si>
  <si>
    <t>Opiekun Dzienny 2
ul. Generała Władysława Andersa 11 
78-600 Wałcz</t>
  </si>
  <si>
    <t>Baśniowa Kraina Ewa Jurgiel
ul. Generała Władysława Andersa 11 
78-600 Wałcz</t>
  </si>
  <si>
    <t>Miasto Wałcz</t>
  </si>
  <si>
    <t>Żłobek "Filo"
ul. Piłsudskiego 52 budynek "A"
75-512 Koszalin</t>
  </si>
  <si>
    <t>Zespół Żłobków H.Łach, K.Trocka S.C.
ul. Szymanowskiego 24C 
75-574 Koszalin</t>
  </si>
  <si>
    <t>Miasto Koszalin</t>
  </si>
  <si>
    <t>Niepubliczny Żłobek Montessori 
"Mały Odkrywca" w Koszalinie
ul. F. Chopina 24 
75-950 Koszalin</t>
  </si>
  <si>
    <t>"Best English"- Angielski Dla Dzieci
Zofia Krawiec
ul. Chocimierza 7 
77-133 Tuchomie</t>
  </si>
  <si>
    <t>Żłobek Czarodziejska Różdżka
ul. Północna 21/3
71-791 Szczecin</t>
  </si>
  <si>
    <t>Alternatywaa Aleksandra Lipińska
ul. Pszczelna 4a/13 
71-663 Szczecin</t>
  </si>
  <si>
    <t>Miasto Szczecin</t>
  </si>
  <si>
    <t>Żłobek "Akademia Uśmiechu"
ul. Kwiatowa 12 
71-045 Szczecin</t>
  </si>
  <si>
    <t>Żłobek Plac Zabaw Zbigniew Lemiesz
ul. Słowiańska 3-4 
59-100 Polkowice</t>
  </si>
  <si>
    <t>Lp.</t>
  </si>
  <si>
    <t xml:space="preserve">Forma opieki nad dziećmi 
w wieku do lat 3
proszę wpisać: </t>
  </si>
  <si>
    <t>Podmiot prowadzący instytucję (nazwa, adres)</t>
  </si>
  <si>
    <t>Nazwa gminy, na terenie której będą tworzone miejsca</t>
  </si>
  <si>
    <t>Liczba tworzonych miejsc</t>
  </si>
  <si>
    <t>Wydatki na tworzenie miejsc</t>
  </si>
  <si>
    <t>Koszty realizacji zadania OGÓŁEM (zł), z tego:</t>
  </si>
  <si>
    <t>w tym koszty pośrednie (zł)</t>
  </si>
  <si>
    <t>Udział dofinansowania (%)</t>
  </si>
  <si>
    <t>Udział kosztów pośrednich w kosztach realizacji zadania ogółem (%)</t>
  </si>
  <si>
    <t>Funkcjonowanie miejsc dla dzieci (z wyłączeniem dzieci niepełnosprawnych lub wymagających szczególnej opieki)</t>
  </si>
  <si>
    <t>Liczba miejsc</t>
  </si>
  <si>
    <t>Okres funkcjono-wania miejsc
(w miesiącach)</t>
  </si>
  <si>
    <t>typ gminy</t>
  </si>
  <si>
    <t>Ogółem:</t>
  </si>
  <si>
    <t>Środki własne (zł), z tego:</t>
  </si>
  <si>
    <t>na żłobek i klub dziecięcy</t>
  </si>
  <si>
    <t>na dziennego opiekuna</t>
  </si>
  <si>
    <t>Dofinansowanie (zł), z tego:</t>
  </si>
  <si>
    <t>12 (13+14+15)</t>
  </si>
  <si>
    <t>16 (17+18)</t>
  </si>
  <si>
    <t>19 (20+21)</t>
  </si>
  <si>
    <t>22 (16+19)</t>
  </si>
  <si>
    <t>24(22/19)</t>
  </si>
  <si>
    <t>25(23/22)</t>
  </si>
  <si>
    <t>26 (20/(13+14))</t>
  </si>
  <si>
    <t>27 (21/15)</t>
  </si>
  <si>
    <r>
      <t>Instytucja (nazwa, adres)</t>
    </r>
    <r>
      <rPr>
        <vertAlign val="superscript"/>
        <sz val="8"/>
        <rFont val="Arial"/>
        <family val="2"/>
        <charset val="238"/>
      </rPr>
      <t>1</t>
    </r>
  </si>
  <si>
    <r>
      <t>Czy instytucja jest uczelnią lub podmiotem współpracującym z uczelnią?</t>
    </r>
    <r>
      <rPr>
        <vertAlign val="superscript"/>
        <sz val="8"/>
        <rFont val="Arial"/>
        <family val="2"/>
        <charset val="238"/>
      </rPr>
      <t>2</t>
    </r>
  </si>
  <si>
    <r>
      <t>Czy instytucja jest pracodawcą lub podmiotem wspólpracujacym z pracodawcą?</t>
    </r>
    <r>
      <rPr>
        <vertAlign val="superscript"/>
        <sz val="8"/>
        <rFont val="Arial"/>
        <family val="2"/>
        <charset val="238"/>
      </rPr>
      <t>2</t>
    </r>
  </si>
  <si>
    <r>
      <t>Kod terytorialny GUS gminy, której dotyczy oferta</t>
    </r>
    <r>
      <rPr>
        <vertAlign val="superscript"/>
        <sz val="8"/>
        <rFont val="Arial"/>
        <family val="2"/>
        <charset val="238"/>
      </rPr>
      <t>3</t>
    </r>
  </si>
  <si>
    <r>
      <t>Kwota dofinansowania na tworzenie miejsca w żłobku lub klubie dziecięcym/ 1 tworzone miejsce</t>
    </r>
    <r>
      <rPr>
        <vertAlign val="superscript"/>
        <sz val="8"/>
        <rFont val="Arial"/>
        <family val="2"/>
        <charset val="238"/>
      </rPr>
      <t>4</t>
    </r>
  </si>
  <si>
    <r>
      <t>Kwota dofinansowania na tworzenie miejsca u dziennego opiekuna/ 1 tworzone miejsce</t>
    </r>
    <r>
      <rPr>
        <vertAlign val="superscript"/>
        <sz val="8"/>
        <rFont val="Arial"/>
        <family val="2"/>
        <charset val="238"/>
      </rPr>
      <t>5</t>
    </r>
  </si>
  <si>
    <r>
      <t xml:space="preserve">Funkcjonowanie miejsc dla dzieci niepełnosprawnych lub wymagających szczególnej opieki </t>
    </r>
    <r>
      <rPr>
        <vertAlign val="superscript"/>
        <sz val="8"/>
        <rFont val="Arial"/>
        <family val="2"/>
        <charset val="238"/>
      </rPr>
      <t>8</t>
    </r>
  </si>
  <si>
    <r>
      <t>Miesięczna opłata
 rodziców za pobyt 
w 2021 r. 
za 1 dziecko 
bez uwzględnienia przysługujących ulg</t>
    </r>
    <r>
      <rPr>
        <vertAlign val="superscript"/>
        <sz val="8"/>
        <rFont val="Arial"/>
        <family val="2"/>
        <charset val="238"/>
      </rPr>
      <t>6</t>
    </r>
  </si>
  <si>
    <r>
      <t>Miesięczna opłata 
rodziców za pobyt 
w 2021 r. 
za 1 dziecko 
z uwzględnienieniem przysługujących ulg</t>
    </r>
    <r>
      <rPr>
        <vertAlign val="superscript"/>
        <sz val="8"/>
        <rFont val="Arial"/>
        <family val="2"/>
        <charset val="238"/>
      </rPr>
      <t>6, 7</t>
    </r>
  </si>
  <si>
    <t>Stopa bezrobocia na 30.11.2020</t>
  </si>
  <si>
    <t>Odsetek objęcia opieką instytucjonalną w gminie na 31.12.2020 r.</t>
  </si>
  <si>
    <t>Punkty za odsetek objęcia opieką instytucjonalną</t>
  </si>
  <si>
    <t>Punkty za liczbę instytucji</t>
  </si>
  <si>
    <t>Liczna instytucji na terenie gminy na 31.12.2020 r.</t>
  </si>
  <si>
    <t>Punkty za stopę bezrobocia</t>
  </si>
  <si>
    <t>Suma punktów</t>
  </si>
  <si>
    <t>Przyznana kwota na tworzenie miejsc</t>
  </si>
  <si>
    <t>Przyznane dofinansowanie do funkcjoowania dla dzieci z wyłączniem dzieci niepełnosprawnych</t>
  </si>
  <si>
    <t>Przyznane dofinansowanie do funkcjonowania dla dzieci niepełnosprawnych lub wymagających szczególnej opieki</t>
  </si>
  <si>
    <t>Całość przyznanego dofinansowania</t>
  </si>
  <si>
    <t>Całość przyznanego dofinansowania do funkcjonowania</t>
  </si>
  <si>
    <t>Źródło finansowania</t>
  </si>
  <si>
    <t>Kwota z FP</t>
  </si>
  <si>
    <t>Kwota z rezerwy celowej</t>
  </si>
  <si>
    <t>Łącznie z obu źródeł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</si>
</sst>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5"/>
      <name val="Arial"/>
      <family val="2"/>
      <charset val="238"/>
    </font>
    <font>
      <sz val="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2">
    <xf numFmtId="0" fontId="0" fillId="0" borderId="0" xfId="0"/>
    <xf numFmtId="0" fontId="3" fillId="0" borderId="1" xfId="2" applyFont="1" applyBorder="1" applyAlignment="1">
      <alignment horizontal="center" vertical="center" wrapText="1"/>
    </xf>
    <xf numFmtId="0" fontId="5" fillId="0" borderId="0" xfId="0" applyFont="1"/>
    <xf numFmtId="4" fontId="5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/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/>
    <xf numFmtId="0" fontId="6" fillId="0" borderId="1" xfId="0" applyFont="1" applyBorder="1"/>
    <xf numFmtId="1" fontId="6" fillId="0" borderId="1" xfId="0" applyNumberFormat="1" applyFont="1" applyBorder="1"/>
    <xf numFmtId="4" fontId="6" fillId="0" borderId="1" xfId="0" applyNumberFormat="1" applyFont="1" applyBorder="1"/>
    <xf numFmtId="10" fontId="6" fillId="0" borderId="1" xfId="0" applyNumberFormat="1" applyFont="1" applyBorder="1"/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4" fontId="7" fillId="2" borderId="1" xfId="2" applyNumberFormat="1" applyFont="1" applyFill="1" applyBorder="1" applyAlignment="1">
      <alignment horizontal="center" vertical="center" wrapText="1"/>
    </xf>
    <xf numFmtId="0" fontId="8" fillId="0" borderId="0" xfId="0" applyFont="1"/>
    <xf numFmtId="165" fontId="6" fillId="0" borderId="1" xfId="1" applyNumberFormat="1" applyFont="1" applyBorder="1" applyAlignment="1">
      <alignment horizontal="center" vertical="center"/>
    </xf>
    <xf numFmtId="165" fontId="5" fillId="0" borderId="0" xfId="1" applyNumberFormat="1" applyFont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5" fillId="0" borderId="0" xfId="0" applyNumberFormat="1" applyFont="1"/>
    <xf numFmtId="165" fontId="3" fillId="0" borderId="1" xfId="1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65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2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5" fontId="6" fillId="0" borderId="2" xfId="1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center" vertical="center" wrapText="1"/>
    </xf>
    <xf numFmtId="165" fontId="6" fillId="0" borderId="4" xfId="1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Normalny" xfId="0" builtinId="0"/>
    <cellStyle name="Normalny_Arkusz1" xfId="2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SR$\Wydzial%20V\&#379;&#321;OBKI\Maluch\2021\ROZSTRZYGNI&#280;CIE\Kopia%20zbior&#243;wka%20wszystkie%20modu&#322;y%20po%20korektac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g źródła "/>
      <sheetName val="środki dla UW po oświad.m1"/>
      <sheetName val="CAŁOŚĆ wg zapotrzebowania"/>
      <sheetName val="moduł 1a"/>
      <sheetName val="moduł 1b"/>
      <sheetName val="moduł 2"/>
      <sheetName val="moduł 3"/>
      <sheetName val="moduł 4"/>
      <sheetName val="wg źródła (tylko m.3 tworz)"/>
    </sheetNames>
    <sheetDataSet>
      <sheetData sheetId="0"/>
      <sheetData sheetId="1"/>
      <sheetData sheetId="2">
        <row r="202">
          <cell r="F202">
            <v>0.22353848429908102</v>
          </cell>
        </row>
        <row r="203">
          <cell r="F203">
            <v>0.77646151570091904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Y600"/>
  <sheetViews>
    <sheetView tabSelected="1" workbookViewId="0">
      <selection activeCell="AY6" sqref="AY6:AY600"/>
    </sheetView>
  </sheetViews>
  <sheetFormatPr defaultRowHeight="11.25" x14ac:dyDescent="0.2"/>
  <cols>
    <col min="1" max="1" width="6.5703125" style="6" customWidth="1"/>
    <col min="2" max="2" width="9.140625" style="2"/>
    <col min="3" max="3" width="14" style="2" customWidth="1"/>
    <col min="4" max="7" width="9.140625" style="2"/>
    <col min="8" max="8" width="4.42578125" style="2" customWidth="1"/>
    <col min="9" max="9" width="4.28515625" style="2" customWidth="1"/>
    <col min="10" max="11" width="4.85546875" style="2" customWidth="1"/>
    <col min="12" max="12" width="9.140625" style="2"/>
    <col min="13" max="15" width="9.140625" style="30"/>
    <col min="16" max="17" width="11.42578125" style="3" bestFit="1" customWidth="1"/>
    <col min="18" max="18" width="9.28515625" style="3" bestFit="1" customWidth="1"/>
    <col min="19" max="20" width="11.42578125" style="3" bestFit="1" customWidth="1"/>
    <col min="21" max="21" width="9.28515625" style="3" bestFit="1" customWidth="1"/>
    <col min="22" max="22" width="11.42578125" style="3" bestFit="1" customWidth="1"/>
    <col min="23" max="23" width="10" style="3" bestFit="1" customWidth="1"/>
    <col min="24" max="25" width="9.140625" style="2"/>
    <col min="26" max="27" width="9.140625" style="3"/>
    <col min="28" max="28" width="7.42578125" style="15" customWidth="1"/>
    <col min="29" max="29" width="7.7109375" style="15" customWidth="1"/>
    <col min="30" max="30" width="17.85546875" style="15" customWidth="1"/>
    <col min="31" max="31" width="18.42578125" style="15" customWidth="1"/>
    <col min="32" max="32" width="8.140625" style="15" customWidth="1"/>
    <col min="33" max="33" width="7.7109375" style="15" customWidth="1"/>
    <col min="34" max="34" width="16.7109375" style="15" customWidth="1"/>
    <col min="35" max="35" width="16" style="15" customWidth="1"/>
    <col min="36" max="37" width="13.28515625" style="16" customWidth="1"/>
    <col min="38" max="38" width="13.28515625" style="26" customWidth="1"/>
    <col min="39" max="46" width="13.28515625" style="15" customWidth="1"/>
    <col min="47" max="48" width="13.28515625" style="16" customWidth="1"/>
    <col min="49" max="51" width="13.28515625" style="15" customWidth="1"/>
    <col min="52" max="16384" width="9.140625" style="2"/>
  </cols>
  <sheetData>
    <row r="1" spans="1:51" ht="45" customHeight="1" x14ac:dyDescent="0.2">
      <c r="A1" s="32" t="s">
        <v>1249</v>
      </c>
      <c r="B1" s="32" t="s">
        <v>1276</v>
      </c>
      <c r="C1" s="1" t="s">
        <v>1250</v>
      </c>
      <c r="D1" s="35" t="s">
        <v>1277</v>
      </c>
      <c r="E1" s="35" t="s">
        <v>1278</v>
      </c>
      <c r="F1" s="32" t="s">
        <v>1251</v>
      </c>
      <c r="G1" s="32" t="s">
        <v>1252</v>
      </c>
      <c r="H1" s="32" t="s">
        <v>1279</v>
      </c>
      <c r="I1" s="32"/>
      <c r="J1" s="32"/>
      <c r="K1" s="32"/>
      <c r="L1" s="32" t="s">
        <v>1253</v>
      </c>
      <c r="M1" s="32"/>
      <c r="N1" s="32"/>
      <c r="O1" s="32"/>
      <c r="P1" s="32" t="s">
        <v>1254</v>
      </c>
      <c r="Q1" s="32"/>
      <c r="R1" s="32"/>
      <c r="S1" s="32"/>
      <c r="T1" s="32"/>
      <c r="U1" s="32"/>
      <c r="V1" s="36" t="s">
        <v>1255</v>
      </c>
      <c r="W1" s="36" t="s">
        <v>1256</v>
      </c>
      <c r="X1" s="31" t="s">
        <v>1257</v>
      </c>
      <c r="Y1" s="38" t="s">
        <v>1258</v>
      </c>
      <c r="Z1" s="35" t="s">
        <v>1280</v>
      </c>
      <c r="AA1" s="35" t="s">
        <v>1281</v>
      </c>
      <c r="AB1" s="39" t="s">
        <v>1259</v>
      </c>
      <c r="AC1" s="39"/>
      <c r="AD1" s="39"/>
      <c r="AE1" s="39"/>
      <c r="AF1" s="39" t="s">
        <v>1282</v>
      </c>
      <c r="AG1" s="39"/>
      <c r="AH1" s="39"/>
      <c r="AI1" s="39"/>
      <c r="AJ1" s="41" t="s">
        <v>1289</v>
      </c>
      <c r="AK1" s="41" t="s">
        <v>1285</v>
      </c>
      <c r="AL1" s="44" t="s">
        <v>1286</v>
      </c>
      <c r="AM1" s="47" t="s">
        <v>1287</v>
      </c>
      <c r="AN1" s="47" t="s">
        <v>1288</v>
      </c>
      <c r="AO1" s="47" t="s">
        <v>1290</v>
      </c>
      <c r="AP1" s="47" t="s">
        <v>1291</v>
      </c>
      <c r="AQ1" s="47" t="s">
        <v>1292</v>
      </c>
      <c r="AR1" s="40" t="s">
        <v>1293</v>
      </c>
      <c r="AS1" s="40" t="s">
        <v>1294</v>
      </c>
      <c r="AT1" s="40" t="s">
        <v>1296</v>
      </c>
      <c r="AU1" s="51" t="s">
        <v>1295</v>
      </c>
      <c r="AV1" s="51" t="s">
        <v>1297</v>
      </c>
      <c r="AW1" s="50" t="s">
        <v>1298</v>
      </c>
      <c r="AX1" s="50" t="s">
        <v>1299</v>
      </c>
      <c r="AY1" s="50" t="s">
        <v>1300</v>
      </c>
    </row>
    <row r="2" spans="1:51" ht="19.5" customHeight="1" x14ac:dyDescent="0.2">
      <c r="A2" s="33"/>
      <c r="B2" s="34"/>
      <c r="C2" s="4" t="s">
        <v>4</v>
      </c>
      <c r="D2" s="35"/>
      <c r="E2" s="35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6"/>
      <c r="W2" s="37"/>
      <c r="X2" s="31"/>
      <c r="Y2" s="38"/>
      <c r="Z2" s="35"/>
      <c r="AA2" s="35"/>
      <c r="AB2" s="39" t="s">
        <v>1260</v>
      </c>
      <c r="AC2" s="39" t="s">
        <v>1261</v>
      </c>
      <c r="AD2" s="39" t="s">
        <v>1283</v>
      </c>
      <c r="AE2" s="39" t="s">
        <v>1284</v>
      </c>
      <c r="AF2" s="39" t="s">
        <v>1260</v>
      </c>
      <c r="AG2" s="39" t="s">
        <v>1261</v>
      </c>
      <c r="AH2" s="39" t="s">
        <v>1283</v>
      </c>
      <c r="AI2" s="39" t="s">
        <v>1284</v>
      </c>
      <c r="AJ2" s="42"/>
      <c r="AK2" s="42"/>
      <c r="AL2" s="45"/>
      <c r="AM2" s="48"/>
      <c r="AN2" s="48"/>
      <c r="AO2" s="48"/>
      <c r="AP2" s="48"/>
      <c r="AQ2" s="48"/>
      <c r="AR2" s="40"/>
      <c r="AS2" s="40"/>
      <c r="AT2" s="40"/>
      <c r="AU2" s="51"/>
      <c r="AV2" s="51"/>
      <c r="AW2" s="50"/>
      <c r="AX2" s="50"/>
      <c r="AY2" s="50"/>
    </row>
    <row r="3" spans="1:51" x14ac:dyDescent="0.2">
      <c r="A3" s="33"/>
      <c r="B3" s="34"/>
      <c r="C3" s="4" t="s">
        <v>65</v>
      </c>
      <c r="D3" s="35"/>
      <c r="E3" s="35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6"/>
      <c r="W3" s="37"/>
      <c r="X3" s="31"/>
      <c r="Y3" s="38"/>
      <c r="Z3" s="35"/>
      <c r="AA3" s="35"/>
      <c r="AB3" s="39"/>
      <c r="AC3" s="39"/>
      <c r="AD3" s="39"/>
      <c r="AE3" s="39"/>
      <c r="AF3" s="39"/>
      <c r="AG3" s="39"/>
      <c r="AH3" s="39"/>
      <c r="AI3" s="39"/>
      <c r="AJ3" s="42"/>
      <c r="AK3" s="42"/>
      <c r="AL3" s="45"/>
      <c r="AM3" s="48"/>
      <c r="AN3" s="48"/>
      <c r="AO3" s="48"/>
      <c r="AP3" s="48"/>
      <c r="AQ3" s="48"/>
      <c r="AR3" s="40"/>
      <c r="AS3" s="40"/>
      <c r="AT3" s="40"/>
      <c r="AU3" s="51"/>
      <c r="AV3" s="51"/>
      <c r="AW3" s="50"/>
      <c r="AX3" s="50"/>
      <c r="AY3" s="50"/>
    </row>
    <row r="4" spans="1:51" ht="33.75" x14ac:dyDescent="0.2">
      <c r="A4" s="33"/>
      <c r="B4" s="34"/>
      <c r="C4" s="4" t="s">
        <v>226</v>
      </c>
      <c r="D4" s="35"/>
      <c r="E4" s="35"/>
      <c r="F4" s="32"/>
      <c r="G4" s="32"/>
      <c r="H4" s="4" t="s">
        <v>0</v>
      </c>
      <c r="I4" s="5" t="s">
        <v>1</v>
      </c>
      <c r="J4" s="5" t="s">
        <v>2</v>
      </c>
      <c r="K4" s="4" t="s">
        <v>1262</v>
      </c>
      <c r="L4" s="7" t="s">
        <v>1263</v>
      </c>
      <c r="M4" s="28" t="s">
        <v>4</v>
      </c>
      <c r="N4" s="28" t="s">
        <v>65</v>
      </c>
      <c r="O4" s="28" t="s">
        <v>226</v>
      </c>
      <c r="P4" s="1" t="s">
        <v>1264</v>
      </c>
      <c r="Q4" s="1" t="s">
        <v>1265</v>
      </c>
      <c r="R4" s="1" t="s">
        <v>1266</v>
      </c>
      <c r="S4" s="1" t="s">
        <v>1267</v>
      </c>
      <c r="T4" s="1" t="s">
        <v>1265</v>
      </c>
      <c r="U4" s="1" t="s">
        <v>1266</v>
      </c>
      <c r="V4" s="36"/>
      <c r="W4" s="37"/>
      <c r="X4" s="31"/>
      <c r="Y4" s="38"/>
      <c r="Z4" s="35"/>
      <c r="AA4" s="35"/>
      <c r="AB4" s="39"/>
      <c r="AC4" s="39"/>
      <c r="AD4" s="39"/>
      <c r="AE4" s="39"/>
      <c r="AF4" s="39"/>
      <c r="AG4" s="39"/>
      <c r="AH4" s="39"/>
      <c r="AI4" s="39"/>
      <c r="AJ4" s="43"/>
      <c r="AK4" s="43"/>
      <c r="AL4" s="46"/>
      <c r="AM4" s="49"/>
      <c r="AN4" s="49"/>
      <c r="AO4" s="49"/>
      <c r="AP4" s="49"/>
      <c r="AQ4" s="49"/>
      <c r="AR4" s="40"/>
      <c r="AS4" s="40"/>
      <c r="AT4" s="40"/>
      <c r="AU4" s="51"/>
      <c r="AV4" s="51"/>
      <c r="AW4" s="50"/>
      <c r="AX4" s="50"/>
      <c r="AY4" s="50"/>
    </row>
    <row r="5" spans="1:51" s="24" customFormat="1" ht="14.25" customHeight="1" x14ac:dyDescent="0.15">
      <c r="A5" s="19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  <c r="G5" s="19">
        <v>7</v>
      </c>
      <c r="H5" s="19">
        <v>8</v>
      </c>
      <c r="I5" s="20">
        <v>9</v>
      </c>
      <c r="J5" s="20">
        <v>10</v>
      </c>
      <c r="K5" s="19">
        <v>11</v>
      </c>
      <c r="L5" s="19" t="s">
        <v>1268</v>
      </c>
      <c r="M5" s="29">
        <v>13</v>
      </c>
      <c r="N5" s="29">
        <v>14</v>
      </c>
      <c r="O5" s="29">
        <v>15</v>
      </c>
      <c r="P5" s="21" t="s">
        <v>1269</v>
      </c>
      <c r="Q5" s="21">
        <v>17</v>
      </c>
      <c r="R5" s="21">
        <v>18</v>
      </c>
      <c r="S5" s="21" t="s">
        <v>1270</v>
      </c>
      <c r="T5" s="21">
        <v>20</v>
      </c>
      <c r="U5" s="21">
        <v>21</v>
      </c>
      <c r="V5" s="21" t="s">
        <v>1271</v>
      </c>
      <c r="W5" s="21">
        <v>23</v>
      </c>
      <c r="X5" s="22" t="s">
        <v>1272</v>
      </c>
      <c r="Y5" s="22" t="s">
        <v>1273</v>
      </c>
      <c r="Z5" s="21" t="s">
        <v>1274</v>
      </c>
      <c r="AA5" s="21" t="s">
        <v>1275</v>
      </c>
      <c r="AB5" s="21">
        <v>28</v>
      </c>
      <c r="AC5" s="21">
        <v>29</v>
      </c>
      <c r="AD5" s="21">
        <v>30</v>
      </c>
      <c r="AE5" s="21">
        <v>31</v>
      </c>
      <c r="AF5" s="21">
        <v>32</v>
      </c>
      <c r="AG5" s="21">
        <v>33</v>
      </c>
      <c r="AH5" s="21">
        <v>34</v>
      </c>
      <c r="AI5" s="21">
        <v>35</v>
      </c>
      <c r="AJ5" s="21">
        <v>36</v>
      </c>
      <c r="AK5" s="21">
        <v>37</v>
      </c>
      <c r="AL5" s="27">
        <v>38</v>
      </c>
      <c r="AM5" s="21">
        <v>39</v>
      </c>
      <c r="AN5" s="21">
        <v>40</v>
      </c>
      <c r="AO5" s="21">
        <v>41</v>
      </c>
      <c r="AP5" s="21">
        <v>42</v>
      </c>
      <c r="AQ5" s="23">
        <v>43</v>
      </c>
      <c r="AR5" s="23">
        <v>44</v>
      </c>
      <c r="AS5" s="23">
        <v>45</v>
      </c>
      <c r="AT5" s="23">
        <v>46</v>
      </c>
      <c r="AU5" s="21">
        <v>47</v>
      </c>
      <c r="AV5" s="21">
        <v>48</v>
      </c>
      <c r="AW5" s="21">
        <v>49</v>
      </c>
      <c r="AX5" s="21">
        <v>50</v>
      </c>
      <c r="AY5" s="21">
        <v>51</v>
      </c>
    </row>
    <row r="6" spans="1:51" hidden="1" x14ac:dyDescent="0.2">
      <c r="A6" s="8">
        <v>1</v>
      </c>
      <c r="B6" s="9" t="s">
        <v>3</v>
      </c>
      <c r="C6" s="9" t="s">
        <v>4</v>
      </c>
      <c r="D6" s="9" t="s">
        <v>5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 t="s">
        <v>9</v>
      </c>
      <c r="K6" s="9" t="s">
        <v>10</v>
      </c>
      <c r="L6" s="10">
        <v>96</v>
      </c>
      <c r="M6" s="10">
        <v>96</v>
      </c>
      <c r="N6" s="10">
        <v>0</v>
      </c>
      <c r="O6" s="10">
        <v>0</v>
      </c>
      <c r="P6" s="11">
        <v>239639.06</v>
      </c>
      <c r="Q6" s="11">
        <v>239639.06</v>
      </c>
      <c r="R6" s="11">
        <v>0</v>
      </c>
      <c r="S6" s="11">
        <v>958556.24</v>
      </c>
      <c r="T6" s="11">
        <v>958556.24</v>
      </c>
      <c r="U6" s="11">
        <v>0</v>
      </c>
      <c r="V6" s="11">
        <v>1198195.3</v>
      </c>
      <c r="W6" s="11">
        <v>13000</v>
      </c>
      <c r="X6" s="12">
        <v>0.8</v>
      </c>
      <c r="Y6" s="12">
        <v>1.08496503032519E-2</v>
      </c>
      <c r="Z6" s="11">
        <v>9984.9608333333326</v>
      </c>
      <c r="AA6" s="11">
        <v>0</v>
      </c>
      <c r="AB6" s="13">
        <v>96</v>
      </c>
      <c r="AC6" s="13">
        <v>4</v>
      </c>
      <c r="AD6" s="13">
        <v>800</v>
      </c>
      <c r="AE6" s="13">
        <v>800</v>
      </c>
      <c r="AF6" s="13">
        <v>0</v>
      </c>
      <c r="AG6" s="13">
        <v>0</v>
      </c>
      <c r="AH6" s="13">
        <v>0</v>
      </c>
      <c r="AI6" s="13">
        <v>0</v>
      </c>
      <c r="AJ6" s="18">
        <v>2</v>
      </c>
      <c r="AK6" s="17">
        <v>5.4</v>
      </c>
      <c r="AL6" s="25">
        <v>5.4016620498614963E-2</v>
      </c>
      <c r="AM6" s="13">
        <v>0.93610021234390972</v>
      </c>
      <c r="AN6" s="13">
        <v>0.99836333878887074</v>
      </c>
      <c r="AO6" s="13">
        <v>0.16591928251121077</v>
      </c>
      <c r="AP6" s="13">
        <v>2.1003828336439909</v>
      </c>
      <c r="AQ6" s="13">
        <f>S6</f>
        <v>958556.24</v>
      </c>
      <c r="AR6" s="13">
        <f t="shared" ref="AR6:AR69" si="0">AB6*AC6*80</f>
        <v>30720</v>
      </c>
      <c r="AS6" s="13">
        <f t="shared" ref="AS6:AS69" si="1">AF6*AG6*500</f>
        <v>0</v>
      </c>
      <c r="AT6" s="13">
        <f>AR6+AS6</f>
        <v>30720</v>
      </c>
      <c r="AU6" s="13">
        <f t="shared" ref="AU6:AU69" si="2">AT6+S6</f>
        <v>989276.24</v>
      </c>
      <c r="AV6" s="14" t="s">
        <v>12</v>
      </c>
      <c r="AW6" s="13">
        <f>AU6</f>
        <v>989276.24</v>
      </c>
      <c r="AX6" s="13">
        <v>0</v>
      </c>
      <c r="AY6" s="13">
        <f>AW6+AX6</f>
        <v>989276.24</v>
      </c>
    </row>
    <row r="7" spans="1:51" hidden="1" x14ac:dyDescent="0.2">
      <c r="A7" s="8">
        <v>2</v>
      </c>
      <c r="B7" s="9" t="s">
        <v>13</v>
      </c>
      <c r="C7" s="9" t="s">
        <v>4</v>
      </c>
      <c r="D7" s="9" t="s">
        <v>5</v>
      </c>
      <c r="E7" s="9" t="s">
        <v>5</v>
      </c>
      <c r="F7" s="9" t="s">
        <v>14</v>
      </c>
      <c r="G7" s="9" t="s">
        <v>15</v>
      </c>
      <c r="H7" s="9" t="s">
        <v>8</v>
      </c>
      <c r="I7" s="9" t="s">
        <v>16</v>
      </c>
      <c r="J7" s="9" t="s">
        <v>9</v>
      </c>
      <c r="K7" s="9" t="s">
        <v>10</v>
      </c>
      <c r="L7" s="10">
        <v>50</v>
      </c>
      <c r="M7" s="10">
        <v>50</v>
      </c>
      <c r="N7" s="10">
        <v>0</v>
      </c>
      <c r="O7" s="10">
        <v>0</v>
      </c>
      <c r="P7" s="11">
        <v>129140</v>
      </c>
      <c r="Q7" s="11">
        <v>129140</v>
      </c>
      <c r="R7" s="11">
        <v>0</v>
      </c>
      <c r="S7" s="11">
        <v>488560</v>
      </c>
      <c r="T7" s="11">
        <v>488560</v>
      </c>
      <c r="U7" s="11">
        <v>0</v>
      </c>
      <c r="V7" s="11">
        <v>617700</v>
      </c>
      <c r="W7" s="11">
        <v>41000</v>
      </c>
      <c r="X7" s="12">
        <v>0.79093411040958406</v>
      </c>
      <c r="Y7" s="12">
        <v>6.6375263072689011E-2</v>
      </c>
      <c r="Z7" s="11">
        <v>9771.2000000000007</v>
      </c>
      <c r="AA7" s="11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8">
        <v>2</v>
      </c>
      <c r="AK7" s="17">
        <v>11.2</v>
      </c>
      <c r="AL7" s="25">
        <v>0.44927536231884058</v>
      </c>
      <c r="AM7" s="13">
        <v>0.46852283637361136</v>
      </c>
      <c r="AN7" s="13">
        <v>0.99836333878887074</v>
      </c>
      <c r="AO7" s="13">
        <v>0.42600896860986548</v>
      </c>
      <c r="AP7" s="13">
        <v>1.8928951437723476</v>
      </c>
      <c r="AQ7" s="13">
        <f t="shared" ref="AQ7:AQ70" si="3">S7</f>
        <v>488560</v>
      </c>
      <c r="AR7" s="13">
        <f t="shared" si="0"/>
        <v>0</v>
      </c>
      <c r="AS7" s="13">
        <f t="shared" si="1"/>
        <v>0</v>
      </c>
      <c r="AT7" s="13">
        <f t="shared" ref="AT7:AT70" si="4">AR7+AS7</f>
        <v>0</v>
      </c>
      <c r="AU7" s="13">
        <f t="shared" si="2"/>
        <v>488560</v>
      </c>
      <c r="AV7" s="14" t="s">
        <v>12</v>
      </c>
      <c r="AW7" s="13">
        <f t="shared" ref="AW7:AW70" si="5">AU7</f>
        <v>488560</v>
      </c>
      <c r="AX7" s="13">
        <v>0</v>
      </c>
      <c r="AY7" s="13">
        <f t="shared" ref="AY7:AY70" si="6">AW7+AX7</f>
        <v>488560</v>
      </c>
    </row>
    <row r="8" spans="1:51" hidden="1" x14ac:dyDescent="0.2">
      <c r="A8" s="8">
        <v>3</v>
      </c>
      <c r="B8" s="9" t="s">
        <v>17</v>
      </c>
      <c r="C8" s="9" t="s">
        <v>4</v>
      </c>
      <c r="D8" s="9" t="s">
        <v>5</v>
      </c>
      <c r="E8" s="9" t="s">
        <v>5</v>
      </c>
      <c r="F8" s="9" t="s">
        <v>18</v>
      </c>
      <c r="G8" s="9" t="s">
        <v>19</v>
      </c>
      <c r="H8" s="9" t="s">
        <v>8</v>
      </c>
      <c r="I8" s="9" t="s">
        <v>20</v>
      </c>
      <c r="J8" s="9" t="s">
        <v>9</v>
      </c>
      <c r="K8" s="9" t="s">
        <v>10</v>
      </c>
      <c r="L8" s="10">
        <v>55</v>
      </c>
      <c r="M8" s="10">
        <v>55</v>
      </c>
      <c r="N8" s="10">
        <v>0</v>
      </c>
      <c r="O8" s="10">
        <v>0</v>
      </c>
      <c r="P8" s="11">
        <v>64646.400000000001</v>
      </c>
      <c r="Q8" s="11">
        <v>64646.400000000001</v>
      </c>
      <c r="R8" s="11">
        <v>0</v>
      </c>
      <c r="S8" s="11">
        <v>258585.60000000001</v>
      </c>
      <c r="T8" s="11">
        <v>258585.60000000001</v>
      </c>
      <c r="U8" s="11">
        <v>0</v>
      </c>
      <c r="V8" s="11">
        <v>323232</v>
      </c>
      <c r="W8" s="11">
        <v>10160</v>
      </c>
      <c r="X8" s="12">
        <v>0.8</v>
      </c>
      <c r="Y8" s="12">
        <v>3.1432531432531427E-2</v>
      </c>
      <c r="Z8" s="11">
        <v>4701.556363636364</v>
      </c>
      <c r="AA8" s="11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8">
        <v>13</v>
      </c>
      <c r="AK8" s="17">
        <v>4.9000000000000004</v>
      </c>
      <c r="AL8" s="25">
        <v>0.3744650499286733</v>
      </c>
      <c r="AM8" s="13">
        <v>0.55702083998973984</v>
      </c>
      <c r="AN8" s="13">
        <v>0.98936170212765961</v>
      </c>
      <c r="AO8" s="13">
        <v>0.14349775784753363</v>
      </c>
      <c r="AP8" s="13">
        <v>1.6898802999649329</v>
      </c>
      <c r="AQ8" s="13">
        <f t="shared" si="3"/>
        <v>258585.60000000001</v>
      </c>
      <c r="AR8" s="13">
        <f t="shared" si="0"/>
        <v>0</v>
      </c>
      <c r="AS8" s="13">
        <f t="shared" si="1"/>
        <v>0</v>
      </c>
      <c r="AT8" s="13">
        <f t="shared" si="4"/>
        <v>0</v>
      </c>
      <c r="AU8" s="13">
        <f t="shared" si="2"/>
        <v>258585.60000000001</v>
      </c>
      <c r="AV8" s="14" t="s">
        <v>12</v>
      </c>
      <c r="AW8" s="13">
        <f t="shared" si="5"/>
        <v>258585.60000000001</v>
      </c>
      <c r="AX8" s="13">
        <v>0</v>
      </c>
      <c r="AY8" s="13">
        <f t="shared" si="6"/>
        <v>258585.60000000001</v>
      </c>
    </row>
    <row r="9" spans="1:51" hidden="1" x14ac:dyDescent="0.2">
      <c r="A9" s="8">
        <v>4</v>
      </c>
      <c r="B9" s="9" t="s">
        <v>22</v>
      </c>
      <c r="C9" s="9" t="s">
        <v>4</v>
      </c>
      <c r="D9" s="9" t="s">
        <v>5</v>
      </c>
      <c r="E9" s="9" t="s">
        <v>5</v>
      </c>
      <c r="F9" s="9" t="s">
        <v>23</v>
      </c>
      <c r="G9" s="9" t="s">
        <v>19</v>
      </c>
      <c r="H9" s="9" t="s">
        <v>8</v>
      </c>
      <c r="I9" s="9" t="s">
        <v>20</v>
      </c>
      <c r="J9" s="9" t="s">
        <v>9</v>
      </c>
      <c r="K9" s="9" t="s">
        <v>10</v>
      </c>
      <c r="L9" s="10">
        <v>25</v>
      </c>
      <c r="M9" s="10">
        <v>25</v>
      </c>
      <c r="N9" s="10">
        <v>0</v>
      </c>
      <c r="O9" s="10">
        <v>0</v>
      </c>
      <c r="P9" s="11">
        <v>62500</v>
      </c>
      <c r="Q9" s="11">
        <v>62500</v>
      </c>
      <c r="R9" s="11">
        <v>0</v>
      </c>
      <c r="S9" s="11">
        <v>250000</v>
      </c>
      <c r="T9" s="11">
        <v>250000</v>
      </c>
      <c r="U9" s="11">
        <v>0</v>
      </c>
      <c r="V9" s="11">
        <v>312500</v>
      </c>
      <c r="W9" s="11">
        <v>46800</v>
      </c>
      <c r="X9" s="12">
        <v>0.8</v>
      </c>
      <c r="Y9" s="12">
        <v>0.14976</v>
      </c>
      <c r="Z9" s="11">
        <v>10000</v>
      </c>
      <c r="AA9" s="11">
        <v>0</v>
      </c>
      <c r="AB9" s="13">
        <v>25</v>
      </c>
      <c r="AC9" s="13">
        <v>4</v>
      </c>
      <c r="AD9" s="13">
        <v>1050</v>
      </c>
      <c r="AE9" s="13">
        <v>400</v>
      </c>
      <c r="AF9" s="13">
        <v>0</v>
      </c>
      <c r="AG9" s="13">
        <v>0</v>
      </c>
      <c r="AH9" s="13">
        <v>0</v>
      </c>
      <c r="AI9" s="13">
        <v>0</v>
      </c>
      <c r="AJ9" s="18">
        <v>13</v>
      </c>
      <c r="AK9" s="17">
        <v>4.9000000000000004</v>
      </c>
      <c r="AL9" s="25">
        <v>0.3744650499286733</v>
      </c>
      <c r="AM9" s="13">
        <v>0.55702083998973984</v>
      </c>
      <c r="AN9" s="13">
        <v>0.98936170212765961</v>
      </c>
      <c r="AO9" s="13">
        <v>0.14349775784753363</v>
      </c>
      <c r="AP9" s="13">
        <v>1.6898802999649329</v>
      </c>
      <c r="AQ9" s="13">
        <f t="shared" si="3"/>
        <v>250000</v>
      </c>
      <c r="AR9" s="13">
        <f t="shared" si="0"/>
        <v>8000</v>
      </c>
      <c r="AS9" s="13">
        <f t="shared" si="1"/>
        <v>0</v>
      </c>
      <c r="AT9" s="13">
        <f t="shared" si="4"/>
        <v>8000</v>
      </c>
      <c r="AU9" s="13">
        <f t="shared" si="2"/>
        <v>258000</v>
      </c>
      <c r="AV9" s="14" t="s">
        <v>12</v>
      </c>
      <c r="AW9" s="13">
        <f t="shared" si="5"/>
        <v>258000</v>
      </c>
      <c r="AX9" s="13">
        <v>0</v>
      </c>
      <c r="AY9" s="13">
        <f t="shared" si="6"/>
        <v>258000</v>
      </c>
    </row>
    <row r="10" spans="1:51" hidden="1" x14ac:dyDescent="0.2">
      <c r="A10" s="8">
        <v>5</v>
      </c>
      <c r="B10" s="9" t="s">
        <v>24</v>
      </c>
      <c r="C10" s="9" t="s">
        <v>4</v>
      </c>
      <c r="D10" s="9" t="s">
        <v>5</v>
      </c>
      <c r="E10" s="9" t="s">
        <v>5</v>
      </c>
      <c r="F10" s="9" t="s">
        <v>25</v>
      </c>
      <c r="G10" s="9" t="s">
        <v>26</v>
      </c>
      <c r="H10" s="9" t="s">
        <v>8</v>
      </c>
      <c r="I10" s="9" t="s">
        <v>27</v>
      </c>
      <c r="J10" s="9" t="s">
        <v>28</v>
      </c>
      <c r="K10" s="9" t="s">
        <v>29</v>
      </c>
      <c r="L10" s="10">
        <v>50</v>
      </c>
      <c r="M10" s="10">
        <v>50</v>
      </c>
      <c r="N10" s="10">
        <v>0</v>
      </c>
      <c r="O10" s="10">
        <v>0</v>
      </c>
      <c r="P10" s="11">
        <v>125000</v>
      </c>
      <c r="Q10" s="11">
        <v>125000</v>
      </c>
      <c r="R10" s="11">
        <v>0</v>
      </c>
      <c r="S10" s="11">
        <v>500000</v>
      </c>
      <c r="T10" s="11">
        <v>500000</v>
      </c>
      <c r="U10" s="11">
        <v>0</v>
      </c>
      <c r="V10" s="11">
        <v>625000</v>
      </c>
      <c r="W10" s="11">
        <v>3000</v>
      </c>
      <c r="X10" s="12">
        <v>0.8</v>
      </c>
      <c r="Y10" s="12">
        <v>4.7999999999999996E-3</v>
      </c>
      <c r="Z10" s="11">
        <v>10000</v>
      </c>
      <c r="AA10" s="11">
        <v>0</v>
      </c>
      <c r="AB10" s="13">
        <v>50</v>
      </c>
      <c r="AC10" s="13">
        <v>7</v>
      </c>
      <c r="AD10" s="13">
        <v>1400</v>
      </c>
      <c r="AE10" s="13">
        <v>1000</v>
      </c>
      <c r="AF10" s="13">
        <v>0</v>
      </c>
      <c r="AG10" s="13">
        <v>0</v>
      </c>
      <c r="AH10" s="13">
        <v>0</v>
      </c>
      <c r="AI10" s="13">
        <v>0</v>
      </c>
      <c r="AJ10" s="18">
        <v>2</v>
      </c>
      <c r="AK10" s="17">
        <v>6.7</v>
      </c>
      <c r="AL10" s="25">
        <v>0.23200000000000001</v>
      </c>
      <c r="AM10" s="13">
        <v>0.72555205047318605</v>
      </c>
      <c r="AN10" s="13">
        <v>0.99836333878887074</v>
      </c>
      <c r="AO10" s="13">
        <v>0.22421524663677128</v>
      </c>
      <c r="AP10" s="13">
        <v>1.948130635898828</v>
      </c>
      <c r="AQ10" s="13">
        <f t="shared" si="3"/>
        <v>500000</v>
      </c>
      <c r="AR10" s="13">
        <f t="shared" si="0"/>
        <v>28000</v>
      </c>
      <c r="AS10" s="13">
        <f t="shared" si="1"/>
        <v>0</v>
      </c>
      <c r="AT10" s="13">
        <f t="shared" si="4"/>
        <v>28000</v>
      </c>
      <c r="AU10" s="13">
        <f t="shared" si="2"/>
        <v>528000</v>
      </c>
      <c r="AV10" s="14" t="s">
        <v>12</v>
      </c>
      <c r="AW10" s="13">
        <f t="shared" si="5"/>
        <v>528000</v>
      </c>
      <c r="AX10" s="13">
        <v>0</v>
      </c>
      <c r="AY10" s="13">
        <f t="shared" si="6"/>
        <v>528000</v>
      </c>
    </row>
    <row r="11" spans="1:51" hidden="1" x14ac:dyDescent="0.2">
      <c r="A11" s="8">
        <v>6</v>
      </c>
      <c r="B11" s="9" t="s">
        <v>30</v>
      </c>
      <c r="C11" s="9" t="s">
        <v>4</v>
      </c>
      <c r="D11" s="9" t="s">
        <v>5</v>
      </c>
      <c r="E11" s="9" t="s">
        <v>5</v>
      </c>
      <c r="F11" s="9" t="s">
        <v>25</v>
      </c>
      <c r="G11" s="9" t="s">
        <v>31</v>
      </c>
      <c r="H11" s="9" t="s">
        <v>8</v>
      </c>
      <c r="I11" s="9" t="s">
        <v>27</v>
      </c>
      <c r="J11" s="9" t="s">
        <v>32</v>
      </c>
      <c r="K11" s="9" t="s">
        <v>29</v>
      </c>
      <c r="L11" s="10">
        <v>50</v>
      </c>
      <c r="M11" s="10">
        <v>50</v>
      </c>
      <c r="N11" s="10">
        <v>0</v>
      </c>
      <c r="O11" s="10">
        <v>0</v>
      </c>
      <c r="P11" s="11">
        <v>125000</v>
      </c>
      <c r="Q11" s="11">
        <v>125000</v>
      </c>
      <c r="R11" s="11">
        <v>0</v>
      </c>
      <c r="S11" s="11">
        <v>500000</v>
      </c>
      <c r="T11" s="11">
        <v>500000</v>
      </c>
      <c r="U11" s="11">
        <v>0</v>
      </c>
      <c r="V11" s="11">
        <v>625000</v>
      </c>
      <c r="W11" s="11">
        <v>3000</v>
      </c>
      <c r="X11" s="12">
        <v>0.8</v>
      </c>
      <c r="Y11" s="12">
        <v>4.7999999999999996E-3</v>
      </c>
      <c r="Z11" s="11">
        <v>10000</v>
      </c>
      <c r="AA11" s="11">
        <v>0</v>
      </c>
      <c r="AB11" s="13">
        <v>50</v>
      </c>
      <c r="AC11" s="13">
        <v>7</v>
      </c>
      <c r="AD11" s="13">
        <v>1400</v>
      </c>
      <c r="AE11" s="13">
        <v>1000</v>
      </c>
      <c r="AF11" s="13">
        <v>0</v>
      </c>
      <c r="AG11" s="13">
        <v>0</v>
      </c>
      <c r="AH11" s="13">
        <v>0</v>
      </c>
      <c r="AI11" s="13">
        <v>0</v>
      </c>
      <c r="AJ11" s="18">
        <v>3</v>
      </c>
      <c r="AK11" s="17">
        <v>6.7</v>
      </c>
      <c r="AL11" s="25">
        <v>0.308</v>
      </c>
      <c r="AM11" s="13">
        <v>0.63564668769716093</v>
      </c>
      <c r="AN11" s="13">
        <v>0.99754500818330605</v>
      </c>
      <c r="AO11" s="13">
        <v>0.22421524663677128</v>
      </c>
      <c r="AP11" s="13">
        <v>1.8574069425172384</v>
      </c>
      <c r="AQ11" s="13">
        <f t="shared" si="3"/>
        <v>500000</v>
      </c>
      <c r="AR11" s="13">
        <f t="shared" si="0"/>
        <v>28000</v>
      </c>
      <c r="AS11" s="13">
        <f t="shared" si="1"/>
        <v>0</v>
      </c>
      <c r="AT11" s="13">
        <f t="shared" si="4"/>
        <v>28000</v>
      </c>
      <c r="AU11" s="13">
        <f t="shared" si="2"/>
        <v>528000</v>
      </c>
      <c r="AV11" s="14" t="s">
        <v>12</v>
      </c>
      <c r="AW11" s="13">
        <f t="shared" si="5"/>
        <v>528000</v>
      </c>
      <c r="AX11" s="13">
        <v>0</v>
      </c>
      <c r="AY11" s="13">
        <f t="shared" si="6"/>
        <v>528000</v>
      </c>
    </row>
    <row r="12" spans="1:51" hidden="1" x14ac:dyDescent="0.2">
      <c r="A12" s="8">
        <v>7</v>
      </c>
      <c r="B12" s="9" t="s">
        <v>33</v>
      </c>
      <c r="C12" s="9" t="s">
        <v>4</v>
      </c>
      <c r="D12" s="9" t="s">
        <v>5</v>
      </c>
      <c r="E12" s="9" t="s">
        <v>5</v>
      </c>
      <c r="F12" s="9" t="s">
        <v>34</v>
      </c>
      <c r="G12" s="9" t="s">
        <v>31</v>
      </c>
      <c r="H12" s="9" t="s">
        <v>8</v>
      </c>
      <c r="I12" s="9" t="s">
        <v>27</v>
      </c>
      <c r="J12" s="9" t="s">
        <v>32</v>
      </c>
      <c r="K12" s="9" t="s">
        <v>29</v>
      </c>
      <c r="L12" s="10">
        <v>20</v>
      </c>
      <c r="M12" s="10">
        <v>20</v>
      </c>
      <c r="N12" s="10">
        <v>0</v>
      </c>
      <c r="O12" s="10">
        <v>0</v>
      </c>
      <c r="P12" s="11">
        <v>60000</v>
      </c>
      <c r="Q12" s="11">
        <v>60000</v>
      </c>
      <c r="R12" s="11">
        <v>0</v>
      </c>
      <c r="S12" s="11">
        <v>200000</v>
      </c>
      <c r="T12" s="11">
        <v>200000</v>
      </c>
      <c r="U12" s="11">
        <v>0</v>
      </c>
      <c r="V12" s="11">
        <v>260000</v>
      </c>
      <c r="W12" s="11">
        <v>4000</v>
      </c>
      <c r="X12" s="12">
        <v>0.76923076923076938</v>
      </c>
      <c r="Y12" s="12">
        <v>1.5384615384615391E-2</v>
      </c>
      <c r="Z12" s="11">
        <v>10000</v>
      </c>
      <c r="AA12" s="11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8">
        <v>3</v>
      </c>
      <c r="AK12" s="17">
        <v>6.7</v>
      </c>
      <c r="AL12" s="25">
        <v>0.308</v>
      </c>
      <c r="AM12" s="13">
        <v>0.63564668769716093</v>
      </c>
      <c r="AN12" s="13">
        <v>0.99754500818330605</v>
      </c>
      <c r="AO12" s="13">
        <v>0.22421524663677128</v>
      </c>
      <c r="AP12" s="13">
        <v>1.8574069425172384</v>
      </c>
      <c r="AQ12" s="13">
        <f t="shared" si="3"/>
        <v>200000</v>
      </c>
      <c r="AR12" s="13">
        <f t="shared" si="0"/>
        <v>0</v>
      </c>
      <c r="AS12" s="13">
        <f t="shared" si="1"/>
        <v>0</v>
      </c>
      <c r="AT12" s="13">
        <f t="shared" si="4"/>
        <v>0</v>
      </c>
      <c r="AU12" s="13">
        <f t="shared" si="2"/>
        <v>200000</v>
      </c>
      <c r="AV12" s="14" t="s">
        <v>12</v>
      </c>
      <c r="AW12" s="13">
        <f t="shared" si="5"/>
        <v>200000</v>
      </c>
      <c r="AX12" s="13">
        <v>0</v>
      </c>
      <c r="AY12" s="13">
        <f t="shared" si="6"/>
        <v>200000</v>
      </c>
    </row>
    <row r="13" spans="1:51" hidden="1" x14ac:dyDescent="0.2">
      <c r="A13" s="8">
        <v>8</v>
      </c>
      <c r="B13" s="9" t="s">
        <v>35</v>
      </c>
      <c r="C13" s="9" t="s">
        <v>4</v>
      </c>
      <c r="D13" s="9" t="s">
        <v>5</v>
      </c>
      <c r="E13" s="9" t="s">
        <v>5</v>
      </c>
      <c r="F13" s="9" t="s">
        <v>36</v>
      </c>
      <c r="G13" s="9" t="s">
        <v>37</v>
      </c>
      <c r="H13" s="9" t="s">
        <v>8</v>
      </c>
      <c r="I13" s="9" t="s">
        <v>38</v>
      </c>
      <c r="J13" s="9" t="s">
        <v>39</v>
      </c>
      <c r="K13" s="9" t="s">
        <v>11</v>
      </c>
      <c r="L13" s="10">
        <v>16</v>
      </c>
      <c r="M13" s="10">
        <v>16</v>
      </c>
      <c r="N13" s="10">
        <v>0</v>
      </c>
      <c r="O13" s="10">
        <v>0</v>
      </c>
      <c r="P13" s="11">
        <v>52767</v>
      </c>
      <c r="Q13" s="11">
        <v>52767</v>
      </c>
      <c r="R13" s="11">
        <v>0</v>
      </c>
      <c r="S13" s="11">
        <v>157000</v>
      </c>
      <c r="T13" s="11">
        <v>157000</v>
      </c>
      <c r="U13" s="11">
        <v>0</v>
      </c>
      <c r="V13" s="11">
        <v>209767</v>
      </c>
      <c r="W13" s="11">
        <v>2767</v>
      </c>
      <c r="X13" s="12">
        <v>0.7484494701263783</v>
      </c>
      <c r="Y13" s="12">
        <v>1.319082601171776E-2</v>
      </c>
      <c r="Z13" s="11">
        <v>9812.5</v>
      </c>
      <c r="AA13" s="11">
        <v>0</v>
      </c>
      <c r="AB13" s="13">
        <v>16</v>
      </c>
      <c r="AC13" s="13">
        <v>4</v>
      </c>
      <c r="AD13" s="13">
        <v>1070</v>
      </c>
      <c r="AE13" s="13">
        <v>770</v>
      </c>
      <c r="AF13" s="13">
        <v>0</v>
      </c>
      <c r="AG13" s="13">
        <v>0</v>
      </c>
      <c r="AH13" s="13">
        <v>0</v>
      </c>
      <c r="AI13" s="13">
        <v>0</v>
      </c>
      <c r="AJ13" s="18">
        <v>1</v>
      </c>
      <c r="AK13" s="17">
        <v>4.9000000000000004</v>
      </c>
      <c r="AL13" s="25">
        <v>8.6092715231788075E-2</v>
      </c>
      <c r="AM13" s="13">
        <v>0.89815530532517185</v>
      </c>
      <c r="AN13" s="13">
        <v>0.99918166939443531</v>
      </c>
      <c r="AO13" s="13">
        <v>0.14349775784753363</v>
      </c>
      <c r="AP13" s="13">
        <v>2.040834732567141</v>
      </c>
      <c r="AQ13" s="13">
        <f t="shared" si="3"/>
        <v>157000</v>
      </c>
      <c r="AR13" s="13">
        <f t="shared" si="0"/>
        <v>5120</v>
      </c>
      <c r="AS13" s="13">
        <f t="shared" si="1"/>
        <v>0</v>
      </c>
      <c r="AT13" s="13">
        <f t="shared" si="4"/>
        <v>5120</v>
      </c>
      <c r="AU13" s="13">
        <f t="shared" si="2"/>
        <v>162120</v>
      </c>
      <c r="AV13" s="14" t="s">
        <v>12</v>
      </c>
      <c r="AW13" s="13">
        <f t="shared" si="5"/>
        <v>162120</v>
      </c>
      <c r="AX13" s="13">
        <v>0</v>
      </c>
      <c r="AY13" s="13">
        <f t="shared" si="6"/>
        <v>162120</v>
      </c>
    </row>
    <row r="14" spans="1:51" hidden="1" x14ac:dyDescent="0.2">
      <c r="A14" s="8">
        <v>9</v>
      </c>
      <c r="B14" s="9" t="s">
        <v>40</v>
      </c>
      <c r="C14" s="9" t="s">
        <v>4</v>
      </c>
      <c r="D14" s="9" t="s">
        <v>5</v>
      </c>
      <c r="E14" s="9" t="s">
        <v>5</v>
      </c>
      <c r="F14" s="9" t="s">
        <v>41</v>
      </c>
      <c r="G14" s="9" t="s">
        <v>42</v>
      </c>
      <c r="H14" s="9" t="s">
        <v>8</v>
      </c>
      <c r="I14" s="9" t="s">
        <v>43</v>
      </c>
      <c r="J14" s="9" t="s">
        <v>39</v>
      </c>
      <c r="K14" s="9" t="s">
        <v>29</v>
      </c>
      <c r="L14" s="10">
        <v>15</v>
      </c>
      <c r="M14" s="10">
        <v>15</v>
      </c>
      <c r="N14" s="10">
        <v>0</v>
      </c>
      <c r="O14" s="10">
        <v>0</v>
      </c>
      <c r="P14" s="11">
        <v>34800</v>
      </c>
      <c r="Q14" s="11">
        <v>34800</v>
      </c>
      <c r="R14" s="11">
        <v>0</v>
      </c>
      <c r="S14" s="11">
        <v>139200</v>
      </c>
      <c r="T14" s="11">
        <v>139200</v>
      </c>
      <c r="U14" s="11">
        <v>0</v>
      </c>
      <c r="V14" s="11">
        <v>174000</v>
      </c>
      <c r="W14" s="11">
        <v>24000</v>
      </c>
      <c r="X14" s="12">
        <v>0.8</v>
      </c>
      <c r="Y14" s="12">
        <v>0.13793103448275862</v>
      </c>
      <c r="Z14" s="11">
        <v>9280</v>
      </c>
      <c r="AA14" s="11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8">
        <v>6</v>
      </c>
      <c r="AK14" s="17">
        <v>4.7</v>
      </c>
      <c r="AL14" s="25">
        <v>0.4730831973898858</v>
      </c>
      <c r="AM14" s="13">
        <v>0.44035899362395214</v>
      </c>
      <c r="AN14" s="13">
        <v>0.9950900163666121</v>
      </c>
      <c r="AO14" s="13">
        <v>0.13452914798206278</v>
      </c>
      <c r="AP14" s="13">
        <v>1.5699781579726269</v>
      </c>
      <c r="AQ14" s="13">
        <f t="shared" si="3"/>
        <v>139200</v>
      </c>
      <c r="AR14" s="13">
        <f t="shared" si="0"/>
        <v>0</v>
      </c>
      <c r="AS14" s="13">
        <f t="shared" si="1"/>
        <v>0</v>
      </c>
      <c r="AT14" s="13">
        <f t="shared" si="4"/>
        <v>0</v>
      </c>
      <c r="AU14" s="13">
        <f t="shared" si="2"/>
        <v>139200</v>
      </c>
      <c r="AV14" s="14" t="s">
        <v>12</v>
      </c>
      <c r="AW14" s="13">
        <f t="shared" si="5"/>
        <v>139200</v>
      </c>
      <c r="AX14" s="13">
        <v>0</v>
      </c>
      <c r="AY14" s="13">
        <f t="shared" si="6"/>
        <v>139200</v>
      </c>
    </row>
    <row r="15" spans="1:51" hidden="1" x14ac:dyDescent="0.2">
      <c r="A15" s="8">
        <v>10</v>
      </c>
      <c r="B15" s="9" t="s">
        <v>44</v>
      </c>
      <c r="C15" s="9" t="s">
        <v>4</v>
      </c>
      <c r="D15" s="9" t="s">
        <v>5</v>
      </c>
      <c r="E15" s="9" t="s">
        <v>5</v>
      </c>
      <c r="F15" s="9" t="s">
        <v>45</v>
      </c>
      <c r="G15" s="9" t="s">
        <v>46</v>
      </c>
      <c r="H15" s="9" t="s">
        <v>8</v>
      </c>
      <c r="I15" s="9" t="s">
        <v>47</v>
      </c>
      <c r="J15" s="9" t="s">
        <v>39</v>
      </c>
      <c r="K15" s="9" t="s">
        <v>48</v>
      </c>
      <c r="L15" s="10">
        <v>40</v>
      </c>
      <c r="M15" s="10">
        <v>40</v>
      </c>
      <c r="N15" s="10">
        <v>0</v>
      </c>
      <c r="O15" s="10">
        <v>0</v>
      </c>
      <c r="P15" s="11">
        <v>133900</v>
      </c>
      <c r="Q15" s="11">
        <v>13390</v>
      </c>
      <c r="R15" s="11">
        <v>0</v>
      </c>
      <c r="S15" s="11">
        <v>400000</v>
      </c>
      <c r="T15" s="11">
        <v>400000</v>
      </c>
      <c r="U15" s="11">
        <v>0</v>
      </c>
      <c r="V15" s="11">
        <v>533900</v>
      </c>
      <c r="W15" s="11">
        <v>0</v>
      </c>
      <c r="X15" s="12">
        <v>0.74920397078104517</v>
      </c>
      <c r="Y15" s="12">
        <v>0</v>
      </c>
      <c r="Z15" s="11">
        <v>10000</v>
      </c>
      <c r="AA15" s="11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8">
        <v>5</v>
      </c>
      <c r="AK15" s="17">
        <v>10.9</v>
      </c>
      <c r="AL15" s="25">
        <v>0.5553047404063205</v>
      </c>
      <c r="AM15" s="13">
        <v>0.34309376134898995</v>
      </c>
      <c r="AN15" s="13">
        <v>0.99590834697217678</v>
      </c>
      <c r="AO15" s="13">
        <v>0.41255605381165922</v>
      </c>
      <c r="AP15" s="13">
        <v>1.751558162132826</v>
      </c>
      <c r="AQ15" s="13">
        <f t="shared" si="3"/>
        <v>400000</v>
      </c>
      <c r="AR15" s="13">
        <f t="shared" si="0"/>
        <v>0</v>
      </c>
      <c r="AS15" s="13">
        <f t="shared" si="1"/>
        <v>0</v>
      </c>
      <c r="AT15" s="13">
        <f t="shared" si="4"/>
        <v>0</v>
      </c>
      <c r="AU15" s="13">
        <f t="shared" si="2"/>
        <v>400000</v>
      </c>
      <c r="AV15" s="14" t="s">
        <v>12</v>
      </c>
      <c r="AW15" s="13">
        <f t="shared" si="5"/>
        <v>400000</v>
      </c>
      <c r="AX15" s="13">
        <v>0</v>
      </c>
      <c r="AY15" s="13">
        <f t="shared" si="6"/>
        <v>400000</v>
      </c>
    </row>
    <row r="16" spans="1:51" hidden="1" x14ac:dyDescent="0.2">
      <c r="A16" s="8">
        <v>11</v>
      </c>
      <c r="B16" s="9" t="s">
        <v>50</v>
      </c>
      <c r="C16" s="9" t="s">
        <v>4</v>
      </c>
      <c r="D16" s="9" t="s">
        <v>5</v>
      </c>
      <c r="E16" s="9" t="s">
        <v>5</v>
      </c>
      <c r="F16" s="9" t="s">
        <v>45</v>
      </c>
      <c r="G16" s="9" t="s">
        <v>46</v>
      </c>
      <c r="H16" s="9" t="s">
        <v>8</v>
      </c>
      <c r="I16" s="9" t="s">
        <v>47</v>
      </c>
      <c r="J16" s="9" t="s">
        <v>39</v>
      </c>
      <c r="K16" s="9" t="s">
        <v>48</v>
      </c>
      <c r="L16" s="10">
        <v>30</v>
      </c>
      <c r="M16" s="10">
        <v>30</v>
      </c>
      <c r="N16" s="10">
        <v>0</v>
      </c>
      <c r="O16" s="10">
        <v>0</v>
      </c>
      <c r="P16" s="11">
        <v>112200</v>
      </c>
      <c r="Q16" s="11">
        <v>112200</v>
      </c>
      <c r="R16" s="11">
        <v>0</v>
      </c>
      <c r="S16" s="11">
        <v>300000</v>
      </c>
      <c r="T16" s="11">
        <v>300000</v>
      </c>
      <c r="U16" s="11">
        <v>0</v>
      </c>
      <c r="V16" s="11">
        <v>412200</v>
      </c>
      <c r="W16" s="11">
        <v>0</v>
      </c>
      <c r="X16" s="12">
        <v>0.72780203784570607</v>
      </c>
      <c r="Y16" s="12">
        <v>0</v>
      </c>
      <c r="Z16" s="11">
        <v>10000</v>
      </c>
      <c r="AA16" s="11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8">
        <v>5</v>
      </c>
      <c r="AK16" s="17">
        <v>10.9</v>
      </c>
      <c r="AL16" s="25">
        <v>0.5553047404063205</v>
      </c>
      <c r="AM16" s="13">
        <v>0.34309376134898995</v>
      </c>
      <c r="AN16" s="13">
        <v>0.99590834697217678</v>
      </c>
      <c r="AO16" s="13">
        <v>0.41255605381165922</v>
      </c>
      <c r="AP16" s="13">
        <v>1.751558162132826</v>
      </c>
      <c r="AQ16" s="13">
        <f t="shared" si="3"/>
        <v>300000</v>
      </c>
      <c r="AR16" s="13">
        <f t="shared" si="0"/>
        <v>0</v>
      </c>
      <c r="AS16" s="13">
        <f t="shared" si="1"/>
        <v>0</v>
      </c>
      <c r="AT16" s="13">
        <f t="shared" si="4"/>
        <v>0</v>
      </c>
      <c r="AU16" s="13">
        <f t="shared" si="2"/>
        <v>300000</v>
      </c>
      <c r="AV16" s="14" t="s">
        <v>12</v>
      </c>
      <c r="AW16" s="13">
        <f t="shared" si="5"/>
        <v>300000</v>
      </c>
      <c r="AX16" s="13">
        <v>0</v>
      </c>
      <c r="AY16" s="13">
        <f t="shared" si="6"/>
        <v>300000</v>
      </c>
    </row>
    <row r="17" spans="1:51" hidden="1" x14ac:dyDescent="0.2">
      <c r="A17" s="8">
        <v>12</v>
      </c>
      <c r="B17" s="9" t="s">
        <v>51</v>
      </c>
      <c r="C17" s="9" t="s">
        <v>4</v>
      </c>
      <c r="D17" s="9" t="s">
        <v>5</v>
      </c>
      <c r="E17" s="9" t="s">
        <v>5</v>
      </c>
      <c r="F17" s="9" t="s">
        <v>52</v>
      </c>
      <c r="G17" s="9" t="s">
        <v>46</v>
      </c>
      <c r="H17" s="9" t="s">
        <v>8</v>
      </c>
      <c r="I17" s="9" t="s">
        <v>47</v>
      </c>
      <c r="J17" s="9" t="s">
        <v>39</v>
      </c>
      <c r="K17" s="9" t="s">
        <v>48</v>
      </c>
      <c r="L17" s="10">
        <v>15</v>
      </c>
      <c r="M17" s="10">
        <v>15</v>
      </c>
      <c r="N17" s="10">
        <v>0</v>
      </c>
      <c r="O17" s="10">
        <v>0</v>
      </c>
      <c r="P17" s="11">
        <v>37500</v>
      </c>
      <c r="Q17" s="11">
        <v>37500</v>
      </c>
      <c r="R17" s="11">
        <v>0</v>
      </c>
      <c r="S17" s="11">
        <v>150000</v>
      </c>
      <c r="T17" s="11">
        <v>150000</v>
      </c>
      <c r="U17" s="11">
        <v>0</v>
      </c>
      <c r="V17" s="11">
        <v>187500</v>
      </c>
      <c r="W17" s="11">
        <v>12000</v>
      </c>
      <c r="X17" s="12">
        <v>0.8</v>
      </c>
      <c r="Y17" s="12">
        <v>6.4000000000000001E-2</v>
      </c>
      <c r="Z17" s="11">
        <v>10000</v>
      </c>
      <c r="AA17" s="11">
        <v>0</v>
      </c>
      <c r="AB17" s="13">
        <v>15</v>
      </c>
      <c r="AC17" s="13">
        <v>11</v>
      </c>
      <c r="AD17" s="13">
        <v>300</v>
      </c>
      <c r="AE17" s="13">
        <v>300</v>
      </c>
      <c r="AF17" s="13">
        <v>0</v>
      </c>
      <c r="AG17" s="13">
        <v>0</v>
      </c>
      <c r="AH17" s="13">
        <v>0</v>
      </c>
      <c r="AI17" s="13">
        <v>0</v>
      </c>
      <c r="AJ17" s="18">
        <v>5</v>
      </c>
      <c r="AK17" s="17">
        <v>10.9</v>
      </c>
      <c r="AL17" s="25">
        <v>0.5553047404063205</v>
      </c>
      <c r="AM17" s="13">
        <v>0.34309376134898995</v>
      </c>
      <c r="AN17" s="13">
        <v>0.99590834697217678</v>
      </c>
      <c r="AO17" s="13">
        <v>0.41255605381165922</v>
      </c>
      <c r="AP17" s="13">
        <v>1.751558162132826</v>
      </c>
      <c r="AQ17" s="13">
        <f t="shared" si="3"/>
        <v>150000</v>
      </c>
      <c r="AR17" s="13">
        <f t="shared" si="0"/>
        <v>13200</v>
      </c>
      <c r="AS17" s="13">
        <f t="shared" si="1"/>
        <v>0</v>
      </c>
      <c r="AT17" s="13">
        <f t="shared" si="4"/>
        <v>13200</v>
      </c>
      <c r="AU17" s="13">
        <f t="shared" si="2"/>
        <v>163200</v>
      </c>
      <c r="AV17" s="14" t="s">
        <v>12</v>
      </c>
      <c r="AW17" s="13">
        <f t="shared" si="5"/>
        <v>163200</v>
      </c>
      <c r="AX17" s="13">
        <v>0</v>
      </c>
      <c r="AY17" s="13">
        <f t="shared" si="6"/>
        <v>163200</v>
      </c>
    </row>
    <row r="18" spans="1:51" hidden="1" x14ac:dyDescent="0.2">
      <c r="A18" s="8">
        <v>13</v>
      </c>
      <c r="B18" s="9" t="s">
        <v>53</v>
      </c>
      <c r="C18" s="9" t="s">
        <v>4</v>
      </c>
      <c r="D18" s="9" t="s">
        <v>5</v>
      </c>
      <c r="E18" s="9" t="s">
        <v>5</v>
      </c>
      <c r="F18" s="9" t="s">
        <v>54</v>
      </c>
      <c r="G18" s="9" t="s">
        <v>55</v>
      </c>
      <c r="H18" s="9" t="s">
        <v>8</v>
      </c>
      <c r="I18" s="9" t="s">
        <v>56</v>
      </c>
      <c r="J18" s="9" t="s">
        <v>9</v>
      </c>
      <c r="K18" s="9" t="s">
        <v>10</v>
      </c>
      <c r="L18" s="10">
        <v>24</v>
      </c>
      <c r="M18" s="10">
        <v>24</v>
      </c>
      <c r="N18" s="10">
        <v>0</v>
      </c>
      <c r="O18" s="10">
        <v>0</v>
      </c>
      <c r="P18" s="11">
        <v>60000</v>
      </c>
      <c r="Q18" s="11">
        <v>60000</v>
      </c>
      <c r="R18" s="11">
        <v>0</v>
      </c>
      <c r="S18" s="11">
        <v>240000</v>
      </c>
      <c r="T18" s="11">
        <v>240000</v>
      </c>
      <c r="U18" s="11">
        <v>0</v>
      </c>
      <c r="V18" s="11">
        <v>300000</v>
      </c>
      <c r="W18" s="11">
        <v>27000</v>
      </c>
      <c r="X18" s="12">
        <v>0.8</v>
      </c>
      <c r="Y18" s="12">
        <v>0.09</v>
      </c>
      <c r="Z18" s="11">
        <v>10000</v>
      </c>
      <c r="AA18" s="11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8">
        <v>11</v>
      </c>
      <c r="AK18" s="17">
        <v>6.7</v>
      </c>
      <c r="AL18" s="25">
        <v>0.35635635635635637</v>
      </c>
      <c r="AM18" s="13">
        <v>0.57844279610841132</v>
      </c>
      <c r="AN18" s="13">
        <v>0.99099836333878888</v>
      </c>
      <c r="AO18" s="13">
        <v>0.22421524663677128</v>
      </c>
      <c r="AP18" s="13">
        <v>1.7936564060839715</v>
      </c>
      <c r="AQ18" s="13">
        <f t="shared" si="3"/>
        <v>240000</v>
      </c>
      <c r="AR18" s="13">
        <f t="shared" si="0"/>
        <v>0</v>
      </c>
      <c r="AS18" s="13">
        <f t="shared" si="1"/>
        <v>0</v>
      </c>
      <c r="AT18" s="13">
        <f t="shared" si="4"/>
        <v>0</v>
      </c>
      <c r="AU18" s="13">
        <f t="shared" si="2"/>
        <v>240000</v>
      </c>
      <c r="AV18" s="14" t="s">
        <v>12</v>
      </c>
      <c r="AW18" s="13">
        <f t="shared" si="5"/>
        <v>240000</v>
      </c>
      <c r="AX18" s="13">
        <v>0</v>
      </c>
      <c r="AY18" s="13">
        <f t="shared" si="6"/>
        <v>240000</v>
      </c>
    </row>
    <row r="19" spans="1:51" hidden="1" x14ac:dyDescent="0.2">
      <c r="A19" s="8">
        <v>14</v>
      </c>
      <c r="B19" s="9" t="s">
        <v>57</v>
      </c>
      <c r="C19" s="9" t="s">
        <v>58</v>
      </c>
      <c r="D19" s="9" t="s">
        <v>5</v>
      </c>
      <c r="E19" s="9" t="s">
        <v>5</v>
      </c>
      <c r="F19" s="9" t="s">
        <v>59</v>
      </c>
      <c r="G19" s="9" t="s">
        <v>55</v>
      </c>
      <c r="H19" s="9" t="s">
        <v>8</v>
      </c>
      <c r="I19" s="9" t="s">
        <v>56</v>
      </c>
      <c r="J19" s="9" t="s">
        <v>28</v>
      </c>
      <c r="K19" s="9" t="s">
        <v>11</v>
      </c>
      <c r="L19" s="10">
        <v>8</v>
      </c>
      <c r="M19" s="10">
        <v>0</v>
      </c>
      <c r="N19" s="10">
        <v>0</v>
      </c>
      <c r="O19" s="10">
        <v>8</v>
      </c>
      <c r="P19" s="11">
        <v>7200</v>
      </c>
      <c r="Q19" s="11">
        <v>0</v>
      </c>
      <c r="R19" s="11">
        <v>7200</v>
      </c>
      <c r="S19" s="11">
        <v>25720</v>
      </c>
      <c r="T19" s="11">
        <v>0</v>
      </c>
      <c r="U19" s="11">
        <v>25720</v>
      </c>
      <c r="V19" s="11">
        <v>32920</v>
      </c>
      <c r="W19" s="11">
        <v>2170</v>
      </c>
      <c r="X19" s="12">
        <v>0.78128797083839596</v>
      </c>
      <c r="Y19" s="12">
        <v>6.591737545565006E-2</v>
      </c>
      <c r="Z19" s="11">
        <v>0</v>
      </c>
      <c r="AA19" s="11">
        <v>3215</v>
      </c>
      <c r="AB19" s="13">
        <v>8</v>
      </c>
      <c r="AC19" s="13">
        <v>6</v>
      </c>
      <c r="AD19" s="13">
        <v>800</v>
      </c>
      <c r="AE19" s="13">
        <v>600</v>
      </c>
      <c r="AF19" s="13">
        <v>0</v>
      </c>
      <c r="AG19" s="13">
        <v>0</v>
      </c>
      <c r="AH19" s="13">
        <v>0</v>
      </c>
      <c r="AI19" s="13">
        <v>0</v>
      </c>
      <c r="AJ19" s="18">
        <v>0</v>
      </c>
      <c r="AK19" s="17">
        <v>6.7</v>
      </c>
      <c r="AL19" s="25">
        <v>0</v>
      </c>
      <c r="AM19" s="13">
        <v>1</v>
      </c>
      <c r="AN19" s="13">
        <v>1</v>
      </c>
      <c r="AO19" s="13">
        <v>0.22421524663677128</v>
      </c>
      <c r="AP19" s="13">
        <v>2.2242152466367715</v>
      </c>
      <c r="AQ19" s="13">
        <f t="shared" si="3"/>
        <v>25720</v>
      </c>
      <c r="AR19" s="13">
        <f t="shared" si="0"/>
        <v>3840</v>
      </c>
      <c r="AS19" s="13">
        <f t="shared" si="1"/>
        <v>0</v>
      </c>
      <c r="AT19" s="13">
        <f t="shared" si="4"/>
        <v>3840</v>
      </c>
      <c r="AU19" s="13">
        <f t="shared" si="2"/>
        <v>29560</v>
      </c>
      <c r="AV19" s="14" t="s">
        <v>12</v>
      </c>
      <c r="AW19" s="13">
        <f t="shared" si="5"/>
        <v>29560</v>
      </c>
      <c r="AX19" s="13">
        <v>0</v>
      </c>
      <c r="AY19" s="13">
        <f t="shared" si="6"/>
        <v>29560</v>
      </c>
    </row>
    <row r="20" spans="1:51" hidden="1" x14ac:dyDescent="0.2">
      <c r="A20" s="8">
        <v>15</v>
      </c>
      <c r="B20" s="9" t="s">
        <v>60</v>
      </c>
      <c r="C20" s="9" t="s">
        <v>58</v>
      </c>
      <c r="D20" s="9" t="s">
        <v>5</v>
      </c>
      <c r="E20" s="9" t="s">
        <v>5</v>
      </c>
      <c r="F20" s="9" t="s">
        <v>59</v>
      </c>
      <c r="G20" s="9" t="s">
        <v>55</v>
      </c>
      <c r="H20" s="9" t="s">
        <v>8</v>
      </c>
      <c r="I20" s="9" t="s">
        <v>56</v>
      </c>
      <c r="J20" s="9" t="s">
        <v>28</v>
      </c>
      <c r="K20" s="9" t="s">
        <v>11</v>
      </c>
      <c r="L20" s="10">
        <v>8</v>
      </c>
      <c r="M20" s="10">
        <v>0</v>
      </c>
      <c r="N20" s="10">
        <v>0</v>
      </c>
      <c r="O20" s="10">
        <v>8</v>
      </c>
      <c r="P20" s="11">
        <v>7200</v>
      </c>
      <c r="Q20" s="11">
        <v>0</v>
      </c>
      <c r="R20" s="11">
        <v>7200</v>
      </c>
      <c r="S20" s="11">
        <v>25720</v>
      </c>
      <c r="T20" s="11">
        <v>0</v>
      </c>
      <c r="U20" s="11">
        <v>25720</v>
      </c>
      <c r="V20" s="11">
        <v>32920</v>
      </c>
      <c r="W20" s="11">
        <v>2170</v>
      </c>
      <c r="X20" s="12">
        <v>0.78128797083839596</v>
      </c>
      <c r="Y20" s="12">
        <v>6.591737545565006E-2</v>
      </c>
      <c r="Z20" s="11">
        <v>0</v>
      </c>
      <c r="AA20" s="11">
        <v>3215</v>
      </c>
      <c r="AB20" s="13">
        <v>8</v>
      </c>
      <c r="AC20" s="13">
        <v>6</v>
      </c>
      <c r="AD20" s="13">
        <v>800</v>
      </c>
      <c r="AE20" s="13">
        <v>600</v>
      </c>
      <c r="AF20" s="13">
        <v>0</v>
      </c>
      <c r="AG20" s="13">
        <v>0</v>
      </c>
      <c r="AH20" s="13">
        <v>0</v>
      </c>
      <c r="AI20" s="13">
        <v>0</v>
      </c>
      <c r="AJ20" s="18">
        <v>0</v>
      </c>
      <c r="AK20" s="17">
        <v>6.7</v>
      </c>
      <c r="AL20" s="25">
        <v>0</v>
      </c>
      <c r="AM20" s="13">
        <v>1</v>
      </c>
      <c r="AN20" s="13">
        <v>1</v>
      </c>
      <c r="AO20" s="13">
        <v>0.22421524663677128</v>
      </c>
      <c r="AP20" s="13">
        <v>2.2242152466367715</v>
      </c>
      <c r="AQ20" s="13">
        <f t="shared" si="3"/>
        <v>25720</v>
      </c>
      <c r="AR20" s="13">
        <f t="shared" si="0"/>
        <v>3840</v>
      </c>
      <c r="AS20" s="13">
        <f t="shared" si="1"/>
        <v>0</v>
      </c>
      <c r="AT20" s="13">
        <f t="shared" si="4"/>
        <v>3840</v>
      </c>
      <c r="AU20" s="13">
        <f t="shared" si="2"/>
        <v>29560</v>
      </c>
      <c r="AV20" s="14" t="s">
        <v>12</v>
      </c>
      <c r="AW20" s="13">
        <f t="shared" si="5"/>
        <v>29560</v>
      </c>
      <c r="AX20" s="13">
        <v>0</v>
      </c>
      <c r="AY20" s="13">
        <f t="shared" si="6"/>
        <v>29560</v>
      </c>
    </row>
    <row r="21" spans="1:51" hidden="1" x14ac:dyDescent="0.2">
      <c r="A21" s="8">
        <v>16</v>
      </c>
      <c r="B21" s="9" t="s">
        <v>61</v>
      </c>
      <c r="C21" s="9" t="s">
        <v>4</v>
      </c>
      <c r="D21" s="9" t="s">
        <v>5</v>
      </c>
      <c r="E21" s="9" t="s">
        <v>5</v>
      </c>
      <c r="F21" s="9" t="s">
        <v>61</v>
      </c>
      <c r="G21" s="9" t="s">
        <v>62</v>
      </c>
      <c r="H21" s="9" t="s">
        <v>8</v>
      </c>
      <c r="I21" s="9" t="s">
        <v>63</v>
      </c>
      <c r="J21" s="9" t="s">
        <v>28</v>
      </c>
      <c r="K21" s="9" t="s">
        <v>11</v>
      </c>
      <c r="L21" s="10">
        <v>10</v>
      </c>
      <c r="M21" s="10">
        <v>10</v>
      </c>
      <c r="N21" s="10">
        <v>0</v>
      </c>
      <c r="O21" s="10">
        <v>0</v>
      </c>
      <c r="P21" s="11">
        <v>25000</v>
      </c>
      <c r="Q21" s="11">
        <v>25000</v>
      </c>
      <c r="R21" s="11">
        <v>0</v>
      </c>
      <c r="S21" s="11">
        <v>100000</v>
      </c>
      <c r="T21" s="11">
        <v>100000</v>
      </c>
      <c r="U21" s="11">
        <v>0</v>
      </c>
      <c r="V21" s="11">
        <v>125000</v>
      </c>
      <c r="W21" s="11">
        <v>15000</v>
      </c>
      <c r="X21" s="12">
        <v>0.8</v>
      </c>
      <c r="Y21" s="12">
        <v>0.12</v>
      </c>
      <c r="Z21" s="11">
        <v>10000</v>
      </c>
      <c r="AA21" s="11">
        <v>0</v>
      </c>
      <c r="AB21" s="13">
        <v>10</v>
      </c>
      <c r="AC21" s="13">
        <v>9</v>
      </c>
      <c r="AD21" s="13">
        <v>550</v>
      </c>
      <c r="AE21" s="13">
        <v>550</v>
      </c>
      <c r="AF21" s="13">
        <v>0</v>
      </c>
      <c r="AG21" s="13">
        <v>0</v>
      </c>
      <c r="AH21" s="13">
        <v>0</v>
      </c>
      <c r="AI21" s="13">
        <v>0</v>
      </c>
      <c r="AJ21" s="18">
        <v>1</v>
      </c>
      <c r="AK21" s="17">
        <v>14.7</v>
      </c>
      <c r="AL21" s="25">
        <v>0.21333333333333335</v>
      </c>
      <c r="AM21" s="13">
        <v>0.74763406940063093</v>
      </c>
      <c r="AN21" s="13">
        <v>0.99918166939443531</v>
      </c>
      <c r="AO21" s="13">
        <v>0.5829596412556054</v>
      </c>
      <c r="AP21" s="13">
        <v>2.3297753800506715</v>
      </c>
      <c r="AQ21" s="13">
        <f t="shared" si="3"/>
        <v>100000</v>
      </c>
      <c r="AR21" s="13">
        <f t="shared" si="0"/>
        <v>7200</v>
      </c>
      <c r="AS21" s="13">
        <f t="shared" si="1"/>
        <v>0</v>
      </c>
      <c r="AT21" s="13">
        <f t="shared" si="4"/>
        <v>7200</v>
      </c>
      <c r="AU21" s="13">
        <f t="shared" si="2"/>
        <v>107200</v>
      </c>
      <c r="AV21" s="14" t="s">
        <v>12</v>
      </c>
      <c r="AW21" s="13">
        <f t="shared" si="5"/>
        <v>107200</v>
      </c>
      <c r="AX21" s="13">
        <v>0</v>
      </c>
      <c r="AY21" s="13">
        <f t="shared" si="6"/>
        <v>107200</v>
      </c>
    </row>
    <row r="22" spans="1:51" hidden="1" x14ac:dyDescent="0.2">
      <c r="A22" s="8">
        <v>17</v>
      </c>
      <c r="B22" s="9" t="s">
        <v>64</v>
      </c>
      <c r="C22" s="9" t="s">
        <v>65</v>
      </c>
      <c r="D22" s="9" t="s">
        <v>5</v>
      </c>
      <c r="E22" s="9" t="s">
        <v>5</v>
      </c>
      <c r="F22" s="9" t="s">
        <v>66</v>
      </c>
      <c r="G22" s="9" t="s">
        <v>67</v>
      </c>
      <c r="H22" s="9" t="s">
        <v>8</v>
      </c>
      <c r="I22" s="9" t="s">
        <v>68</v>
      </c>
      <c r="J22" s="9" t="s">
        <v>8</v>
      </c>
      <c r="K22" s="9" t="s">
        <v>11</v>
      </c>
      <c r="L22" s="10">
        <v>25</v>
      </c>
      <c r="M22" s="10">
        <v>0</v>
      </c>
      <c r="N22" s="10">
        <v>25</v>
      </c>
      <c r="O22" s="10">
        <v>0</v>
      </c>
      <c r="P22" s="11">
        <v>62980</v>
      </c>
      <c r="Q22" s="11">
        <v>62980</v>
      </c>
      <c r="R22" s="11">
        <v>0</v>
      </c>
      <c r="S22" s="11">
        <v>250000</v>
      </c>
      <c r="T22" s="11">
        <v>250000</v>
      </c>
      <c r="U22" s="11">
        <v>0</v>
      </c>
      <c r="V22" s="11">
        <v>312980</v>
      </c>
      <c r="W22" s="11">
        <v>21800</v>
      </c>
      <c r="X22" s="12">
        <v>0.79877308454214324</v>
      </c>
      <c r="Y22" s="12">
        <v>6.9653012972074893E-2</v>
      </c>
      <c r="Z22" s="11">
        <v>10000</v>
      </c>
      <c r="AA22" s="11">
        <v>0</v>
      </c>
      <c r="AB22" s="13">
        <v>25</v>
      </c>
      <c r="AC22" s="13">
        <v>4</v>
      </c>
      <c r="AD22" s="13">
        <v>1150</v>
      </c>
      <c r="AE22" s="13">
        <v>1150</v>
      </c>
      <c r="AF22" s="13">
        <v>0</v>
      </c>
      <c r="AG22" s="13">
        <v>0</v>
      </c>
      <c r="AH22" s="13">
        <v>0</v>
      </c>
      <c r="AI22" s="13">
        <v>0</v>
      </c>
      <c r="AJ22" s="18">
        <v>18</v>
      </c>
      <c r="AK22" s="17">
        <v>2.2000000000000002</v>
      </c>
      <c r="AL22" s="25">
        <v>0.52390243902439027</v>
      </c>
      <c r="AM22" s="13">
        <v>0.38024159421404946</v>
      </c>
      <c r="AN22" s="13">
        <v>0.98527004909983629</v>
      </c>
      <c r="AO22" s="13">
        <v>2.2421524663677139E-2</v>
      </c>
      <c r="AP22" s="13">
        <v>1.3879331679775631</v>
      </c>
      <c r="AQ22" s="13">
        <f t="shared" si="3"/>
        <v>250000</v>
      </c>
      <c r="AR22" s="13">
        <f t="shared" si="0"/>
        <v>8000</v>
      </c>
      <c r="AS22" s="13">
        <f t="shared" si="1"/>
        <v>0</v>
      </c>
      <c r="AT22" s="13">
        <f t="shared" si="4"/>
        <v>8000</v>
      </c>
      <c r="AU22" s="13">
        <f t="shared" si="2"/>
        <v>258000</v>
      </c>
      <c r="AV22" s="14" t="s">
        <v>12</v>
      </c>
      <c r="AW22" s="13">
        <f t="shared" si="5"/>
        <v>258000</v>
      </c>
      <c r="AX22" s="13">
        <v>0</v>
      </c>
      <c r="AY22" s="13">
        <f t="shared" si="6"/>
        <v>258000</v>
      </c>
    </row>
    <row r="23" spans="1:51" hidden="1" x14ac:dyDescent="0.2">
      <c r="A23" s="8">
        <v>18</v>
      </c>
      <c r="B23" s="9" t="s">
        <v>70</v>
      </c>
      <c r="C23" s="9" t="s">
        <v>4</v>
      </c>
      <c r="D23" s="9" t="s">
        <v>5</v>
      </c>
      <c r="E23" s="9" t="s">
        <v>5</v>
      </c>
      <c r="F23" s="9" t="s">
        <v>71</v>
      </c>
      <c r="G23" s="9" t="s">
        <v>67</v>
      </c>
      <c r="H23" s="9" t="s">
        <v>8</v>
      </c>
      <c r="I23" s="9" t="s">
        <v>68</v>
      </c>
      <c r="J23" s="9" t="s">
        <v>8</v>
      </c>
      <c r="K23" s="9" t="s">
        <v>11</v>
      </c>
      <c r="L23" s="10">
        <v>42</v>
      </c>
      <c r="M23" s="10">
        <v>42</v>
      </c>
      <c r="N23" s="10">
        <v>0</v>
      </c>
      <c r="O23" s="10">
        <v>0</v>
      </c>
      <c r="P23" s="11">
        <v>103775</v>
      </c>
      <c r="Q23" s="11">
        <v>103775</v>
      </c>
      <c r="R23" s="11">
        <v>0</v>
      </c>
      <c r="S23" s="11">
        <v>415100</v>
      </c>
      <c r="T23" s="11">
        <v>415100</v>
      </c>
      <c r="U23" s="11">
        <v>0</v>
      </c>
      <c r="V23" s="11">
        <v>518875</v>
      </c>
      <c r="W23" s="11">
        <v>15000</v>
      </c>
      <c r="X23" s="12">
        <v>8.0000000000000002E-3</v>
      </c>
      <c r="Y23" s="12">
        <v>2.890869669959E-4</v>
      </c>
      <c r="Z23" s="11">
        <v>9883.3333333333339</v>
      </c>
      <c r="AA23" s="11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8">
        <v>18</v>
      </c>
      <c r="AK23" s="17">
        <v>2.2000000000000002</v>
      </c>
      <c r="AL23" s="25">
        <v>0.52390243902439027</v>
      </c>
      <c r="AM23" s="13">
        <v>0.38024159421404946</v>
      </c>
      <c r="AN23" s="13">
        <v>0.98527004909983629</v>
      </c>
      <c r="AO23" s="13">
        <v>2.2421524663677139E-2</v>
      </c>
      <c r="AP23" s="13">
        <v>1.3879331679775631</v>
      </c>
      <c r="AQ23" s="13">
        <f t="shared" si="3"/>
        <v>415100</v>
      </c>
      <c r="AR23" s="13">
        <f t="shared" si="0"/>
        <v>0</v>
      </c>
      <c r="AS23" s="13">
        <f t="shared" si="1"/>
        <v>0</v>
      </c>
      <c r="AT23" s="13">
        <f t="shared" si="4"/>
        <v>0</v>
      </c>
      <c r="AU23" s="13">
        <f t="shared" si="2"/>
        <v>415100</v>
      </c>
      <c r="AV23" s="14" t="s">
        <v>12</v>
      </c>
      <c r="AW23" s="13">
        <f t="shared" si="5"/>
        <v>415100</v>
      </c>
      <c r="AX23" s="13">
        <v>0</v>
      </c>
      <c r="AY23" s="13">
        <f t="shared" si="6"/>
        <v>415100</v>
      </c>
    </row>
    <row r="24" spans="1:51" hidden="1" x14ac:dyDescent="0.2">
      <c r="A24" s="8">
        <v>19</v>
      </c>
      <c r="B24" s="9" t="s">
        <v>72</v>
      </c>
      <c r="C24" s="9" t="s">
        <v>4</v>
      </c>
      <c r="D24" s="9" t="s">
        <v>5</v>
      </c>
      <c r="E24" s="9" t="s">
        <v>5</v>
      </c>
      <c r="F24" s="9" t="s">
        <v>73</v>
      </c>
      <c r="G24" s="9" t="s">
        <v>74</v>
      </c>
      <c r="H24" s="9" t="s">
        <v>8</v>
      </c>
      <c r="I24" s="9" t="s">
        <v>68</v>
      </c>
      <c r="J24" s="9" t="s">
        <v>39</v>
      </c>
      <c r="K24" s="9" t="s">
        <v>48</v>
      </c>
      <c r="L24" s="10">
        <v>18</v>
      </c>
      <c r="M24" s="10">
        <v>18</v>
      </c>
      <c r="N24" s="10">
        <v>0</v>
      </c>
      <c r="O24" s="10">
        <v>0</v>
      </c>
      <c r="P24" s="11">
        <v>45000</v>
      </c>
      <c r="Q24" s="11">
        <v>45000</v>
      </c>
      <c r="R24" s="11">
        <v>0</v>
      </c>
      <c r="S24" s="11">
        <v>180000</v>
      </c>
      <c r="T24" s="11">
        <v>180000</v>
      </c>
      <c r="U24" s="11">
        <v>0</v>
      </c>
      <c r="V24" s="11">
        <v>225000</v>
      </c>
      <c r="W24" s="11">
        <v>24000</v>
      </c>
      <c r="X24" s="12">
        <v>0.8</v>
      </c>
      <c r="Y24" s="12">
        <v>0.10666666666666667</v>
      </c>
      <c r="Z24" s="11">
        <v>10000</v>
      </c>
      <c r="AA24" s="11">
        <v>0</v>
      </c>
      <c r="AB24" s="13">
        <v>18</v>
      </c>
      <c r="AC24" s="13">
        <v>4</v>
      </c>
      <c r="AD24" s="13">
        <v>1240</v>
      </c>
      <c r="AE24" s="13">
        <v>650</v>
      </c>
      <c r="AF24" s="13">
        <v>0</v>
      </c>
      <c r="AG24" s="13">
        <v>0</v>
      </c>
      <c r="AH24" s="13">
        <v>0</v>
      </c>
      <c r="AI24" s="13">
        <v>0</v>
      </c>
      <c r="AJ24" s="18">
        <v>6</v>
      </c>
      <c r="AK24" s="17">
        <v>2.2000000000000002</v>
      </c>
      <c r="AL24" s="25">
        <v>0.47094801223241589</v>
      </c>
      <c r="AM24" s="13">
        <v>0.44288484357364055</v>
      </c>
      <c r="AN24" s="13">
        <v>0.9950900163666121</v>
      </c>
      <c r="AO24" s="13">
        <v>2.2421524663677139E-2</v>
      </c>
      <c r="AP24" s="13">
        <v>1.4603963846039298</v>
      </c>
      <c r="AQ24" s="13">
        <f t="shared" si="3"/>
        <v>180000</v>
      </c>
      <c r="AR24" s="13">
        <f t="shared" si="0"/>
        <v>5760</v>
      </c>
      <c r="AS24" s="13">
        <f t="shared" si="1"/>
        <v>0</v>
      </c>
      <c r="AT24" s="13">
        <f t="shared" si="4"/>
        <v>5760</v>
      </c>
      <c r="AU24" s="13">
        <f t="shared" si="2"/>
        <v>185760</v>
      </c>
      <c r="AV24" s="14" t="s">
        <v>12</v>
      </c>
      <c r="AW24" s="13">
        <f t="shared" si="5"/>
        <v>185760</v>
      </c>
      <c r="AX24" s="13">
        <v>0</v>
      </c>
      <c r="AY24" s="13">
        <f t="shared" si="6"/>
        <v>185760</v>
      </c>
    </row>
    <row r="25" spans="1:51" hidden="1" x14ac:dyDescent="0.2">
      <c r="A25" s="8">
        <v>20</v>
      </c>
      <c r="B25" s="9" t="s">
        <v>75</v>
      </c>
      <c r="C25" s="9" t="s">
        <v>4</v>
      </c>
      <c r="D25" s="9" t="s">
        <v>5</v>
      </c>
      <c r="E25" s="9" t="s">
        <v>5</v>
      </c>
      <c r="F25" s="9" t="s">
        <v>76</v>
      </c>
      <c r="G25" s="9" t="s">
        <v>77</v>
      </c>
      <c r="H25" s="9" t="s">
        <v>8</v>
      </c>
      <c r="I25" s="9" t="s">
        <v>68</v>
      </c>
      <c r="J25" s="9" t="s">
        <v>16</v>
      </c>
      <c r="K25" s="9" t="s">
        <v>11</v>
      </c>
      <c r="L25" s="10">
        <v>16</v>
      </c>
      <c r="M25" s="10">
        <v>16</v>
      </c>
      <c r="N25" s="10">
        <v>0</v>
      </c>
      <c r="O25" s="10">
        <v>0</v>
      </c>
      <c r="P25" s="11">
        <v>32000</v>
      </c>
      <c r="Q25" s="11">
        <v>32000</v>
      </c>
      <c r="R25" s="11">
        <v>0</v>
      </c>
      <c r="S25" s="11">
        <v>128000</v>
      </c>
      <c r="T25" s="11">
        <v>128000</v>
      </c>
      <c r="U25" s="11">
        <v>0</v>
      </c>
      <c r="V25" s="11">
        <v>160000</v>
      </c>
      <c r="W25" s="11">
        <v>0</v>
      </c>
      <c r="X25" s="12">
        <v>0.8</v>
      </c>
      <c r="Y25" s="12">
        <v>0</v>
      </c>
      <c r="Z25" s="11">
        <v>8000</v>
      </c>
      <c r="AA25" s="11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8">
        <v>14</v>
      </c>
      <c r="AK25" s="17">
        <v>2.2000000000000002</v>
      </c>
      <c r="AL25" s="25">
        <v>0.56402439024390238</v>
      </c>
      <c r="AM25" s="13">
        <v>0.33277871816573068</v>
      </c>
      <c r="AN25" s="13">
        <v>0.98854337152209493</v>
      </c>
      <c r="AO25" s="13">
        <v>2.2421524663677139E-2</v>
      </c>
      <c r="AP25" s="13">
        <v>1.3437436143515027</v>
      </c>
      <c r="AQ25" s="13">
        <f t="shared" si="3"/>
        <v>128000</v>
      </c>
      <c r="AR25" s="13">
        <f t="shared" si="0"/>
        <v>0</v>
      </c>
      <c r="AS25" s="13">
        <f t="shared" si="1"/>
        <v>0</v>
      </c>
      <c r="AT25" s="13">
        <f t="shared" si="4"/>
        <v>0</v>
      </c>
      <c r="AU25" s="13">
        <f t="shared" si="2"/>
        <v>128000</v>
      </c>
      <c r="AV25" s="14" t="s">
        <v>12</v>
      </c>
      <c r="AW25" s="13">
        <f t="shared" si="5"/>
        <v>128000</v>
      </c>
      <c r="AX25" s="13">
        <v>0</v>
      </c>
      <c r="AY25" s="13">
        <f t="shared" si="6"/>
        <v>128000</v>
      </c>
    </row>
    <row r="26" spans="1:51" hidden="1" x14ac:dyDescent="0.2">
      <c r="A26" s="8">
        <v>21</v>
      </c>
      <c r="B26" s="9" t="s">
        <v>78</v>
      </c>
      <c r="C26" s="9" t="s">
        <v>4</v>
      </c>
      <c r="D26" s="9" t="s">
        <v>5</v>
      </c>
      <c r="E26" s="9" t="s">
        <v>5</v>
      </c>
      <c r="F26" s="9" t="s">
        <v>78</v>
      </c>
      <c r="G26" s="9" t="s">
        <v>79</v>
      </c>
      <c r="H26" s="9" t="s">
        <v>8</v>
      </c>
      <c r="I26" s="9" t="s">
        <v>68</v>
      </c>
      <c r="J26" s="9" t="s">
        <v>32</v>
      </c>
      <c r="K26" s="9" t="s">
        <v>48</v>
      </c>
      <c r="L26" s="10">
        <v>25</v>
      </c>
      <c r="M26" s="10">
        <v>25</v>
      </c>
      <c r="N26" s="10">
        <v>0</v>
      </c>
      <c r="O26" s="10">
        <v>0</v>
      </c>
      <c r="P26" s="11">
        <v>62500</v>
      </c>
      <c r="Q26" s="11">
        <v>62500</v>
      </c>
      <c r="R26" s="11">
        <v>0</v>
      </c>
      <c r="S26" s="11">
        <v>250000</v>
      </c>
      <c r="T26" s="11">
        <v>250000</v>
      </c>
      <c r="U26" s="11">
        <v>0</v>
      </c>
      <c r="V26" s="11">
        <v>312500</v>
      </c>
      <c r="W26" s="11">
        <v>4000</v>
      </c>
      <c r="X26" s="12">
        <v>0.8</v>
      </c>
      <c r="Y26" s="12">
        <v>1.2800000000000001E-2</v>
      </c>
      <c r="Z26" s="11">
        <v>10000</v>
      </c>
      <c r="AA26" s="11">
        <v>0</v>
      </c>
      <c r="AB26" s="13">
        <v>25</v>
      </c>
      <c r="AC26" s="13">
        <v>6</v>
      </c>
      <c r="AD26" s="13">
        <v>1080</v>
      </c>
      <c r="AE26" s="13">
        <v>780</v>
      </c>
      <c r="AF26" s="13">
        <v>0</v>
      </c>
      <c r="AG26" s="13">
        <v>0</v>
      </c>
      <c r="AH26" s="13">
        <v>0</v>
      </c>
      <c r="AI26" s="13">
        <v>0</v>
      </c>
      <c r="AJ26" s="18">
        <v>15</v>
      </c>
      <c r="AK26" s="17">
        <v>2.2000000000000002</v>
      </c>
      <c r="AL26" s="25">
        <v>0.53929539295392959</v>
      </c>
      <c r="AM26" s="13">
        <v>0.36203226385576159</v>
      </c>
      <c r="AN26" s="13">
        <v>0.98772504091653024</v>
      </c>
      <c r="AO26" s="13">
        <v>2.2421524663677139E-2</v>
      </c>
      <c r="AP26" s="13">
        <v>1.3721788294359689</v>
      </c>
      <c r="AQ26" s="13">
        <f t="shared" si="3"/>
        <v>250000</v>
      </c>
      <c r="AR26" s="13">
        <f t="shared" si="0"/>
        <v>12000</v>
      </c>
      <c r="AS26" s="13">
        <f t="shared" si="1"/>
        <v>0</v>
      </c>
      <c r="AT26" s="13">
        <f t="shared" si="4"/>
        <v>12000</v>
      </c>
      <c r="AU26" s="13">
        <f t="shared" si="2"/>
        <v>262000</v>
      </c>
      <c r="AV26" s="14" t="s">
        <v>12</v>
      </c>
      <c r="AW26" s="13">
        <f t="shared" si="5"/>
        <v>262000</v>
      </c>
      <c r="AX26" s="13">
        <v>0</v>
      </c>
      <c r="AY26" s="13">
        <f t="shared" si="6"/>
        <v>262000</v>
      </c>
    </row>
    <row r="27" spans="1:51" hidden="1" x14ac:dyDescent="0.2">
      <c r="A27" s="8">
        <v>22</v>
      </c>
      <c r="B27" s="9" t="s">
        <v>80</v>
      </c>
      <c r="C27" s="9" t="s">
        <v>4</v>
      </c>
      <c r="D27" s="9" t="s">
        <v>5</v>
      </c>
      <c r="E27" s="9" t="s">
        <v>5</v>
      </c>
      <c r="F27" s="9" t="s">
        <v>81</v>
      </c>
      <c r="G27" s="9" t="s">
        <v>82</v>
      </c>
      <c r="H27" s="9" t="s">
        <v>8</v>
      </c>
      <c r="I27" s="9" t="s">
        <v>83</v>
      </c>
      <c r="J27" s="9" t="s">
        <v>8</v>
      </c>
      <c r="K27" s="9" t="s">
        <v>10</v>
      </c>
      <c r="L27" s="10">
        <v>25</v>
      </c>
      <c r="M27" s="10">
        <v>25</v>
      </c>
      <c r="N27" s="10">
        <v>0</v>
      </c>
      <c r="O27" s="10">
        <v>0</v>
      </c>
      <c r="P27" s="11">
        <v>62500</v>
      </c>
      <c r="Q27" s="11">
        <v>62500</v>
      </c>
      <c r="R27" s="11">
        <v>0</v>
      </c>
      <c r="S27" s="11">
        <v>250000</v>
      </c>
      <c r="T27" s="11">
        <v>250000</v>
      </c>
      <c r="U27" s="11">
        <v>0</v>
      </c>
      <c r="V27" s="11">
        <v>312500</v>
      </c>
      <c r="W27" s="11">
        <v>14800</v>
      </c>
      <c r="X27" s="12">
        <v>0.8</v>
      </c>
      <c r="Y27" s="12">
        <v>4.7359999999999999E-2</v>
      </c>
      <c r="Z27" s="11">
        <v>10000</v>
      </c>
      <c r="AA27" s="11">
        <v>0</v>
      </c>
      <c r="AB27" s="13">
        <v>25</v>
      </c>
      <c r="AC27" s="13">
        <v>4</v>
      </c>
      <c r="AD27" s="13">
        <v>1000</v>
      </c>
      <c r="AE27" s="13">
        <v>1000</v>
      </c>
      <c r="AF27" s="13">
        <v>0</v>
      </c>
      <c r="AG27" s="13">
        <v>0</v>
      </c>
      <c r="AH27" s="13">
        <v>0</v>
      </c>
      <c r="AI27" s="13">
        <v>0</v>
      </c>
      <c r="AJ27" s="18">
        <v>3</v>
      </c>
      <c r="AK27" s="17">
        <v>13.5</v>
      </c>
      <c r="AL27" s="25">
        <v>0.34817813765182187</v>
      </c>
      <c r="AM27" s="13">
        <v>0.58811734504910662</v>
      </c>
      <c r="AN27" s="13">
        <v>0.99754500818330605</v>
      </c>
      <c r="AO27" s="13">
        <v>0.52914798206278024</v>
      </c>
      <c r="AP27" s="13">
        <v>2.1148103352951928</v>
      </c>
      <c r="AQ27" s="13">
        <f t="shared" si="3"/>
        <v>250000</v>
      </c>
      <c r="AR27" s="13">
        <f t="shared" si="0"/>
        <v>8000</v>
      </c>
      <c r="AS27" s="13">
        <f t="shared" si="1"/>
        <v>0</v>
      </c>
      <c r="AT27" s="13">
        <f t="shared" si="4"/>
        <v>8000</v>
      </c>
      <c r="AU27" s="13">
        <f t="shared" si="2"/>
        <v>258000</v>
      </c>
      <c r="AV27" s="14" t="s">
        <v>12</v>
      </c>
      <c r="AW27" s="13">
        <f t="shared" si="5"/>
        <v>258000</v>
      </c>
      <c r="AX27" s="13">
        <v>0</v>
      </c>
      <c r="AY27" s="13">
        <f t="shared" si="6"/>
        <v>258000</v>
      </c>
    </row>
    <row r="28" spans="1:51" hidden="1" x14ac:dyDescent="0.2">
      <c r="A28" s="8">
        <v>23</v>
      </c>
      <c r="B28" s="9" t="s">
        <v>84</v>
      </c>
      <c r="C28" s="9" t="s">
        <v>4</v>
      </c>
      <c r="D28" s="9" t="s">
        <v>85</v>
      </c>
      <c r="E28" s="9" t="s">
        <v>5</v>
      </c>
      <c r="F28" s="9" t="s">
        <v>86</v>
      </c>
      <c r="G28" s="9" t="s">
        <v>87</v>
      </c>
      <c r="H28" s="9" t="s">
        <v>8</v>
      </c>
      <c r="I28" s="9" t="s">
        <v>88</v>
      </c>
      <c r="J28" s="9" t="s">
        <v>9</v>
      </c>
      <c r="K28" s="9" t="s">
        <v>10</v>
      </c>
      <c r="L28" s="10">
        <v>92</v>
      </c>
      <c r="M28" s="10">
        <v>92</v>
      </c>
      <c r="N28" s="10">
        <v>0</v>
      </c>
      <c r="O28" s="10">
        <v>0</v>
      </c>
      <c r="P28" s="11">
        <v>1954289</v>
      </c>
      <c r="Q28" s="11">
        <v>1954289</v>
      </c>
      <c r="R28" s="11">
        <v>0</v>
      </c>
      <c r="S28" s="11">
        <v>920000</v>
      </c>
      <c r="T28" s="11">
        <v>920000</v>
      </c>
      <c r="U28" s="11">
        <v>0</v>
      </c>
      <c r="V28" s="11">
        <v>2874289</v>
      </c>
      <c r="W28" s="11">
        <v>0</v>
      </c>
      <c r="X28" s="12">
        <v>0.32007915696716649</v>
      </c>
      <c r="Y28" s="12">
        <v>0</v>
      </c>
      <c r="Z28" s="11">
        <v>10000</v>
      </c>
      <c r="AA28" s="11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8">
        <v>12</v>
      </c>
      <c r="AK28" s="17">
        <v>4.2</v>
      </c>
      <c r="AL28" s="25">
        <v>0.24775143090760426</v>
      </c>
      <c r="AM28" s="13">
        <v>0.70691865428911171</v>
      </c>
      <c r="AN28" s="13">
        <v>0.99018003273322419</v>
      </c>
      <c r="AO28" s="13">
        <v>0.11210762331838564</v>
      </c>
      <c r="AP28" s="13">
        <v>1.8092063103407217</v>
      </c>
      <c r="AQ28" s="13">
        <f t="shared" si="3"/>
        <v>920000</v>
      </c>
      <c r="AR28" s="13">
        <f t="shared" si="0"/>
        <v>0</v>
      </c>
      <c r="AS28" s="13">
        <f t="shared" si="1"/>
        <v>0</v>
      </c>
      <c r="AT28" s="13">
        <f t="shared" si="4"/>
        <v>0</v>
      </c>
      <c r="AU28" s="13">
        <f t="shared" si="2"/>
        <v>920000</v>
      </c>
      <c r="AV28" s="14" t="s">
        <v>12</v>
      </c>
      <c r="AW28" s="13">
        <f t="shared" si="5"/>
        <v>920000</v>
      </c>
      <c r="AX28" s="13">
        <v>0</v>
      </c>
      <c r="AY28" s="13">
        <f t="shared" si="6"/>
        <v>920000</v>
      </c>
    </row>
    <row r="29" spans="1:51" hidden="1" x14ac:dyDescent="0.2">
      <c r="A29" s="8">
        <v>24</v>
      </c>
      <c r="B29" s="9" t="s">
        <v>90</v>
      </c>
      <c r="C29" s="9" t="s">
        <v>4</v>
      </c>
      <c r="D29" s="9" t="s">
        <v>5</v>
      </c>
      <c r="E29" s="9" t="s">
        <v>5</v>
      </c>
      <c r="F29" s="9" t="s">
        <v>91</v>
      </c>
      <c r="G29" s="9" t="s">
        <v>92</v>
      </c>
      <c r="H29" s="9" t="s">
        <v>8</v>
      </c>
      <c r="I29" s="9" t="s">
        <v>88</v>
      </c>
      <c r="J29" s="9" t="s">
        <v>9</v>
      </c>
      <c r="K29" s="9" t="s">
        <v>10</v>
      </c>
      <c r="L29" s="10">
        <v>20</v>
      </c>
      <c r="M29" s="10">
        <v>20</v>
      </c>
      <c r="N29" s="10">
        <v>0</v>
      </c>
      <c r="O29" s="10">
        <v>0</v>
      </c>
      <c r="P29" s="11">
        <v>46000</v>
      </c>
      <c r="Q29" s="11">
        <v>46000</v>
      </c>
      <c r="R29" s="11">
        <v>0</v>
      </c>
      <c r="S29" s="11">
        <v>184000</v>
      </c>
      <c r="T29" s="11">
        <v>184000</v>
      </c>
      <c r="U29" s="11">
        <v>0</v>
      </c>
      <c r="V29" s="11">
        <v>230000</v>
      </c>
      <c r="W29" s="11">
        <v>20000</v>
      </c>
      <c r="X29" s="12">
        <v>0.8</v>
      </c>
      <c r="Y29" s="12">
        <v>8.6956521739130432E-2</v>
      </c>
      <c r="Z29" s="11">
        <v>9200</v>
      </c>
      <c r="AA29" s="11">
        <v>0</v>
      </c>
      <c r="AB29" s="13">
        <v>20</v>
      </c>
      <c r="AC29" s="13">
        <v>6</v>
      </c>
      <c r="AD29" s="13">
        <v>990</v>
      </c>
      <c r="AE29" s="13">
        <v>990</v>
      </c>
      <c r="AF29" s="13">
        <v>0</v>
      </c>
      <c r="AG29" s="13">
        <v>0</v>
      </c>
      <c r="AH29" s="13">
        <v>0</v>
      </c>
      <c r="AI29" s="13">
        <v>0</v>
      </c>
      <c r="AJ29" s="18">
        <v>12</v>
      </c>
      <c r="AK29" s="17">
        <v>4.2</v>
      </c>
      <c r="AL29" s="25">
        <v>0.24775143090760426</v>
      </c>
      <c r="AM29" s="13">
        <v>0.70691865428911171</v>
      </c>
      <c r="AN29" s="13">
        <v>0.99018003273322419</v>
      </c>
      <c r="AO29" s="13">
        <v>0.11210762331838564</v>
      </c>
      <c r="AP29" s="13">
        <v>1.8092063103407217</v>
      </c>
      <c r="AQ29" s="13">
        <f t="shared" si="3"/>
        <v>184000</v>
      </c>
      <c r="AR29" s="13">
        <f t="shared" si="0"/>
        <v>9600</v>
      </c>
      <c r="AS29" s="13">
        <f t="shared" si="1"/>
        <v>0</v>
      </c>
      <c r="AT29" s="13">
        <f t="shared" si="4"/>
        <v>9600</v>
      </c>
      <c r="AU29" s="13">
        <f t="shared" si="2"/>
        <v>193600</v>
      </c>
      <c r="AV29" s="14" t="s">
        <v>12</v>
      </c>
      <c r="AW29" s="13">
        <f t="shared" si="5"/>
        <v>193600</v>
      </c>
      <c r="AX29" s="13">
        <v>0</v>
      </c>
      <c r="AY29" s="13">
        <f t="shared" si="6"/>
        <v>193600</v>
      </c>
    </row>
    <row r="30" spans="1:51" hidden="1" x14ac:dyDescent="0.2">
      <c r="A30" s="8">
        <v>25</v>
      </c>
      <c r="B30" s="9" t="s">
        <v>93</v>
      </c>
      <c r="C30" s="9" t="s">
        <v>65</v>
      </c>
      <c r="D30" s="9" t="s">
        <v>5</v>
      </c>
      <c r="E30" s="9" t="s">
        <v>5</v>
      </c>
      <c r="F30" s="9" t="s">
        <v>94</v>
      </c>
      <c r="G30" s="9" t="s">
        <v>92</v>
      </c>
      <c r="H30" s="9" t="s">
        <v>8</v>
      </c>
      <c r="I30" s="9" t="s">
        <v>88</v>
      </c>
      <c r="J30" s="9" t="s">
        <v>9</v>
      </c>
      <c r="K30" s="9" t="s">
        <v>10</v>
      </c>
      <c r="L30" s="10">
        <v>12</v>
      </c>
      <c r="M30" s="10">
        <v>0</v>
      </c>
      <c r="N30" s="10">
        <v>12</v>
      </c>
      <c r="O30" s="10">
        <v>0</v>
      </c>
      <c r="P30" s="11">
        <v>30000</v>
      </c>
      <c r="Q30" s="11">
        <v>30000</v>
      </c>
      <c r="R30" s="11">
        <v>0</v>
      </c>
      <c r="S30" s="11">
        <v>120000</v>
      </c>
      <c r="T30" s="11">
        <v>120000</v>
      </c>
      <c r="U30" s="11">
        <v>0</v>
      </c>
      <c r="V30" s="11">
        <v>150000</v>
      </c>
      <c r="W30" s="11">
        <v>0</v>
      </c>
      <c r="X30" s="12">
        <v>0.8</v>
      </c>
      <c r="Y30" s="12">
        <v>0</v>
      </c>
      <c r="Z30" s="11">
        <v>10000</v>
      </c>
      <c r="AA30" s="11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8">
        <v>12</v>
      </c>
      <c r="AK30" s="17">
        <v>4.2</v>
      </c>
      <c r="AL30" s="25">
        <v>0.24775143090760426</v>
      </c>
      <c r="AM30" s="13">
        <v>0.70691865428911171</v>
      </c>
      <c r="AN30" s="13">
        <v>0.99018003273322419</v>
      </c>
      <c r="AO30" s="13">
        <v>0.11210762331838564</v>
      </c>
      <c r="AP30" s="13">
        <v>1.8092063103407217</v>
      </c>
      <c r="AQ30" s="13">
        <f t="shared" si="3"/>
        <v>120000</v>
      </c>
      <c r="AR30" s="13">
        <f t="shared" si="0"/>
        <v>0</v>
      </c>
      <c r="AS30" s="13">
        <f t="shared" si="1"/>
        <v>0</v>
      </c>
      <c r="AT30" s="13">
        <f t="shared" si="4"/>
        <v>0</v>
      </c>
      <c r="AU30" s="13">
        <f t="shared" si="2"/>
        <v>120000</v>
      </c>
      <c r="AV30" s="14" t="s">
        <v>12</v>
      </c>
      <c r="AW30" s="13">
        <f t="shared" si="5"/>
        <v>120000</v>
      </c>
      <c r="AX30" s="13">
        <v>0</v>
      </c>
      <c r="AY30" s="13">
        <f t="shared" si="6"/>
        <v>120000</v>
      </c>
    </row>
    <row r="31" spans="1:51" hidden="1" x14ac:dyDescent="0.2">
      <c r="A31" s="8">
        <v>26</v>
      </c>
      <c r="B31" s="9" t="s">
        <v>95</v>
      </c>
      <c r="C31" s="9" t="s">
        <v>4</v>
      </c>
      <c r="D31" s="9" t="s">
        <v>5</v>
      </c>
      <c r="E31" s="9" t="s">
        <v>5</v>
      </c>
      <c r="F31" s="9" t="s">
        <v>96</v>
      </c>
      <c r="G31" s="9" t="s">
        <v>97</v>
      </c>
      <c r="H31" s="9" t="s">
        <v>8</v>
      </c>
      <c r="I31" s="9" t="s">
        <v>98</v>
      </c>
      <c r="J31" s="9" t="s">
        <v>9</v>
      </c>
      <c r="K31" s="9" t="s">
        <v>10</v>
      </c>
      <c r="L31" s="10">
        <v>24</v>
      </c>
      <c r="M31" s="10">
        <v>24</v>
      </c>
      <c r="N31" s="10">
        <v>0</v>
      </c>
      <c r="O31" s="10">
        <v>0</v>
      </c>
      <c r="P31" s="11">
        <v>29296</v>
      </c>
      <c r="Q31" s="11">
        <v>29296</v>
      </c>
      <c r="R31" s="11">
        <v>0</v>
      </c>
      <c r="S31" s="11">
        <v>117184</v>
      </c>
      <c r="T31" s="11">
        <v>117184</v>
      </c>
      <c r="U31" s="11">
        <v>0</v>
      </c>
      <c r="V31" s="11">
        <v>146480</v>
      </c>
      <c r="W31" s="11">
        <v>15000</v>
      </c>
      <c r="X31" s="12">
        <v>0.8</v>
      </c>
      <c r="Y31" s="12">
        <v>0.10240305843801202</v>
      </c>
      <c r="Z31" s="11">
        <v>4882.666666666667</v>
      </c>
      <c r="AA31" s="11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8">
        <v>19</v>
      </c>
      <c r="AK31" s="17">
        <v>5.6</v>
      </c>
      <c r="AL31" s="25">
        <v>0.42301790281329921</v>
      </c>
      <c r="AM31" s="13">
        <v>0.49958449982653885</v>
      </c>
      <c r="AN31" s="13">
        <v>0.98445171849427171</v>
      </c>
      <c r="AO31" s="13">
        <v>0.17488789237668159</v>
      </c>
      <c r="AP31" s="13">
        <v>1.6589241106974921</v>
      </c>
      <c r="AQ31" s="13">
        <f t="shared" si="3"/>
        <v>117184</v>
      </c>
      <c r="AR31" s="13">
        <f t="shared" si="0"/>
        <v>0</v>
      </c>
      <c r="AS31" s="13">
        <f t="shared" si="1"/>
        <v>0</v>
      </c>
      <c r="AT31" s="13">
        <f t="shared" si="4"/>
        <v>0</v>
      </c>
      <c r="AU31" s="13">
        <f t="shared" si="2"/>
        <v>117184</v>
      </c>
      <c r="AV31" s="14" t="s">
        <v>12</v>
      </c>
      <c r="AW31" s="13">
        <f t="shared" si="5"/>
        <v>117184</v>
      </c>
      <c r="AX31" s="13">
        <v>0</v>
      </c>
      <c r="AY31" s="13">
        <f t="shared" si="6"/>
        <v>117184</v>
      </c>
    </row>
    <row r="32" spans="1:51" hidden="1" x14ac:dyDescent="0.2">
      <c r="A32" s="8">
        <v>27</v>
      </c>
      <c r="B32" s="9" t="s">
        <v>99</v>
      </c>
      <c r="C32" s="9" t="s">
        <v>4</v>
      </c>
      <c r="D32" s="9" t="s">
        <v>5</v>
      </c>
      <c r="E32" s="9" t="s">
        <v>5</v>
      </c>
      <c r="F32" s="9" t="s">
        <v>100</v>
      </c>
      <c r="G32" s="9" t="s">
        <v>101</v>
      </c>
      <c r="H32" s="9" t="s">
        <v>8</v>
      </c>
      <c r="I32" s="9" t="s">
        <v>102</v>
      </c>
      <c r="J32" s="9" t="s">
        <v>9</v>
      </c>
      <c r="K32" s="9" t="s">
        <v>103</v>
      </c>
      <c r="L32" s="10">
        <v>125</v>
      </c>
      <c r="M32" s="10">
        <v>125</v>
      </c>
      <c r="N32" s="10">
        <v>0</v>
      </c>
      <c r="O32" s="10">
        <v>0</v>
      </c>
      <c r="P32" s="11">
        <v>312500</v>
      </c>
      <c r="Q32" s="11">
        <v>312500</v>
      </c>
      <c r="R32" s="11">
        <v>0</v>
      </c>
      <c r="S32" s="11">
        <v>1250000</v>
      </c>
      <c r="T32" s="11">
        <v>1250000</v>
      </c>
      <c r="U32" s="11">
        <v>0</v>
      </c>
      <c r="V32" s="11">
        <v>1562500</v>
      </c>
      <c r="W32" s="11">
        <v>234000</v>
      </c>
      <c r="X32" s="12">
        <v>0.8</v>
      </c>
      <c r="Y32" s="12">
        <v>0.14976</v>
      </c>
      <c r="Z32" s="11">
        <v>10000</v>
      </c>
      <c r="AA32" s="11">
        <v>0</v>
      </c>
      <c r="AB32" s="13">
        <v>125</v>
      </c>
      <c r="AC32" s="13">
        <v>8</v>
      </c>
      <c r="AD32" s="13">
        <v>1300</v>
      </c>
      <c r="AE32" s="13">
        <v>1300</v>
      </c>
      <c r="AF32" s="13">
        <v>2</v>
      </c>
      <c r="AG32" s="13">
        <v>8</v>
      </c>
      <c r="AH32" s="13">
        <v>1300</v>
      </c>
      <c r="AI32" s="13">
        <v>1300</v>
      </c>
      <c r="AJ32" s="18">
        <v>277</v>
      </c>
      <c r="AK32" s="17">
        <v>2.2999999999999998</v>
      </c>
      <c r="AL32" s="25">
        <v>0.57924591257924596</v>
      </c>
      <c r="AM32" s="13">
        <v>0.31477218543464602</v>
      </c>
      <c r="AN32" s="13">
        <v>0.77332242225859249</v>
      </c>
      <c r="AO32" s="13">
        <v>2.690582959641255E-2</v>
      </c>
      <c r="AP32" s="13">
        <v>1.1150004372896511</v>
      </c>
      <c r="AQ32" s="13">
        <f t="shared" si="3"/>
        <v>1250000</v>
      </c>
      <c r="AR32" s="13">
        <f t="shared" si="0"/>
        <v>80000</v>
      </c>
      <c r="AS32" s="13">
        <f t="shared" si="1"/>
        <v>8000</v>
      </c>
      <c r="AT32" s="13">
        <f t="shared" si="4"/>
        <v>88000</v>
      </c>
      <c r="AU32" s="13">
        <f t="shared" si="2"/>
        <v>1338000</v>
      </c>
      <c r="AV32" s="14" t="s">
        <v>12</v>
      </c>
      <c r="AW32" s="13">
        <f t="shared" si="5"/>
        <v>1338000</v>
      </c>
      <c r="AX32" s="13">
        <v>0</v>
      </c>
      <c r="AY32" s="13">
        <f t="shared" si="6"/>
        <v>1338000</v>
      </c>
    </row>
    <row r="33" spans="1:51" hidden="1" x14ac:dyDescent="0.2">
      <c r="A33" s="8">
        <v>28</v>
      </c>
      <c r="B33" s="9" t="s">
        <v>104</v>
      </c>
      <c r="C33" s="9" t="s">
        <v>4</v>
      </c>
      <c r="D33" s="9" t="s">
        <v>5</v>
      </c>
      <c r="E33" s="9" t="s">
        <v>5</v>
      </c>
      <c r="F33" s="9" t="s">
        <v>105</v>
      </c>
      <c r="G33" s="9" t="s">
        <v>101</v>
      </c>
      <c r="H33" s="9" t="s">
        <v>8</v>
      </c>
      <c r="I33" s="9" t="s">
        <v>102</v>
      </c>
      <c r="J33" s="9" t="s">
        <v>9</v>
      </c>
      <c r="K33" s="9" t="s">
        <v>10</v>
      </c>
      <c r="L33" s="10">
        <v>61</v>
      </c>
      <c r="M33" s="10">
        <v>61</v>
      </c>
      <c r="N33" s="10">
        <v>0</v>
      </c>
      <c r="O33" s="10">
        <v>0</v>
      </c>
      <c r="P33" s="11">
        <v>152500</v>
      </c>
      <c r="Q33" s="11">
        <v>152500</v>
      </c>
      <c r="R33" s="11">
        <v>0</v>
      </c>
      <c r="S33" s="11">
        <v>610000</v>
      </c>
      <c r="T33" s="11">
        <v>610000</v>
      </c>
      <c r="U33" s="11">
        <v>0</v>
      </c>
      <c r="V33" s="11">
        <v>762500</v>
      </c>
      <c r="W33" s="11">
        <v>0</v>
      </c>
      <c r="X33" s="12">
        <v>0.8</v>
      </c>
      <c r="Y33" s="12">
        <v>0</v>
      </c>
      <c r="Z33" s="11">
        <v>10000</v>
      </c>
      <c r="AA33" s="11">
        <v>0</v>
      </c>
      <c r="AB33" s="13">
        <v>61</v>
      </c>
      <c r="AC33" s="13">
        <v>2</v>
      </c>
      <c r="AD33" s="13">
        <v>1390</v>
      </c>
      <c r="AE33" s="13">
        <v>890</v>
      </c>
      <c r="AF33" s="13">
        <v>0</v>
      </c>
      <c r="AG33" s="13">
        <v>0</v>
      </c>
      <c r="AH33" s="13">
        <v>0</v>
      </c>
      <c r="AI33" s="13">
        <v>0</v>
      </c>
      <c r="AJ33" s="18">
        <v>277</v>
      </c>
      <c r="AK33" s="17">
        <v>2.2999999999999998</v>
      </c>
      <c r="AL33" s="25">
        <v>0.57924591257924596</v>
      </c>
      <c r="AM33" s="13">
        <v>0.31477218543464602</v>
      </c>
      <c r="AN33" s="13">
        <v>0.77332242225859249</v>
      </c>
      <c r="AO33" s="13">
        <v>2.690582959641255E-2</v>
      </c>
      <c r="AP33" s="13">
        <v>1.1150004372896511</v>
      </c>
      <c r="AQ33" s="13">
        <f t="shared" si="3"/>
        <v>610000</v>
      </c>
      <c r="AR33" s="13">
        <f t="shared" si="0"/>
        <v>9760</v>
      </c>
      <c r="AS33" s="13">
        <f t="shared" si="1"/>
        <v>0</v>
      </c>
      <c r="AT33" s="13">
        <f t="shared" si="4"/>
        <v>9760</v>
      </c>
      <c r="AU33" s="13">
        <f t="shared" si="2"/>
        <v>619760</v>
      </c>
      <c r="AV33" s="14" t="s">
        <v>12</v>
      </c>
      <c r="AW33" s="13">
        <f t="shared" si="5"/>
        <v>619760</v>
      </c>
      <c r="AX33" s="13">
        <v>0</v>
      </c>
      <c r="AY33" s="13">
        <f t="shared" si="6"/>
        <v>619760</v>
      </c>
    </row>
    <row r="34" spans="1:51" hidden="1" x14ac:dyDescent="0.2">
      <c r="A34" s="8">
        <v>29</v>
      </c>
      <c r="B34" s="9" t="s">
        <v>106</v>
      </c>
      <c r="C34" s="9" t="s">
        <v>4</v>
      </c>
      <c r="D34" s="9" t="s">
        <v>5</v>
      </c>
      <c r="E34" s="9" t="s">
        <v>5</v>
      </c>
      <c r="F34" s="9" t="s">
        <v>107</v>
      </c>
      <c r="G34" s="9" t="s">
        <v>101</v>
      </c>
      <c r="H34" s="9" t="s">
        <v>8</v>
      </c>
      <c r="I34" s="9" t="s">
        <v>102</v>
      </c>
      <c r="J34" s="9" t="s">
        <v>9</v>
      </c>
      <c r="K34" s="9" t="s">
        <v>10</v>
      </c>
      <c r="L34" s="10">
        <v>63</v>
      </c>
      <c r="M34" s="10">
        <v>63</v>
      </c>
      <c r="N34" s="10">
        <v>0</v>
      </c>
      <c r="O34" s="10">
        <v>0</v>
      </c>
      <c r="P34" s="11">
        <v>157500</v>
      </c>
      <c r="Q34" s="11">
        <v>157500</v>
      </c>
      <c r="R34" s="11">
        <v>0</v>
      </c>
      <c r="S34" s="11">
        <v>630000</v>
      </c>
      <c r="T34" s="11">
        <v>630000</v>
      </c>
      <c r="U34" s="11">
        <v>0</v>
      </c>
      <c r="V34" s="11">
        <v>787500</v>
      </c>
      <c r="W34" s="11">
        <v>0</v>
      </c>
      <c r="X34" s="12">
        <v>0.8</v>
      </c>
      <c r="Y34" s="12">
        <v>0</v>
      </c>
      <c r="Z34" s="11">
        <v>10000</v>
      </c>
      <c r="AA34" s="11">
        <v>0</v>
      </c>
      <c r="AB34" s="13">
        <v>63</v>
      </c>
      <c r="AC34" s="13">
        <v>5</v>
      </c>
      <c r="AD34" s="13">
        <v>1390</v>
      </c>
      <c r="AE34" s="13">
        <v>890</v>
      </c>
      <c r="AF34" s="13">
        <v>0</v>
      </c>
      <c r="AG34" s="13">
        <v>0</v>
      </c>
      <c r="AH34" s="13">
        <v>0</v>
      </c>
      <c r="AI34" s="13">
        <v>0</v>
      </c>
      <c r="AJ34" s="18">
        <v>277</v>
      </c>
      <c r="AK34" s="17">
        <v>2.2999999999999998</v>
      </c>
      <c r="AL34" s="25">
        <v>0.57924591257924596</v>
      </c>
      <c r="AM34" s="13">
        <v>0.31477218543464602</v>
      </c>
      <c r="AN34" s="13">
        <v>0.77332242225859249</v>
      </c>
      <c r="AO34" s="13">
        <v>2.690582959641255E-2</v>
      </c>
      <c r="AP34" s="13">
        <v>1.1150004372896511</v>
      </c>
      <c r="AQ34" s="13">
        <f t="shared" si="3"/>
        <v>630000</v>
      </c>
      <c r="AR34" s="13">
        <f t="shared" si="0"/>
        <v>25200</v>
      </c>
      <c r="AS34" s="13">
        <f t="shared" si="1"/>
        <v>0</v>
      </c>
      <c r="AT34" s="13">
        <f t="shared" si="4"/>
        <v>25200</v>
      </c>
      <c r="AU34" s="13">
        <f t="shared" si="2"/>
        <v>655200</v>
      </c>
      <c r="AV34" s="14" t="s">
        <v>12</v>
      </c>
      <c r="AW34" s="13">
        <f t="shared" si="5"/>
        <v>655200</v>
      </c>
      <c r="AX34" s="13">
        <v>0</v>
      </c>
      <c r="AY34" s="13">
        <f t="shared" si="6"/>
        <v>655200</v>
      </c>
    </row>
    <row r="35" spans="1:51" hidden="1" x14ac:dyDescent="0.2">
      <c r="A35" s="8">
        <v>30</v>
      </c>
      <c r="B35" s="9" t="s">
        <v>108</v>
      </c>
      <c r="C35" s="9" t="s">
        <v>4</v>
      </c>
      <c r="D35" s="9" t="s">
        <v>5</v>
      </c>
      <c r="E35" s="9" t="s">
        <v>5</v>
      </c>
      <c r="F35" s="9" t="s">
        <v>105</v>
      </c>
      <c r="G35" s="9" t="s">
        <v>101</v>
      </c>
      <c r="H35" s="9" t="s">
        <v>8</v>
      </c>
      <c r="I35" s="9" t="s">
        <v>102</v>
      </c>
      <c r="J35" s="9" t="s">
        <v>9</v>
      </c>
      <c r="K35" s="9" t="s">
        <v>10</v>
      </c>
      <c r="L35" s="10">
        <v>50</v>
      </c>
      <c r="M35" s="10">
        <v>50</v>
      </c>
      <c r="N35" s="10">
        <v>0</v>
      </c>
      <c r="O35" s="10">
        <v>0</v>
      </c>
      <c r="P35" s="11">
        <v>125000</v>
      </c>
      <c r="Q35" s="11">
        <v>125000</v>
      </c>
      <c r="R35" s="11">
        <v>0</v>
      </c>
      <c r="S35" s="11">
        <v>500000</v>
      </c>
      <c r="T35" s="11">
        <v>500000</v>
      </c>
      <c r="U35" s="11">
        <v>0</v>
      </c>
      <c r="V35" s="11">
        <v>625000</v>
      </c>
      <c r="W35" s="11">
        <v>0</v>
      </c>
      <c r="X35" s="12">
        <v>0.8</v>
      </c>
      <c r="Y35" s="12">
        <v>0</v>
      </c>
      <c r="Z35" s="11">
        <v>10000</v>
      </c>
      <c r="AA35" s="11">
        <v>0</v>
      </c>
      <c r="AB35" s="13">
        <v>50</v>
      </c>
      <c r="AC35" s="13">
        <v>6</v>
      </c>
      <c r="AD35" s="13">
        <v>1390</v>
      </c>
      <c r="AE35" s="13">
        <v>890</v>
      </c>
      <c r="AF35" s="13">
        <v>0</v>
      </c>
      <c r="AG35" s="13">
        <v>0</v>
      </c>
      <c r="AH35" s="13">
        <v>0</v>
      </c>
      <c r="AI35" s="13">
        <v>0</v>
      </c>
      <c r="AJ35" s="18">
        <v>277</v>
      </c>
      <c r="AK35" s="17">
        <v>2.2999999999999998</v>
      </c>
      <c r="AL35" s="25">
        <v>0.57924591257924596</v>
      </c>
      <c r="AM35" s="13">
        <v>0.31477218543464602</v>
      </c>
      <c r="AN35" s="13">
        <v>0.77332242225859249</v>
      </c>
      <c r="AO35" s="13">
        <v>2.690582959641255E-2</v>
      </c>
      <c r="AP35" s="13">
        <v>1.1150004372896511</v>
      </c>
      <c r="AQ35" s="13">
        <f t="shared" si="3"/>
        <v>500000</v>
      </c>
      <c r="AR35" s="13">
        <f t="shared" si="0"/>
        <v>24000</v>
      </c>
      <c r="AS35" s="13">
        <f t="shared" si="1"/>
        <v>0</v>
      </c>
      <c r="AT35" s="13">
        <f t="shared" si="4"/>
        <v>24000</v>
      </c>
      <c r="AU35" s="13">
        <f t="shared" si="2"/>
        <v>524000</v>
      </c>
      <c r="AV35" s="14" t="s">
        <v>12</v>
      </c>
      <c r="AW35" s="13">
        <f t="shared" si="5"/>
        <v>524000</v>
      </c>
      <c r="AX35" s="13">
        <v>0</v>
      </c>
      <c r="AY35" s="13">
        <f t="shared" si="6"/>
        <v>524000</v>
      </c>
    </row>
    <row r="36" spans="1:51" hidden="1" x14ac:dyDescent="0.2">
      <c r="A36" s="8">
        <v>31</v>
      </c>
      <c r="B36" s="9" t="s">
        <v>109</v>
      </c>
      <c r="C36" s="9" t="s">
        <v>4</v>
      </c>
      <c r="D36" s="9" t="s">
        <v>5</v>
      </c>
      <c r="E36" s="9" t="s">
        <v>5</v>
      </c>
      <c r="F36" s="9" t="s">
        <v>110</v>
      </c>
      <c r="G36" s="9" t="s">
        <v>101</v>
      </c>
      <c r="H36" s="9" t="s">
        <v>8</v>
      </c>
      <c r="I36" s="9" t="s">
        <v>102</v>
      </c>
      <c r="J36" s="9" t="s">
        <v>9</v>
      </c>
      <c r="K36" s="9" t="s">
        <v>10</v>
      </c>
      <c r="L36" s="10">
        <v>15</v>
      </c>
      <c r="M36" s="10">
        <v>15</v>
      </c>
      <c r="N36" s="10">
        <v>0</v>
      </c>
      <c r="O36" s="10">
        <v>0</v>
      </c>
      <c r="P36" s="11">
        <v>8700</v>
      </c>
      <c r="Q36" s="11">
        <v>8700</v>
      </c>
      <c r="R36" s="11">
        <v>0</v>
      </c>
      <c r="S36" s="11">
        <v>34800</v>
      </c>
      <c r="T36" s="11">
        <v>34800</v>
      </c>
      <c r="U36" s="11">
        <v>0</v>
      </c>
      <c r="V36" s="11">
        <v>43500</v>
      </c>
      <c r="W36" s="11">
        <v>0</v>
      </c>
      <c r="X36" s="12">
        <v>0.8</v>
      </c>
      <c r="Y36" s="12">
        <v>0</v>
      </c>
      <c r="Z36" s="11">
        <v>2320</v>
      </c>
      <c r="AA36" s="11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8">
        <v>277</v>
      </c>
      <c r="AK36" s="17">
        <v>2.2999999999999998</v>
      </c>
      <c r="AL36" s="25">
        <v>0.57924591257924596</v>
      </c>
      <c r="AM36" s="13">
        <v>0.31477218543464602</v>
      </c>
      <c r="AN36" s="13">
        <v>0.77332242225859249</v>
      </c>
      <c r="AO36" s="13">
        <v>2.690582959641255E-2</v>
      </c>
      <c r="AP36" s="13">
        <v>1.1150004372896511</v>
      </c>
      <c r="AQ36" s="13">
        <f t="shared" si="3"/>
        <v>34800</v>
      </c>
      <c r="AR36" s="13">
        <f t="shared" si="0"/>
        <v>0</v>
      </c>
      <c r="AS36" s="13">
        <f t="shared" si="1"/>
        <v>0</v>
      </c>
      <c r="AT36" s="13">
        <f t="shared" si="4"/>
        <v>0</v>
      </c>
      <c r="AU36" s="13">
        <f t="shared" si="2"/>
        <v>34800</v>
      </c>
      <c r="AV36" s="14" t="s">
        <v>12</v>
      </c>
      <c r="AW36" s="13">
        <f t="shared" si="5"/>
        <v>34800</v>
      </c>
      <c r="AX36" s="13">
        <v>0</v>
      </c>
      <c r="AY36" s="13">
        <f t="shared" si="6"/>
        <v>34800</v>
      </c>
    </row>
    <row r="37" spans="1:51" hidden="1" x14ac:dyDescent="0.2">
      <c r="A37" s="8">
        <v>32</v>
      </c>
      <c r="B37" s="9" t="s">
        <v>111</v>
      </c>
      <c r="C37" s="9" t="s">
        <v>65</v>
      </c>
      <c r="D37" s="9" t="s">
        <v>5</v>
      </c>
      <c r="E37" s="9" t="s">
        <v>5</v>
      </c>
      <c r="F37" s="9" t="s">
        <v>112</v>
      </c>
      <c r="G37" s="9" t="s">
        <v>101</v>
      </c>
      <c r="H37" s="9" t="s">
        <v>8</v>
      </c>
      <c r="I37" s="9" t="s">
        <v>102</v>
      </c>
      <c r="J37" s="9" t="s">
        <v>9</v>
      </c>
      <c r="K37" s="9" t="s">
        <v>10</v>
      </c>
      <c r="L37" s="10">
        <v>15</v>
      </c>
      <c r="M37" s="10">
        <v>0</v>
      </c>
      <c r="N37" s="10">
        <v>15</v>
      </c>
      <c r="O37" s="10">
        <v>0</v>
      </c>
      <c r="P37" s="11">
        <v>32564</v>
      </c>
      <c r="Q37" s="11">
        <v>32564</v>
      </c>
      <c r="R37" s="11">
        <v>0</v>
      </c>
      <c r="S37" s="11">
        <v>130256</v>
      </c>
      <c r="T37" s="11">
        <v>130256</v>
      </c>
      <c r="U37" s="11">
        <v>0</v>
      </c>
      <c r="V37" s="11">
        <v>162820</v>
      </c>
      <c r="W37" s="11">
        <v>23390</v>
      </c>
      <c r="X37" s="12">
        <v>0.8</v>
      </c>
      <c r="Y37" s="12">
        <v>0.14365557056872619</v>
      </c>
      <c r="Z37" s="11">
        <v>8683.7333333333336</v>
      </c>
      <c r="AA37" s="11">
        <v>0</v>
      </c>
      <c r="AB37" s="13">
        <v>15</v>
      </c>
      <c r="AC37" s="13">
        <v>11</v>
      </c>
      <c r="AD37" s="13">
        <v>1300</v>
      </c>
      <c r="AE37" s="13">
        <v>620</v>
      </c>
      <c r="AF37" s="13">
        <v>0</v>
      </c>
      <c r="AG37" s="13">
        <v>0</v>
      </c>
      <c r="AH37" s="13">
        <v>0</v>
      </c>
      <c r="AI37" s="13">
        <v>0</v>
      </c>
      <c r="AJ37" s="18">
        <v>277</v>
      </c>
      <c r="AK37" s="17">
        <v>2.2999999999999998</v>
      </c>
      <c r="AL37" s="25">
        <v>0.57924591257924596</v>
      </c>
      <c r="AM37" s="13">
        <v>0.31477218543464602</v>
      </c>
      <c r="AN37" s="13">
        <v>0.77332242225859249</v>
      </c>
      <c r="AO37" s="13">
        <v>2.690582959641255E-2</v>
      </c>
      <c r="AP37" s="13">
        <v>1.1150004372896511</v>
      </c>
      <c r="AQ37" s="13">
        <f t="shared" si="3"/>
        <v>130256</v>
      </c>
      <c r="AR37" s="13">
        <f t="shared" si="0"/>
        <v>13200</v>
      </c>
      <c r="AS37" s="13">
        <f t="shared" si="1"/>
        <v>0</v>
      </c>
      <c r="AT37" s="13">
        <f t="shared" si="4"/>
        <v>13200</v>
      </c>
      <c r="AU37" s="13">
        <f t="shared" si="2"/>
        <v>143456</v>
      </c>
      <c r="AV37" s="14" t="s">
        <v>12</v>
      </c>
      <c r="AW37" s="13">
        <f t="shared" si="5"/>
        <v>143456</v>
      </c>
      <c r="AX37" s="13">
        <v>0</v>
      </c>
      <c r="AY37" s="13">
        <f t="shared" si="6"/>
        <v>143456</v>
      </c>
    </row>
    <row r="38" spans="1:51" hidden="1" x14ac:dyDescent="0.2">
      <c r="A38" s="8">
        <v>33</v>
      </c>
      <c r="B38" s="9" t="s">
        <v>113</v>
      </c>
      <c r="C38" s="9" t="s">
        <v>65</v>
      </c>
      <c r="D38" s="9" t="s">
        <v>5</v>
      </c>
      <c r="E38" s="9" t="s">
        <v>5</v>
      </c>
      <c r="F38" s="9" t="s">
        <v>114</v>
      </c>
      <c r="G38" s="9" t="s">
        <v>101</v>
      </c>
      <c r="H38" s="9" t="s">
        <v>8</v>
      </c>
      <c r="I38" s="9" t="s">
        <v>102</v>
      </c>
      <c r="J38" s="9" t="s">
        <v>9</v>
      </c>
      <c r="K38" s="9" t="s">
        <v>103</v>
      </c>
      <c r="L38" s="10">
        <v>30</v>
      </c>
      <c r="M38" s="10">
        <v>0</v>
      </c>
      <c r="N38" s="10">
        <v>30</v>
      </c>
      <c r="O38" s="10">
        <v>0</v>
      </c>
      <c r="P38" s="11">
        <v>75000</v>
      </c>
      <c r="Q38" s="11">
        <v>75000</v>
      </c>
      <c r="R38" s="11">
        <v>0</v>
      </c>
      <c r="S38" s="11">
        <v>300000</v>
      </c>
      <c r="T38" s="11">
        <v>300000</v>
      </c>
      <c r="U38" s="11">
        <v>0</v>
      </c>
      <c r="V38" s="11">
        <v>375000</v>
      </c>
      <c r="W38" s="11">
        <v>52750</v>
      </c>
      <c r="X38" s="12">
        <v>0.8</v>
      </c>
      <c r="Y38" s="12">
        <v>0.14066666666666666</v>
      </c>
      <c r="Z38" s="11">
        <v>10000</v>
      </c>
      <c r="AA38" s="11">
        <v>0</v>
      </c>
      <c r="AB38" s="13">
        <v>30</v>
      </c>
      <c r="AC38" s="13">
        <v>6</v>
      </c>
      <c r="AD38" s="13">
        <v>1200</v>
      </c>
      <c r="AE38" s="13">
        <v>1200</v>
      </c>
      <c r="AF38" s="13">
        <v>0</v>
      </c>
      <c r="AG38" s="13">
        <v>0</v>
      </c>
      <c r="AH38" s="13">
        <v>0</v>
      </c>
      <c r="AI38" s="13">
        <v>0</v>
      </c>
      <c r="AJ38" s="18">
        <v>277</v>
      </c>
      <c r="AK38" s="17">
        <v>2.2999999999999998</v>
      </c>
      <c r="AL38" s="25">
        <v>0.57924591257924596</v>
      </c>
      <c r="AM38" s="13">
        <v>0.31477218543464602</v>
      </c>
      <c r="AN38" s="13">
        <v>0.77332242225859249</v>
      </c>
      <c r="AO38" s="13">
        <v>2.690582959641255E-2</v>
      </c>
      <c r="AP38" s="13">
        <v>1.1150004372896511</v>
      </c>
      <c r="AQ38" s="13">
        <f t="shared" si="3"/>
        <v>300000</v>
      </c>
      <c r="AR38" s="13">
        <f t="shared" si="0"/>
        <v>14400</v>
      </c>
      <c r="AS38" s="13">
        <f t="shared" si="1"/>
        <v>0</v>
      </c>
      <c r="AT38" s="13">
        <f t="shared" si="4"/>
        <v>14400</v>
      </c>
      <c r="AU38" s="13">
        <f t="shared" si="2"/>
        <v>314400</v>
      </c>
      <c r="AV38" s="14" t="s">
        <v>12</v>
      </c>
      <c r="AW38" s="13">
        <f t="shared" si="5"/>
        <v>314400</v>
      </c>
      <c r="AX38" s="13">
        <v>0</v>
      </c>
      <c r="AY38" s="13">
        <f t="shared" si="6"/>
        <v>314400</v>
      </c>
    </row>
    <row r="39" spans="1:51" hidden="1" x14ac:dyDescent="0.2">
      <c r="A39" s="8">
        <v>34</v>
      </c>
      <c r="B39" s="9" t="s">
        <v>115</v>
      </c>
      <c r="C39" s="9" t="s">
        <v>4</v>
      </c>
      <c r="D39" s="9" t="s">
        <v>5</v>
      </c>
      <c r="E39" s="9" t="s">
        <v>5</v>
      </c>
      <c r="F39" s="9" t="s">
        <v>116</v>
      </c>
      <c r="G39" s="9" t="s">
        <v>101</v>
      </c>
      <c r="H39" s="9" t="s">
        <v>8</v>
      </c>
      <c r="I39" s="9" t="s">
        <v>102</v>
      </c>
      <c r="J39" s="9" t="s">
        <v>9</v>
      </c>
      <c r="K39" s="9" t="s">
        <v>10</v>
      </c>
      <c r="L39" s="10">
        <v>54</v>
      </c>
      <c r="M39" s="10">
        <v>54</v>
      </c>
      <c r="N39" s="10">
        <v>0</v>
      </c>
      <c r="O39" s="10">
        <v>0</v>
      </c>
      <c r="P39" s="11">
        <v>135000</v>
      </c>
      <c r="Q39" s="11">
        <v>135000</v>
      </c>
      <c r="R39" s="11">
        <v>0</v>
      </c>
      <c r="S39" s="11">
        <v>540000</v>
      </c>
      <c r="T39" s="11">
        <v>540000</v>
      </c>
      <c r="U39" s="11">
        <v>0</v>
      </c>
      <c r="V39" s="11">
        <v>675000</v>
      </c>
      <c r="W39" s="11">
        <v>83000</v>
      </c>
      <c r="X39" s="12">
        <v>0.8</v>
      </c>
      <c r="Y39" s="12">
        <v>0.12296296296296298</v>
      </c>
      <c r="Z39" s="11">
        <v>10000</v>
      </c>
      <c r="AA39" s="11">
        <v>0</v>
      </c>
      <c r="AB39" s="13">
        <v>54</v>
      </c>
      <c r="AC39" s="13">
        <v>9</v>
      </c>
      <c r="AD39" s="13">
        <v>1100</v>
      </c>
      <c r="AE39" s="13">
        <v>1100</v>
      </c>
      <c r="AF39" s="13">
        <v>0</v>
      </c>
      <c r="AG39" s="13">
        <v>0</v>
      </c>
      <c r="AH39" s="13">
        <v>0</v>
      </c>
      <c r="AI39" s="13">
        <v>0</v>
      </c>
      <c r="AJ39" s="18">
        <v>277</v>
      </c>
      <c r="AK39" s="17">
        <v>2.2999999999999998</v>
      </c>
      <c r="AL39" s="25">
        <v>0.57924591257924596</v>
      </c>
      <c r="AM39" s="13">
        <v>0.31477218543464602</v>
      </c>
      <c r="AN39" s="13">
        <v>0.77332242225859249</v>
      </c>
      <c r="AO39" s="13">
        <v>2.690582959641255E-2</v>
      </c>
      <c r="AP39" s="13">
        <v>1.1150004372896511</v>
      </c>
      <c r="AQ39" s="13">
        <f t="shared" si="3"/>
        <v>540000</v>
      </c>
      <c r="AR39" s="13">
        <f t="shared" si="0"/>
        <v>38880</v>
      </c>
      <c r="AS39" s="13">
        <f t="shared" si="1"/>
        <v>0</v>
      </c>
      <c r="AT39" s="13">
        <f t="shared" si="4"/>
        <v>38880</v>
      </c>
      <c r="AU39" s="13">
        <f t="shared" si="2"/>
        <v>578880</v>
      </c>
      <c r="AV39" s="14" t="s">
        <v>12</v>
      </c>
      <c r="AW39" s="13">
        <f t="shared" si="5"/>
        <v>578880</v>
      </c>
      <c r="AX39" s="13">
        <v>0</v>
      </c>
      <c r="AY39" s="13">
        <f t="shared" si="6"/>
        <v>578880</v>
      </c>
    </row>
    <row r="40" spans="1:51" hidden="1" x14ac:dyDescent="0.2">
      <c r="A40" s="8">
        <v>35</v>
      </c>
      <c r="B40" s="9" t="s">
        <v>117</v>
      </c>
      <c r="C40" s="9" t="s">
        <v>58</v>
      </c>
      <c r="D40" s="9" t="s">
        <v>5</v>
      </c>
      <c r="E40" s="9" t="s">
        <v>5</v>
      </c>
      <c r="F40" s="9" t="s">
        <v>118</v>
      </c>
      <c r="G40" s="9" t="s">
        <v>101</v>
      </c>
      <c r="H40" s="9" t="s">
        <v>8</v>
      </c>
      <c r="I40" s="9" t="s">
        <v>102</v>
      </c>
      <c r="J40" s="9" t="s">
        <v>9</v>
      </c>
      <c r="K40" s="9" t="s">
        <v>10</v>
      </c>
      <c r="L40" s="10">
        <v>8</v>
      </c>
      <c r="M40" s="10">
        <v>0</v>
      </c>
      <c r="N40" s="10">
        <v>0</v>
      </c>
      <c r="O40" s="10">
        <v>8</v>
      </c>
      <c r="P40" s="11">
        <v>10000</v>
      </c>
      <c r="Q40" s="11">
        <v>0</v>
      </c>
      <c r="R40" s="11">
        <v>10000</v>
      </c>
      <c r="S40" s="11">
        <v>40000</v>
      </c>
      <c r="T40" s="11">
        <v>0</v>
      </c>
      <c r="U40" s="11">
        <v>40000</v>
      </c>
      <c r="V40" s="11">
        <v>50000</v>
      </c>
      <c r="W40" s="11">
        <v>7500</v>
      </c>
      <c r="X40" s="12">
        <v>0.8</v>
      </c>
      <c r="Y40" s="12">
        <v>0.15</v>
      </c>
      <c r="Z40" s="11">
        <v>0</v>
      </c>
      <c r="AA40" s="11">
        <v>5000</v>
      </c>
      <c r="AB40" s="13">
        <v>8</v>
      </c>
      <c r="AC40" s="13">
        <v>9</v>
      </c>
      <c r="AD40" s="13">
        <v>860</v>
      </c>
      <c r="AE40" s="13">
        <v>860</v>
      </c>
      <c r="AF40" s="13">
        <v>0</v>
      </c>
      <c r="AG40" s="13">
        <v>0</v>
      </c>
      <c r="AH40" s="13">
        <v>0</v>
      </c>
      <c r="AI40" s="13">
        <v>0</v>
      </c>
      <c r="AJ40" s="18">
        <v>277</v>
      </c>
      <c r="AK40" s="17">
        <v>2.2999999999999998</v>
      </c>
      <c r="AL40" s="25">
        <v>0.57924591257924596</v>
      </c>
      <c r="AM40" s="13">
        <v>0.31477218543464602</v>
      </c>
      <c r="AN40" s="13">
        <v>0.77332242225859249</v>
      </c>
      <c r="AO40" s="13">
        <v>2.690582959641255E-2</v>
      </c>
      <c r="AP40" s="13">
        <v>1.1150004372896511</v>
      </c>
      <c r="AQ40" s="13">
        <f t="shared" si="3"/>
        <v>40000</v>
      </c>
      <c r="AR40" s="13">
        <f t="shared" si="0"/>
        <v>5760</v>
      </c>
      <c r="AS40" s="13">
        <f t="shared" si="1"/>
        <v>0</v>
      </c>
      <c r="AT40" s="13">
        <f t="shared" si="4"/>
        <v>5760</v>
      </c>
      <c r="AU40" s="13">
        <f t="shared" si="2"/>
        <v>45760</v>
      </c>
      <c r="AV40" s="14" t="s">
        <v>12</v>
      </c>
      <c r="AW40" s="13">
        <f t="shared" si="5"/>
        <v>45760</v>
      </c>
      <c r="AX40" s="13">
        <v>0</v>
      </c>
      <c r="AY40" s="13">
        <f t="shared" si="6"/>
        <v>45760</v>
      </c>
    </row>
    <row r="41" spans="1:51" hidden="1" x14ac:dyDescent="0.2">
      <c r="A41" s="8">
        <v>36</v>
      </c>
      <c r="B41" s="9" t="s">
        <v>119</v>
      </c>
      <c r="C41" s="9" t="s">
        <v>58</v>
      </c>
      <c r="D41" s="9" t="s">
        <v>5</v>
      </c>
      <c r="E41" s="9" t="s">
        <v>5</v>
      </c>
      <c r="F41" s="9" t="s">
        <v>118</v>
      </c>
      <c r="G41" s="9" t="s">
        <v>101</v>
      </c>
      <c r="H41" s="9" t="s">
        <v>8</v>
      </c>
      <c r="I41" s="9" t="s">
        <v>102</v>
      </c>
      <c r="J41" s="9" t="s">
        <v>9</v>
      </c>
      <c r="K41" s="9" t="s">
        <v>10</v>
      </c>
      <c r="L41" s="10">
        <v>8</v>
      </c>
      <c r="M41" s="10">
        <v>0</v>
      </c>
      <c r="N41" s="10">
        <v>0</v>
      </c>
      <c r="O41" s="10">
        <v>8</v>
      </c>
      <c r="P41" s="11">
        <v>10000</v>
      </c>
      <c r="Q41" s="11">
        <v>0</v>
      </c>
      <c r="R41" s="11">
        <v>10000</v>
      </c>
      <c r="S41" s="11">
        <v>40000</v>
      </c>
      <c r="T41" s="11">
        <v>0</v>
      </c>
      <c r="U41" s="11">
        <v>40000</v>
      </c>
      <c r="V41" s="11">
        <v>50000</v>
      </c>
      <c r="W41" s="11">
        <v>7500</v>
      </c>
      <c r="X41" s="12">
        <v>0.8</v>
      </c>
      <c r="Y41" s="12">
        <v>0.15</v>
      </c>
      <c r="Z41" s="11">
        <v>0</v>
      </c>
      <c r="AA41" s="11">
        <v>5000</v>
      </c>
      <c r="AB41" s="13">
        <v>8</v>
      </c>
      <c r="AC41" s="13">
        <v>9</v>
      </c>
      <c r="AD41" s="13">
        <v>860</v>
      </c>
      <c r="AE41" s="13">
        <v>860</v>
      </c>
      <c r="AF41" s="13">
        <v>0</v>
      </c>
      <c r="AG41" s="13">
        <v>0</v>
      </c>
      <c r="AH41" s="13">
        <v>0</v>
      </c>
      <c r="AI41" s="13">
        <v>0</v>
      </c>
      <c r="AJ41" s="18">
        <v>277</v>
      </c>
      <c r="AK41" s="17">
        <v>2.2999999999999998</v>
      </c>
      <c r="AL41" s="25">
        <v>0.57924591257924596</v>
      </c>
      <c r="AM41" s="13">
        <v>0.31477218543464602</v>
      </c>
      <c r="AN41" s="13">
        <v>0.77332242225859249</v>
      </c>
      <c r="AO41" s="13">
        <v>2.690582959641255E-2</v>
      </c>
      <c r="AP41" s="13">
        <v>1.1150004372896511</v>
      </c>
      <c r="AQ41" s="13">
        <f t="shared" si="3"/>
        <v>40000</v>
      </c>
      <c r="AR41" s="13">
        <f t="shared" si="0"/>
        <v>5760</v>
      </c>
      <c r="AS41" s="13">
        <f t="shared" si="1"/>
        <v>0</v>
      </c>
      <c r="AT41" s="13">
        <f t="shared" si="4"/>
        <v>5760</v>
      </c>
      <c r="AU41" s="13">
        <f t="shared" si="2"/>
        <v>45760</v>
      </c>
      <c r="AV41" s="14" t="s">
        <v>12</v>
      </c>
      <c r="AW41" s="13">
        <f t="shared" si="5"/>
        <v>45760</v>
      </c>
      <c r="AX41" s="13">
        <v>0</v>
      </c>
      <c r="AY41" s="13">
        <f t="shared" si="6"/>
        <v>45760</v>
      </c>
    </row>
    <row r="42" spans="1:51" hidden="1" x14ac:dyDescent="0.2">
      <c r="A42" s="8">
        <v>37</v>
      </c>
      <c r="B42" s="9" t="s">
        <v>120</v>
      </c>
      <c r="C42" s="9" t="s">
        <v>58</v>
      </c>
      <c r="D42" s="9" t="s">
        <v>5</v>
      </c>
      <c r="E42" s="9" t="s">
        <v>5</v>
      </c>
      <c r="F42" s="9" t="s">
        <v>118</v>
      </c>
      <c r="G42" s="9" t="s">
        <v>101</v>
      </c>
      <c r="H42" s="9" t="s">
        <v>8</v>
      </c>
      <c r="I42" s="9" t="s">
        <v>102</v>
      </c>
      <c r="J42" s="9" t="s">
        <v>9</v>
      </c>
      <c r="K42" s="9" t="s">
        <v>10</v>
      </c>
      <c r="L42" s="10">
        <v>8</v>
      </c>
      <c r="M42" s="10">
        <v>0</v>
      </c>
      <c r="N42" s="10">
        <v>0</v>
      </c>
      <c r="O42" s="10">
        <v>8</v>
      </c>
      <c r="P42" s="11">
        <v>10000</v>
      </c>
      <c r="Q42" s="11">
        <v>0</v>
      </c>
      <c r="R42" s="11">
        <v>10000</v>
      </c>
      <c r="S42" s="11">
        <v>40000</v>
      </c>
      <c r="T42" s="11">
        <v>0</v>
      </c>
      <c r="U42" s="11">
        <v>40000</v>
      </c>
      <c r="V42" s="11">
        <v>50000</v>
      </c>
      <c r="W42" s="11">
        <v>7500</v>
      </c>
      <c r="X42" s="12">
        <v>0.8</v>
      </c>
      <c r="Y42" s="12">
        <v>0.15</v>
      </c>
      <c r="Z42" s="11">
        <v>0</v>
      </c>
      <c r="AA42" s="11">
        <v>5000</v>
      </c>
      <c r="AB42" s="13">
        <v>8</v>
      </c>
      <c r="AC42" s="13">
        <v>9</v>
      </c>
      <c r="AD42" s="13">
        <v>860</v>
      </c>
      <c r="AE42" s="13">
        <v>860</v>
      </c>
      <c r="AF42" s="13">
        <v>0</v>
      </c>
      <c r="AG42" s="13">
        <v>0</v>
      </c>
      <c r="AH42" s="13">
        <v>0</v>
      </c>
      <c r="AI42" s="13">
        <v>0</v>
      </c>
      <c r="AJ42" s="18">
        <v>277</v>
      </c>
      <c r="AK42" s="17">
        <v>2.2999999999999998</v>
      </c>
      <c r="AL42" s="25">
        <v>0.57924591257924596</v>
      </c>
      <c r="AM42" s="13">
        <v>0.31477218543464602</v>
      </c>
      <c r="AN42" s="13">
        <v>0.77332242225859249</v>
      </c>
      <c r="AO42" s="13">
        <v>2.690582959641255E-2</v>
      </c>
      <c r="AP42" s="13">
        <v>1.1150004372896511</v>
      </c>
      <c r="AQ42" s="13">
        <f t="shared" si="3"/>
        <v>40000</v>
      </c>
      <c r="AR42" s="13">
        <f t="shared" si="0"/>
        <v>5760</v>
      </c>
      <c r="AS42" s="13">
        <f t="shared" si="1"/>
        <v>0</v>
      </c>
      <c r="AT42" s="13">
        <f t="shared" si="4"/>
        <v>5760</v>
      </c>
      <c r="AU42" s="13">
        <f t="shared" si="2"/>
        <v>45760</v>
      </c>
      <c r="AV42" s="14" t="s">
        <v>12</v>
      </c>
      <c r="AW42" s="13">
        <f t="shared" si="5"/>
        <v>45760</v>
      </c>
      <c r="AX42" s="13">
        <v>0</v>
      </c>
      <c r="AY42" s="13">
        <f t="shared" si="6"/>
        <v>45760</v>
      </c>
    </row>
    <row r="43" spans="1:51" hidden="1" x14ac:dyDescent="0.2">
      <c r="A43" s="8">
        <v>38</v>
      </c>
      <c r="B43" s="9" t="s">
        <v>121</v>
      </c>
      <c r="C43" s="9" t="s">
        <v>58</v>
      </c>
      <c r="D43" s="9" t="s">
        <v>5</v>
      </c>
      <c r="E43" s="9" t="s">
        <v>5</v>
      </c>
      <c r="F43" s="9" t="s">
        <v>118</v>
      </c>
      <c r="G43" s="9" t="s">
        <v>101</v>
      </c>
      <c r="H43" s="9" t="s">
        <v>8</v>
      </c>
      <c r="I43" s="9" t="s">
        <v>102</v>
      </c>
      <c r="J43" s="9" t="s">
        <v>9</v>
      </c>
      <c r="K43" s="9" t="s">
        <v>10</v>
      </c>
      <c r="L43" s="10">
        <v>8</v>
      </c>
      <c r="M43" s="10">
        <v>0</v>
      </c>
      <c r="N43" s="10">
        <v>0</v>
      </c>
      <c r="O43" s="10">
        <v>8</v>
      </c>
      <c r="P43" s="11">
        <v>10000</v>
      </c>
      <c r="Q43" s="11">
        <v>0</v>
      </c>
      <c r="R43" s="11">
        <v>10000</v>
      </c>
      <c r="S43" s="11">
        <v>40000</v>
      </c>
      <c r="T43" s="11">
        <v>0</v>
      </c>
      <c r="U43" s="11">
        <v>40000</v>
      </c>
      <c r="V43" s="11">
        <v>50000</v>
      </c>
      <c r="W43" s="11">
        <v>7500</v>
      </c>
      <c r="X43" s="12">
        <v>0.8</v>
      </c>
      <c r="Y43" s="12">
        <v>0.15</v>
      </c>
      <c r="Z43" s="11">
        <v>0</v>
      </c>
      <c r="AA43" s="11">
        <v>5000</v>
      </c>
      <c r="AB43" s="13">
        <v>8</v>
      </c>
      <c r="AC43" s="13">
        <v>9</v>
      </c>
      <c r="AD43" s="13">
        <v>860</v>
      </c>
      <c r="AE43" s="13">
        <v>860</v>
      </c>
      <c r="AF43" s="13">
        <v>0</v>
      </c>
      <c r="AG43" s="13">
        <v>0</v>
      </c>
      <c r="AH43" s="13">
        <v>0</v>
      </c>
      <c r="AI43" s="13">
        <v>0</v>
      </c>
      <c r="AJ43" s="18">
        <v>277</v>
      </c>
      <c r="AK43" s="17">
        <v>2.2999999999999998</v>
      </c>
      <c r="AL43" s="25">
        <v>0.57924591257924596</v>
      </c>
      <c r="AM43" s="13">
        <v>0.31477218543464602</v>
      </c>
      <c r="AN43" s="13">
        <v>0.77332242225859249</v>
      </c>
      <c r="AO43" s="13">
        <v>2.690582959641255E-2</v>
      </c>
      <c r="AP43" s="13">
        <v>1.1150004372896511</v>
      </c>
      <c r="AQ43" s="13">
        <f t="shared" si="3"/>
        <v>40000</v>
      </c>
      <c r="AR43" s="13">
        <f t="shared" si="0"/>
        <v>5760</v>
      </c>
      <c r="AS43" s="13">
        <f t="shared" si="1"/>
        <v>0</v>
      </c>
      <c r="AT43" s="13">
        <f t="shared" si="4"/>
        <v>5760</v>
      </c>
      <c r="AU43" s="13">
        <f t="shared" si="2"/>
        <v>45760</v>
      </c>
      <c r="AV43" s="14" t="s">
        <v>12</v>
      </c>
      <c r="AW43" s="13">
        <f t="shared" si="5"/>
        <v>45760</v>
      </c>
      <c r="AX43" s="13">
        <v>0</v>
      </c>
      <c r="AY43" s="13">
        <f t="shared" si="6"/>
        <v>45760</v>
      </c>
    </row>
    <row r="44" spans="1:51" hidden="1" x14ac:dyDescent="0.2">
      <c r="A44" s="8">
        <v>39</v>
      </c>
      <c r="B44" s="9" t="s">
        <v>122</v>
      </c>
      <c r="C44" s="9" t="s">
        <v>58</v>
      </c>
      <c r="D44" s="9" t="s">
        <v>5</v>
      </c>
      <c r="E44" s="9" t="s">
        <v>5</v>
      </c>
      <c r="F44" s="9" t="s">
        <v>118</v>
      </c>
      <c r="G44" s="9" t="s">
        <v>101</v>
      </c>
      <c r="H44" s="9" t="s">
        <v>8</v>
      </c>
      <c r="I44" s="9" t="s">
        <v>102</v>
      </c>
      <c r="J44" s="9" t="s">
        <v>9</v>
      </c>
      <c r="K44" s="9" t="s">
        <v>10</v>
      </c>
      <c r="L44" s="10">
        <v>8</v>
      </c>
      <c r="M44" s="10">
        <v>0</v>
      </c>
      <c r="N44" s="10">
        <v>0</v>
      </c>
      <c r="O44" s="10">
        <v>8</v>
      </c>
      <c r="P44" s="11">
        <v>10000</v>
      </c>
      <c r="Q44" s="11">
        <v>0</v>
      </c>
      <c r="R44" s="11">
        <v>10000</v>
      </c>
      <c r="S44" s="11">
        <v>40000</v>
      </c>
      <c r="T44" s="11">
        <v>0</v>
      </c>
      <c r="U44" s="11">
        <v>40000</v>
      </c>
      <c r="V44" s="11">
        <v>50000</v>
      </c>
      <c r="W44" s="11">
        <v>7500</v>
      </c>
      <c r="X44" s="12">
        <v>0.8</v>
      </c>
      <c r="Y44" s="12">
        <v>0.15</v>
      </c>
      <c r="Z44" s="11">
        <v>0</v>
      </c>
      <c r="AA44" s="11">
        <v>5000</v>
      </c>
      <c r="AB44" s="13">
        <v>8</v>
      </c>
      <c r="AC44" s="13">
        <v>9</v>
      </c>
      <c r="AD44" s="13">
        <v>1350</v>
      </c>
      <c r="AE44" s="13">
        <v>1350</v>
      </c>
      <c r="AF44" s="13">
        <v>0</v>
      </c>
      <c r="AG44" s="13">
        <v>0</v>
      </c>
      <c r="AH44" s="13">
        <v>0</v>
      </c>
      <c r="AI44" s="13">
        <v>0</v>
      </c>
      <c r="AJ44" s="18">
        <v>277</v>
      </c>
      <c r="AK44" s="17">
        <v>2.2999999999999998</v>
      </c>
      <c r="AL44" s="25">
        <v>0.57924591257924596</v>
      </c>
      <c r="AM44" s="13">
        <v>0.31477218543464602</v>
      </c>
      <c r="AN44" s="13">
        <v>0.77332242225859249</v>
      </c>
      <c r="AO44" s="13">
        <v>2.690582959641255E-2</v>
      </c>
      <c r="AP44" s="13">
        <v>1.1150004372896511</v>
      </c>
      <c r="AQ44" s="13">
        <f t="shared" si="3"/>
        <v>40000</v>
      </c>
      <c r="AR44" s="13">
        <f t="shared" si="0"/>
        <v>5760</v>
      </c>
      <c r="AS44" s="13">
        <f t="shared" si="1"/>
        <v>0</v>
      </c>
      <c r="AT44" s="13">
        <f t="shared" si="4"/>
        <v>5760</v>
      </c>
      <c r="AU44" s="13">
        <f t="shared" si="2"/>
        <v>45760</v>
      </c>
      <c r="AV44" s="14" t="s">
        <v>12</v>
      </c>
      <c r="AW44" s="13">
        <f t="shared" si="5"/>
        <v>45760</v>
      </c>
      <c r="AX44" s="13">
        <v>0</v>
      </c>
      <c r="AY44" s="13">
        <f t="shared" si="6"/>
        <v>45760</v>
      </c>
    </row>
    <row r="45" spans="1:51" hidden="1" x14ac:dyDescent="0.2">
      <c r="A45" s="8">
        <v>40</v>
      </c>
      <c r="B45" s="9" t="s">
        <v>123</v>
      </c>
      <c r="C45" s="9" t="s">
        <v>58</v>
      </c>
      <c r="D45" s="9" t="s">
        <v>5</v>
      </c>
      <c r="E45" s="9" t="s">
        <v>5</v>
      </c>
      <c r="F45" s="9" t="s">
        <v>118</v>
      </c>
      <c r="G45" s="9" t="s">
        <v>101</v>
      </c>
      <c r="H45" s="9" t="s">
        <v>8</v>
      </c>
      <c r="I45" s="9" t="s">
        <v>102</v>
      </c>
      <c r="J45" s="9" t="s">
        <v>9</v>
      </c>
      <c r="K45" s="9" t="s">
        <v>10</v>
      </c>
      <c r="L45" s="10">
        <v>8</v>
      </c>
      <c r="M45" s="10">
        <v>0</v>
      </c>
      <c r="N45" s="10">
        <v>0</v>
      </c>
      <c r="O45" s="10">
        <v>8</v>
      </c>
      <c r="P45" s="11">
        <v>10000</v>
      </c>
      <c r="Q45" s="11">
        <v>0</v>
      </c>
      <c r="R45" s="11">
        <v>10000</v>
      </c>
      <c r="S45" s="11">
        <v>40000</v>
      </c>
      <c r="T45" s="11">
        <v>0</v>
      </c>
      <c r="U45" s="11">
        <v>40000</v>
      </c>
      <c r="V45" s="11">
        <v>50000</v>
      </c>
      <c r="W45" s="11">
        <v>7500</v>
      </c>
      <c r="X45" s="12">
        <v>0.8</v>
      </c>
      <c r="Y45" s="12">
        <v>0.15</v>
      </c>
      <c r="Z45" s="11">
        <v>0</v>
      </c>
      <c r="AA45" s="11">
        <v>5000</v>
      </c>
      <c r="AB45" s="13">
        <v>8</v>
      </c>
      <c r="AC45" s="13">
        <v>9</v>
      </c>
      <c r="AD45" s="13">
        <v>1350</v>
      </c>
      <c r="AE45" s="13">
        <v>1350</v>
      </c>
      <c r="AF45" s="13">
        <v>0</v>
      </c>
      <c r="AG45" s="13">
        <v>0</v>
      </c>
      <c r="AH45" s="13">
        <v>0</v>
      </c>
      <c r="AI45" s="13">
        <v>0</v>
      </c>
      <c r="AJ45" s="18">
        <v>277</v>
      </c>
      <c r="AK45" s="17">
        <v>2.2999999999999998</v>
      </c>
      <c r="AL45" s="25">
        <v>0.57924591257924596</v>
      </c>
      <c r="AM45" s="13">
        <v>0.31477218543464602</v>
      </c>
      <c r="AN45" s="13">
        <v>0.77332242225859249</v>
      </c>
      <c r="AO45" s="13">
        <v>2.690582959641255E-2</v>
      </c>
      <c r="AP45" s="13">
        <v>1.1150004372896511</v>
      </c>
      <c r="AQ45" s="13">
        <f t="shared" si="3"/>
        <v>40000</v>
      </c>
      <c r="AR45" s="13">
        <f t="shared" si="0"/>
        <v>5760</v>
      </c>
      <c r="AS45" s="13">
        <f t="shared" si="1"/>
        <v>0</v>
      </c>
      <c r="AT45" s="13">
        <f t="shared" si="4"/>
        <v>5760</v>
      </c>
      <c r="AU45" s="13">
        <f t="shared" si="2"/>
        <v>45760</v>
      </c>
      <c r="AV45" s="14" t="s">
        <v>12</v>
      </c>
      <c r="AW45" s="13">
        <f t="shared" si="5"/>
        <v>45760</v>
      </c>
      <c r="AX45" s="13">
        <v>0</v>
      </c>
      <c r="AY45" s="13">
        <f t="shared" si="6"/>
        <v>45760</v>
      </c>
    </row>
    <row r="46" spans="1:51" hidden="1" x14ac:dyDescent="0.2">
      <c r="A46" s="8">
        <v>41</v>
      </c>
      <c r="B46" s="9" t="s">
        <v>124</v>
      </c>
      <c r="C46" s="9" t="s">
        <v>58</v>
      </c>
      <c r="D46" s="9" t="s">
        <v>5</v>
      </c>
      <c r="E46" s="9" t="s">
        <v>5</v>
      </c>
      <c r="F46" s="9" t="s">
        <v>118</v>
      </c>
      <c r="G46" s="9" t="s">
        <v>101</v>
      </c>
      <c r="H46" s="9" t="s">
        <v>8</v>
      </c>
      <c r="I46" s="9" t="s">
        <v>102</v>
      </c>
      <c r="J46" s="9" t="s">
        <v>9</v>
      </c>
      <c r="K46" s="9" t="s">
        <v>10</v>
      </c>
      <c r="L46" s="10">
        <v>8</v>
      </c>
      <c r="M46" s="10">
        <v>0</v>
      </c>
      <c r="N46" s="10">
        <v>0</v>
      </c>
      <c r="O46" s="10">
        <v>8</v>
      </c>
      <c r="P46" s="11">
        <v>10000</v>
      </c>
      <c r="Q46" s="11">
        <v>0</v>
      </c>
      <c r="R46" s="11">
        <v>10000</v>
      </c>
      <c r="S46" s="11">
        <v>40000</v>
      </c>
      <c r="T46" s="11">
        <v>0</v>
      </c>
      <c r="U46" s="11">
        <v>40000</v>
      </c>
      <c r="V46" s="11">
        <v>50000</v>
      </c>
      <c r="W46" s="11">
        <v>7500</v>
      </c>
      <c r="X46" s="12">
        <v>0.8</v>
      </c>
      <c r="Y46" s="12">
        <v>0.15</v>
      </c>
      <c r="Z46" s="11">
        <v>0</v>
      </c>
      <c r="AA46" s="11">
        <v>5000</v>
      </c>
      <c r="AB46" s="13">
        <v>8</v>
      </c>
      <c r="AC46" s="13">
        <v>9</v>
      </c>
      <c r="AD46" s="13">
        <v>1350</v>
      </c>
      <c r="AE46" s="13">
        <v>1350</v>
      </c>
      <c r="AF46" s="13">
        <v>0</v>
      </c>
      <c r="AG46" s="13">
        <v>0</v>
      </c>
      <c r="AH46" s="13">
        <v>0</v>
      </c>
      <c r="AI46" s="13">
        <v>0</v>
      </c>
      <c r="AJ46" s="18">
        <v>277</v>
      </c>
      <c r="AK46" s="17">
        <v>2.2999999999999998</v>
      </c>
      <c r="AL46" s="25">
        <v>0.57924591257924596</v>
      </c>
      <c r="AM46" s="13">
        <v>0.31477218543464602</v>
      </c>
      <c r="AN46" s="13">
        <v>0.77332242225859249</v>
      </c>
      <c r="AO46" s="13">
        <v>2.690582959641255E-2</v>
      </c>
      <c r="AP46" s="13">
        <v>1.1150004372896511</v>
      </c>
      <c r="AQ46" s="13">
        <f t="shared" si="3"/>
        <v>40000</v>
      </c>
      <c r="AR46" s="13">
        <f t="shared" si="0"/>
        <v>5760</v>
      </c>
      <c r="AS46" s="13">
        <f t="shared" si="1"/>
        <v>0</v>
      </c>
      <c r="AT46" s="13">
        <f t="shared" si="4"/>
        <v>5760</v>
      </c>
      <c r="AU46" s="13">
        <f t="shared" si="2"/>
        <v>45760</v>
      </c>
      <c r="AV46" s="14" t="s">
        <v>12</v>
      </c>
      <c r="AW46" s="13">
        <f t="shared" si="5"/>
        <v>45760</v>
      </c>
      <c r="AX46" s="13">
        <v>0</v>
      </c>
      <c r="AY46" s="13">
        <f t="shared" si="6"/>
        <v>45760</v>
      </c>
    </row>
    <row r="47" spans="1:51" hidden="1" x14ac:dyDescent="0.2">
      <c r="A47" s="8">
        <v>42</v>
      </c>
      <c r="B47" s="9" t="s">
        <v>125</v>
      </c>
      <c r="C47" s="9" t="s">
        <v>65</v>
      </c>
      <c r="D47" s="9" t="s">
        <v>5</v>
      </c>
      <c r="E47" s="9" t="s">
        <v>5</v>
      </c>
      <c r="F47" s="9" t="s">
        <v>126</v>
      </c>
      <c r="G47" s="9" t="s">
        <v>101</v>
      </c>
      <c r="H47" s="9" t="s">
        <v>8</v>
      </c>
      <c r="I47" s="9" t="s">
        <v>102</v>
      </c>
      <c r="J47" s="9" t="s">
        <v>9</v>
      </c>
      <c r="K47" s="9" t="s">
        <v>10</v>
      </c>
      <c r="L47" s="10">
        <v>30</v>
      </c>
      <c r="M47" s="10">
        <v>0</v>
      </c>
      <c r="N47" s="10">
        <v>30</v>
      </c>
      <c r="O47" s="10">
        <v>0</v>
      </c>
      <c r="P47" s="11">
        <v>99900</v>
      </c>
      <c r="Q47" s="11">
        <v>99900</v>
      </c>
      <c r="R47" s="11">
        <v>0</v>
      </c>
      <c r="S47" s="11">
        <v>299600</v>
      </c>
      <c r="T47" s="11">
        <v>299600</v>
      </c>
      <c r="U47" s="11">
        <v>0</v>
      </c>
      <c r="V47" s="11">
        <v>399500</v>
      </c>
      <c r="W47" s="11">
        <v>0</v>
      </c>
      <c r="X47" s="12">
        <v>0.74993742177722156</v>
      </c>
      <c r="Y47" s="12">
        <v>0</v>
      </c>
      <c r="Z47" s="11">
        <v>9986.6666666666661</v>
      </c>
      <c r="AA47" s="11">
        <v>0</v>
      </c>
      <c r="AB47" s="13">
        <v>30</v>
      </c>
      <c r="AC47" s="13">
        <v>12</v>
      </c>
      <c r="AD47" s="13">
        <v>2000</v>
      </c>
      <c r="AE47" s="13">
        <v>1400</v>
      </c>
      <c r="AF47" s="13">
        <v>0</v>
      </c>
      <c r="AG47" s="13">
        <v>0</v>
      </c>
      <c r="AH47" s="13">
        <v>0</v>
      </c>
      <c r="AI47" s="13">
        <v>0</v>
      </c>
      <c r="AJ47" s="18">
        <v>277</v>
      </c>
      <c r="AK47" s="17">
        <v>2.2999999999999998</v>
      </c>
      <c r="AL47" s="25">
        <v>0.57924591257924596</v>
      </c>
      <c r="AM47" s="13">
        <v>0.31477218543464602</v>
      </c>
      <c r="AN47" s="13">
        <v>0.77332242225859249</v>
      </c>
      <c r="AO47" s="13">
        <v>2.690582959641255E-2</v>
      </c>
      <c r="AP47" s="13">
        <v>1.1150004372896511</v>
      </c>
      <c r="AQ47" s="13">
        <f t="shared" si="3"/>
        <v>299600</v>
      </c>
      <c r="AR47" s="13">
        <f t="shared" si="0"/>
        <v>28800</v>
      </c>
      <c r="AS47" s="13">
        <f t="shared" si="1"/>
        <v>0</v>
      </c>
      <c r="AT47" s="13">
        <f t="shared" si="4"/>
        <v>28800</v>
      </c>
      <c r="AU47" s="13">
        <f t="shared" si="2"/>
        <v>328400</v>
      </c>
      <c r="AV47" s="14" t="s">
        <v>12</v>
      </c>
      <c r="AW47" s="13">
        <f t="shared" si="5"/>
        <v>328400</v>
      </c>
      <c r="AX47" s="13">
        <v>0</v>
      </c>
      <c r="AY47" s="13">
        <f t="shared" si="6"/>
        <v>328400</v>
      </c>
    </row>
    <row r="48" spans="1:51" hidden="1" x14ac:dyDescent="0.2">
      <c r="A48" s="8">
        <v>43</v>
      </c>
      <c r="B48" s="9" t="s">
        <v>127</v>
      </c>
      <c r="C48" s="9" t="s">
        <v>4</v>
      </c>
      <c r="D48" s="9" t="s">
        <v>5</v>
      </c>
      <c r="E48" s="9" t="s">
        <v>5</v>
      </c>
      <c r="F48" s="9" t="s">
        <v>128</v>
      </c>
      <c r="G48" s="9" t="s">
        <v>101</v>
      </c>
      <c r="H48" s="9" t="s">
        <v>8</v>
      </c>
      <c r="I48" s="9" t="s">
        <v>102</v>
      </c>
      <c r="J48" s="9" t="s">
        <v>9</v>
      </c>
      <c r="K48" s="9" t="s">
        <v>10</v>
      </c>
      <c r="L48" s="10">
        <v>106</v>
      </c>
      <c r="M48" s="10">
        <v>106</v>
      </c>
      <c r="N48" s="10">
        <v>0</v>
      </c>
      <c r="O48" s="10">
        <v>0</v>
      </c>
      <c r="P48" s="11">
        <v>947626.4</v>
      </c>
      <c r="Q48" s="11">
        <v>947626.4</v>
      </c>
      <c r="R48" s="11">
        <v>0</v>
      </c>
      <c r="S48" s="11">
        <v>1059905.6000000001</v>
      </c>
      <c r="T48" s="11">
        <v>1059905.6000000001</v>
      </c>
      <c r="U48" s="11">
        <v>0</v>
      </c>
      <c r="V48" s="11">
        <v>2007532</v>
      </c>
      <c r="W48" s="11">
        <v>0</v>
      </c>
      <c r="X48" s="12">
        <v>0.52796448574667809</v>
      </c>
      <c r="Y48" s="12">
        <v>0</v>
      </c>
      <c r="Z48" s="11">
        <v>9999.109433962265</v>
      </c>
      <c r="AA48" s="11">
        <v>0</v>
      </c>
      <c r="AB48" s="13">
        <v>106</v>
      </c>
      <c r="AC48" s="13">
        <v>2</v>
      </c>
      <c r="AD48" s="13">
        <v>1570</v>
      </c>
      <c r="AE48" s="13">
        <v>890</v>
      </c>
      <c r="AF48" s="13">
        <v>0</v>
      </c>
      <c r="AG48" s="13">
        <v>0</v>
      </c>
      <c r="AH48" s="13">
        <v>0</v>
      </c>
      <c r="AI48" s="13">
        <v>0</v>
      </c>
      <c r="AJ48" s="18">
        <v>277</v>
      </c>
      <c r="AK48" s="17">
        <v>2.2999999999999998</v>
      </c>
      <c r="AL48" s="25">
        <v>0.57924591257924596</v>
      </c>
      <c r="AM48" s="13">
        <v>0.31477218543464602</v>
      </c>
      <c r="AN48" s="13">
        <v>0.77332242225859249</v>
      </c>
      <c r="AO48" s="13">
        <v>2.690582959641255E-2</v>
      </c>
      <c r="AP48" s="13">
        <v>1.1150004372896511</v>
      </c>
      <c r="AQ48" s="13">
        <f t="shared" si="3"/>
        <v>1059905.6000000001</v>
      </c>
      <c r="AR48" s="13">
        <f t="shared" si="0"/>
        <v>16960</v>
      </c>
      <c r="AS48" s="13">
        <f t="shared" si="1"/>
        <v>0</v>
      </c>
      <c r="AT48" s="13">
        <f t="shared" si="4"/>
        <v>16960</v>
      </c>
      <c r="AU48" s="13">
        <f t="shared" si="2"/>
        <v>1076865.6000000001</v>
      </c>
      <c r="AV48" s="14" t="s">
        <v>12</v>
      </c>
      <c r="AW48" s="13">
        <f t="shared" si="5"/>
        <v>1076865.6000000001</v>
      </c>
      <c r="AX48" s="13">
        <v>0</v>
      </c>
      <c r="AY48" s="13">
        <f t="shared" si="6"/>
        <v>1076865.6000000001</v>
      </c>
    </row>
    <row r="49" spans="1:51" hidden="1" x14ac:dyDescent="0.2">
      <c r="A49" s="8">
        <v>44</v>
      </c>
      <c r="B49" s="9" t="s">
        <v>129</v>
      </c>
      <c r="C49" s="9" t="s">
        <v>4</v>
      </c>
      <c r="D49" s="9" t="s">
        <v>5</v>
      </c>
      <c r="E49" s="9" t="s">
        <v>5</v>
      </c>
      <c r="F49" s="9" t="s">
        <v>130</v>
      </c>
      <c r="G49" s="9" t="s">
        <v>101</v>
      </c>
      <c r="H49" s="9" t="s">
        <v>8</v>
      </c>
      <c r="I49" s="9" t="s">
        <v>102</v>
      </c>
      <c r="J49" s="9" t="s">
        <v>9</v>
      </c>
      <c r="K49" s="9" t="s">
        <v>10</v>
      </c>
      <c r="L49" s="10">
        <v>85</v>
      </c>
      <c r="M49" s="10">
        <v>85</v>
      </c>
      <c r="N49" s="10">
        <v>0</v>
      </c>
      <c r="O49" s="10">
        <v>0</v>
      </c>
      <c r="P49" s="11">
        <v>212500</v>
      </c>
      <c r="Q49" s="11">
        <v>212500</v>
      </c>
      <c r="R49" s="11">
        <v>0</v>
      </c>
      <c r="S49" s="11">
        <v>850000</v>
      </c>
      <c r="T49" s="11">
        <v>850000</v>
      </c>
      <c r="U49" s="11">
        <v>0</v>
      </c>
      <c r="V49" s="11">
        <v>1062500</v>
      </c>
      <c r="W49" s="11">
        <v>35500</v>
      </c>
      <c r="X49" s="12">
        <v>0.8</v>
      </c>
      <c r="Y49" s="12">
        <v>3.3411764705882363E-2</v>
      </c>
      <c r="Z49" s="11">
        <v>10000</v>
      </c>
      <c r="AA49" s="11">
        <v>0</v>
      </c>
      <c r="AB49" s="13">
        <v>85</v>
      </c>
      <c r="AC49" s="13">
        <v>4</v>
      </c>
      <c r="AD49" s="13">
        <v>1200</v>
      </c>
      <c r="AE49" s="13">
        <v>1200</v>
      </c>
      <c r="AF49" s="13">
        <v>0</v>
      </c>
      <c r="AG49" s="13">
        <v>0</v>
      </c>
      <c r="AH49" s="13">
        <v>0</v>
      </c>
      <c r="AI49" s="13">
        <v>0</v>
      </c>
      <c r="AJ49" s="18">
        <v>277</v>
      </c>
      <c r="AK49" s="17">
        <v>2.2999999999999998</v>
      </c>
      <c r="AL49" s="25">
        <v>0.57924591257924596</v>
      </c>
      <c r="AM49" s="13">
        <v>0.31477218543464602</v>
      </c>
      <c r="AN49" s="13">
        <v>0.77332242225859249</v>
      </c>
      <c r="AO49" s="13">
        <v>2.690582959641255E-2</v>
      </c>
      <c r="AP49" s="13">
        <v>1.1150004372896511</v>
      </c>
      <c r="AQ49" s="13">
        <f t="shared" si="3"/>
        <v>850000</v>
      </c>
      <c r="AR49" s="13">
        <f t="shared" si="0"/>
        <v>27200</v>
      </c>
      <c r="AS49" s="13">
        <f t="shared" si="1"/>
        <v>0</v>
      </c>
      <c r="AT49" s="13">
        <f t="shared" si="4"/>
        <v>27200</v>
      </c>
      <c r="AU49" s="13">
        <f t="shared" si="2"/>
        <v>877200</v>
      </c>
      <c r="AV49" s="14" t="s">
        <v>12</v>
      </c>
      <c r="AW49" s="13">
        <f t="shared" si="5"/>
        <v>877200</v>
      </c>
      <c r="AX49" s="13">
        <v>0</v>
      </c>
      <c r="AY49" s="13">
        <f t="shared" si="6"/>
        <v>877200</v>
      </c>
    </row>
    <row r="50" spans="1:51" hidden="1" x14ac:dyDescent="0.2">
      <c r="A50" s="8">
        <v>45</v>
      </c>
      <c r="B50" s="9" t="s">
        <v>131</v>
      </c>
      <c r="C50" s="9" t="s">
        <v>4</v>
      </c>
      <c r="D50" s="9" t="s">
        <v>5</v>
      </c>
      <c r="E50" s="9" t="s">
        <v>5</v>
      </c>
      <c r="F50" s="9" t="s">
        <v>130</v>
      </c>
      <c r="G50" s="9" t="s">
        <v>101</v>
      </c>
      <c r="H50" s="9" t="s">
        <v>8</v>
      </c>
      <c r="I50" s="9" t="s">
        <v>102</v>
      </c>
      <c r="J50" s="9" t="s">
        <v>9</v>
      </c>
      <c r="K50" s="9" t="s">
        <v>10</v>
      </c>
      <c r="L50" s="10">
        <v>65</v>
      </c>
      <c r="M50" s="10">
        <v>65</v>
      </c>
      <c r="N50" s="10">
        <v>0</v>
      </c>
      <c r="O50" s="10">
        <v>0</v>
      </c>
      <c r="P50" s="11">
        <v>162500</v>
      </c>
      <c r="Q50" s="11">
        <v>162500</v>
      </c>
      <c r="R50" s="11">
        <v>0</v>
      </c>
      <c r="S50" s="11">
        <v>650000</v>
      </c>
      <c r="T50" s="11">
        <v>650000</v>
      </c>
      <c r="U50" s="11">
        <v>0</v>
      </c>
      <c r="V50" s="11">
        <v>812500</v>
      </c>
      <c r="W50" s="11">
        <v>35200</v>
      </c>
      <c r="X50" s="12">
        <v>0.8</v>
      </c>
      <c r="Y50" s="12">
        <v>4.3323076923076922E-2</v>
      </c>
      <c r="Z50" s="11">
        <v>10000</v>
      </c>
      <c r="AA50" s="11">
        <v>0</v>
      </c>
      <c r="AB50" s="13">
        <v>65</v>
      </c>
      <c r="AC50" s="13">
        <v>2</v>
      </c>
      <c r="AD50" s="13">
        <v>1200</v>
      </c>
      <c r="AE50" s="13">
        <v>1200</v>
      </c>
      <c r="AF50" s="13">
        <v>0</v>
      </c>
      <c r="AG50" s="13">
        <v>0</v>
      </c>
      <c r="AH50" s="13">
        <v>0</v>
      </c>
      <c r="AI50" s="13">
        <v>0</v>
      </c>
      <c r="AJ50" s="18">
        <v>277</v>
      </c>
      <c r="AK50" s="17">
        <v>2.2999999999999998</v>
      </c>
      <c r="AL50" s="25">
        <v>0.57924591257924596</v>
      </c>
      <c r="AM50" s="13">
        <v>0.31477218543464602</v>
      </c>
      <c r="AN50" s="13">
        <v>0.77332242225859249</v>
      </c>
      <c r="AO50" s="13">
        <v>2.690582959641255E-2</v>
      </c>
      <c r="AP50" s="13">
        <v>1.1150004372896511</v>
      </c>
      <c r="AQ50" s="13">
        <f t="shared" si="3"/>
        <v>650000</v>
      </c>
      <c r="AR50" s="13">
        <f t="shared" si="0"/>
        <v>10400</v>
      </c>
      <c r="AS50" s="13">
        <f t="shared" si="1"/>
        <v>0</v>
      </c>
      <c r="AT50" s="13">
        <f t="shared" si="4"/>
        <v>10400</v>
      </c>
      <c r="AU50" s="13">
        <f t="shared" si="2"/>
        <v>660400</v>
      </c>
      <c r="AV50" s="14" t="s">
        <v>12</v>
      </c>
      <c r="AW50" s="13">
        <f t="shared" si="5"/>
        <v>660400</v>
      </c>
      <c r="AX50" s="13">
        <v>0</v>
      </c>
      <c r="AY50" s="13">
        <f t="shared" si="6"/>
        <v>660400</v>
      </c>
    </row>
    <row r="51" spans="1:51" hidden="1" x14ac:dyDescent="0.2">
      <c r="A51" s="8">
        <v>46</v>
      </c>
      <c r="B51" s="9" t="s">
        <v>132</v>
      </c>
      <c r="C51" s="9" t="s">
        <v>4</v>
      </c>
      <c r="D51" s="9" t="s">
        <v>5</v>
      </c>
      <c r="E51" s="9" t="s">
        <v>5</v>
      </c>
      <c r="F51" s="9" t="s">
        <v>133</v>
      </c>
      <c r="G51" s="9" t="s">
        <v>101</v>
      </c>
      <c r="H51" s="9" t="s">
        <v>8</v>
      </c>
      <c r="I51" s="9" t="s">
        <v>102</v>
      </c>
      <c r="J51" s="9" t="s">
        <v>9</v>
      </c>
      <c r="K51" s="9" t="s">
        <v>10</v>
      </c>
      <c r="L51" s="10">
        <v>50</v>
      </c>
      <c r="M51" s="10">
        <v>50</v>
      </c>
      <c r="N51" s="10">
        <v>0</v>
      </c>
      <c r="O51" s="10">
        <v>0</v>
      </c>
      <c r="P51" s="11">
        <v>133000</v>
      </c>
      <c r="Q51" s="11">
        <v>133000</v>
      </c>
      <c r="R51" s="11">
        <v>0</v>
      </c>
      <c r="S51" s="11">
        <v>492000</v>
      </c>
      <c r="T51" s="11">
        <v>492000</v>
      </c>
      <c r="U51" s="11">
        <v>0</v>
      </c>
      <c r="V51" s="11">
        <v>625000</v>
      </c>
      <c r="W51" s="11">
        <v>60000</v>
      </c>
      <c r="X51" s="12">
        <v>0.78720000000000001</v>
      </c>
      <c r="Y51" s="12">
        <v>9.6000000000000002E-2</v>
      </c>
      <c r="Z51" s="11">
        <v>9840</v>
      </c>
      <c r="AA51" s="11">
        <v>0</v>
      </c>
      <c r="AB51" s="13">
        <v>50</v>
      </c>
      <c r="AC51" s="13">
        <v>4</v>
      </c>
      <c r="AD51" s="13">
        <v>1250</v>
      </c>
      <c r="AE51" s="13">
        <v>1250</v>
      </c>
      <c r="AF51" s="13">
        <v>0</v>
      </c>
      <c r="AG51" s="13">
        <v>0</v>
      </c>
      <c r="AH51" s="13">
        <v>0</v>
      </c>
      <c r="AI51" s="13">
        <v>0</v>
      </c>
      <c r="AJ51" s="18">
        <v>277</v>
      </c>
      <c r="AK51" s="17">
        <v>2.2999999999999998</v>
      </c>
      <c r="AL51" s="25">
        <v>0.57924591257924596</v>
      </c>
      <c r="AM51" s="13">
        <v>0.31477218543464602</v>
      </c>
      <c r="AN51" s="13">
        <v>0.77332242225859249</v>
      </c>
      <c r="AO51" s="13">
        <v>2.690582959641255E-2</v>
      </c>
      <c r="AP51" s="13">
        <v>1.1150004372896511</v>
      </c>
      <c r="AQ51" s="13">
        <f t="shared" si="3"/>
        <v>492000</v>
      </c>
      <c r="AR51" s="13">
        <f t="shared" si="0"/>
        <v>16000</v>
      </c>
      <c r="AS51" s="13">
        <f t="shared" si="1"/>
        <v>0</v>
      </c>
      <c r="AT51" s="13">
        <f t="shared" si="4"/>
        <v>16000</v>
      </c>
      <c r="AU51" s="13">
        <f t="shared" si="2"/>
        <v>508000</v>
      </c>
      <c r="AV51" s="14" t="s">
        <v>12</v>
      </c>
      <c r="AW51" s="13">
        <f t="shared" si="5"/>
        <v>508000</v>
      </c>
      <c r="AX51" s="13">
        <v>0</v>
      </c>
      <c r="AY51" s="13">
        <f t="shared" si="6"/>
        <v>508000</v>
      </c>
    </row>
    <row r="52" spans="1:51" hidden="1" x14ac:dyDescent="0.2">
      <c r="A52" s="8">
        <v>47</v>
      </c>
      <c r="B52" s="9" t="s">
        <v>134</v>
      </c>
      <c r="C52" s="9" t="s">
        <v>4</v>
      </c>
      <c r="D52" s="9" t="s">
        <v>5</v>
      </c>
      <c r="E52" s="9" t="s">
        <v>5</v>
      </c>
      <c r="F52" s="9" t="s">
        <v>14</v>
      </c>
      <c r="G52" s="9" t="s">
        <v>101</v>
      </c>
      <c r="H52" s="9" t="s">
        <v>8</v>
      </c>
      <c r="I52" s="9" t="s">
        <v>102</v>
      </c>
      <c r="J52" s="9" t="s">
        <v>9</v>
      </c>
      <c r="K52" s="9" t="s">
        <v>10</v>
      </c>
      <c r="L52" s="10">
        <v>50</v>
      </c>
      <c r="M52" s="10">
        <v>50</v>
      </c>
      <c r="N52" s="10">
        <v>0</v>
      </c>
      <c r="O52" s="10">
        <v>0</v>
      </c>
      <c r="P52" s="11">
        <v>129140</v>
      </c>
      <c r="Q52" s="11">
        <v>129140</v>
      </c>
      <c r="R52" s="11">
        <v>0</v>
      </c>
      <c r="S52" s="11">
        <v>488560</v>
      </c>
      <c r="T52" s="11">
        <v>488560</v>
      </c>
      <c r="U52" s="11">
        <v>0</v>
      </c>
      <c r="V52" s="11">
        <v>617700</v>
      </c>
      <c r="W52" s="11">
        <v>41000</v>
      </c>
      <c r="X52" s="12">
        <v>0.79093411040958406</v>
      </c>
      <c r="Y52" s="12">
        <v>6.6375263072689011E-2</v>
      </c>
      <c r="Z52" s="11">
        <v>9771.2000000000007</v>
      </c>
      <c r="AA52" s="11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8">
        <v>277</v>
      </c>
      <c r="AK52" s="17">
        <v>2.2999999999999998</v>
      </c>
      <c r="AL52" s="25">
        <v>0.57924591257924596</v>
      </c>
      <c r="AM52" s="13">
        <v>0.31477218543464602</v>
      </c>
      <c r="AN52" s="13">
        <v>0.77332242225859249</v>
      </c>
      <c r="AO52" s="13">
        <v>2.690582959641255E-2</v>
      </c>
      <c r="AP52" s="13">
        <v>1.1150004372896511</v>
      </c>
      <c r="AQ52" s="13">
        <f t="shared" si="3"/>
        <v>488560</v>
      </c>
      <c r="AR52" s="13">
        <f t="shared" si="0"/>
        <v>0</v>
      </c>
      <c r="AS52" s="13">
        <f t="shared" si="1"/>
        <v>0</v>
      </c>
      <c r="AT52" s="13">
        <f t="shared" si="4"/>
        <v>0</v>
      </c>
      <c r="AU52" s="13">
        <f t="shared" si="2"/>
        <v>488560</v>
      </c>
      <c r="AV52" s="14" t="s">
        <v>12</v>
      </c>
      <c r="AW52" s="13">
        <f t="shared" si="5"/>
        <v>488560</v>
      </c>
      <c r="AX52" s="13">
        <v>0</v>
      </c>
      <c r="AY52" s="13">
        <f t="shared" si="6"/>
        <v>488560</v>
      </c>
    </row>
    <row r="53" spans="1:51" hidden="1" x14ac:dyDescent="0.2">
      <c r="A53" s="8">
        <v>48</v>
      </c>
      <c r="B53" s="9" t="s">
        <v>135</v>
      </c>
      <c r="C53" s="9" t="s">
        <v>4</v>
      </c>
      <c r="D53" s="9" t="s">
        <v>5</v>
      </c>
      <c r="E53" s="9" t="s">
        <v>5</v>
      </c>
      <c r="F53" s="9" t="s">
        <v>14</v>
      </c>
      <c r="G53" s="9" t="s">
        <v>101</v>
      </c>
      <c r="H53" s="9" t="s">
        <v>8</v>
      </c>
      <c r="I53" s="9" t="s">
        <v>102</v>
      </c>
      <c r="J53" s="9" t="s">
        <v>9</v>
      </c>
      <c r="K53" s="9" t="s">
        <v>10</v>
      </c>
      <c r="L53" s="10">
        <v>50</v>
      </c>
      <c r="M53" s="10">
        <v>50</v>
      </c>
      <c r="N53" s="10">
        <v>0</v>
      </c>
      <c r="O53" s="10">
        <v>0</v>
      </c>
      <c r="P53" s="11">
        <v>129140</v>
      </c>
      <c r="Q53" s="11">
        <v>129140</v>
      </c>
      <c r="R53" s="11">
        <v>0</v>
      </c>
      <c r="S53" s="11">
        <v>488560</v>
      </c>
      <c r="T53" s="11">
        <v>488560</v>
      </c>
      <c r="U53" s="11">
        <v>0</v>
      </c>
      <c r="V53" s="11">
        <v>617700</v>
      </c>
      <c r="W53" s="11">
        <v>41000</v>
      </c>
      <c r="X53" s="12">
        <v>0.79093411040958406</v>
      </c>
      <c r="Y53" s="12">
        <v>6.6375263072689011E-2</v>
      </c>
      <c r="Z53" s="11">
        <v>9771.2000000000007</v>
      </c>
      <c r="AA53" s="11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8">
        <v>277</v>
      </c>
      <c r="AK53" s="17">
        <v>2.2999999999999998</v>
      </c>
      <c r="AL53" s="25">
        <v>0.57924591257924596</v>
      </c>
      <c r="AM53" s="13">
        <v>0.31477218543464602</v>
      </c>
      <c r="AN53" s="13">
        <v>0.77332242225859249</v>
      </c>
      <c r="AO53" s="13">
        <v>2.690582959641255E-2</v>
      </c>
      <c r="AP53" s="13">
        <v>1.1150004372896511</v>
      </c>
      <c r="AQ53" s="13">
        <f t="shared" si="3"/>
        <v>488560</v>
      </c>
      <c r="AR53" s="13">
        <f t="shared" si="0"/>
        <v>0</v>
      </c>
      <c r="AS53" s="13">
        <f t="shared" si="1"/>
        <v>0</v>
      </c>
      <c r="AT53" s="13">
        <f t="shared" si="4"/>
        <v>0</v>
      </c>
      <c r="AU53" s="13">
        <f t="shared" si="2"/>
        <v>488560</v>
      </c>
      <c r="AV53" s="14" t="s">
        <v>12</v>
      </c>
      <c r="AW53" s="13">
        <f t="shared" si="5"/>
        <v>488560</v>
      </c>
      <c r="AX53" s="13">
        <v>0</v>
      </c>
      <c r="AY53" s="13">
        <f t="shared" si="6"/>
        <v>488560</v>
      </c>
    </row>
    <row r="54" spans="1:51" hidden="1" x14ac:dyDescent="0.2">
      <c r="A54" s="8">
        <v>49</v>
      </c>
      <c r="B54" s="9" t="s">
        <v>136</v>
      </c>
      <c r="C54" s="9" t="s">
        <v>4</v>
      </c>
      <c r="D54" s="9" t="s">
        <v>5</v>
      </c>
      <c r="E54" s="9" t="s">
        <v>5</v>
      </c>
      <c r="F54" s="9" t="s">
        <v>137</v>
      </c>
      <c r="G54" s="9" t="s">
        <v>101</v>
      </c>
      <c r="H54" s="9" t="s">
        <v>8</v>
      </c>
      <c r="I54" s="9" t="s">
        <v>102</v>
      </c>
      <c r="J54" s="9" t="s">
        <v>9</v>
      </c>
      <c r="K54" s="9" t="s">
        <v>10</v>
      </c>
      <c r="L54" s="10">
        <v>64</v>
      </c>
      <c r="M54" s="10">
        <v>64</v>
      </c>
      <c r="N54" s="10">
        <v>0</v>
      </c>
      <c r="O54" s="10">
        <v>0</v>
      </c>
      <c r="P54" s="11">
        <v>160000</v>
      </c>
      <c r="Q54" s="11">
        <v>160000</v>
      </c>
      <c r="R54" s="11">
        <v>0</v>
      </c>
      <c r="S54" s="11">
        <v>640000</v>
      </c>
      <c r="T54" s="11">
        <v>640000</v>
      </c>
      <c r="U54" s="11">
        <v>0</v>
      </c>
      <c r="V54" s="11">
        <v>800000</v>
      </c>
      <c r="W54" s="11">
        <v>0</v>
      </c>
      <c r="X54" s="12">
        <v>0.8</v>
      </c>
      <c r="Y54" s="12">
        <v>0</v>
      </c>
      <c r="Z54" s="11">
        <v>10000</v>
      </c>
      <c r="AA54" s="11">
        <v>0</v>
      </c>
      <c r="AB54" s="13">
        <v>64</v>
      </c>
      <c r="AC54" s="13">
        <v>5</v>
      </c>
      <c r="AD54" s="13">
        <v>1305</v>
      </c>
      <c r="AE54" s="13">
        <v>1305</v>
      </c>
      <c r="AF54" s="13">
        <v>0</v>
      </c>
      <c r="AG54" s="13">
        <v>0</v>
      </c>
      <c r="AH54" s="13">
        <v>0</v>
      </c>
      <c r="AI54" s="13">
        <v>0</v>
      </c>
      <c r="AJ54" s="18">
        <v>277</v>
      </c>
      <c r="AK54" s="17">
        <v>2.2999999999999998</v>
      </c>
      <c r="AL54" s="25">
        <v>0.57924591257924596</v>
      </c>
      <c r="AM54" s="13">
        <v>0.31477218543464602</v>
      </c>
      <c r="AN54" s="13">
        <v>0.77332242225859249</v>
      </c>
      <c r="AO54" s="13">
        <v>2.690582959641255E-2</v>
      </c>
      <c r="AP54" s="13">
        <v>1.1150004372896511</v>
      </c>
      <c r="AQ54" s="13">
        <f t="shared" si="3"/>
        <v>640000</v>
      </c>
      <c r="AR54" s="13">
        <f t="shared" si="0"/>
        <v>25600</v>
      </c>
      <c r="AS54" s="13">
        <f t="shared" si="1"/>
        <v>0</v>
      </c>
      <c r="AT54" s="13">
        <f t="shared" si="4"/>
        <v>25600</v>
      </c>
      <c r="AU54" s="13">
        <f t="shared" si="2"/>
        <v>665600</v>
      </c>
      <c r="AV54" s="14" t="s">
        <v>12</v>
      </c>
      <c r="AW54" s="13">
        <f t="shared" si="5"/>
        <v>665600</v>
      </c>
      <c r="AX54" s="13">
        <v>0</v>
      </c>
      <c r="AY54" s="13">
        <f t="shared" si="6"/>
        <v>665600</v>
      </c>
    </row>
    <row r="55" spans="1:51" hidden="1" x14ac:dyDescent="0.2">
      <c r="A55" s="8">
        <v>50</v>
      </c>
      <c r="B55" s="9" t="s">
        <v>138</v>
      </c>
      <c r="C55" s="9" t="s">
        <v>4</v>
      </c>
      <c r="D55" s="9" t="s">
        <v>5</v>
      </c>
      <c r="E55" s="9" t="s">
        <v>5</v>
      </c>
      <c r="F55" s="9" t="s">
        <v>139</v>
      </c>
      <c r="G55" s="9" t="s">
        <v>101</v>
      </c>
      <c r="H55" s="9" t="s">
        <v>8</v>
      </c>
      <c r="I55" s="9" t="s">
        <v>102</v>
      </c>
      <c r="J55" s="9" t="s">
        <v>9</v>
      </c>
      <c r="K55" s="9" t="s">
        <v>10</v>
      </c>
      <c r="L55" s="10">
        <v>5</v>
      </c>
      <c r="M55" s="10">
        <v>5</v>
      </c>
      <c r="N55" s="10">
        <v>0</v>
      </c>
      <c r="O55" s="10">
        <v>0</v>
      </c>
      <c r="P55" s="11">
        <v>24050</v>
      </c>
      <c r="Q55" s="11">
        <v>24050</v>
      </c>
      <c r="R55" s="11">
        <v>0</v>
      </c>
      <c r="S55" s="11">
        <v>50000</v>
      </c>
      <c r="T55" s="11">
        <v>50000</v>
      </c>
      <c r="U55" s="11">
        <v>0</v>
      </c>
      <c r="V55" s="11">
        <v>74050</v>
      </c>
      <c r="W55" s="11">
        <v>11000</v>
      </c>
      <c r="X55" s="12">
        <v>0.67521944632005404</v>
      </c>
      <c r="Y55" s="12">
        <v>0.14854827819041189</v>
      </c>
      <c r="Z55" s="11">
        <v>10000</v>
      </c>
      <c r="AA55" s="11">
        <v>0</v>
      </c>
      <c r="AB55" s="13">
        <v>5</v>
      </c>
      <c r="AC55" s="13">
        <v>9</v>
      </c>
      <c r="AD55" s="13">
        <v>1300</v>
      </c>
      <c r="AE55" s="13">
        <v>1300</v>
      </c>
      <c r="AF55" s="13">
        <v>0</v>
      </c>
      <c r="AG55" s="13">
        <v>0</v>
      </c>
      <c r="AH55" s="13">
        <v>0</v>
      </c>
      <c r="AI55" s="13">
        <v>0</v>
      </c>
      <c r="AJ55" s="18">
        <v>277</v>
      </c>
      <c r="AK55" s="17">
        <v>2.2999999999999998</v>
      </c>
      <c r="AL55" s="25">
        <v>0.57924591257924596</v>
      </c>
      <c r="AM55" s="13">
        <v>0.31477218543464602</v>
      </c>
      <c r="AN55" s="13">
        <v>0.77332242225859249</v>
      </c>
      <c r="AO55" s="13">
        <v>2.690582959641255E-2</v>
      </c>
      <c r="AP55" s="13">
        <v>1.1150004372896511</v>
      </c>
      <c r="AQ55" s="13">
        <f t="shared" si="3"/>
        <v>50000</v>
      </c>
      <c r="AR55" s="13">
        <f t="shared" si="0"/>
        <v>3600</v>
      </c>
      <c r="AS55" s="13">
        <f t="shared" si="1"/>
        <v>0</v>
      </c>
      <c r="AT55" s="13">
        <f t="shared" si="4"/>
        <v>3600</v>
      </c>
      <c r="AU55" s="13">
        <f t="shared" si="2"/>
        <v>53600</v>
      </c>
      <c r="AV55" s="14" t="s">
        <v>12</v>
      </c>
      <c r="AW55" s="13">
        <f t="shared" si="5"/>
        <v>53600</v>
      </c>
      <c r="AX55" s="13">
        <v>0</v>
      </c>
      <c r="AY55" s="13">
        <f t="shared" si="6"/>
        <v>53600</v>
      </c>
    </row>
    <row r="56" spans="1:51" hidden="1" x14ac:dyDescent="0.2">
      <c r="A56" s="8">
        <v>51</v>
      </c>
      <c r="B56" s="9" t="s">
        <v>140</v>
      </c>
      <c r="C56" s="9" t="s">
        <v>4</v>
      </c>
      <c r="D56" s="9" t="s">
        <v>5</v>
      </c>
      <c r="E56" s="9" t="s">
        <v>5</v>
      </c>
      <c r="F56" s="9" t="s">
        <v>140</v>
      </c>
      <c r="G56" s="9" t="s">
        <v>101</v>
      </c>
      <c r="H56" s="9" t="s">
        <v>8</v>
      </c>
      <c r="I56" s="9" t="s">
        <v>102</v>
      </c>
      <c r="J56" s="9" t="s">
        <v>9</v>
      </c>
      <c r="K56" s="9" t="s">
        <v>10</v>
      </c>
      <c r="L56" s="10">
        <v>24</v>
      </c>
      <c r="M56" s="10">
        <v>24</v>
      </c>
      <c r="N56" s="10">
        <v>0</v>
      </c>
      <c r="O56" s="10">
        <v>0</v>
      </c>
      <c r="P56" s="11">
        <v>60000</v>
      </c>
      <c r="Q56" s="11">
        <v>60000</v>
      </c>
      <c r="R56" s="11">
        <v>0</v>
      </c>
      <c r="S56" s="11">
        <v>240000</v>
      </c>
      <c r="T56" s="11">
        <v>240000</v>
      </c>
      <c r="U56" s="11">
        <v>0</v>
      </c>
      <c r="V56" s="11">
        <v>300000</v>
      </c>
      <c r="W56" s="11">
        <v>22000</v>
      </c>
      <c r="X56" s="12">
        <v>0.8</v>
      </c>
      <c r="Y56" s="12">
        <v>7.3333333333333334E-2</v>
      </c>
      <c r="Z56" s="11">
        <v>10000</v>
      </c>
      <c r="AA56" s="11">
        <v>0</v>
      </c>
      <c r="AB56" s="13">
        <v>24</v>
      </c>
      <c r="AC56" s="13">
        <v>6</v>
      </c>
      <c r="AD56" s="13">
        <v>1000</v>
      </c>
      <c r="AE56" s="13">
        <v>1000</v>
      </c>
      <c r="AF56" s="13">
        <v>0</v>
      </c>
      <c r="AG56" s="13">
        <v>0</v>
      </c>
      <c r="AH56" s="13">
        <v>0</v>
      </c>
      <c r="AI56" s="13">
        <v>0</v>
      </c>
      <c r="AJ56" s="18">
        <v>277</v>
      </c>
      <c r="AK56" s="17">
        <v>2.2999999999999998</v>
      </c>
      <c r="AL56" s="25">
        <v>0.57924591257924596</v>
      </c>
      <c r="AM56" s="13">
        <v>0.31477218543464602</v>
      </c>
      <c r="AN56" s="13">
        <v>0.77332242225859249</v>
      </c>
      <c r="AO56" s="13">
        <v>2.690582959641255E-2</v>
      </c>
      <c r="AP56" s="13">
        <v>1.1150004372896511</v>
      </c>
      <c r="AQ56" s="13">
        <f t="shared" si="3"/>
        <v>240000</v>
      </c>
      <c r="AR56" s="13">
        <f t="shared" si="0"/>
        <v>11520</v>
      </c>
      <c r="AS56" s="13">
        <f t="shared" si="1"/>
        <v>0</v>
      </c>
      <c r="AT56" s="13">
        <f t="shared" si="4"/>
        <v>11520</v>
      </c>
      <c r="AU56" s="13">
        <f t="shared" si="2"/>
        <v>251520</v>
      </c>
      <c r="AV56" s="14" t="s">
        <v>12</v>
      </c>
      <c r="AW56" s="13">
        <f t="shared" si="5"/>
        <v>251520</v>
      </c>
      <c r="AX56" s="13">
        <v>0</v>
      </c>
      <c r="AY56" s="13">
        <f t="shared" si="6"/>
        <v>251520</v>
      </c>
    </row>
    <row r="57" spans="1:51" hidden="1" x14ac:dyDescent="0.2">
      <c r="A57" s="8">
        <v>52</v>
      </c>
      <c r="B57" s="9" t="s">
        <v>141</v>
      </c>
      <c r="C57" s="9" t="s">
        <v>4</v>
      </c>
      <c r="D57" s="9" t="s">
        <v>5</v>
      </c>
      <c r="E57" s="9" t="s">
        <v>5</v>
      </c>
      <c r="F57" s="9" t="s">
        <v>142</v>
      </c>
      <c r="G57" s="9" t="s">
        <v>101</v>
      </c>
      <c r="H57" s="9" t="s">
        <v>8</v>
      </c>
      <c r="I57" s="9" t="s">
        <v>102</v>
      </c>
      <c r="J57" s="9" t="s">
        <v>9</v>
      </c>
      <c r="K57" s="9" t="s">
        <v>10</v>
      </c>
      <c r="L57" s="10">
        <v>3</v>
      </c>
      <c r="M57" s="10">
        <v>3</v>
      </c>
      <c r="N57" s="10">
        <v>0</v>
      </c>
      <c r="O57" s="10">
        <v>0</v>
      </c>
      <c r="P57" s="11">
        <v>59693</v>
      </c>
      <c r="Q57" s="11">
        <v>59693</v>
      </c>
      <c r="R57" s="11">
        <v>0</v>
      </c>
      <c r="S57" s="11">
        <v>30000</v>
      </c>
      <c r="T57" s="11">
        <v>30000</v>
      </c>
      <c r="U57" s="11">
        <v>0</v>
      </c>
      <c r="V57" s="11">
        <v>89693</v>
      </c>
      <c r="W57" s="11">
        <v>10830</v>
      </c>
      <c r="X57" s="12">
        <v>0.33447426220552329</v>
      </c>
      <c r="Y57" s="12">
        <v>0.12074520865619391</v>
      </c>
      <c r="Z57" s="11">
        <v>10000</v>
      </c>
      <c r="AA57" s="11">
        <v>0</v>
      </c>
      <c r="AB57" s="13">
        <v>3</v>
      </c>
      <c r="AC57" s="13">
        <v>4</v>
      </c>
      <c r="AD57" s="13">
        <v>1270</v>
      </c>
      <c r="AE57" s="13">
        <v>590</v>
      </c>
      <c r="AF57" s="13">
        <v>0</v>
      </c>
      <c r="AG57" s="13">
        <v>0</v>
      </c>
      <c r="AH57" s="13">
        <v>0</v>
      </c>
      <c r="AI57" s="13">
        <v>0</v>
      </c>
      <c r="AJ57" s="18">
        <v>277</v>
      </c>
      <c r="AK57" s="17">
        <v>2.2999999999999998</v>
      </c>
      <c r="AL57" s="25">
        <v>0.57924591257924596</v>
      </c>
      <c r="AM57" s="13">
        <v>0.31477218543464602</v>
      </c>
      <c r="AN57" s="13">
        <v>0.77332242225859249</v>
      </c>
      <c r="AO57" s="13">
        <v>2.690582959641255E-2</v>
      </c>
      <c r="AP57" s="13">
        <v>1.1150004372896511</v>
      </c>
      <c r="AQ57" s="13">
        <f t="shared" si="3"/>
        <v>30000</v>
      </c>
      <c r="AR57" s="13">
        <f t="shared" si="0"/>
        <v>960</v>
      </c>
      <c r="AS57" s="13">
        <f t="shared" si="1"/>
        <v>0</v>
      </c>
      <c r="AT57" s="13">
        <f t="shared" si="4"/>
        <v>960</v>
      </c>
      <c r="AU57" s="13">
        <f t="shared" si="2"/>
        <v>30960</v>
      </c>
      <c r="AV57" s="14" t="s">
        <v>12</v>
      </c>
      <c r="AW57" s="13">
        <f t="shared" si="5"/>
        <v>30960</v>
      </c>
      <c r="AX57" s="13">
        <v>0</v>
      </c>
      <c r="AY57" s="13">
        <f t="shared" si="6"/>
        <v>30960</v>
      </c>
    </row>
    <row r="58" spans="1:51" hidden="1" x14ac:dyDescent="0.2">
      <c r="A58" s="8">
        <v>53</v>
      </c>
      <c r="B58" s="9" t="s">
        <v>143</v>
      </c>
      <c r="C58" s="9" t="s">
        <v>65</v>
      </c>
      <c r="D58" s="9" t="s">
        <v>5</v>
      </c>
      <c r="E58" s="9" t="s">
        <v>5</v>
      </c>
      <c r="F58" s="9" t="s">
        <v>71</v>
      </c>
      <c r="G58" s="9" t="s">
        <v>101</v>
      </c>
      <c r="H58" s="9" t="s">
        <v>8</v>
      </c>
      <c r="I58" s="9" t="s">
        <v>102</v>
      </c>
      <c r="J58" s="9" t="s">
        <v>9</v>
      </c>
      <c r="K58" s="9" t="s">
        <v>10</v>
      </c>
      <c r="L58" s="10">
        <v>12</v>
      </c>
      <c r="M58" s="10">
        <v>0</v>
      </c>
      <c r="N58" s="10">
        <v>12</v>
      </c>
      <c r="O58" s="10">
        <v>0</v>
      </c>
      <c r="P58" s="11">
        <v>30000</v>
      </c>
      <c r="Q58" s="11">
        <v>30000</v>
      </c>
      <c r="R58" s="11">
        <v>0</v>
      </c>
      <c r="S58" s="11">
        <v>120000</v>
      </c>
      <c r="T58" s="11">
        <v>120000</v>
      </c>
      <c r="U58" s="11">
        <v>0</v>
      </c>
      <c r="V58" s="11">
        <v>150000</v>
      </c>
      <c r="W58" s="11">
        <v>10000</v>
      </c>
      <c r="X58" s="12">
        <v>8.0000000000000002E-3</v>
      </c>
      <c r="Y58" s="12">
        <v>6.6666666666667001E-4</v>
      </c>
      <c r="Z58" s="11">
        <v>10000</v>
      </c>
      <c r="AA58" s="11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8">
        <v>277</v>
      </c>
      <c r="AK58" s="17">
        <v>2.2999999999999998</v>
      </c>
      <c r="AL58" s="25">
        <v>0.57924591257924596</v>
      </c>
      <c r="AM58" s="13">
        <v>0.31477218543464602</v>
      </c>
      <c r="AN58" s="13">
        <v>0.77332242225859249</v>
      </c>
      <c r="AO58" s="13">
        <v>2.690582959641255E-2</v>
      </c>
      <c r="AP58" s="13">
        <v>1.1150004372896511</v>
      </c>
      <c r="AQ58" s="13">
        <f t="shared" si="3"/>
        <v>120000</v>
      </c>
      <c r="AR58" s="13">
        <f t="shared" si="0"/>
        <v>0</v>
      </c>
      <c r="AS58" s="13">
        <f t="shared" si="1"/>
        <v>0</v>
      </c>
      <c r="AT58" s="13">
        <f t="shared" si="4"/>
        <v>0</v>
      </c>
      <c r="AU58" s="13">
        <f t="shared" si="2"/>
        <v>120000</v>
      </c>
      <c r="AV58" s="14" t="s">
        <v>12</v>
      </c>
      <c r="AW58" s="13">
        <f t="shared" si="5"/>
        <v>120000</v>
      </c>
      <c r="AX58" s="13">
        <v>0</v>
      </c>
      <c r="AY58" s="13">
        <f t="shared" si="6"/>
        <v>120000</v>
      </c>
    </row>
    <row r="59" spans="1:51" hidden="1" x14ac:dyDescent="0.2">
      <c r="A59" s="8">
        <v>54</v>
      </c>
      <c r="B59" s="9" t="s">
        <v>144</v>
      </c>
      <c r="C59" s="9" t="s">
        <v>58</v>
      </c>
      <c r="D59" s="9" t="s">
        <v>5</v>
      </c>
      <c r="E59" s="9" t="s">
        <v>5</v>
      </c>
      <c r="F59" s="9" t="s">
        <v>118</v>
      </c>
      <c r="G59" s="9" t="s">
        <v>101</v>
      </c>
      <c r="H59" s="9" t="s">
        <v>8</v>
      </c>
      <c r="I59" s="9" t="s">
        <v>102</v>
      </c>
      <c r="J59" s="9" t="s">
        <v>9</v>
      </c>
      <c r="K59" s="9" t="s">
        <v>10</v>
      </c>
      <c r="L59" s="10">
        <v>8</v>
      </c>
      <c r="M59" s="10">
        <v>0</v>
      </c>
      <c r="N59" s="10">
        <v>0</v>
      </c>
      <c r="O59" s="10">
        <v>8</v>
      </c>
      <c r="P59" s="11">
        <v>10000</v>
      </c>
      <c r="Q59" s="11">
        <v>0</v>
      </c>
      <c r="R59" s="11">
        <v>10000</v>
      </c>
      <c r="S59" s="11">
        <v>40000</v>
      </c>
      <c r="T59" s="11">
        <v>0</v>
      </c>
      <c r="U59" s="11">
        <v>40000</v>
      </c>
      <c r="V59" s="11">
        <v>50000</v>
      </c>
      <c r="W59" s="11">
        <v>7500</v>
      </c>
      <c r="X59" s="12">
        <v>8.0000000000000002E-3</v>
      </c>
      <c r="Y59" s="12">
        <v>1.5E-3</v>
      </c>
      <c r="Z59" s="11">
        <v>0</v>
      </c>
      <c r="AA59" s="11">
        <v>5000</v>
      </c>
      <c r="AB59" s="13">
        <v>8</v>
      </c>
      <c r="AC59" s="13">
        <v>9</v>
      </c>
      <c r="AD59" s="13">
        <v>1350</v>
      </c>
      <c r="AE59" s="13">
        <v>1350</v>
      </c>
      <c r="AF59" s="13">
        <v>0</v>
      </c>
      <c r="AG59" s="13">
        <v>0</v>
      </c>
      <c r="AH59" s="13">
        <v>0</v>
      </c>
      <c r="AI59" s="13">
        <v>0</v>
      </c>
      <c r="AJ59" s="18">
        <v>277</v>
      </c>
      <c r="AK59" s="17">
        <v>2.2999999999999998</v>
      </c>
      <c r="AL59" s="25">
        <v>0.57924591257924596</v>
      </c>
      <c r="AM59" s="13">
        <v>0.31477218543464602</v>
      </c>
      <c r="AN59" s="13">
        <v>0.77332242225859249</v>
      </c>
      <c r="AO59" s="13">
        <v>2.690582959641255E-2</v>
      </c>
      <c r="AP59" s="13">
        <v>1.1150004372896511</v>
      </c>
      <c r="AQ59" s="13">
        <f t="shared" si="3"/>
        <v>40000</v>
      </c>
      <c r="AR59" s="13">
        <f t="shared" si="0"/>
        <v>5760</v>
      </c>
      <c r="AS59" s="13">
        <f t="shared" si="1"/>
        <v>0</v>
      </c>
      <c r="AT59" s="13">
        <f t="shared" si="4"/>
        <v>5760</v>
      </c>
      <c r="AU59" s="13">
        <f t="shared" si="2"/>
        <v>45760</v>
      </c>
      <c r="AV59" s="14" t="s">
        <v>12</v>
      </c>
      <c r="AW59" s="13">
        <f t="shared" si="5"/>
        <v>45760</v>
      </c>
      <c r="AX59" s="13">
        <v>0</v>
      </c>
      <c r="AY59" s="13">
        <f t="shared" si="6"/>
        <v>45760</v>
      </c>
    </row>
    <row r="60" spans="1:51" hidden="1" x14ac:dyDescent="0.2">
      <c r="A60" s="8">
        <v>55</v>
      </c>
      <c r="B60" s="9" t="s">
        <v>145</v>
      </c>
      <c r="C60" s="9" t="s">
        <v>4</v>
      </c>
      <c r="D60" s="9" t="s">
        <v>5</v>
      </c>
      <c r="E60" s="9" t="s">
        <v>5</v>
      </c>
      <c r="F60" s="9" t="s">
        <v>146</v>
      </c>
      <c r="G60" s="9" t="s">
        <v>147</v>
      </c>
      <c r="H60" s="9" t="s">
        <v>8</v>
      </c>
      <c r="I60" s="9" t="s">
        <v>148</v>
      </c>
      <c r="J60" s="9" t="s">
        <v>9</v>
      </c>
      <c r="K60" s="9" t="s">
        <v>10</v>
      </c>
      <c r="L60" s="10">
        <v>42</v>
      </c>
      <c r="M60" s="10">
        <v>42</v>
      </c>
      <c r="N60" s="10">
        <v>0</v>
      </c>
      <c r="O60" s="10">
        <v>0</v>
      </c>
      <c r="P60" s="11">
        <v>104994.54</v>
      </c>
      <c r="Q60" s="11">
        <v>104994.54</v>
      </c>
      <c r="R60" s="11">
        <v>0</v>
      </c>
      <c r="S60" s="11">
        <v>419978.15</v>
      </c>
      <c r="T60" s="11">
        <v>419978.15</v>
      </c>
      <c r="U60" s="11">
        <v>0</v>
      </c>
      <c r="V60" s="11">
        <v>524972.69000000006</v>
      </c>
      <c r="W60" s="11">
        <v>10500</v>
      </c>
      <c r="X60" s="12">
        <v>0.79999999619027795</v>
      </c>
      <c r="Y60" s="12">
        <v>2.0001040435074821E-2</v>
      </c>
      <c r="Z60" s="11">
        <v>9999.4797619047622</v>
      </c>
      <c r="AA60" s="11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8">
        <v>7</v>
      </c>
      <c r="AK60" s="17">
        <v>5.6</v>
      </c>
      <c r="AL60" s="25">
        <v>0.32883147386964179</v>
      </c>
      <c r="AM60" s="13">
        <v>0.61100377696808938</v>
      </c>
      <c r="AN60" s="13">
        <v>0.99427168576104741</v>
      </c>
      <c r="AO60" s="13">
        <v>0.17488789237668159</v>
      </c>
      <c r="AP60" s="13">
        <v>1.7801633551058185</v>
      </c>
      <c r="AQ60" s="13">
        <f t="shared" si="3"/>
        <v>419978.15</v>
      </c>
      <c r="AR60" s="13">
        <f t="shared" si="0"/>
        <v>0</v>
      </c>
      <c r="AS60" s="13">
        <f t="shared" si="1"/>
        <v>0</v>
      </c>
      <c r="AT60" s="13">
        <f t="shared" si="4"/>
        <v>0</v>
      </c>
      <c r="AU60" s="13">
        <f t="shared" si="2"/>
        <v>419978.15</v>
      </c>
      <c r="AV60" s="14" t="s">
        <v>12</v>
      </c>
      <c r="AW60" s="13">
        <f t="shared" si="5"/>
        <v>419978.15</v>
      </c>
      <c r="AX60" s="13">
        <v>0</v>
      </c>
      <c r="AY60" s="13">
        <f t="shared" si="6"/>
        <v>419978.15</v>
      </c>
    </row>
    <row r="61" spans="1:51" hidden="1" x14ac:dyDescent="0.2">
      <c r="A61" s="8">
        <v>56</v>
      </c>
      <c r="B61" s="9" t="s">
        <v>149</v>
      </c>
      <c r="C61" s="9" t="s">
        <v>65</v>
      </c>
      <c r="D61" s="9" t="s">
        <v>5</v>
      </c>
      <c r="E61" s="9" t="s">
        <v>5</v>
      </c>
      <c r="F61" s="9" t="s">
        <v>150</v>
      </c>
      <c r="G61" s="9" t="s">
        <v>151</v>
      </c>
      <c r="H61" s="9" t="s">
        <v>39</v>
      </c>
      <c r="I61" s="9" t="s">
        <v>9</v>
      </c>
      <c r="J61" s="9" t="s">
        <v>152</v>
      </c>
      <c r="K61" s="9" t="s">
        <v>11</v>
      </c>
      <c r="L61" s="10">
        <v>16</v>
      </c>
      <c r="M61" s="10">
        <v>0</v>
      </c>
      <c r="N61" s="10">
        <v>16</v>
      </c>
      <c r="O61" s="10">
        <v>0</v>
      </c>
      <c r="P61" s="11">
        <v>40000</v>
      </c>
      <c r="Q61" s="11">
        <v>40000</v>
      </c>
      <c r="R61" s="11">
        <v>0</v>
      </c>
      <c r="S61" s="11">
        <v>160000</v>
      </c>
      <c r="T61" s="11">
        <v>160000</v>
      </c>
      <c r="U61" s="11">
        <v>0</v>
      </c>
      <c r="V61" s="11">
        <v>200000</v>
      </c>
      <c r="W61" s="11">
        <v>0</v>
      </c>
      <c r="X61" s="12">
        <v>0.8</v>
      </c>
      <c r="Y61" s="12">
        <v>0</v>
      </c>
      <c r="Z61" s="11">
        <v>10000</v>
      </c>
      <c r="AA61" s="11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8">
        <v>0</v>
      </c>
      <c r="AK61" s="17">
        <v>14</v>
      </c>
      <c r="AL61" s="25">
        <v>0</v>
      </c>
      <c r="AM61" s="13">
        <v>1</v>
      </c>
      <c r="AN61" s="13">
        <v>1</v>
      </c>
      <c r="AO61" s="13">
        <v>0.55156950672645744</v>
      </c>
      <c r="AP61" s="13">
        <v>2.5515695067264574</v>
      </c>
      <c r="AQ61" s="13">
        <f t="shared" si="3"/>
        <v>160000</v>
      </c>
      <c r="AR61" s="13">
        <f t="shared" si="0"/>
        <v>0</v>
      </c>
      <c r="AS61" s="13">
        <f t="shared" si="1"/>
        <v>0</v>
      </c>
      <c r="AT61" s="13">
        <f t="shared" si="4"/>
        <v>0</v>
      </c>
      <c r="AU61" s="13">
        <f t="shared" si="2"/>
        <v>160000</v>
      </c>
      <c r="AV61" s="14" t="s">
        <v>12</v>
      </c>
      <c r="AW61" s="13">
        <f t="shared" si="5"/>
        <v>160000</v>
      </c>
      <c r="AX61" s="13">
        <v>0</v>
      </c>
      <c r="AY61" s="13">
        <f t="shared" si="6"/>
        <v>160000</v>
      </c>
    </row>
    <row r="62" spans="1:51" hidden="1" x14ac:dyDescent="0.2">
      <c r="A62" s="8">
        <v>57</v>
      </c>
      <c r="B62" s="9" t="s">
        <v>153</v>
      </c>
      <c r="C62" s="9" t="s">
        <v>4</v>
      </c>
      <c r="D62" s="9" t="s">
        <v>5</v>
      </c>
      <c r="E62" s="9" t="s">
        <v>5</v>
      </c>
      <c r="F62" s="9" t="s">
        <v>154</v>
      </c>
      <c r="G62" s="9" t="s">
        <v>155</v>
      </c>
      <c r="H62" s="9" t="s">
        <v>39</v>
      </c>
      <c r="I62" s="9" t="s">
        <v>156</v>
      </c>
      <c r="J62" s="9" t="s">
        <v>9</v>
      </c>
      <c r="K62" s="9" t="s">
        <v>11</v>
      </c>
      <c r="L62" s="10">
        <v>100</v>
      </c>
      <c r="M62" s="10">
        <v>100</v>
      </c>
      <c r="N62" s="10">
        <v>0</v>
      </c>
      <c r="O62" s="10">
        <v>0</v>
      </c>
      <c r="P62" s="11">
        <v>250000</v>
      </c>
      <c r="Q62" s="11">
        <v>250000</v>
      </c>
      <c r="R62" s="11">
        <v>0</v>
      </c>
      <c r="S62" s="11">
        <v>1000000</v>
      </c>
      <c r="T62" s="11">
        <v>1000000</v>
      </c>
      <c r="U62" s="11">
        <v>0</v>
      </c>
      <c r="V62" s="11">
        <v>1250000</v>
      </c>
      <c r="W62" s="11">
        <v>0</v>
      </c>
      <c r="X62" s="12">
        <v>0.8</v>
      </c>
      <c r="Y62" s="12">
        <v>0</v>
      </c>
      <c r="Z62" s="11">
        <v>10000</v>
      </c>
      <c r="AA62" s="11">
        <v>0</v>
      </c>
      <c r="AB62" s="13">
        <v>100</v>
      </c>
      <c r="AC62" s="13">
        <v>4</v>
      </c>
      <c r="AD62" s="13">
        <v>1550</v>
      </c>
      <c r="AE62" s="13">
        <v>950</v>
      </c>
      <c r="AF62" s="13">
        <v>0</v>
      </c>
      <c r="AG62" s="13">
        <v>0</v>
      </c>
      <c r="AH62" s="13">
        <v>0</v>
      </c>
      <c r="AI62" s="13">
        <v>0</v>
      </c>
      <c r="AJ62" s="18">
        <v>4</v>
      </c>
      <c r="AK62" s="17">
        <v>4.9000000000000004</v>
      </c>
      <c r="AL62" s="25">
        <v>0.38493723849372385</v>
      </c>
      <c r="AM62" s="13">
        <v>0.54463260430553173</v>
      </c>
      <c r="AN62" s="13">
        <v>0.99672667757774136</v>
      </c>
      <c r="AO62" s="13">
        <v>0.14349775784753363</v>
      </c>
      <c r="AP62" s="13">
        <v>1.6848570397308067</v>
      </c>
      <c r="AQ62" s="13">
        <f t="shared" si="3"/>
        <v>1000000</v>
      </c>
      <c r="AR62" s="13">
        <f t="shared" si="0"/>
        <v>32000</v>
      </c>
      <c r="AS62" s="13">
        <f t="shared" si="1"/>
        <v>0</v>
      </c>
      <c r="AT62" s="13">
        <f t="shared" si="4"/>
        <v>32000</v>
      </c>
      <c r="AU62" s="13">
        <f t="shared" si="2"/>
        <v>1032000</v>
      </c>
      <c r="AV62" s="14" t="s">
        <v>12</v>
      </c>
      <c r="AW62" s="13">
        <f t="shared" si="5"/>
        <v>1032000</v>
      </c>
      <c r="AX62" s="13">
        <v>0</v>
      </c>
      <c r="AY62" s="13">
        <f t="shared" si="6"/>
        <v>1032000</v>
      </c>
    </row>
    <row r="63" spans="1:51" hidden="1" x14ac:dyDescent="0.2">
      <c r="A63" s="8">
        <v>58</v>
      </c>
      <c r="B63" s="9" t="s">
        <v>157</v>
      </c>
      <c r="C63" s="9" t="s">
        <v>4</v>
      </c>
      <c r="D63" s="9" t="s">
        <v>5</v>
      </c>
      <c r="E63" s="9" t="s">
        <v>5</v>
      </c>
      <c r="F63" s="9" t="s">
        <v>158</v>
      </c>
      <c r="G63" s="9" t="s">
        <v>159</v>
      </c>
      <c r="H63" s="9" t="s">
        <v>39</v>
      </c>
      <c r="I63" s="9" t="s">
        <v>156</v>
      </c>
      <c r="J63" s="9" t="s">
        <v>28</v>
      </c>
      <c r="K63" s="9" t="s">
        <v>11</v>
      </c>
      <c r="L63" s="10">
        <v>13</v>
      </c>
      <c r="M63" s="10">
        <v>13</v>
      </c>
      <c r="N63" s="10">
        <v>0</v>
      </c>
      <c r="O63" s="10">
        <v>0</v>
      </c>
      <c r="P63" s="11">
        <v>18000</v>
      </c>
      <c r="Q63" s="11">
        <v>18000</v>
      </c>
      <c r="R63" s="11">
        <v>0</v>
      </c>
      <c r="S63" s="11">
        <v>72000</v>
      </c>
      <c r="T63" s="11">
        <v>72000</v>
      </c>
      <c r="U63" s="11">
        <v>0</v>
      </c>
      <c r="V63" s="11">
        <v>90000</v>
      </c>
      <c r="W63" s="11">
        <v>3000</v>
      </c>
      <c r="X63" s="12">
        <v>0.8</v>
      </c>
      <c r="Y63" s="12">
        <v>3.3333333333333333E-2</v>
      </c>
      <c r="Z63" s="11">
        <v>5538.4615384615381</v>
      </c>
      <c r="AA63" s="11">
        <v>0</v>
      </c>
      <c r="AB63" s="13">
        <v>13</v>
      </c>
      <c r="AC63" s="13">
        <v>5</v>
      </c>
      <c r="AD63" s="13">
        <v>1300</v>
      </c>
      <c r="AE63" s="13">
        <v>1300</v>
      </c>
      <c r="AF63" s="13">
        <v>0</v>
      </c>
      <c r="AG63" s="13">
        <v>0</v>
      </c>
      <c r="AH63" s="13">
        <v>0</v>
      </c>
      <c r="AI63" s="13">
        <v>0</v>
      </c>
      <c r="AJ63" s="18">
        <v>1</v>
      </c>
      <c r="AK63" s="17">
        <v>4.9000000000000004</v>
      </c>
      <c r="AL63" s="25">
        <v>6.7873303167420809E-2</v>
      </c>
      <c r="AM63" s="13">
        <v>0.91970823757797227</v>
      </c>
      <c r="AN63" s="13">
        <v>0.99918166939443531</v>
      </c>
      <c r="AO63" s="13">
        <v>0.14349775784753363</v>
      </c>
      <c r="AP63" s="13">
        <v>2.0623876648199411</v>
      </c>
      <c r="AQ63" s="13">
        <f t="shared" si="3"/>
        <v>72000</v>
      </c>
      <c r="AR63" s="13">
        <f t="shared" si="0"/>
        <v>5200</v>
      </c>
      <c r="AS63" s="13">
        <f t="shared" si="1"/>
        <v>0</v>
      </c>
      <c r="AT63" s="13">
        <f t="shared" si="4"/>
        <v>5200</v>
      </c>
      <c r="AU63" s="13">
        <f t="shared" si="2"/>
        <v>77200</v>
      </c>
      <c r="AV63" s="14" t="s">
        <v>12</v>
      </c>
      <c r="AW63" s="13">
        <f t="shared" si="5"/>
        <v>77200</v>
      </c>
      <c r="AX63" s="13">
        <v>0</v>
      </c>
      <c r="AY63" s="13">
        <f t="shared" si="6"/>
        <v>77200</v>
      </c>
    </row>
    <row r="64" spans="1:51" hidden="1" x14ac:dyDescent="0.2">
      <c r="A64" s="8">
        <v>59</v>
      </c>
      <c r="B64" s="9" t="s">
        <v>160</v>
      </c>
      <c r="C64" s="9" t="s">
        <v>65</v>
      </c>
      <c r="D64" s="9" t="s">
        <v>5</v>
      </c>
      <c r="E64" s="9" t="s">
        <v>5</v>
      </c>
      <c r="F64" s="9" t="s">
        <v>161</v>
      </c>
      <c r="G64" s="9" t="s">
        <v>162</v>
      </c>
      <c r="H64" s="9" t="s">
        <v>39</v>
      </c>
      <c r="I64" s="9" t="s">
        <v>156</v>
      </c>
      <c r="J64" s="9" t="s">
        <v>32</v>
      </c>
      <c r="K64" s="9" t="s">
        <v>48</v>
      </c>
      <c r="L64" s="10">
        <v>22</v>
      </c>
      <c r="M64" s="10">
        <v>0</v>
      </c>
      <c r="N64" s="10">
        <v>22</v>
      </c>
      <c r="O64" s="10">
        <v>0</v>
      </c>
      <c r="P64" s="11">
        <v>16000</v>
      </c>
      <c r="Q64" s="11">
        <v>16000</v>
      </c>
      <c r="R64" s="11">
        <v>0</v>
      </c>
      <c r="S64" s="11">
        <v>64000</v>
      </c>
      <c r="T64" s="11">
        <v>64000</v>
      </c>
      <c r="U64" s="11">
        <v>0</v>
      </c>
      <c r="V64" s="11">
        <v>80000</v>
      </c>
      <c r="W64" s="11">
        <v>10500</v>
      </c>
      <c r="X64" s="12">
        <v>0.8</v>
      </c>
      <c r="Y64" s="12">
        <v>0.13125000000000001</v>
      </c>
      <c r="Z64" s="11">
        <v>2909.090909090909</v>
      </c>
      <c r="AA64" s="11">
        <v>0</v>
      </c>
      <c r="AB64" s="13">
        <v>22</v>
      </c>
      <c r="AC64" s="13">
        <v>9</v>
      </c>
      <c r="AD64" s="13">
        <v>1000</v>
      </c>
      <c r="AE64" s="13">
        <v>1000</v>
      </c>
      <c r="AF64" s="13">
        <v>0</v>
      </c>
      <c r="AG64" s="13">
        <v>0</v>
      </c>
      <c r="AH64" s="13">
        <v>0</v>
      </c>
      <c r="AI64" s="13">
        <v>0</v>
      </c>
      <c r="AJ64" s="18">
        <v>1</v>
      </c>
      <c r="AK64" s="17">
        <v>4.9000000000000004</v>
      </c>
      <c r="AL64" s="25">
        <v>0.21694915254237288</v>
      </c>
      <c r="AM64" s="13">
        <v>0.74335668074640426</v>
      </c>
      <c r="AN64" s="13">
        <v>0.99918166939443531</v>
      </c>
      <c r="AO64" s="13">
        <v>0.14349775784753363</v>
      </c>
      <c r="AP64" s="13">
        <v>1.8860361079883732</v>
      </c>
      <c r="AQ64" s="13">
        <f t="shared" si="3"/>
        <v>64000</v>
      </c>
      <c r="AR64" s="13">
        <f t="shared" si="0"/>
        <v>15840</v>
      </c>
      <c r="AS64" s="13">
        <f t="shared" si="1"/>
        <v>0</v>
      </c>
      <c r="AT64" s="13">
        <f t="shared" si="4"/>
        <v>15840</v>
      </c>
      <c r="AU64" s="13">
        <f t="shared" si="2"/>
        <v>79840</v>
      </c>
      <c r="AV64" s="14" t="s">
        <v>12</v>
      </c>
      <c r="AW64" s="13">
        <f t="shared" si="5"/>
        <v>79840</v>
      </c>
      <c r="AX64" s="13">
        <v>0</v>
      </c>
      <c r="AY64" s="13">
        <f t="shared" si="6"/>
        <v>79840</v>
      </c>
    </row>
    <row r="65" spans="1:51" hidden="1" x14ac:dyDescent="0.2">
      <c r="A65" s="8">
        <v>60</v>
      </c>
      <c r="B65" s="9" t="s">
        <v>163</v>
      </c>
      <c r="C65" s="9" t="s">
        <v>4</v>
      </c>
      <c r="D65" s="9" t="s">
        <v>5</v>
      </c>
      <c r="E65" s="9" t="s">
        <v>5</v>
      </c>
      <c r="F65" s="9" t="s">
        <v>164</v>
      </c>
      <c r="G65" s="9" t="s">
        <v>165</v>
      </c>
      <c r="H65" s="9" t="s">
        <v>39</v>
      </c>
      <c r="I65" s="9" t="s">
        <v>28</v>
      </c>
      <c r="J65" s="9" t="s">
        <v>9</v>
      </c>
      <c r="K65" s="9" t="s">
        <v>10</v>
      </c>
      <c r="L65" s="10">
        <v>8</v>
      </c>
      <c r="M65" s="10">
        <v>8</v>
      </c>
      <c r="N65" s="10">
        <v>0</v>
      </c>
      <c r="O65" s="10">
        <v>0</v>
      </c>
      <c r="P65" s="11">
        <v>20000</v>
      </c>
      <c r="Q65" s="11">
        <v>20000</v>
      </c>
      <c r="R65" s="11">
        <v>0</v>
      </c>
      <c r="S65" s="11">
        <v>80000</v>
      </c>
      <c r="T65" s="11">
        <v>80000</v>
      </c>
      <c r="U65" s="11">
        <v>0</v>
      </c>
      <c r="V65" s="11">
        <v>100000</v>
      </c>
      <c r="W65" s="11">
        <v>10000</v>
      </c>
      <c r="X65" s="12">
        <v>0.8</v>
      </c>
      <c r="Y65" s="12">
        <v>0.1</v>
      </c>
      <c r="Z65" s="11">
        <v>10000</v>
      </c>
      <c r="AA65" s="11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8">
        <v>8</v>
      </c>
      <c r="AK65" s="17">
        <v>12.3</v>
      </c>
      <c r="AL65" s="25">
        <v>0.30607476635514019</v>
      </c>
      <c r="AM65" s="13">
        <v>0.63792417229281528</v>
      </c>
      <c r="AN65" s="13">
        <v>0.99345335515548283</v>
      </c>
      <c r="AO65" s="13">
        <v>0.4753363228699552</v>
      </c>
      <c r="AP65" s="13">
        <v>2.1067138503182532</v>
      </c>
      <c r="AQ65" s="13">
        <f t="shared" si="3"/>
        <v>80000</v>
      </c>
      <c r="AR65" s="13">
        <f t="shared" si="0"/>
        <v>0</v>
      </c>
      <c r="AS65" s="13">
        <f t="shared" si="1"/>
        <v>0</v>
      </c>
      <c r="AT65" s="13">
        <f t="shared" si="4"/>
        <v>0</v>
      </c>
      <c r="AU65" s="13">
        <f t="shared" si="2"/>
        <v>80000</v>
      </c>
      <c r="AV65" s="14" t="s">
        <v>12</v>
      </c>
      <c r="AW65" s="13">
        <f t="shared" si="5"/>
        <v>80000</v>
      </c>
      <c r="AX65" s="13">
        <v>0</v>
      </c>
      <c r="AY65" s="13">
        <f t="shared" si="6"/>
        <v>80000</v>
      </c>
    </row>
    <row r="66" spans="1:51" hidden="1" x14ac:dyDescent="0.2">
      <c r="A66" s="8">
        <v>61</v>
      </c>
      <c r="B66" s="9" t="s">
        <v>166</v>
      </c>
      <c r="C66" s="9" t="s">
        <v>4</v>
      </c>
      <c r="D66" s="9" t="s">
        <v>85</v>
      </c>
      <c r="E66" s="9" t="s">
        <v>5</v>
      </c>
      <c r="F66" s="9" t="s">
        <v>167</v>
      </c>
      <c r="G66" s="9" t="s">
        <v>165</v>
      </c>
      <c r="H66" s="9" t="s">
        <v>39</v>
      </c>
      <c r="I66" s="9" t="s">
        <v>28</v>
      </c>
      <c r="J66" s="9" t="s">
        <v>39</v>
      </c>
      <c r="K66" s="9" t="s">
        <v>11</v>
      </c>
      <c r="L66" s="10">
        <v>30</v>
      </c>
      <c r="M66" s="10">
        <v>30</v>
      </c>
      <c r="N66" s="10">
        <v>0</v>
      </c>
      <c r="O66" s="10">
        <v>0</v>
      </c>
      <c r="P66" s="11">
        <v>75000</v>
      </c>
      <c r="Q66" s="11">
        <v>75000</v>
      </c>
      <c r="R66" s="11">
        <v>0</v>
      </c>
      <c r="S66" s="11">
        <v>300000</v>
      </c>
      <c r="T66" s="11">
        <v>300000</v>
      </c>
      <c r="U66" s="11">
        <v>0</v>
      </c>
      <c r="V66" s="11">
        <v>375000</v>
      </c>
      <c r="W66" s="11">
        <v>35000</v>
      </c>
      <c r="X66" s="12">
        <v>0.8</v>
      </c>
      <c r="Y66" s="12">
        <v>9.3333333333333338E-2</v>
      </c>
      <c r="Z66" s="11">
        <v>10000</v>
      </c>
      <c r="AA66" s="11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8">
        <v>0</v>
      </c>
      <c r="AK66" s="17">
        <v>12.3</v>
      </c>
      <c r="AL66" s="25">
        <v>0</v>
      </c>
      <c r="AM66" s="13">
        <v>1</v>
      </c>
      <c r="AN66" s="13">
        <v>1</v>
      </c>
      <c r="AO66" s="13">
        <v>0.4753363228699552</v>
      </c>
      <c r="AP66" s="13">
        <v>2.4753363228699552</v>
      </c>
      <c r="AQ66" s="13">
        <f t="shared" si="3"/>
        <v>300000</v>
      </c>
      <c r="AR66" s="13">
        <f t="shared" si="0"/>
        <v>0</v>
      </c>
      <c r="AS66" s="13">
        <f t="shared" si="1"/>
        <v>0</v>
      </c>
      <c r="AT66" s="13">
        <f t="shared" si="4"/>
        <v>0</v>
      </c>
      <c r="AU66" s="13">
        <f t="shared" si="2"/>
        <v>300000</v>
      </c>
      <c r="AV66" s="14" t="s">
        <v>12</v>
      </c>
      <c r="AW66" s="13">
        <f t="shared" si="5"/>
        <v>300000</v>
      </c>
      <c r="AX66" s="13">
        <v>0</v>
      </c>
      <c r="AY66" s="13">
        <f t="shared" si="6"/>
        <v>300000</v>
      </c>
    </row>
    <row r="67" spans="1:51" hidden="1" x14ac:dyDescent="0.2">
      <c r="A67" s="8">
        <v>62</v>
      </c>
      <c r="B67" s="9" t="s">
        <v>168</v>
      </c>
      <c r="C67" s="9" t="s">
        <v>4</v>
      </c>
      <c r="D67" s="9" t="s">
        <v>5</v>
      </c>
      <c r="E67" s="9" t="s">
        <v>5</v>
      </c>
      <c r="F67" s="9" t="s">
        <v>169</v>
      </c>
      <c r="G67" s="9" t="s">
        <v>170</v>
      </c>
      <c r="H67" s="9" t="s">
        <v>39</v>
      </c>
      <c r="I67" s="9" t="s">
        <v>28</v>
      </c>
      <c r="J67" s="9" t="s">
        <v>171</v>
      </c>
      <c r="K67" s="9" t="s">
        <v>29</v>
      </c>
      <c r="L67" s="10">
        <v>32</v>
      </c>
      <c r="M67" s="10">
        <v>32</v>
      </c>
      <c r="N67" s="10">
        <v>0</v>
      </c>
      <c r="O67" s="10">
        <v>0</v>
      </c>
      <c r="P67" s="11">
        <v>61916</v>
      </c>
      <c r="Q67" s="11">
        <v>61916</v>
      </c>
      <c r="R67" s="11">
        <v>0</v>
      </c>
      <c r="S67" s="11">
        <v>247664</v>
      </c>
      <c r="T67" s="11">
        <v>247664</v>
      </c>
      <c r="U67" s="11">
        <v>0</v>
      </c>
      <c r="V67" s="11">
        <v>309580</v>
      </c>
      <c r="W67" s="11">
        <v>0</v>
      </c>
      <c r="X67" s="12">
        <v>0.8</v>
      </c>
      <c r="Y67" s="12">
        <v>0</v>
      </c>
      <c r="Z67" s="11">
        <v>7739.5</v>
      </c>
      <c r="AA67" s="11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8">
        <v>0</v>
      </c>
      <c r="AK67" s="17">
        <v>12.3</v>
      </c>
      <c r="AL67" s="25">
        <v>0</v>
      </c>
      <c r="AM67" s="13">
        <v>1</v>
      </c>
      <c r="AN67" s="13">
        <v>1</v>
      </c>
      <c r="AO67" s="13">
        <v>0.4753363228699552</v>
      </c>
      <c r="AP67" s="13">
        <v>2.4753363228699552</v>
      </c>
      <c r="AQ67" s="13">
        <f t="shared" si="3"/>
        <v>247664</v>
      </c>
      <c r="AR67" s="13">
        <f t="shared" si="0"/>
        <v>0</v>
      </c>
      <c r="AS67" s="13">
        <f t="shared" si="1"/>
        <v>0</v>
      </c>
      <c r="AT67" s="13">
        <f t="shared" si="4"/>
        <v>0</v>
      </c>
      <c r="AU67" s="13">
        <f t="shared" si="2"/>
        <v>247664</v>
      </c>
      <c r="AV67" s="14" t="s">
        <v>12</v>
      </c>
      <c r="AW67" s="13">
        <f t="shared" si="5"/>
        <v>247664</v>
      </c>
      <c r="AX67" s="13">
        <v>0</v>
      </c>
      <c r="AY67" s="13">
        <f t="shared" si="6"/>
        <v>247664</v>
      </c>
    </row>
    <row r="68" spans="1:51" hidden="1" x14ac:dyDescent="0.2">
      <c r="A68" s="8">
        <v>63</v>
      </c>
      <c r="B68" s="9" t="s">
        <v>172</v>
      </c>
      <c r="C68" s="9" t="s">
        <v>4</v>
      </c>
      <c r="D68" s="9" t="s">
        <v>5</v>
      </c>
      <c r="E68" s="9" t="s">
        <v>5</v>
      </c>
      <c r="F68" s="9" t="s">
        <v>173</v>
      </c>
      <c r="G68" s="9" t="s">
        <v>174</v>
      </c>
      <c r="H68" s="9" t="s">
        <v>39</v>
      </c>
      <c r="I68" s="9" t="s">
        <v>32</v>
      </c>
      <c r="J68" s="9" t="s">
        <v>9</v>
      </c>
      <c r="K68" s="9" t="s">
        <v>10</v>
      </c>
      <c r="L68" s="10">
        <v>20</v>
      </c>
      <c r="M68" s="10">
        <v>20</v>
      </c>
      <c r="N68" s="10">
        <v>0</v>
      </c>
      <c r="O68" s="10">
        <v>0</v>
      </c>
      <c r="P68" s="11">
        <v>13000</v>
      </c>
      <c r="Q68" s="11">
        <v>13000</v>
      </c>
      <c r="R68" s="11">
        <v>0</v>
      </c>
      <c r="S68" s="11">
        <v>51500</v>
      </c>
      <c r="T68" s="11">
        <v>51500</v>
      </c>
      <c r="U68" s="11">
        <v>0</v>
      </c>
      <c r="V68" s="11">
        <v>64500</v>
      </c>
      <c r="W68" s="11">
        <v>7000</v>
      </c>
      <c r="X68" s="12">
        <v>0.79844961240310075</v>
      </c>
      <c r="Y68" s="12">
        <v>0.10852713178294573</v>
      </c>
      <c r="Z68" s="11">
        <v>2575</v>
      </c>
      <c r="AA68" s="11">
        <v>0</v>
      </c>
      <c r="AB68" s="13">
        <v>20</v>
      </c>
      <c r="AC68" s="13">
        <v>10</v>
      </c>
      <c r="AD68" s="13">
        <v>800</v>
      </c>
      <c r="AE68" s="13">
        <v>800</v>
      </c>
      <c r="AF68" s="13">
        <v>0</v>
      </c>
      <c r="AG68" s="13">
        <v>0</v>
      </c>
      <c r="AH68" s="13">
        <v>0</v>
      </c>
      <c r="AI68" s="13">
        <v>0</v>
      </c>
      <c r="AJ68" s="18">
        <v>0</v>
      </c>
      <c r="AK68" s="17">
        <v>15.3</v>
      </c>
      <c r="AL68" s="25">
        <v>0</v>
      </c>
      <c r="AM68" s="13">
        <v>1</v>
      </c>
      <c r="AN68" s="13">
        <v>1</v>
      </c>
      <c r="AO68" s="13">
        <v>0.60986547085201803</v>
      </c>
      <c r="AP68" s="13">
        <v>2.6098654708520179</v>
      </c>
      <c r="AQ68" s="13">
        <f t="shared" si="3"/>
        <v>51500</v>
      </c>
      <c r="AR68" s="13">
        <f t="shared" si="0"/>
        <v>16000</v>
      </c>
      <c r="AS68" s="13">
        <f t="shared" si="1"/>
        <v>0</v>
      </c>
      <c r="AT68" s="13">
        <f t="shared" si="4"/>
        <v>16000</v>
      </c>
      <c r="AU68" s="13">
        <f t="shared" si="2"/>
        <v>67500</v>
      </c>
      <c r="AV68" s="14" t="s">
        <v>12</v>
      </c>
      <c r="AW68" s="13">
        <f t="shared" si="5"/>
        <v>67500</v>
      </c>
      <c r="AX68" s="13">
        <v>0</v>
      </c>
      <c r="AY68" s="13">
        <f t="shared" si="6"/>
        <v>67500</v>
      </c>
    </row>
    <row r="69" spans="1:51" hidden="1" x14ac:dyDescent="0.2">
      <c r="A69" s="8">
        <v>64</v>
      </c>
      <c r="B69" s="9" t="s">
        <v>175</v>
      </c>
      <c r="C69" s="9" t="s">
        <v>65</v>
      </c>
      <c r="D69" s="9" t="s">
        <v>5</v>
      </c>
      <c r="E69" s="9" t="s">
        <v>5</v>
      </c>
      <c r="F69" s="9" t="s">
        <v>176</v>
      </c>
      <c r="G69" s="9" t="s">
        <v>177</v>
      </c>
      <c r="H69" s="9" t="s">
        <v>39</v>
      </c>
      <c r="I69" s="9" t="s">
        <v>27</v>
      </c>
      <c r="J69" s="9" t="s">
        <v>178</v>
      </c>
      <c r="K69" s="9" t="s">
        <v>11</v>
      </c>
      <c r="L69" s="10">
        <v>24</v>
      </c>
      <c r="M69" s="10">
        <v>0</v>
      </c>
      <c r="N69" s="10">
        <v>24</v>
      </c>
      <c r="O69" s="10">
        <v>0</v>
      </c>
      <c r="P69" s="11">
        <v>60000</v>
      </c>
      <c r="Q69" s="11">
        <v>60000</v>
      </c>
      <c r="R69" s="11">
        <v>0</v>
      </c>
      <c r="S69" s="11">
        <v>240000</v>
      </c>
      <c r="T69" s="11">
        <v>240000</v>
      </c>
      <c r="U69" s="11">
        <v>0</v>
      </c>
      <c r="V69" s="11">
        <v>300000</v>
      </c>
      <c r="W69" s="11">
        <v>45000</v>
      </c>
      <c r="X69" s="12">
        <v>0.8</v>
      </c>
      <c r="Y69" s="12">
        <v>0.15</v>
      </c>
      <c r="Z69" s="11">
        <v>10000</v>
      </c>
      <c r="AA69" s="11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8">
        <v>0</v>
      </c>
      <c r="AK69" s="17">
        <v>6.9</v>
      </c>
      <c r="AL69" s="25">
        <v>0</v>
      </c>
      <c r="AM69" s="13">
        <v>1</v>
      </c>
      <c r="AN69" s="13">
        <v>1</v>
      </c>
      <c r="AO69" s="13">
        <v>0.23318385650224216</v>
      </c>
      <c r="AP69" s="13">
        <v>2.2331838565022419</v>
      </c>
      <c r="AQ69" s="13">
        <f t="shared" si="3"/>
        <v>240000</v>
      </c>
      <c r="AR69" s="13">
        <f t="shared" si="0"/>
        <v>0</v>
      </c>
      <c r="AS69" s="13">
        <f t="shared" si="1"/>
        <v>0</v>
      </c>
      <c r="AT69" s="13">
        <f t="shared" si="4"/>
        <v>0</v>
      </c>
      <c r="AU69" s="13">
        <f t="shared" si="2"/>
        <v>240000</v>
      </c>
      <c r="AV69" s="14" t="s">
        <v>12</v>
      </c>
      <c r="AW69" s="13">
        <f t="shared" si="5"/>
        <v>240000</v>
      </c>
      <c r="AX69" s="13">
        <v>0</v>
      </c>
      <c r="AY69" s="13">
        <f t="shared" si="6"/>
        <v>240000</v>
      </c>
    </row>
    <row r="70" spans="1:51" hidden="1" x14ac:dyDescent="0.2">
      <c r="A70" s="8">
        <v>65</v>
      </c>
      <c r="B70" s="9" t="s">
        <v>179</v>
      </c>
      <c r="C70" s="9" t="s">
        <v>4</v>
      </c>
      <c r="D70" s="9" t="s">
        <v>5</v>
      </c>
      <c r="E70" s="9" t="s">
        <v>5</v>
      </c>
      <c r="F70" s="9" t="s">
        <v>180</v>
      </c>
      <c r="G70" s="9" t="s">
        <v>181</v>
      </c>
      <c r="H70" s="9" t="s">
        <v>39</v>
      </c>
      <c r="I70" s="9" t="s">
        <v>38</v>
      </c>
      <c r="J70" s="9" t="s">
        <v>39</v>
      </c>
      <c r="K70" s="9" t="s">
        <v>11</v>
      </c>
      <c r="L70" s="10">
        <v>50</v>
      </c>
      <c r="M70" s="10">
        <v>50</v>
      </c>
      <c r="N70" s="10">
        <v>0</v>
      </c>
      <c r="O70" s="10">
        <v>0</v>
      </c>
      <c r="P70" s="11">
        <v>125000</v>
      </c>
      <c r="Q70" s="11">
        <v>125000</v>
      </c>
      <c r="R70" s="11">
        <v>0</v>
      </c>
      <c r="S70" s="11">
        <v>500000</v>
      </c>
      <c r="T70" s="11">
        <v>500000</v>
      </c>
      <c r="U70" s="11">
        <v>0</v>
      </c>
      <c r="V70" s="11">
        <v>625000</v>
      </c>
      <c r="W70" s="11">
        <v>0</v>
      </c>
      <c r="X70" s="12">
        <v>0.8</v>
      </c>
      <c r="Y70" s="12">
        <v>0</v>
      </c>
      <c r="Z70" s="11">
        <v>10000</v>
      </c>
      <c r="AA70" s="11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8">
        <v>8</v>
      </c>
      <c r="AK70" s="17">
        <v>10.7</v>
      </c>
      <c r="AL70" s="25">
        <v>0.44783715012722647</v>
      </c>
      <c r="AM70" s="13">
        <v>0.47022419148987404</v>
      </c>
      <c r="AN70" s="13">
        <v>0.99345335515548283</v>
      </c>
      <c r="AO70" s="13">
        <v>0.40358744394618834</v>
      </c>
      <c r="AP70" s="13">
        <v>1.8672649905915453</v>
      </c>
      <c r="AQ70" s="13">
        <f t="shared" si="3"/>
        <v>500000</v>
      </c>
      <c r="AR70" s="13">
        <f t="shared" ref="AR70:AR133" si="7">AB70*AC70*80</f>
        <v>0</v>
      </c>
      <c r="AS70" s="13">
        <f t="shared" ref="AS70:AS133" si="8">AF70*AG70*500</f>
        <v>0</v>
      </c>
      <c r="AT70" s="13">
        <f t="shared" si="4"/>
        <v>0</v>
      </c>
      <c r="AU70" s="13">
        <f t="shared" ref="AU70:AU133" si="9">AT70+S70</f>
        <v>500000</v>
      </c>
      <c r="AV70" s="14" t="s">
        <v>12</v>
      </c>
      <c r="AW70" s="13">
        <f t="shared" si="5"/>
        <v>500000</v>
      </c>
      <c r="AX70" s="13">
        <v>0</v>
      </c>
      <c r="AY70" s="13">
        <f t="shared" si="6"/>
        <v>500000</v>
      </c>
    </row>
    <row r="71" spans="1:51" hidden="1" x14ac:dyDescent="0.2">
      <c r="A71" s="8">
        <v>66</v>
      </c>
      <c r="B71" s="9" t="s">
        <v>182</v>
      </c>
      <c r="C71" s="9" t="s">
        <v>65</v>
      </c>
      <c r="D71" s="9" t="s">
        <v>5</v>
      </c>
      <c r="E71" s="9" t="s">
        <v>5</v>
      </c>
      <c r="F71" s="9" t="s">
        <v>183</v>
      </c>
      <c r="G71" s="9" t="s">
        <v>184</v>
      </c>
      <c r="H71" s="9" t="s">
        <v>39</v>
      </c>
      <c r="I71" s="9" t="s">
        <v>38</v>
      </c>
      <c r="J71" s="9" t="s">
        <v>16</v>
      </c>
      <c r="K71" s="9" t="s">
        <v>11</v>
      </c>
      <c r="L71" s="10">
        <v>16</v>
      </c>
      <c r="M71" s="10">
        <v>0</v>
      </c>
      <c r="N71" s="10">
        <v>16</v>
      </c>
      <c r="O71" s="10">
        <v>0</v>
      </c>
      <c r="P71" s="11">
        <v>39073.599999999999</v>
      </c>
      <c r="Q71" s="11">
        <v>39073.599999999999</v>
      </c>
      <c r="R71" s="11">
        <v>0</v>
      </c>
      <c r="S71" s="11">
        <v>156294.39999999999</v>
      </c>
      <c r="T71" s="11">
        <v>156294.39999999999</v>
      </c>
      <c r="U71" s="11">
        <v>0</v>
      </c>
      <c r="V71" s="11">
        <v>195368</v>
      </c>
      <c r="W71" s="11">
        <v>15000</v>
      </c>
      <c r="X71" s="12">
        <v>0.8</v>
      </c>
      <c r="Y71" s="12">
        <v>7.6778182711600668E-2</v>
      </c>
      <c r="Z71" s="11">
        <v>9768.4</v>
      </c>
      <c r="AA71" s="11">
        <v>0</v>
      </c>
      <c r="AB71" s="13">
        <v>16</v>
      </c>
      <c r="AC71" s="13">
        <v>1</v>
      </c>
      <c r="AD71" s="13">
        <v>1350</v>
      </c>
      <c r="AE71" s="13">
        <v>650</v>
      </c>
      <c r="AF71" s="13">
        <v>0</v>
      </c>
      <c r="AG71" s="13">
        <v>0</v>
      </c>
      <c r="AH71" s="13">
        <v>0</v>
      </c>
      <c r="AI71" s="13">
        <v>0</v>
      </c>
      <c r="AJ71" s="18">
        <v>1</v>
      </c>
      <c r="AK71" s="17">
        <v>10.7</v>
      </c>
      <c r="AL71" s="25">
        <v>8.5561497326203204E-2</v>
      </c>
      <c r="AM71" s="13">
        <v>0.89878371767404985</v>
      </c>
      <c r="AN71" s="13">
        <v>0.99918166939443531</v>
      </c>
      <c r="AO71" s="13">
        <v>0.40358744394618834</v>
      </c>
      <c r="AP71" s="13">
        <v>2.3015528310146736</v>
      </c>
      <c r="AQ71" s="13">
        <f t="shared" ref="AQ71:AQ134" si="10">S71</f>
        <v>156294.39999999999</v>
      </c>
      <c r="AR71" s="13">
        <f t="shared" si="7"/>
        <v>1280</v>
      </c>
      <c r="AS71" s="13">
        <f t="shared" si="8"/>
        <v>0</v>
      </c>
      <c r="AT71" s="13">
        <f t="shared" ref="AT71:AT134" si="11">AR71+AS71</f>
        <v>1280</v>
      </c>
      <c r="AU71" s="13">
        <f t="shared" si="9"/>
        <v>157574.39999999999</v>
      </c>
      <c r="AV71" s="14" t="s">
        <v>12</v>
      </c>
      <c r="AW71" s="13">
        <f t="shared" ref="AW71:AW134" si="12">AU71</f>
        <v>157574.39999999999</v>
      </c>
      <c r="AX71" s="13">
        <v>0</v>
      </c>
      <c r="AY71" s="13">
        <f t="shared" ref="AY71:AY134" si="13">AW71+AX71</f>
        <v>157574.39999999999</v>
      </c>
    </row>
    <row r="72" spans="1:51" hidden="1" x14ac:dyDescent="0.2">
      <c r="A72" s="8">
        <v>67</v>
      </c>
      <c r="B72" s="9" t="s">
        <v>185</v>
      </c>
      <c r="C72" s="9" t="s">
        <v>4</v>
      </c>
      <c r="D72" s="9" t="s">
        <v>5</v>
      </c>
      <c r="E72" s="9" t="s">
        <v>5</v>
      </c>
      <c r="F72" s="9" t="s">
        <v>186</v>
      </c>
      <c r="G72" s="9" t="s">
        <v>187</v>
      </c>
      <c r="H72" s="9" t="s">
        <v>39</v>
      </c>
      <c r="I72" s="9" t="s">
        <v>38</v>
      </c>
      <c r="J72" s="9" t="s">
        <v>152</v>
      </c>
      <c r="K72" s="9" t="s">
        <v>11</v>
      </c>
      <c r="L72" s="10">
        <v>50</v>
      </c>
      <c r="M72" s="10">
        <v>50</v>
      </c>
      <c r="N72" s="10">
        <v>0</v>
      </c>
      <c r="O72" s="10">
        <v>0</v>
      </c>
      <c r="P72" s="11">
        <v>125000</v>
      </c>
      <c r="Q72" s="11">
        <v>125000</v>
      </c>
      <c r="R72" s="11">
        <v>0</v>
      </c>
      <c r="S72" s="11">
        <v>500000</v>
      </c>
      <c r="T72" s="11">
        <v>500000</v>
      </c>
      <c r="U72" s="11">
        <v>0</v>
      </c>
      <c r="V72" s="11">
        <v>625000</v>
      </c>
      <c r="W72" s="11">
        <v>0</v>
      </c>
      <c r="X72" s="12">
        <v>0.8</v>
      </c>
      <c r="Y72" s="12">
        <v>0</v>
      </c>
      <c r="Z72" s="11">
        <v>10000</v>
      </c>
      <c r="AA72" s="11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8">
        <v>8</v>
      </c>
      <c r="AK72" s="17">
        <v>10.7</v>
      </c>
      <c r="AL72" s="25">
        <v>0.29429429429429427</v>
      </c>
      <c r="AM72" s="13">
        <v>0.65186006195469925</v>
      </c>
      <c r="AN72" s="13">
        <v>0.99345335515548283</v>
      </c>
      <c r="AO72" s="13">
        <v>0.40358744394618834</v>
      </c>
      <c r="AP72" s="13">
        <v>2.0489008610563704</v>
      </c>
      <c r="AQ72" s="13">
        <f t="shared" si="10"/>
        <v>500000</v>
      </c>
      <c r="AR72" s="13">
        <f t="shared" si="7"/>
        <v>0</v>
      </c>
      <c r="AS72" s="13">
        <f t="shared" si="8"/>
        <v>0</v>
      </c>
      <c r="AT72" s="13">
        <f t="shared" si="11"/>
        <v>0</v>
      </c>
      <c r="AU72" s="13">
        <f t="shared" si="9"/>
        <v>500000</v>
      </c>
      <c r="AV72" s="14" t="s">
        <v>12</v>
      </c>
      <c r="AW72" s="13">
        <f t="shared" si="12"/>
        <v>500000</v>
      </c>
      <c r="AX72" s="13">
        <v>0</v>
      </c>
      <c r="AY72" s="13">
        <f t="shared" si="13"/>
        <v>500000</v>
      </c>
    </row>
    <row r="73" spans="1:51" hidden="1" x14ac:dyDescent="0.2">
      <c r="A73" s="8">
        <v>68</v>
      </c>
      <c r="B73" s="9" t="s">
        <v>188</v>
      </c>
      <c r="C73" s="9" t="s">
        <v>4</v>
      </c>
      <c r="D73" s="9" t="s">
        <v>5</v>
      </c>
      <c r="E73" s="9" t="s">
        <v>5</v>
      </c>
      <c r="F73" s="9" t="s">
        <v>189</v>
      </c>
      <c r="G73" s="9" t="s">
        <v>190</v>
      </c>
      <c r="H73" s="9" t="s">
        <v>39</v>
      </c>
      <c r="I73" s="9" t="s">
        <v>88</v>
      </c>
      <c r="J73" s="9" t="s">
        <v>9</v>
      </c>
      <c r="K73" s="9" t="s">
        <v>10</v>
      </c>
      <c r="L73" s="10">
        <v>160</v>
      </c>
      <c r="M73" s="10">
        <v>160</v>
      </c>
      <c r="N73" s="10">
        <v>0</v>
      </c>
      <c r="O73" s="10">
        <v>0</v>
      </c>
      <c r="P73" s="11">
        <v>400000</v>
      </c>
      <c r="Q73" s="11">
        <v>400000</v>
      </c>
      <c r="R73" s="11">
        <v>0</v>
      </c>
      <c r="S73" s="11">
        <v>1600000</v>
      </c>
      <c r="T73" s="11">
        <v>1600000</v>
      </c>
      <c r="U73" s="11">
        <v>0</v>
      </c>
      <c r="V73" s="11">
        <v>2000000</v>
      </c>
      <c r="W73" s="11">
        <v>100000</v>
      </c>
      <c r="X73" s="12">
        <v>0.8</v>
      </c>
      <c r="Y73" s="12">
        <v>0.05</v>
      </c>
      <c r="Z73" s="11">
        <v>10000</v>
      </c>
      <c r="AA73" s="11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8">
        <v>81</v>
      </c>
      <c r="AK73" s="17">
        <v>3.4</v>
      </c>
      <c r="AL73" s="25">
        <v>0.35652700045378916</v>
      </c>
      <c r="AM73" s="13">
        <v>0.57824093006255228</v>
      </c>
      <c r="AN73" s="13">
        <v>0.93371522094926351</v>
      </c>
      <c r="AO73" s="13">
        <v>7.623318385650224E-2</v>
      </c>
      <c r="AP73" s="13">
        <v>1.588189334868318</v>
      </c>
      <c r="AQ73" s="13">
        <f t="shared" si="10"/>
        <v>1600000</v>
      </c>
      <c r="AR73" s="13">
        <f t="shared" si="7"/>
        <v>0</v>
      </c>
      <c r="AS73" s="13">
        <f t="shared" si="8"/>
        <v>0</v>
      </c>
      <c r="AT73" s="13">
        <f t="shared" si="11"/>
        <v>0</v>
      </c>
      <c r="AU73" s="13">
        <f t="shared" si="9"/>
        <v>1600000</v>
      </c>
      <c r="AV73" s="14" t="s">
        <v>12</v>
      </c>
      <c r="AW73" s="13">
        <f t="shared" si="12"/>
        <v>1600000</v>
      </c>
      <c r="AX73" s="13">
        <v>0</v>
      </c>
      <c r="AY73" s="13">
        <f t="shared" si="13"/>
        <v>1600000</v>
      </c>
    </row>
    <row r="74" spans="1:51" hidden="1" x14ac:dyDescent="0.2">
      <c r="A74" s="8">
        <v>69</v>
      </c>
      <c r="B74" s="9" t="s">
        <v>191</v>
      </c>
      <c r="C74" s="9" t="s">
        <v>4</v>
      </c>
      <c r="D74" s="9" t="s">
        <v>5</v>
      </c>
      <c r="E74" s="9" t="s">
        <v>5</v>
      </c>
      <c r="F74" s="9" t="s">
        <v>192</v>
      </c>
      <c r="G74" s="9" t="s">
        <v>190</v>
      </c>
      <c r="H74" s="9" t="s">
        <v>39</v>
      </c>
      <c r="I74" s="9" t="s">
        <v>88</v>
      </c>
      <c r="J74" s="9" t="s">
        <v>9</v>
      </c>
      <c r="K74" s="9" t="s">
        <v>10</v>
      </c>
      <c r="L74" s="10">
        <v>44</v>
      </c>
      <c r="M74" s="10">
        <v>44</v>
      </c>
      <c r="N74" s="10">
        <v>0</v>
      </c>
      <c r="O74" s="10">
        <v>0</v>
      </c>
      <c r="P74" s="11">
        <v>110000</v>
      </c>
      <c r="Q74" s="11">
        <v>110000</v>
      </c>
      <c r="R74" s="11">
        <v>0</v>
      </c>
      <c r="S74" s="11">
        <v>440000</v>
      </c>
      <c r="T74" s="11">
        <v>440000</v>
      </c>
      <c r="U74" s="11">
        <v>0</v>
      </c>
      <c r="V74" s="11">
        <v>550000</v>
      </c>
      <c r="W74" s="11">
        <v>10000</v>
      </c>
      <c r="X74" s="12">
        <v>0.8</v>
      </c>
      <c r="Y74" s="12">
        <v>1.8181818181818181E-2</v>
      </c>
      <c r="Z74" s="11">
        <v>10000</v>
      </c>
      <c r="AA74" s="11">
        <v>0</v>
      </c>
      <c r="AB74" s="13">
        <v>44</v>
      </c>
      <c r="AC74" s="13">
        <v>10</v>
      </c>
      <c r="AD74" s="13">
        <v>900</v>
      </c>
      <c r="AE74" s="13">
        <v>900</v>
      </c>
      <c r="AF74" s="13">
        <v>0</v>
      </c>
      <c r="AG74" s="13">
        <v>0</v>
      </c>
      <c r="AH74" s="13">
        <v>0</v>
      </c>
      <c r="AI74" s="13">
        <v>0</v>
      </c>
      <c r="AJ74" s="18">
        <v>81</v>
      </c>
      <c r="AK74" s="17">
        <v>3.4</v>
      </c>
      <c r="AL74" s="25">
        <v>0.35652700045378916</v>
      </c>
      <c r="AM74" s="13">
        <v>0.57824093006255228</v>
      </c>
      <c r="AN74" s="13">
        <v>0.93371522094926351</v>
      </c>
      <c r="AO74" s="13">
        <v>7.623318385650224E-2</v>
      </c>
      <c r="AP74" s="13">
        <v>1.588189334868318</v>
      </c>
      <c r="AQ74" s="13">
        <f t="shared" si="10"/>
        <v>440000</v>
      </c>
      <c r="AR74" s="13">
        <f t="shared" si="7"/>
        <v>35200</v>
      </c>
      <c r="AS74" s="13">
        <f t="shared" si="8"/>
        <v>0</v>
      </c>
      <c r="AT74" s="13">
        <f t="shared" si="11"/>
        <v>35200</v>
      </c>
      <c r="AU74" s="13">
        <f t="shared" si="9"/>
        <v>475200</v>
      </c>
      <c r="AV74" s="14" t="s">
        <v>12</v>
      </c>
      <c r="AW74" s="13">
        <f t="shared" si="12"/>
        <v>475200</v>
      </c>
      <c r="AX74" s="13">
        <v>0</v>
      </c>
      <c r="AY74" s="13">
        <f t="shared" si="13"/>
        <v>475200</v>
      </c>
    </row>
    <row r="75" spans="1:51" hidden="1" x14ac:dyDescent="0.2">
      <c r="A75" s="8">
        <v>70</v>
      </c>
      <c r="B75" s="9" t="s">
        <v>193</v>
      </c>
      <c r="C75" s="9" t="s">
        <v>65</v>
      </c>
      <c r="D75" s="9" t="s">
        <v>5</v>
      </c>
      <c r="E75" s="9" t="s">
        <v>5</v>
      </c>
      <c r="F75" s="9" t="s">
        <v>194</v>
      </c>
      <c r="G75" s="9" t="s">
        <v>190</v>
      </c>
      <c r="H75" s="9" t="s">
        <v>39</v>
      </c>
      <c r="I75" s="9" t="s">
        <v>88</v>
      </c>
      <c r="J75" s="9" t="s">
        <v>9</v>
      </c>
      <c r="K75" s="9" t="s">
        <v>10</v>
      </c>
      <c r="L75" s="10">
        <v>20</v>
      </c>
      <c r="M75" s="10">
        <v>0</v>
      </c>
      <c r="N75" s="10">
        <v>20</v>
      </c>
      <c r="O75" s="10">
        <v>0</v>
      </c>
      <c r="P75" s="11">
        <v>50000</v>
      </c>
      <c r="Q75" s="11">
        <v>50000</v>
      </c>
      <c r="R75" s="11">
        <v>0</v>
      </c>
      <c r="S75" s="11">
        <v>200000</v>
      </c>
      <c r="T75" s="11">
        <v>200000</v>
      </c>
      <c r="U75" s="11">
        <v>0</v>
      </c>
      <c r="V75" s="11">
        <v>250000</v>
      </c>
      <c r="W75" s="11">
        <v>11860</v>
      </c>
      <c r="X75" s="12">
        <v>0.8</v>
      </c>
      <c r="Y75" s="12">
        <v>4.744000000000001E-2</v>
      </c>
      <c r="Z75" s="11">
        <v>10000</v>
      </c>
      <c r="AA75" s="11">
        <v>0</v>
      </c>
      <c r="AB75" s="13">
        <v>20</v>
      </c>
      <c r="AC75" s="13">
        <v>9</v>
      </c>
      <c r="AD75" s="13">
        <v>590</v>
      </c>
      <c r="AE75" s="13">
        <v>465</v>
      </c>
      <c r="AF75" s="13">
        <v>0</v>
      </c>
      <c r="AG75" s="13">
        <v>0</v>
      </c>
      <c r="AH75" s="13">
        <v>0</v>
      </c>
      <c r="AI75" s="13">
        <v>0</v>
      </c>
      <c r="AJ75" s="18">
        <v>81</v>
      </c>
      <c r="AK75" s="17">
        <v>3.4</v>
      </c>
      <c r="AL75" s="25">
        <v>0.35652700045378916</v>
      </c>
      <c r="AM75" s="13">
        <v>0.57824093006255228</v>
      </c>
      <c r="AN75" s="13">
        <v>0.93371522094926351</v>
      </c>
      <c r="AO75" s="13">
        <v>7.623318385650224E-2</v>
      </c>
      <c r="AP75" s="13">
        <v>1.588189334868318</v>
      </c>
      <c r="AQ75" s="13">
        <f t="shared" si="10"/>
        <v>200000</v>
      </c>
      <c r="AR75" s="13">
        <f t="shared" si="7"/>
        <v>14400</v>
      </c>
      <c r="AS75" s="13">
        <f t="shared" si="8"/>
        <v>0</v>
      </c>
      <c r="AT75" s="13">
        <f t="shared" si="11"/>
        <v>14400</v>
      </c>
      <c r="AU75" s="13">
        <f t="shared" si="9"/>
        <v>214400</v>
      </c>
      <c r="AV75" s="14" t="s">
        <v>12</v>
      </c>
      <c r="AW75" s="13">
        <f t="shared" si="12"/>
        <v>214400</v>
      </c>
      <c r="AX75" s="13">
        <v>0</v>
      </c>
      <c r="AY75" s="13">
        <f t="shared" si="13"/>
        <v>214400</v>
      </c>
    </row>
    <row r="76" spans="1:51" hidden="1" x14ac:dyDescent="0.2">
      <c r="A76" s="8">
        <v>71</v>
      </c>
      <c r="B76" s="9" t="s">
        <v>195</v>
      </c>
      <c r="C76" s="9" t="s">
        <v>4</v>
      </c>
      <c r="D76" s="9" t="s">
        <v>5</v>
      </c>
      <c r="E76" s="9" t="s">
        <v>5</v>
      </c>
      <c r="F76" s="9" t="s">
        <v>196</v>
      </c>
      <c r="G76" s="9" t="s">
        <v>190</v>
      </c>
      <c r="H76" s="9" t="s">
        <v>39</v>
      </c>
      <c r="I76" s="9" t="s">
        <v>88</v>
      </c>
      <c r="J76" s="9" t="s">
        <v>9</v>
      </c>
      <c r="K76" s="9" t="s">
        <v>10</v>
      </c>
      <c r="L76" s="10">
        <v>30</v>
      </c>
      <c r="M76" s="10">
        <v>30</v>
      </c>
      <c r="N76" s="10">
        <v>0</v>
      </c>
      <c r="O76" s="10">
        <v>0</v>
      </c>
      <c r="P76" s="11">
        <v>75000</v>
      </c>
      <c r="Q76" s="11">
        <v>75000</v>
      </c>
      <c r="R76" s="11">
        <v>0</v>
      </c>
      <c r="S76" s="11">
        <v>300000</v>
      </c>
      <c r="T76" s="11">
        <v>300000</v>
      </c>
      <c r="U76" s="11">
        <v>0</v>
      </c>
      <c r="V76" s="11">
        <v>375000</v>
      </c>
      <c r="W76" s="11">
        <v>10000</v>
      </c>
      <c r="X76" s="12">
        <v>0.8</v>
      </c>
      <c r="Y76" s="12">
        <v>2.6666666666666668E-2</v>
      </c>
      <c r="Z76" s="11">
        <v>10000</v>
      </c>
      <c r="AA76" s="11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8">
        <v>81</v>
      </c>
      <c r="AK76" s="17">
        <v>3.4</v>
      </c>
      <c r="AL76" s="25">
        <v>0.35652700045378916</v>
      </c>
      <c r="AM76" s="13">
        <v>0.57824093006255228</v>
      </c>
      <c r="AN76" s="13">
        <v>0.93371522094926351</v>
      </c>
      <c r="AO76" s="13">
        <v>7.623318385650224E-2</v>
      </c>
      <c r="AP76" s="13">
        <v>1.588189334868318</v>
      </c>
      <c r="AQ76" s="13">
        <f t="shared" si="10"/>
        <v>300000</v>
      </c>
      <c r="AR76" s="13">
        <f t="shared" si="7"/>
        <v>0</v>
      </c>
      <c r="AS76" s="13">
        <f t="shared" si="8"/>
        <v>0</v>
      </c>
      <c r="AT76" s="13">
        <f t="shared" si="11"/>
        <v>0</v>
      </c>
      <c r="AU76" s="13">
        <f t="shared" si="9"/>
        <v>300000</v>
      </c>
      <c r="AV76" s="14" t="s">
        <v>12</v>
      </c>
      <c r="AW76" s="13">
        <f t="shared" si="12"/>
        <v>300000</v>
      </c>
      <c r="AX76" s="13">
        <v>0</v>
      </c>
      <c r="AY76" s="13">
        <f t="shared" si="13"/>
        <v>300000</v>
      </c>
    </row>
    <row r="77" spans="1:51" hidden="1" x14ac:dyDescent="0.2">
      <c r="A77" s="8">
        <v>72</v>
      </c>
      <c r="B77" s="9" t="s">
        <v>197</v>
      </c>
      <c r="C77" s="9" t="s">
        <v>4</v>
      </c>
      <c r="D77" s="9" t="s">
        <v>5</v>
      </c>
      <c r="E77" s="9" t="s">
        <v>5</v>
      </c>
      <c r="F77" s="9" t="s">
        <v>198</v>
      </c>
      <c r="G77" s="9" t="s">
        <v>190</v>
      </c>
      <c r="H77" s="9" t="s">
        <v>39</v>
      </c>
      <c r="I77" s="9" t="s">
        <v>88</v>
      </c>
      <c r="J77" s="9" t="s">
        <v>9</v>
      </c>
      <c r="K77" s="9" t="s">
        <v>10</v>
      </c>
      <c r="L77" s="10">
        <v>150</v>
      </c>
      <c r="M77" s="10">
        <v>150</v>
      </c>
      <c r="N77" s="10">
        <v>0</v>
      </c>
      <c r="O77" s="10">
        <v>0</v>
      </c>
      <c r="P77" s="11">
        <v>375000</v>
      </c>
      <c r="Q77" s="11">
        <v>375000</v>
      </c>
      <c r="R77" s="11">
        <v>0</v>
      </c>
      <c r="S77" s="11">
        <v>1500000</v>
      </c>
      <c r="T77" s="11">
        <v>1500000</v>
      </c>
      <c r="U77" s="11">
        <v>0</v>
      </c>
      <c r="V77" s="11">
        <v>1875000</v>
      </c>
      <c r="W77" s="11">
        <v>80000</v>
      </c>
      <c r="X77" s="12">
        <v>0.8</v>
      </c>
      <c r="Y77" s="12">
        <v>4.2666666666666672E-2</v>
      </c>
      <c r="Z77" s="11">
        <v>10000</v>
      </c>
      <c r="AA77" s="11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8">
        <v>81</v>
      </c>
      <c r="AK77" s="17">
        <v>3.4</v>
      </c>
      <c r="AL77" s="25">
        <v>0.35652700045378916</v>
      </c>
      <c r="AM77" s="13">
        <v>0.57824093006255228</v>
      </c>
      <c r="AN77" s="13">
        <v>0.93371522094926351</v>
      </c>
      <c r="AO77" s="13">
        <v>7.623318385650224E-2</v>
      </c>
      <c r="AP77" s="13">
        <v>1.588189334868318</v>
      </c>
      <c r="AQ77" s="13">
        <f t="shared" si="10"/>
        <v>1500000</v>
      </c>
      <c r="AR77" s="13">
        <f t="shared" si="7"/>
        <v>0</v>
      </c>
      <c r="AS77" s="13">
        <f t="shared" si="8"/>
        <v>0</v>
      </c>
      <c r="AT77" s="13">
        <f t="shared" si="11"/>
        <v>0</v>
      </c>
      <c r="AU77" s="13">
        <f t="shared" si="9"/>
        <v>1500000</v>
      </c>
      <c r="AV77" s="14" t="s">
        <v>12</v>
      </c>
      <c r="AW77" s="13">
        <f t="shared" si="12"/>
        <v>1500000</v>
      </c>
      <c r="AX77" s="13">
        <v>0</v>
      </c>
      <c r="AY77" s="13">
        <f t="shared" si="13"/>
        <v>1500000</v>
      </c>
    </row>
    <row r="78" spans="1:51" hidden="1" x14ac:dyDescent="0.2">
      <c r="A78" s="8">
        <v>73</v>
      </c>
      <c r="B78" s="9" t="s">
        <v>199</v>
      </c>
      <c r="C78" s="9" t="s">
        <v>4</v>
      </c>
      <c r="D78" s="9" t="s">
        <v>5</v>
      </c>
      <c r="E78" s="9" t="s">
        <v>5</v>
      </c>
      <c r="F78" s="9" t="s">
        <v>200</v>
      </c>
      <c r="G78" s="9" t="s">
        <v>190</v>
      </c>
      <c r="H78" s="9" t="s">
        <v>39</v>
      </c>
      <c r="I78" s="9" t="s">
        <v>88</v>
      </c>
      <c r="J78" s="9" t="s">
        <v>9</v>
      </c>
      <c r="K78" s="9" t="s">
        <v>10</v>
      </c>
      <c r="L78" s="10">
        <v>60</v>
      </c>
      <c r="M78" s="10">
        <v>60</v>
      </c>
      <c r="N78" s="10">
        <v>0</v>
      </c>
      <c r="O78" s="10">
        <v>0</v>
      </c>
      <c r="P78" s="11">
        <v>150000</v>
      </c>
      <c r="Q78" s="11">
        <v>150000</v>
      </c>
      <c r="R78" s="11">
        <v>0</v>
      </c>
      <c r="S78" s="11">
        <v>600000</v>
      </c>
      <c r="T78" s="11">
        <v>600000</v>
      </c>
      <c r="U78" s="11">
        <v>0</v>
      </c>
      <c r="V78" s="11">
        <v>750000</v>
      </c>
      <c r="W78" s="11">
        <v>0</v>
      </c>
      <c r="X78" s="12">
        <v>0.8</v>
      </c>
      <c r="Y78" s="12">
        <v>0</v>
      </c>
      <c r="Z78" s="11">
        <v>10000</v>
      </c>
      <c r="AA78" s="11">
        <v>0</v>
      </c>
      <c r="AB78" s="13">
        <v>60</v>
      </c>
      <c r="AC78" s="13">
        <v>6</v>
      </c>
      <c r="AD78" s="13">
        <v>1400</v>
      </c>
      <c r="AE78" s="13">
        <v>266</v>
      </c>
      <c r="AF78" s="13">
        <v>0</v>
      </c>
      <c r="AG78" s="13">
        <v>0</v>
      </c>
      <c r="AH78" s="13">
        <v>0</v>
      </c>
      <c r="AI78" s="13">
        <v>0</v>
      </c>
      <c r="AJ78" s="18">
        <v>81</v>
      </c>
      <c r="AK78" s="17">
        <v>3.4</v>
      </c>
      <c r="AL78" s="25">
        <v>0.35652700045378916</v>
      </c>
      <c r="AM78" s="13">
        <v>0.57824093006255228</v>
      </c>
      <c r="AN78" s="13">
        <v>0.93371522094926351</v>
      </c>
      <c r="AO78" s="13">
        <v>7.623318385650224E-2</v>
      </c>
      <c r="AP78" s="13">
        <v>1.588189334868318</v>
      </c>
      <c r="AQ78" s="13">
        <f t="shared" si="10"/>
        <v>600000</v>
      </c>
      <c r="AR78" s="13">
        <f t="shared" si="7"/>
        <v>28800</v>
      </c>
      <c r="AS78" s="13">
        <f t="shared" si="8"/>
        <v>0</v>
      </c>
      <c r="AT78" s="13">
        <f t="shared" si="11"/>
        <v>28800</v>
      </c>
      <c r="AU78" s="13">
        <f t="shared" si="9"/>
        <v>628800</v>
      </c>
      <c r="AV78" s="14" t="s">
        <v>12</v>
      </c>
      <c r="AW78" s="13">
        <f t="shared" si="12"/>
        <v>628800</v>
      </c>
      <c r="AX78" s="13">
        <v>0</v>
      </c>
      <c r="AY78" s="13">
        <f t="shared" si="13"/>
        <v>628800</v>
      </c>
    </row>
    <row r="79" spans="1:51" hidden="1" x14ac:dyDescent="0.2">
      <c r="A79" s="8">
        <v>74</v>
      </c>
      <c r="B79" s="9" t="s">
        <v>201</v>
      </c>
      <c r="C79" s="9" t="s">
        <v>4</v>
      </c>
      <c r="D79" s="9" t="s">
        <v>5</v>
      </c>
      <c r="E79" s="9" t="s">
        <v>5</v>
      </c>
      <c r="F79" s="9" t="s">
        <v>202</v>
      </c>
      <c r="G79" s="9" t="s">
        <v>190</v>
      </c>
      <c r="H79" s="9" t="s">
        <v>39</v>
      </c>
      <c r="I79" s="9" t="s">
        <v>88</v>
      </c>
      <c r="J79" s="9" t="s">
        <v>9</v>
      </c>
      <c r="K79" s="9" t="s">
        <v>10</v>
      </c>
      <c r="L79" s="10">
        <v>60</v>
      </c>
      <c r="M79" s="10">
        <v>60</v>
      </c>
      <c r="N79" s="10">
        <v>0</v>
      </c>
      <c r="O79" s="10">
        <v>0</v>
      </c>
      <c r="P79" s="11">
        <v>150000</v>
      </c>
      <c r="Q79" s="11">
        <v>150000</v>
      </c>
      <c r="R79" s="11">
        <v>0</v>
      </c>
      <c r="S79" s="11">
        <v>600000</v>
      </c>
      <c r="T79" s="11">
        <v>600000</v>
      </c>
      <c r="U79" s="11">
        <v>0</v>
      </c>
      <c r="V79" s="11">
        <v>750000</v>
      </c>
      <c r="W79" s="11">
        <v>0</v>
      </c>
      <c r="X79" s="12">
        <v>0.8</v>
      </c>
      <c r="Y79" s="12">
        <v>0</v>
      </c>
      <c r="Z79" s="11">
        <v>10000</v>
      </c>
      <c r="AA79" s="11">
        <v>0</v>
      </c>
      <c r="AB79" s="13">
        <v>60</v>
      </c>
      <c r="AC79" s="13">
        <v>6</v>
      </c>
      <c r="AD79" s="13">
        <v>1400</v>
      </c>
      <c r="AE79" s="13">
        <v>266</v>
      </c>
      <c r="AF79" s="13">
        <v>0</v>
      </c>
      <c r="AG79" s="13">
        <v>0</v>
      </c>
      <c r="AH79" s="13">
        <v>0</v>
      </c>
      <c r="AI79" s="13">
        <v>0</v>
      </c>
      <c r="AJ79" s="18">
        <v>81</v>
      </c>
      <c r="AK79" s="17">
        <v>3.4</v>
      </c>
      <c r="AL79" s="25">
        <v>0.35652700045378916</v>
      </c>
      <c r="AM79" s="13">
        <v>0.57824093006255228</v>
      </c>
      <c r="AN79" s="13">
        <v>0.93371522094926351</v>
      </c>
      <c r="AO79" s="13">
        <v>7.623318385650224E-2</v>
      </c>
      <c r="AP79" s="13">
        <v>1.588189334868318</v>
      </c>
      <c r="AQ79" s="13">
        <f t="shared" si="10"/>
        <v>600000</v>
      </c>
      <c r="AR79" s="13">
        <f t="shared" si="7"/>
        <v>28800</v>
      </c>
      <c r="AS79" s="13">
        <f t="shared" si="8"/>
        <v>0</v>
      </c>
      <c r="AT79" s="13">
        <f t="shared" si="11"/>
        <v>28800</v>
      </c>
      <c r="AU79" s="13">
        <f t="shared" si="9"/>
        <v>628800</v>
      </c>
      <c r="AV79" s="14" t="s">
        <v>12</v>
      </c>
      <c r="AW79" s="13">
        <f t="shared" si="12"/>
        <v>628800</v>
      </c>
      <c r="AX79" s="13">
        <v>0</v>
      </c>
      <c r="AY79" s="13">
        <f t="shared" si="13"/>
        <v>628800</v>
      </c>
    </row>
    <row r="80" spans="1:51" hidden="1" x14ac:dyDescent="0.2">
      <c r="A80" s="8">
        <v>75</v>
      </c>
      <c r="B80" s="9" t="s">
        <v>203</v>
      </c>
      <c r="C80" s="9" t="s">
        <v>4</v>
      </c>
      <c r="D80" s="9" t="s">
        <v>5</v>
      </c>
      <c r="E80" s="9" t="s">
        <v>5</v>
      </c>
      <c r="F80" s="9" t="s">
        <v>204</v>
      </c>
      <c r="G80" s="9" t="s">
        <v>190</v>
      </c>
      <c r="H80" s="9" t="s">
        <v>39</v>
      </c>
      <c r="I80" s="9" t="s">
        <v>88</v>
      </c>
      <c r="J80" s="9" t="s">
        <v>9</v>
      </c>
      <c r="K80" s="9" t="s">
        <v>10</v>
      </c>
      <c r="L80" s="10">
        <v>22</v>
      </c>
      <c r="M80" s="10">
        <v>22</v>
      </c>
      <c r="N80" s="10">
        <v>0</v>
      </c>
      <c r="O80" s="10">
        <v>0</v>
      </c>
      <c r="P80" s="11">
        <v>55000</v>
      </c>
      <c r="Q80" s="11">
        <v>55000</v>
      </c>
      <c r="R80" s="11">
        <v>0</v>
      </c>
      <c r="S80" s="11">
        <v>220000</v>
      </c>
      <c r="T80" s="11">
        <v>220000</v>
      </c>
      <c r="U80" s="11">
        <v>0</v>
      </c>
      <c r="V80" s="11">
        <v>275000</v>
      </c>
      <c r="W80" s="11">
        <v>0</v>
      </c>
      <c r="X80" s="12">
        <v>0.8</v>
      </c>
      <c r="Y80" s="12">
        <v>0</v>
      </c>
      <c r="Z80" s="11">
        <v>10000</v>
      </c>
      <c r="AA80" s="11">
        <v>0</v>
      </c>
      <c r="AB80" s="13">
        <v>22</v>
      </c>
      <c r="AC80" s="13">
        <v>3</v>
      </c>
      <c r="AD80" s="13">
        <v>1000</v>
      </c>
      <c r="AE80" s="13">
        <v>600</v>
      </c>
      <c r="AF80" s="13">
        <v>5</v>
      </c>
      <c r="AG80" s="13">
        <v>3</v>
      </c>
      <c r="AH80" s="13">
        <v>1000</v>
      </c>
      <c r="AI80" s="13">
        <v>600</v>
      </c>
      <c r="AJ80" s="18">
        <v>81</v>
      </c>
      <c r="AK80" s="17">
        <v>3.4</v>
      </c>
      <c r="AL80" s="25">
        <v>0.35652700045378916</v>
      </c>
      <c r="AM80" s="13">
        <v>0.57824093006255228</v>
      </c>
      <c r="AN80" s="13">
        <v>0.93371522094926351</v>
      </c>
      <c r="AO80" s="13">
        <v>7.623318385650224E-2</v>
      </c>
      <c r="AP80" s="13">
        <v>1.588189334868318</v>
      </c>
      <c r="AQ80" s="13">
        <f t="shared" si="10"/>
        <v>220000</v>
      </c>
      <c r="AR80" s="13">
        <f t="shared" si="7"/>
        <v>5280</v>
      </c>
      <c r="AS80" s="13">
        <f t="shared" si="8"/>
        <v>7500</v>
      </c>
      <c r="AT80" s="13">
        <f t="shared" si="11"/>
        <v>12780</v>
      </c>
      <c r="AU80" s="13">
        <f t="shared" si="9"/>
        <v>232780</v>
      </c>
      <c r="AV80" s="14" t="s">
        <v>12</v>
      </c>
      <c r="AW80" s="13">
        <f t="shared" si="12"/>
        <v>232780</v>
      </c>
      <c r="AX80" s="13">
        <v>0</v>
      </c>
      <c r="AY80" s="13">
        <f t="shared" si="13"/>
        <v>232780</v>
      </c>
    </row>
    <row r="81" spans="1:51" hidden="1" x14ac:dyDescent="0.2">
      <c r="A81" s="8">
        <v>76</v>
      </c>
      <c r="B81" s="9" t="s">
        <v>205</v>
      </c>
      <c r="C81" s="9" t="s">
        <v>4</v>
      </c>
      <c r="D81" s="9" t="s">
        <v>5</v>
      </c>
      <c r="E81" s="9" t="s">
        <v>5</v>
      </c>
      <c r="F81" s="9" t="s">
        <v>206</v>
      </c>
      <c r="G81" s="9" t="s">
        <v>190</v>
      </c>
      <c r="H81" s="9" t="s">
        <v>39</v>
      </c>
      <c r="I81" s="9" t="s">
        <v>88</v>
      </c>
      <c r="J81" s="9" t="s">
        <v>9</v>
      </c>
      <c r="K81" s="9" t="s">
        <v>10</v>
      </c>
      <c r="L81" s="10">
        <v>40</v>
      </c>
      <c r="M81" s="10">
        <v>40</v>
      </c>
      <c r="N81" s="10">
        <v>0</v>
      </c>
      <c r="O81" s="10">
        <v>0</v>
      </c>
      <c r="P81" s="11">
        <v>100000</v>
      </c>
      <c r="Q81" s="11">
        <v>100000</v>
      </c>
      <c r="R81" s="11">
        <v>0</v>
      </c>
      <c r="S81" s="11">
        <v>400000</v>
      </c>
      <c r="T81" s="11">
        <v>400000</v>
      </c>
      <c r="U81" s="11">
        <v>0</v>
      </c>
      <c r="V81" s="11">
        <v>500000</v>
      </c>
      <c r="W81" s="11">
        <v>0</v>
      </c>
      <c r="X81" s="12">
        <v>0.8</v>
      </c>
      <c r="Y81" s="12">
        <v>0</v>
      </c>
      <c r="Z81" s="11">
        <v>10000</v>
      </c>
      <c r="AA81" s="11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8">
        <v>81</v>
      </c>
      <c r="AK81" s="17">
        <v>3.4</v>
      </c>
      <c r="AL81" s="25">
        <v>0.35652700045378916</v>
      </c>
      <c r="AM81" s="13">
        <v>0.57824093006255228</v>
      </c>
      <c r="AN81" s="13">
        <v>0.93371522094926351</v>
      </c>
      <c r="AO81" s="13">
        <v>7.623318385650224E-2</v>
      </c>
      <c r="AP81" s="13">
        <v>1.588189334868318</v>
      </c>
      <c r="AQ81" s="13">
        <f t="shared" si="10"/>
        <v>400000</v>
      </c>
      <c r="AR81" s="13">
        <f t="shared" si="7"/>
        <v>0</v>
      </c>
      <c r="AS81" s="13">
        <f t="shared" si="8"/>
        <v>0</v>
      </c>
      <c r="AT81" s="13">
        <f t="shared" si="11"/>
        <v>0</v>
      </c>
      <c r="AU81" s="13">
        <f t="shared" si="9"/>
        <v>400000</v>
      </c>
      <c r="AV81" s="14" t="s">
        <v>12</v>
      </c>
      <c r="AW81" s="13">
        <f t="shared" si="12"/>
        <v>400000</v>
      </c>
      <c r="AX81" s="13">
        <v>0</v>
      </c>
      <c r="AY81" s="13">
        <f t="shared" si="13"/>
        <v>400000</v>
      </c>
    </row>
    <row r="82" spans="1:51" hidden="1" x14ac:dyDescent="0.2">
      <c r="A82" s="8">
        <v>77</v>
      </c>
      <c r="B82" s="9" t="s">
        <v>207</v>
      </c>
      <c r="C82" s="9" t="s">
        <v>65</v>
      </c>
      <c r="D82" s="9" t="s">
        <v>5</v>
      </c>
      <c r="E82" s="9" t="s">
        <v>5</v>
      </c>
      <c r="F82" s="9" t="s">
        <v>208</v>
      </c>
      <c r="G82" s="9" t="s">
        <v>190</v>
      </c>
      <c r="H82" s="9" t="s">
        <v>39</v>
      </c>
      <c r="I82" s="9" t="s">
        <v>88</v>
      </c>
      <c r="J82" s="9" t="s">
        <v>9</v>
      </c>
      <c r="K82" s="9" t="s">
        <v>10</v>
      </c>
      <c r="L82" s="10">
        <v>30</v>
      </c>
      <c r="M82" s="10">
        <v>0</v>
      </c>
      <c r="N82" s="10">
        <v>30</v>
      </c>
      <c r="O82" s="10">
        <v>0</v>
      </c>
      <c r="P82" s="11">
        <v>75000</v>
      </c>
      <c r="Q82" s="11">
        <v>75000</v>
      </c>
      <c r="R82" s="11">
        <v>0</v>
      </c>
      <c r="S82" s="11">
        <v>300000</v>
      </c>
      <c r="T82" s="11">
        <v>300000</v>
      </c>
      <c r="U82" s="11">
        <v>0</v>
      </c>
      <c r="V82" s="11">
        <v>375000</v>
      </c>
      <c r="W82" s="11">
        <v>56250</v>
      </c>
      <c r="X82" s="12">
        <v>0.8</v>
      </c>
      <c r="Y82" s="12">
        <v>0.15</v>
      </c>
      <c r="Z82" s="11">
        <v>10000</v>
      </c>
      <c r="AA82" s="11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8">
        <v>81</v>
      </c>
      <c r="AK82" s="17">
        <v>3.4</v>
      </c>
      <c r="AL82" s="25">
        <v>0.35652700045378916</v>
      </c>
      <c r="AM82" s="13">
        <v>0.57824093006255228</v>
      </c>
      <c r="AN82" s="13">
        <v>0.93371522094926351</v>
      </c>
      <c r="AO82" s="13">
        <v>7.623318385650224E-2</v>
      </c>
      <c r="AP82" s="13">
        <v>1.588189334868318</v>
      </c>
      <c r="AQ82" s="13">
        <f t="shared" si="10"/>
        <v>300000</v>
      </c>
      <c r="AR82" s="13">
        <f t="shared" si="7"/>
        <v>0</v>
      </c>
      <c r="AS82" s="13">
        <f t="shared" si="8"/>
        <v>0</v>
      </c>
      <c r="AT82" s="13">
        <f t="shared" si="11"/>
        <v>0</v>
      </c>
      <c r="AU82" s="13">
        <f t="shared" si="9"/>
        <v>300000</v>
      </c>
      <c r="AV82" s="14" t="s">
        <v>12</v>
      </c>
      <c r="AW82" s="13">
        <f t="shared" si="12"/>
        <v>300000</v>
      </c>
      <c r="AX82" s="13">
        <v>0</v>
      </c>
      <c r="AY82" s="13">
        <f t="shared" si="13"/>
        <v>300000</v>
      </c>
    </row>
    <row r="83" spans="1:51" hidden="1" x14ac:dyDescent="0.2">
      <c r="A83" s="8">
        <v>78</v>
      </c>
      <c r="B83" s="9" t="s">
        <v>209</v>
      </c>
      <c r="C83" s="9" t="s">
        <v>65</v>
      </c>
      <c r="D83" s="9" t="s">
        <v>5</v>
      </c>
      <c r="E83" s="9" t="s">
        <v>5</v>
      </c>
      <c r="F83" s="9" t="s">
        <v>210</v>
      </c>
      <c r="G83" s="9" t="s">
        <v>190</v>
      </c>
      <c r="H83" s="9" t="s">
        <v>39</v>
      </c>
      <c r="I83" s="9" t="s">
        <v>88</v>
      </c>
      <c r="J83" s="9" t="s">
        <v>9</v>
      </c>
      <c r="K83" s="9" t="s">
        <v>10</v>
      </c>
      <c r="L83" s="10">
        <v>5</v>
      </c>
      <c r="M83" s="10">
        <v>0</v>
      </c>
      <c r="N83" s="10">
        <v>5</v>
      </c>
      <c r="O83" s="10">
        <v>0</v>
      </c>
      <c r="P83" s="11">
        <v>13000</v>
      </c>
      <c r="Q83" s="11">
        <v>13000</v>
      </c>
      <c r="R83" s="11">
        <v>0</v>
      </c>
      <c r="S83" s="11">
        <v>50000</v>
      </c>
      <c r="T83" s="11">
        <v>50000</v>
      </c>
      <c r="U83" s="11">
        <v>0</v>
      </c>
      <c r="V83" s="11">
        <v>63000</v>
      </c>
      <c r="W83" s="11">
        <v>8000</v>
      </c>
      <c r="X83" s="12">
        <v>0.79365079365079372</v>
      </c>
      <c r="Y83" s="12">
        <v>0.12698412698412698</v>
      </c>
      <c r="Z83" s="11">
        <v>10000</v>
      </c>
      <c r="AA83" s="11">
        <v>0</v>
      </c>
      <c r="AB83" s="13">
        <v>5</v>
      </c>
      <c r="AC83" s="13">
        <v>4</v>
      </c>
      <c r="AD83" s="13">
        <v>1000</v>
      </c>
      <c r="AE83" s="13">
        <v>1000</v>
      </c>
      <c r="AF83" s="13">
        <v>0</v>
      </c>
      <c r="AG83" s="13">
        <v>0</v>
      </c>
      <c r="AH83" s="13">
        <v>0</v>
      </c>
      <c r="AI83" s="13">
        <v>0</v>
      </c>
      <c r="AJ83" s="18">
        <v>81</v>
      </c>
      <c r="AK83" s="17">
        <v>3.4</v>
      </c>
      <c r="AL83" s="25">
        <v>0.35652700045378916</v>
      </c>
      <c r="AM83" s="13">
        <v>0.57824093006255228</v>
      </c>
      <c r="AN83" s="13">
        <v>0.93371522094926351</v>
      </c>
      <c r="AO83" s="13">
        <v>7.623318385650224E-2</v>
      </c>
      <c r="AP83" s="13">
        <v>1.588189334868318</v>
      </c>
      <c r="AQ83" s="13">
        <f t="shared" si="10"/>
        <v>50000</v>
      </c>
      <c r="AR83" s="13">
        <f t="shared" si="7"/>
        <v>1600</v>
      </c>
      <c r="AS83" s="13">
        <f t="shared" si="8"/>
        <v>0</v>
      </c>
      <c r="AT83" s="13">
        <f t="shared" si="11"/>
        <v>1600</v>
      </c>
      <c r="AU83" s="13">
        <f t="shared" si="9"/>
        <v>51600</v>
      </c>
      <c r="AV83" s="14" t="s">
        <v>12</v>
      </c>
      <c r="AW83" s="13">
        <f t="shared" si="12"/>
        <v>51600</v>
      </c>
      <c r="AX83" s="13">
        <v>0</v>
      </c>
      <c r="AY83" s="13">
        <f t="shared" si="13"/>
        <v>51600</v>
      </c>
    </row>
    <row r="84" spans="1:51" hidden="1" x14ac:dyDescent="0.2">
      <c r="A84" s="8">
        <v>79</v>
      </c>
      <c r="B84" s="9" t="s">
        <v>211</v>
      </c>
      <c r="C84" s="9" t="s">
        <v>65</v>
      </c>
      <c r="D84" s="9" t="s">
        <v>5</v>
      </c>
      <c r="E84" s="9" t="s">
        <v>5</v>
      </c>
      <c r="F84" s="9" t="s">
        <v>210</v>
      </c>
      <c r="G84" s="9" t="s">
        <v>190</v>
      </c>
      <c r="H84" s="9" t="s">
        <v>39</v>
      </c>
      <c r="I84" s="9" t="s">
        <v>88</v>
      </c>
      <c r="J84" s="9" t="s">
        <v>9</v>
      </c>
      <c r="K84" s="9" t="s">
        <v>10</v>
      </c>
      <c r="L84" s="10">
        <v>24</v>
      </c>
      <c r="M84" s="10">
        <v>0</v>
      </c>
      <c r="N84" s="10">
        <v>24</v>
      </c>
      <c r="O84" s="10">
        <v>0</v>
      </c>
      <c r="P84" s="11">
        <v>36000</v>
      </c>
      <c r="Q84" s="11">
        <v>36000</v>
      </c>
      <c r="R84" s="11">
        <v>0</v>
      </c>
      <c r="S84" s="11">
        <v>144000</v>
      </c>
      <c r="T84" s="11">
        <v>144000</v>
      </c>
      <c r="U84" s="11">
        <v>0</v>
      </c>
      <c r="V84" s="11">
        <v>180000</v>
      </c>
      <c r="W84" s="11">
        <v>8000</v>
      </c>
      <c r="X84" s="12">
        <v>0.8</v>
      </c>
      <c r="Y84" s="12">
        <v>4.4444444444444453E-2</v>
      </c>
      <c r="Z84" s="11">
        <v>6000</v>
      </c>
      <c r="AA84" s="11">
        <v>0</v>
      </c>
      <c r="AB84" s="13">
        <v>24</v>
      </c>
      <c r="AC84" s="13">
        <v>4</v>
      </c>
      <c r="AD84" s="13">
        <v>1000</v>
      </c>
      <c r="AE84" s="13">
        <v>1000</v>
      </c>
      <c r="AF84" s="13">
        <v>0</v>
      </c>
      <c r="AG84" s="13">
        <v>0</v>
      </c>
      <c r="AH84" s="13">
        <v>0</v>
      </c>
      <c r="AI84" s="13">
        <v>0</v>
      </c>
      <c r="AJ84" s="18">
        <v>81</v>
      </c>
      <c r="AK84" s="17">
        <v>3.4</v>
      </c>
      <c r="AL84" s="25">
        <v>0.35652700045378916</v>
      </c>
      <c r="AM84" s="13">
        <v>0.57824093006255228</v>
      </c>
      <c r="AN84" s="13">
        <v>0.93371522094926351</v>
      </c>
      <c r="AO84" s="13">
        <v>7.623318385650224E-2</v>
      </c>
      <c r="AP84" s="13">
        <v>1.588189334868318</v>
      </c>
      <c r="AQ84" s="13">
        <f t="shared" si="10"/>
        <v>144000</v>
      </c>
      <c r="AR84" s="13">
        <f t="shared" si="7"/>
        <v>7680</v>
      </c>
      <c r="AS84" s="13">
        <f t="shared" si="8"/>
        <v>0</v>
      </c>
      <c r="AT84" s="13">
        <f t="shared" si="11"/>
        <v>7680</v>
      </c>
      <c r="AU84" s="13">
        <f t="shared" si="9"/>
        <v>151680</v>
      </c>
      <c r="AV84" s="14" t="s">
        <v>12</v>
      </c>
      <c r="AW84" s="13">
        <f t="shared" si="12"/>
        <v>151680</v>
      </c>
      <c r="AX84" s="13">
        <v>0</v>
      </c>
      <c r="AY84" s="13">
        <f t="shared" si="13"/>
        <v>151680</v>
      </c>
    </row>
    <row r="85" spans="1:51" hidden="1" x14ac:dyDescent="0.2">
      <c r="A85" s="8">
        <v>80</v>
      </c>
      <c r="B85" s="9" t="s">
        <v>212</v>
      </c>
      <c r="C85" s="9" t="s">
        <v>4</v>
      </c>
      <c r="D85" s="9" t="s">
        <v>5</v>
      </c>
      <c r="E85" s="9" t="s">
        <v>5</v>
      </c>
      <c r="F85" s="9" t="s">
        <v>213</v>
      </c>
      <c r="G85" s="9" t="s">
        <v>214</v>
      </c>
      <c r="H85" s="9" t="s">
        <v>39</v>
      </c>
      <c r="I85" s="9" t="s">
        <v>98</v>
      </c>
      <c r="J85" s="9" t="s">
        <v>9</v>
      </c>
      <c r="K85" s="9" t="s">
        <v>10</v>
      </c>
      <c r="L85" s="10">
        <v>15</v>
      </c>
      <c r="M85" s="10">
        <v>15</v>
      </c>
      <c r="N85" s="10">
        <v>0</v>
      </c>
      <c r="O85" s="10">
        <v>0</v>
      </c>
      <c r="P85" s="11">
        <v>37500</v>
      </c>
      <c r="Q85" s="11">
        <v>37500</v>
      </c>
      <c r="R85" s="11">
        <v>0</v>
      </c>
      <c r="S85" s="11">
        <v>150000</v>
      </c>
      <c r="T85" s="11">
        <v>150000</v>
      </c>
      <c r="U85" s="11">
        <v>0</v>
      </c>
      <c r="V85" s="11">
        <v>187500</v>
      </c>
      <c r="W85" s="11">
        <v>0</v>
      </c>
      <c r="X85" s="12">
        <v>0.8</v>
      </c>
      <c r="Y85" s="12">
        <v>0</v>
      </c>
      <c r="Z85" s="11">
        <v>10000</v>
      </c>
      <c r="AA85" s="11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8">
        <v>12</v>
      </c>
      <c r="AK85" s="17">
        <v>11.2</v>
      </c>
      <c r="AL85" s="25">
        <v>0.26277777777777778</v>
      </c>
      <c r="AM85" s="13">
        <v>0.68914300736067302</v>
      </c>
      <c r="AN85" s="13">
        <v>0.99018003273322419</v>
      </c>
      <c r="AO85" s="13">
        <v>0.42600896860986548</v>
      </c>
      <c r="AP85" s="13">
        <v>2.1053320087037628</v>
      </c>
      <c r="AQ85" s="13">
        <f t="shared" si="10"/>
        <v>150000</v>
      </c>
      <c r="AR85" s="13">
        <f t="shared" si="7"/>
        <v>0</v>
      </c>
      <c r="AS85" s="13">
        <f t="shared" si="8"/>
        <v>0</v>
      </c>
      <c r="AT85" s="13">
        <f t="shared" si="11"/>
        <v>0</v>
      </c>
      <c r="AU85" s="13">
        <f t="shared" si="9"/>
        <v>150000</v>
      </c>
      <c r="AV85" s="14" t="s">
        <v>12</v>
      </c>
      <c r="AW85" s="13">
        <f t="shared" si="12"/>
        <v>150000</v>
      </c>
      <c r="AX85" s="13">
        <v>0</v>
      </c>
      <c r="AY85" s="13">
        <f t="shared" si="13"/>
        <v>150000</v>
      </c>
    </row>
    <row r="86" spans="1:51" hidden="1" x14ac:dyDescent="0.2">
      <c r="A86" s="8">
        <v>81</v>
      </c>
      <c r="B86" s="9" t="s">
        <v>215</v>
      </c>
      <c r="C86" s="9" t="s">
        <v>4</v>
      </c>
      <c r="D86" s="9" t="s">
        <v>5</v>
      </c>
      <c r="E86" s="9" t="s">
        <v>5</v>
      </c>
      <c r="F86" s="9" t="s">
        <v>216</v>
      </c>
      <c r="G86" s="9" t="s">
        <v>217</v>
      </c>
      <c r="H86" s="9" t="s">
        <v>39</v>
      </c>
      <c r="I86" s="9" t="s">
        <v>218</v>
      </c>
      <c r="J86" s="9" t="s">
        <v>9</v>
      </c>
      <c r="K86" s="9" t="s">
        <v>10</v>
      </c>
      <c r="L86" s="10">
        <v>40</v>
      </c>
      <c r="M86" s="10">
        <v>40</v>
      </c>
      <c r="N86" s="10">
        <v>0</v>
      </c>
      <c r="O86" s="10">
        <v>0</v>
      </c>
      <c r="P86" s="11">
        <v>100000</v>
      </c>
      <c r="Q86" s="11">
        <v>100000</v>
      </c>
      <c r="R86" s="11">
        <v>0</v>
      </c>
      <c r="S86" s="11">
        <v>400000</v>
      </c>
      <c r="T86" s="11">
        <v>400000</v>
      </c>
      <c r="U86" s="11">
        <v>0</v>
      </c>
      <c r="V86" s="11">
        <v>500000</v>
      </c>
      <c r="W86" s="11">
        <v>50000</v>
      </c>
      <c r="X86" s="12">
        <v>0.8</v>
      </c>
      <c r="Y86" s="12">
        <v>0.1</v>
      </c>
      <c r="Z86" s="11">
        <v>10000</v>
      </c>
      <c r="AA86" s="11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8">
        <v>42</v>
      </c>
      <c r="AK86" s="17">
        <v>4.4000000000000004</v>
      </c>
      <c r="AL86" s="25">
        <v>0.50837175442853677</v>
      </c>
      <c r="AM86" s="13">
        <v>0.39861385517128933</v>
      </c>
      <c r="AN86" s="13">
        <v>0.96563011456628478</v>
      </c>
      <c r="AO86" s="13">
        <v>0.1210762331838565</v>
      </c>
      <c r="AP86" s="13">
        <v>1.4853202029214305</v>
      </c>
      <c r="AQ86" s="13">
        <f t="shared" si="10"/>
        <v>400000</v>
      </c>
      <c r="AR86" s="13">
        <f t="shared" si="7"/>
        <v>0</v>
      </c>
      <c r="AS86" s="13">
        <f t="shared" si="8"/>
        <v>0</v>
      </c>
      <c r="AT86" s="13">
        <f t="shared" si="11"/>
        <v>0</v>
      </c>
      <c r="AU86" s="13">
        <f t="shared" si="9"/>
        <v>400000</v>
      </c>
      <c r="AV86" s="14" t="s">
        <v>12</v>
      </c>
      <c r="AW86" s="13">
        <f t="shared" si="12"/>
        <v>400000</v>
      </c>
      <c r="AX86" s="13">
        <v>0</v>
      </c>
      <c r="AY86" s="13">
        <f t="shared" si="13"/>
        <v>400000</v>
      </c>
    </row>
    <row r="87" spans="1:51" hidden="1" x14ac:dyDescent="0.2">
      <c r="A87" s="8">
        <v>82</v>
      </c>
      <c r="B87" s="9" t="s">
        <v>219</v>
      </c>
      <c r="C87" s="9" t="s">
        <v>4</v>
      </c>
      <c r="D87" s="9" t="s">
        <v>5</v>
      </c>
      <c r="E87" s="9" t="s">
        <v>5</v>
      </c>
      <c r="F87" s="9" t="s">
        <v>220</v>
      </c>
      <c r="G87" s="9" t="s">
        <v>217</v>
      </c>
      <c r="H87" s="9" t="s">
        <v>39</v>
      </c>
      <c r="I87" s="9" t="s">
        <v>218</v>
      </c>
      <c r="J87" s="9" t="s">
        <v>9</v>
      </c>
      <c r="K87" s="9" t="s">
        <v>10</v>
      </c>
      <c r="L87" s="10">
        <v>20</v>
      </c>
      <c r="M87" s="10">
        <v>20</v>
      </c>
      <c r="N87" s="10">
        <v>0</v>
      </c>
      <c r="O87" s="10">
        <v>0</v>
      </c>
      <c r="P87" s="11">
        <v>18880</v>
      </c>
      <c r="Q87" s="11">
        <v>18880</v>
      </c>
      <c r="R87" s="11">
        <v>0</v>
      </c>
      <c r="S87" s="11">
        <v>75520</v>
      </c>
      <c r="T87" s="11">
        <v>75520</v>
      </c>
      <c r="U87" s="11">
        <v>0</v>
      </c>
      <c r="V87" s="11">
        <v>94400</v>
      </c>
      <c r="W87" s="11">
        <v>0</v>
      </c>
      <c r="X87" s="12">
        <v>0.8</v>
      </c>
      <c r="Y87" s="12">
        <v>0</v>
      </c>
      <c r="Z87" s="11">
        <v>3776</v>
      </c>
      <c r="AA87" s="11">
        <v>0</v>
      </c>
      <c r="AB87" s="13">
        <v>20</v>
      </c>
      <c r="AC87" s="13">
        <v>4</v>
      </c>
      <c r="AD87" s="13">
        <v>1000</v>
      </c>
      <c r="AE87" s="13">
        <v>600</v>
      </c>
      <c r="AF87" s="13">
        <v>0</v>
      </c>
      <c r="AG87" s="13">
        <v>0</v>
      </c>
      <c r="AH87" s="13">
        <v>0</v>
      </c>
      <c r="AI87" s="13">
        <v>0</v>
      </c>
      <c r="AJ87" s="18">
        <v>42</v>
      </c>
      <c r="AK87" s="17">
        <v>4.4000000000000004</v>
      </c>
      <c r="AL87" s="25">
        <v>0.50837175442853677</v>
      </c>
      <c r="AM87" s="13">
        <v>0.39861385517128933</v>
      </c>
      <c r="AN87" s="13">
        <v>0.96563011456628478</v>
      </c>
      <c r="AO87" s="13">
        <v>0.1210762331838565</v>
      </c>
      <c r="AP87" s="13">
        <v>1.4853202029214305</v>
      </c>
      <c r="AQ87" s="13">
        <f t="shared" si="10"/>
        <v>75520</v>
      </c>
      <c r="AR87" s="13">
        <f t="shared" si="7"/>
        <v>6400</v>
      </c>
      <c r="AS87" s="13">
        <f t="shared" si="8"/>
        <v>0</v>
      </c>
      <c r="AT87" s="13">
        <f t="shared" si="11"/>
        <v>6400</v>
      </c>
      <c r="AU87" s="13">
        <f t="shared" si="9"/>
        <v>81920</v>
      </c>
      <c r="AV87" s="14" t="s">
        <v>12</v>
      </c>
      <c r="AW87" s="13">
        <f t="shared" si="12"/>
        <v>81920</v>
      </c>
      <c r="AX87" s="13">
        <v>0</v>
      </c>
      <c r="AY87" s="13">
        <f t="shared" si="13"/>
        <v>81920</v>
      </c>
    </row>
    <row r="88" spans="1:51" hidden="1" x14ac:dyDescent="0.2">
      <c r="A88" s="8">
        <v>83</v>
      </c>
      <c r="B88" s="9" t="s">
        <v>221</v>
      </c>
      <c r="C88" s="9" t="s">
        <v>4</v>
      </c>
      <c r="D88" s="9" t="s">
        <v>5</v>
      </c>
      <c r="E88" s="9" t="s">
        <v>5</v>
      </c>
      <c r="F88" s="9" t="s">
        <v>222</v>
      </c>
      <c r="G88" s="9" t="s">
        <v>217</v>
      </c>
      <c r="H88" s="9" t="s">
        <v>39</v>
      </c>
      <c r="I88" s="9" t="s">
        <v>218</v>
      </c>
      <c r="J88" s="9" t="s">
        <v>9</v>
      </c>
      <c r="K88" s="9" t="s">
        <v>10</v>
      </c>
      <c r="L88" s="10">
        <v>32</v>
      </c>
      <c r="M88" s="10">
        <v>32</v>
      </c>
      <c r="N88" s="10">
        <v>0</v>
      </c>
      <c r="O88" s="10">
        <v>0</v>
      </c>
      <c r="P88" s="11">
        <v>17222</v>
      </c>
      <c r="Q88" s="11">
        <v>17222</v>
      </c>
      <c r="R88" s="11">
        <v>0</v>
      </c>
      <c r="S88" s="11">
        <v>68888</v>
      </c>
      <c r="T88" s="11">
        <v>68888</v>
      </c>
      <c r="U88" s="11">
        <v>0</v>
      </c>
      <c r="V88" s="11">
        <v>86110</v>
      </c>
      <c r="W88" s="11">
        <v>7700</v>
      </c>
      <c r="X88" s="12">
        <v>0.8</v>
      </c>
      <c r="Y88" s="12">
        <v>8.9420508651724545E-2</v>
      </c>
      <c r="Z88" s="11">
        <v>2152.75</v>
      </c>
      <c r="AA88" s="11">
        <v>0</v>
      </c>
      <c r="AB88" s="13">
        <v>32</v>
      </c>
      <c r="AC88" s="13">
        <v>11</v>
      </c>
      <c r="AD88" s="13">
        <v>850</v>
      </c>
      <c r="AE88" s="13">
        <v>298</v>
      </c>
      <c r="AF88" s="13">
        <v>0</v>
      </c>
      <c r="AG88" s="13">
        <v>0</v>
      </c>
      <c r="AH88" s="13">
        <v>0</v>
      </c>
      <c r="AI88" s="13">
        <v>0</v>
      </c>
      <c r="AJ88" s="18">
        <v>42</v>
      </c>
      <c r="AK88" s="17">
        <v>4.4000000000000004</v>
      </c>
      <c r="AL88" s="25">
        <v>0.50837175442853677</v>
      </c>
      <c r="AM88" s="13">
        <v>0.39861385517128933</v>
      </c>
      <c r="AN88" s="13">
        <v>0.96563011456628478</v>
      </c>
      <c r="AO88" s="13">
        <v>0.1210762331838565</v>
      </c>
      <c r="AP88" s="13">
        <v>1.4853202029214305</v>
      </c>
      <c r="AQ88" s="13">
        <f t="shared" si="10"/>
        <v>68888</v>
      </c>
      <c r="AR88" s="13">
        <f t="shared" si="7"/>
        <v>28160</v>
      </c>
      <c r="AS88" s="13">
        <f t="shared" si="8"/>
        <v>0</v>
      </c>
      <c r="AT88" s="13">
        <f t="shared" si="11"/>
        <v>28160</v>
      </c>
      <c r="AU88" s="13">
        <f t="shared" si="9"/>
        <v>97048</v>
      </c>
      <c r="AV88" s="14" t="s">
        <v>12</v>
      </c>
      <c r="AW88" s="13">
        <f t="shared" si="12"/>
        <v>97048</v>
      </c>
      <c r="AX88" s="13">
        <v>0</v>
      </c>
      <c r="AY88" s="13">
        <f t="shared" si="13"/>
        <v>97048</v>
      </c>
    </row>
    <row r="89" spans="1:51" hidden="1" x14ac:dyDescent="0.2">
      <c r="A89" s="8">
        <v>84</v>
      </c>
      <c r="B89" s="9" t="s">
        <v>223</v>
      </c>
      <c r="C89" s="9" t="s">
        <v>4</v>
      </c>
      <c r="D89" s="9" t="s">
        <v>5</v>
      </c>
      <c r="E89" s="9" t="s">
        <v>5</v>
      </c>
      <c r="F89" s="9" t="s">
        <v>224</v>
      </c>
      <c r="G89" s="9" t="s">
        <v>217</v>
      </c>
      <c r="H89" s="9" t="s">
        <v>39</v>
      </c>
      <c r="I89" s="9" t="s">
        <v>218</v>
      </c>
      <c r="J89" s="9" t="s">
        <v>9</v>
      </c>
      <c r="K89" s="9" t="s">
        <v>10</v>
      </c>
      <c r="L89" s="10">
        <v>15</v>
      </c>
      <c r="M89" s="10">
        <v>15</v>
      </c>
      <c r="N89" s="10">
        <v>0</v>
      </c>
      <c r="O89" s="10">
        <v>0</v>
      </c>
      <c r="P89" s="11">
        <v>37500</v>
      </c>
      <c r="Q89" s="11">
        <v>37500</v>
      </c>
      <c r="R89" s="11">
        <v>0</v>
      </c>
      <c r="S89" s="11">
        <v>150000</v>
      </c>
      <c r="T89" s="11">
        <v>150000</v>
      </c>
      <c r="U89" s="11">
        <v>0</v>
      </c>
      <c r="V89" s="11">
        <v>187500</v>
      </c>
      <c r="W89" s="11">
        <v>28000</v>
      </c>
      <c r="X89" s="12">
        <v>0.8</v>
      </c>
      <c r="Y89" s="12">
        <v>0.14933333333333335</v>
      </c>
      <c r="Z89" s="11">
        <v>10000</v>
      </c>
      <c r="AA89" s="11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8">
        <v>42</v>
      </c>
      <c r="AK89" s="17">
        <v>4.4000000000000004</v>
      </c>
      <c r="AL89" s="25">
        <v>0.50837175442853677</v>
      </c>
      <c r="AM89" s="13">
        <v>0.39861385517128933</v>
      </c>
      <c r="AN89" s="13">
        <v>0.96563011456628478</v>
      </c>
      <c r="AO89" s="13">
        <v>0.1210762331838565</v>
      </c>
      <c r="AP89" s="13">
        <v>1.4853202029214305</v>
      </c>
      <c r="AQ89" s="13">
        <f t="shared" si="10"/>
        <v>150000</v>
      </c>
      <c r="AR89" s="13">
        <f t="shared" si="7"/>
        <v>0</v>
      </c>
      <c r="AS89" s="13">
        <f t="shared" si="8"/>
        <v>0</v>
      </c>
      <c r="AT89" s="13">
        <f t="shared" si="11"/>
        <v>0</v>
      </c>
      <c r="AU89" s="13">
        <f t="shared" si="9"/>
        <v>150000</v>
      </c>
      <c r="AV89" s="14" t="s">
        <v>12</v>
      </c>
      <c r="AW89" s="13">
        <f t="shared" si="12"/>
        <v>150000</v>
      </c>
      <c r="AX89" s="13">
        <v>0</v>
      </c>
      <c r="AY89" s="13">
        <f t="shared" si="13"/>
        <v>150000</v>
      </c>
    </row>
    <row r="90" spans="1:51" hidden="1" x14ac:dyDescent="0.2">
      <c r="A90" s="8">
        <v>85</v>
      </c>
      <c r="B90" s="9" t="s">
        <v>225</v>
      </c>
      <c r="C90" s="9" t="s">
        <v>226</v>
      </c>
      <c r="D90" s="9" t="s">
        <v>5</v>
      </c>
      <c r="E90" s="9" t="s">
        <v>5</v>
      </c>
      <c r="F90" s="9" t="s">
        <v>227</v>
      </c>
      <c r="G90" s="9" t="s">
        <v>228</v>
      </c>
      <c r="H90" s="9" t="s">
        <v>171</v>
      </c>
      <c r="I90" s="9" t="s">
        <v>171</v>
      </c>
      <c r="J90" s="9" t="s">
        <v>9</v>
      </c>
      <c r="K90" s="9" t="s">
        <v>10</v>
      </c>
      <c r="L90" s="10">
        <v>16</v>
      </c>
      <c r="M90" s="10">
        <v>0</v>
      </c>
      <c r="N90" s="10">
        <v>0</v>
      </c>
      <c r="O90" s="10">
        <v>16</v>
      </c>
      <c r="P90" s="11">
        <v>16000</v>
      </c>
      <c r="Q90" s="11">
        <v>0</v>
      </c>
      <c r="R90" s="11">
        <v>16000</v>
      </c>
      <c r="S90" s="11">
        <v>64000</v>
      </c>
      <c r="T90" s="11">
        <v>0</v>
      </c>
      <c r="U90" s="11">
        <v>64000</v>
      </c>
      <c r="V90" s="11">
        <v>80000</v>
      </c>
      <c r="W90" s="11">
        <v>6800</v>
      </c>
      <c r="X90" s="12">
        <v>0.8</v>
      </c>
      <c r="Y90" s="12">
        <v>8.5000000000000006E-2</v>
      </c>
      <c r="Z90" s="11">
        <v>0</v>
      </c>
      <c r="AA90" s="11">
        <v>4000</v>
      </c>
      <c r="AB90" s="13">
        <v>16</v>
      </c>
      <c r="AC90" s="13">
        <v>8</v>
      </c>
      <c r="AD90" s="13">
        <v>650</v>
      </c>
      <c r="AE90" s="13">
        <v>650</v>
      </c>
      <c r="AF90" s="13">
        <v>0</v>
      </c>
      <c r="AG90" s="13">
        <v>0</v>
      </c>
      <c r="AH90" s="13">
        <v>0</v>
      </c>
      <c r="AI90" s="13">
        <v>0</v>
      </c>
      <c r="AJ90" s="18">
        <v>1</v>
      </c>
      <c r="AK90" s="17">
        <v>11.4</v>
      </c>
      <c r="AL90" s="25">
        <v>0.24916943521594684</v>
      </c>
      <c r="AM90" s="13">
        <v>0.70524120439753923</v>
      </c>
      <c r="AN90" s="13">
        <v>0.99918166939443531</v>
      </c>
      <c r="AO90" s="13">
        <v>0.43497757847533636</v>
      </c>
      <c r="AP90" s="13">
        <v>2.1394004522673109</v>
      </c>
      <c r="AQ90" s="13">
        <f t="shared" si="10"/>
        <v>64000</v>
      </c>
      <c r="AR90" s="13">
        <f t="shared" si="7"/>
        <v>10240</v>
      </c>
      <c r="AS90" s="13">
        <f t="shared" si="8"/>
        <v>0</v>
      </c>
      <c r="AT90" s="13">
        <f t="shared" si="11"/>
        <v>10240</v>
      </c>
      <c r="AU90" s="13">
        <f t="shared" si="9"/>
        <v>74240</v>
      </c>
      <c r="AV90" s="14" t="s">
        <v>12</v>
      </c>
      <c r="AW90" s="13">
        <f t="shared" si="12"/>
        <v>74240</v>
      </c>
      <c r="AX90" s="13">
        <v>0</v>
      </c>
      <c r="AY90" s="13">
        <f t="shared" si="13"/>
        <v>74240</v>
      </c>
    </row>
    <row r="91" spans="1:51" hidden="1" x14ac:dyDescent="0.2">
      <c r="A91" s="8">
        <v>86</v>
      </c>
      <c r="B91" s="9" t="s">
        <v>229</v>
      </c>
      <c r="C91" s="9" t="s">
        <v>226</v>
      </c>
      <c r="D91" s="9" t="s">
        <v>5</v>
      </c>
      <c r="E91" s="9" t="s">
        <v>5</v>
      </c>
      <c r="F91" s="9" t="s">
        <v>230</v>
      </c>
      <c r="G91" s="9" t="s">
        <v>231</v>
      </c>
      <c r="H91" s="9" t="s">
        <v>171</v>
      </c>
      <c r="I91" s="9" t="s">
        <v>47</v>
      </c>
      <c r="J91" s="9" t="s">
        <v>9</v>
      </c>
      <c r="K91" s="9" t="s">
        <v>10</v>
      </c>
      <c r="L91" s="10">
        <v>10</v>
      </c>
      <c r="M91" s="10">
        <v>0</v>
      </c>
      <c r="N91" s="10">
        <v>0</v>
      </c>
      <c r="O91" s="10">
        <v>10</v>
      </c>
      <c r="P91" s="11">
        <v>12500</v>
      </c>
      <c r="Q91" s="11">
        <v>0</v>
      </c>
      <c r="R91" s="11">
        <v>12500</v>
      </c>
      <c r="S91" s="11">
        <v>50000</v>
      </c>
      <c r="T91" s="11">
        <v>0</v>
      </c>
      <c r="U91" s="11">
        <v>50000</v>
      </c>
      <c r="V91" s="11">
        <v>62500</v>
      </c>
      <c r="W91" s="11">
        <v>0</v>
      </c>
      <c r="X91" s="12">
        <v>0.8</v>
      </c>
      <c r="Y91" s="12">
        <v>0</v>
      </c>
      <c r="Z91" s="11">
        <v>0</v>
      </c>
      <c r="AA91" s="11">
        <v>5000</v>
      </c>
      <c r="AB91" s="13">
        <v>10</v>
      </c>
      <c r="AC91" s="13">
        <v>10</v>
      </c>
      <c r="AD91" s="13">
        <v>700</v>
      </c>
      <c r="AE91" s="13">
        <v>600</v>
      </c>
      <c r="AF91" s="13">
        <v>0</v>
      </c>
      <c r="AG91" s="13">
        <v>0</v>
      </c>
      <c r="AH91" s="13">
        <v>0</v>
      </c>
      <c r="AI91" s="13">
        <v>0</v>
      </c>
      <c r="AJ91" s="18">
        <v>8</v>
      </c>
      <c r="AK91" s="17">
        <v>9</v>
      </c>
      <c r="AL91" s="25">
        <v>0.25930851063829785</v>
      </c>
      <c r="AM91" s="13">
        <v>0.6932470300020136</v>
      </c>
      <c r="AN91" s="13">
        <v>0.99345335515548283</v>
      </c>
      <c r="AO91" s="13">
        <v>0.3273542600896861</v>
      </c>
      <c r="AP91" s="13">
        <v>2.0140546452471826</v>
      </c>
      <c r="AQ91" s="13">
        <f t="shared" si="10"/>
        <v>50000</v>
      </c>
      <c r="AR91" s="13">
        <f t="shared" si="7"/>
        <v>8000</v>
      </c>
      <c r="AS91" s="13">
        <f t="shared" si="8"/>
        <v>0</v>
      </c>
      <c r="AT91" s="13">
        <f t="shared" si="11"/>
        <v>8000</v>
      </c>
      <c r="AU91" s="13">
        <f t="shared" si="9"/>
        <v>58000</v>
      </c>
      <c r="AV91" s="14" t="s">
        <v>12</v>
      </c>
      <c r="AW91" s="13">
        <f t="shared" si="12"/>
        <v>58000</v>
      </c>
      <c r="AX91" s="13">
        <v>0</v>
      </c>
      <c r="AY91" s="13">
        <f t="shared" si="13"/>
        <v>58000</v>
      </c>
    </row>
    <row r="92" spans="1:51" hidden="1" x14ac:dyDescent="0.2">
      <c r="A92" s="8">
        <v>87</v>
      </c>
      <c r="B92" s="9" t="s">
        <v>232</v>
      </c>
      <c r="C92" s="9" t="s">
        <v>4</v>
      </c>
      <c r="D92" s="9" t="s">
        <v>5</v>
      </c>
      <c r="E92" s="9" t="s">
        <v>5</v>
      </c>
      <c r="F92" s="9" t="s">
        <v>233</v>
      </c>
      <c r="G92" s="9" t="s">
        <v>234</v>
      </c>
      <c r="H92" s="9" t="s">
        <v>171</v>
      </c>
      <c r="I92" s="9" t="s">
        <v>218</v>
      </c>
      <c r="J92" s="9" t="s">
        <v>9</v>
      </c>
      <c r="K92" s="9" t="s">
        <v>10</v>
      </c>
      <c r="L92" s="10">
        <v>17</v>
      </c>
      <c r="M92" s="10">
        <v>17</v>
      </c>
      <c r="N92" s="10">
        <v>0</v>
      </c>
      <c r="O92" s="10">
        <v>0</v>
      </c>
      <c r="P92" s="11">
        <v>31342</v>
      </c>
      <c r="Q92" s="11">
        <v>31342</v>
      </c>
      <c r="R92" s="11">
        <v>0</v>
      </c>
      <c r="S92" s="11">
        <v>125368</v>
      </c>
      <c r="T92" s="11">
        <v>125368</v>
      </c>
      <c r="U92" s="11">
        <v>0</v>
      </c>
      <c r="V92" s="11">
        <v>156710</v>
      </c>
      <c r="W92" s="11">
        <v>16100</v>
      </c>
      <c r="X92" s="12">
        <v>0.8</v>
      </c>
      <c r="Y92" s="12">
        <v>0.10273754068023738</v>
      </c>
      <c r="Z92" s="11">
        <v>7374.588235294118</v>
      </c>
      <c r="AA92" s="11">
        <v>0</v>
      </c>
      <c r="AB92" s="13">
        <v>17</v>
      </c>
      <c r="AC92" s="13">
        <v>4</v>
      </c>
      <c r="AD92" s="13">
        <v>1100</v>
      </c>
      <c r="AE92" s="13">
        <v>700</v>
      </c>
      <c r="AF92" s="13">
        <v>0</v>
      </c>
      <c r="AG92" s="13">
        <v>0</v>
      </c>
      <c r="AH92" s="13">
        <v>0</v>
      </c>
      <c r="AI92" s="13">
        <v>0</v>
      </c>
      <c r="AJ92" s="18">
        <v>75</v>
      </c>
      <c r="AK92" s="17">
        <v>5.6</v>
      </c>
      <c r="AL92" s="25">
        <v>0.44530823786142937</v>
      </c>
      <c r="AM92" s="13">
        <v>0.47321580694625864</v>
      </c>
      <c r="AN92" s="13">
        <v>0.93862520458265142</v>
      </c>
      <c r="AO92" s="13">
        <v>0.17488789237668159</v>
      </c>
      <c r="AP92" s="13">
        <v>1.5867289039055918</v>
      </c>
      <c r="AQ92" s="13">
        <f t="shared" si="10"/>
        <v>125368</v>
      </c>
      <c r="AR92" s="13">
        <f t="shared" si="7"/>
        <v>5440</v>
      </c>
      <c r="AS92" s="13">
        <f t="shared" si="8"/>
        <v>0</v>
      </c>
      <c r="AT92" s="13">
        <f t="shared" si="11"/>
        <v>5440</v>
      </c>
      <c r="AU92" s="13">
        <f t="shared" si="9"/>
        <v>130808</v>
      </c>
      <c r="AV92" s="14" t="s">
        <v>12</v>
      </c>
      <c r="AW92" s="13">
        <f t="shared" si="12"/>
        <v>130808</v>
      </c>
      <c r="AX92" s="13">
        <v>0</v>
      </c>
      <c r="AY92" s="13">
        <f t="shared" si="13"/>
        <v>130808</v>
      </c>
    </row>
    <row r="93" spans="1:51" hidden="1" x14ac:dyDescent="0.2">
      <c r="A93" s="8">
        <v>88</v>
      </c>
      <c r="B93" s="9" t="s">
        <v>236</v>
      </c>
      <c r="C93" s="9" t="s">
        <v>4</v>
      </c>
      <c r="D93" s="9" t="s">
        <v>5</v>
      </c>
      <c r="E93" s="9" t="s">
        <v>5</v>
      </c>
      <c r="F93" s="9" t="s">
        <v>237</v>
      </c>
      <c r="G93" s="9" t="s">
        <v>234</v>
      </c>
      <c r="H93" s="9" t="s">
        <v>171</v>
      </c>
      <c r="I93" s="9" t="s">
        <v>218</v>
      </c>
      <c r="J93" s="9" t="s">
        <v>9</v>
      </c>
      <c r="K93" s="9" t="s">
        <v>10</v>
      </c>
      <c r="L93" s="10">
        <v>10</v>
      </c>
      <c r="M93" s="10">
        <v>10</v>
      </c>
      <c r="N93" s="10">
        <v>0</v>
      </c>
      <c r="O93" s="10">
        <v>0</v>
      </c>
      <c r="P93" s="11">
        <v>25000</v>
      </c>
      <c r="Q93" s="11">
        <v>25000</v>
      </c>
      <c r="R93" s="11">
        <v>0</v>
      </c>
      <c r="S93" s="11">
        <v>100000</v>
      </c>
      <c r="T93" s="11">
        <v>100000</v>
      </c>
      <c r="U93" s="11">
        <v>0</v>
      </c>
      <c r="V93" s="11">
        <v>125000</v>
      </c>
      <c r="W93" s="11">
        <v>18051</v>
      </c>
      <c r="X93" s="12">
        <v>0.8</v>
      </c>
      <c r="Y93" s="12">
        <v>0.14440800000000001</v>
      </c>
      <c r="Z93" s="11">
        <v>10000</v>
      </c>
      <c r="AA93" s="11">
        <v>0</v>
      </c>
      <c r="AB93" s="13">
        <v>10</v>
      </c>
      <c r="AC93" s="13">
        <v>6</v>
      </c>
      <c r="AD93" s="13">
        <v>1150</v>
      </c>
      <c r="AE93" s="13">
        <v>750</v>
      </c>
      <c r="AF93" s="13">
        <v>0</v>
      </c>
      <c r="AG93" s="13">
        <v>0</v>
      </c>
      <c r="AH93" s="13">
        <v>0</v>
      </c>
      <c r="AI93" s="13">
        <v>0</v>
      </c>
      <c r="AJ93" s="18">
        <v>75</v>
      </c>
      <c r="AK93" s="17">
        <v>5.6</v>
      </c>
      <c r="AL93" s="25">
        <v>0.44530823786142937</v>
      </c>
      <c r="AM93" s="13">
        <v>0.47321580694625864</v>
      </c>
      <c r="AN93" s="13">
        <v>0.93862520458265142</v>
      </c>
      <c r="AO93" s="13">
        <v>0.17488789237668159</v>
      </c>
      <c r="AP93" s="13">
        <v>1.5867289039055918</v>
      </c>
      <c r="AQ93" s="13">
        <f t="shared" si="10"/>
        <v>100000</v>
      </c>
      <c r="AR93" s="13">
        <f t="shared" si="7"/>
        <v>4800</v>
      </c>
      <c r="AS93" s="13">
        <f t="shared" si="8"/>
        <v>0</v>
      </c>
      <c r="AT93" s="13">
        <f t="shared" si="11"/>
        <v>4800</v>
      </c>
      <c r="AU93" s="13">
        <f t="shared" si="9"/>
        <v>104800</v>
      </c>
      <c r="AV93" s="14" t="s">
        <v>12</v>
      </c>
      <c r="AW93" s="13">
        <f t="shared" si="12"/>
        <v>104800</v>
      </c>
      <c r="AX93" s="13">
        <v>0</v>
      </c>
      <c r="AY93" s="13">
        <f t="shared" si="13"/>
        <v>104800</v>
      </c>
    </row>
    <row r="94" spans="1:51" hidden="1" x14ac:dyDescent="0.2">
      <c r="A94" s="8">
        <v>89</v>
      </c>
      <c r="B94" s="9" t="s">
        <v>238</v>
      </c>
      <c r="C94" s="9" t="s">
        <v>4</v>
      </c>
      <c r="D94" s="9" t="s">
        <v>5</v>
      </c>
      <c r="E94" s="9" t="s">
        <v>5</v>
      </c>
      <c r="F94" s="9" t="s">
        <v>239</v>
      </c>
      <c r="G94" s="9" t="s">
        <v>234</v>
      </c>
      <c r="H94" s="9" t="s">
        <v>171</v>
      </c>
      <c r="I94" s="9" t="s">
        <v>218</v>
      </c>
      <c r="J94" s="9" t="s">
        <v>9</v>
      </c>
      <c r="K94" s="9" t="s">
        <v>10</v>
      </c>
      <c r="L94" s="10">
        <v>7</v>
      </c>
      <c r="M94" s="10">
        <v>7</v>
      </c>
      <c r="N94" s="10">
        <v>0</v>
      </c>
      <c r="O94" s="10">
        <v>0</v>
      </c>
      <c r="P94" s="11">
        <v>17500</v>
      </c>
      <c r="Q94" s="11">
        <v>17500</v>
      </c>
      <c r="R94" s="11">
        <v>0</v>
      </c>
      <c r="S94" s="11">
        <v>70000</v>
      </c>
      <c r="T94" s="11">
        <v>70000</v>
      </c>
      <c r="U94" s="11">
        <v>0</v>
      </c>
      <c r="V94" s="11">
        <v>87500</v>
      </c>
      <c r="W94" s="11">
        <v>0</v>
      </c>
      <c r="X94" s="12">
        <v>0.8</v>
      </c>
      <c r="Y94" s="12">
        <v>0</v>
      </c>
      <c r="Z94" s="11">
        <v>10000</v>
      </c>
      <c r="AA94" s="11">
        <v>0</v>
      </c>
      <c r="AB94" s="13">
        <v>7</v>
      </c>
      <c r="AC94" s="13">
        <v>4</v>
      </c>
      <c r="AD94" s="13">
        <v>1260</v>
      </c>
      <c r="AE94" s="13">
        <v>860</v>
      </c>
      <c r="AF94" s="13">
        <v>0</v>
      </c>
      <c r="AG94" s="13">
        <v>0</v>
      </c>
      <c r="AH94" s="13">
        <v>0</v>
      </c>
      <c r="AI94" s="13">
        <v>0</v>
      </c>
      <c r="AJ94" s="18">
        <v>75</v>
      </c>
      <c r="AK94" s="17">
        <v>5.6</v>
      </c>
      <c r="AL94" s="25">
        <v>0.44530823786142937</v>
      </c>
      <c r="AM94" s="13">
        <v>0.47321580694625864</v>
      </c>
      <c r="AN94" s="13">
        <v>0.93862520458265142</v>
      </c>
      <c r="AO94" s="13">
        <v>0.17488789237668159</v>
      </c>
      <c r="AP94" s="13">
        <v>1.5867289039055918</v>
      </c>
      <c r="AQ94" s="13">
        <f t="shared" si="10"/>
        <v>70000</v>
      </c>
      <c r="AR94" s="13">
        <f t="shared" si="7"/>
        <v>2240</v>
      </c>
      <c r="AS94" s="13">
        <f t="shared" si="8"/>
        <v>0</v>
      </c>
      <c r="AT94" s="13">
        <f t="shared" si="11"/>
        <v>2240</v>
      </c>
      <c r="AU94" s="13">
        <f t="shared" si="9"/>
        <v>72240</v>
      </c>
      <c r="AV94" s="14" t="s">
        <v>12</v>
      </c>
      <c r="AW94" s="13">
        <f t="shared" si="12"/>
        <v>72240</v>
      </c>
      <c r="AX94" s="13">
        <v>0</v>
      </c>
      <c r="AY94" s="13">
        <f t="shared" si="13"/>
        <v>72240</v>
      </c>
    </row>
    <row r="95" spans="1:51" hidden="1" x14ac:dyDescent="0.2">
      <c r="A95" s="8">
        <v>90</v>
      </c>
      <c r="B95" s="9" t="s">
        <v>240</v>
      </c>
      <c r="C95" s="9" t="s">
        <v>4</v>
      </c>
      <c r="D95" s="9" t="s">
        <v>5</v>
      </c>
      <c r="E95" s="9" t="s">
        <v>5</v>
      </c>
      <c r="F95" s="9" t="s">
        <v>241</v>
      </c>
      <c r="G95" s="9" t="s">
        <v>234</v>
      </c>
      <c r="H95" s="9" t="s">
        <v>171</v>
      </c>
      <c r="I95" s="9" t="s">
        <v>218</v>
      </c>
      <c r="J95" s="9" t="s">
        <v>9</v>
      </c>
      <c r="K95" s="9" t="s">
        <v>10</v>
      </c>
      <c r="L95" s="10">
        <v>10</v>
      </c>
      <c r="M95" s="10">
        <v>10</v>
      </c>
      <c r="N95" s="10">
        <v>0</v>
      </c>
      <c r="O95" s="10">
        <v>0</v>
      </c>
      <c r="P95" s="11">
        <v>20000</v>
      </c>
      <c r="Q95" s="11">
        <v>20000</v>
      </c>
      <c r="R95" s="11">
        <v>0</v>
      </c>
      <c r="S95" s="11">
        <v>80000</v>
      </c>
      <c r="T95" s="11">
        <v>80000</v>
      </c>
      <c r="U95" s="11">
        <v>0</v>
      </c>
      <c r="V95" s="11">
        <v>100000</v>
      </c>
      <c r="W95" s="11">
        <v>11000</v>
      </c>
      <c r="X95" s="12">
        <v>0.8</v>
      </c>
      <c r="Y95" s="12">
        <v>0.11</v>
      </c>
      <c r="Z95" s="11">
        <v>8000</v>
      </c>
      <c r="AA95" s="11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8">
        <v>75</v>
      </c>
      <c r="AK95" s="17">
        <v>5.6</v>
      </c>
      <c r="AL95" s="25">
        <v>0.44530823786142937</v>
      </c>
      <c r="AM95" s="13">
        <v>0.47321580694625864</v>
      </c>
      <c r="AN95" s="13">
        <v>0.93862520458265142</v>
      </c>
      <c r="AO95" s="13">
        <v>0.17488789237668159</v>
      </c>
      <c r="AP95" s="13">
        <v>1.5867289039055918</v>
      </c>
      <c r="AQ95" s="13">
        <f t="shared" si="10"/>
        <v>80000</v>
      </c>
      <c r="AR95" s="13">
        <f t="shared" si="7"/>
        <v>0</v>
      </c>
      <c r="AS95" s="13">
        <f t="shared" si="8"/>
        <v>0</v>
      </c>
      <c r="AT95" s="13">
        <f t="shared" si="11"/>
        <v>0</v>
      </c>
      <c r="AU95" s="13">
        <f t="shared" si="9"/>
        <v>80000</v>
      </c>
      <c r="AV95" s="14" t="s">
        <v>12</v>
      </c>
      <c r="AW95" s="13">
        <f t="shared" si="12"/>
        <v>80000</v>
      </c>
      <c r="AX95" s="13">
        <v>0</v>
      </c>
      <c r="AY95" s="13">
        <f t="shared" si="13"/>
        <v>80000</v>
      </c>
    </row>
    <row r="96" spans="1:51" hidden="1" x14ac:dyDescent="0.2">
      <c r="A96" s="8">
        <v>91</v>
      </c>
      <c r="B96" s="9" t="s">
        <v>242</v>
      </c>
      <c r="C96" s="9" t="s">
        <v>4</v>
      </c>
      <c r="D96" s="9" t="s">
        <v>5</v>
      </c>
      <c r="E96" s="9" t="s">
        <v>5</v>
      </c>
      <c r="F96" s="9" t="s">
        <v>243</v>
      </c>
      <c r="G96" s="9" t="s">
        <v>234</v>
      </c>
      <c r="H96" s="9" t="s">
        <v>171</v>
      </c>
      <c r="I96" s="9" t="s">
        <v>218</v>
      </c>
      <c r="J96" s="9" t="s">
        <v>9</v>
      </c>
      <c r="K96" s="9" t="s">
        <v>10</v>
      </c>
      <c r="L96" s="10">
        <v>12</v>
      </c>
      <c r="M96" s="10">
        <v>12</v>
      </c>
      <c r="N96" s="10">
        <v>0</v>
      </c>
      <c r="O96" s="10">
        <v>0</v>
      </c>
      <c r="P96" s="11">
        <v>30000</v>
      </c>
      <c r="Q96" s="11">
        <v>30000</v>
      </c>
      <c r="R96" s="11">
        <v>0</v>
      </c>
      <c r="S96" s="11">
        <v>120000</v>
      </c>
      <c r="T96" s="11">
        <v>120000</v>
      </c>
      <c r="U96" s="11">
        <v>0</v>
      </c>
      <c r="V96" s="11">
        <v>150000</v>
      </c>
      <c r="W96" s="11">
        <v>10000</v>
      </c>
      <c r="X96" s="12">
        <v>0.8</v>
      </c>
      <c r="Y96" s="12">
        <v>6.6666666666666666E-2</v>
      </c>
      <c r="Z96" s="11">
        <v>10000</v>
      </c>
      <c r="AA96" s="11">
        <v>0</v>
      </c>
      <c r="AB96" s="13">
        <v>12</v>
      </c>
      <c r="AC96" s="13">
        <v>4</v>
      </c>
      <c r="AD96" s="13">
        <v>1300</v>
      </c>
      <c r="AE96" s="13">
        <v>900</v>
      </c>
      <c r="AF96" s="13">
        <v>0</v>
      </c>
      <c r="AG96" s="13">
        <v>0</v>
      </c>
      <c r="AH96" s="13">
        <v>0</v>
      </c>
      <c r="AI96" s="13">
        <v>0</v>
      </c>
      <c r="AJ96" s="18">
        <v>75</v>
      </c>
      <c r="AK96" s="17">
        <v>5.6</v>
      </c>
      <c r="AL96" s="25">
        <v>0.44530823786142937</v>
      </c>
      <c r="AM96" s="13">
        <v>0.47321580694625864</v>
      </c>
      <c r="AN96" s="13">
        <v>0.93862520458265142</v>
      </c>
      <c r="AO96" s="13">
        <v>0.17488789237668159</v>
      </c>
      <c r="AP96" s="13">
        <v>1.5867289039055918</v>
      </c>
      <c r="AQ96" s="13">
        <f t="shared" si="10"/>
        <v>120000</v>
      </c>
      <c r="AR96" s="13">
        <f t="shared" si="7"/>
        <v>3840</v>
      </c>
      <c r="AS96" s="13">
        <f t="shared" si="8"/>
        <v>0</v>
      </c>
      <c r="AT96" s="13">
        <f t="shared" si="11"/>
        <v>3840</v>
      </c>
      <c r="AU96" s="13">
        <f t="shared" si="9"/>
        <v>123840</v>
      </c>
      <c r="AV96" s="14" t="s">
        <v>12</v>
      </c>
      <c r="AW96" s="13">
        <f t="shared" si="12"/>
        <v>123840</v>
      </c>
      <c r="AX96" s="13">
        <v>0</v>
      </c>
      <c r="AY96" s="13">
        <f t="shared" si="13"/>
        <v>123840</v>
      </c>
    </row>
    <row r="97" spans="1:51" hidden="1" x14ac:dyDescent="0.2">
      <c r="A97" s="8">
        <v>92</v>
      </c>
      <c r="B97" s="9" t="s">
        <v>244</v>
      </c>
      <c r="C97" s="9" t="s">
        <v>4</v>
      </c>
      <c r="D97" s="9" t="s">
        <v>5</v>
      </c>
      <c r="E97" s="9" t="s">
        <v>5</v>
      </c>
      <c r="F97" s="9" t="s">
        <v>245</v>
      </c>
      <c r="G97" s="9" t="s">
        <v>234</v>
      </c>
      <c r="H97" s="9" t="s">
        <v>171</v>
      </c>
      <c r="I97" s="9" t="s">
        <v>218</v>
      </c>
      <c r="J97" s="9" t="s">
        <v>9</v>
      </c>
      <c r="K97" s="9" t="s">
        <v>10</v>
      </c>
      <c r="L97" s="10">
        <v>24</v>
      </c>
      <c r="M97" s="10">
        <v>24</v>
      </c>
      <c r="N97" s="10">
        <v>0</v>
      </c>
      <c r="O97" s="10">
        <v>0</v>
      </c>
      <c r="P97" s="11">
        <v>51808</v>
      </c>
      <c r="Q97" s="11">
        <v>51808</v>
      </c>
      <c r="R97" s="11">
        <v>0</v>
      </c>
      <c r="S97" s="11">
        <v>207232</v>
      </c>
      <c r="T97" s="11">
        <v>207232</v>
      </c>
      <c r="U97" s="11">
        <v>0</v>
      </c>
      <c r="V97" s="11">
        <v>259040</v>
      </c>
      <c r="W97" s="11">
        <v>9850</v>
      </c>
      <c r="X97" s="12">
        <v>0.8</v>
      </c>
      <c r="Y97" s="12">
        <v>3.8025015441630637E-2</v>
      </c>
      <c r="Z97" s="11">
        <v>8634.6666666666661</v>
      </c>
      <c r="AA97" s="11">
        <v>0</v>
      </c>
      <c r="AB97" s="13">
        <v>24</v>
      </c>
      <c r="AC97" s="13">
        <v>10</v>
      </c>
      <c r="AD97" s="13">
        <v>1100</v>
      </c>
      <c r="AE97" s="13">
        <v>700</v>
      </c>
      <c r="AF97" s="13">
        <v>0</v>
      </c>
      <c r="AG97" s="13">
        <v>0</v>
      </c>
      <c r="AH97" s="13">
        <v>0</v>
      </c>
      <c r="AI97" s="13">
        <v>0</v>
      </c>
      <c r="AJ97" s="18">
        <v>75</v>
      </c>
      <c r="AK97" s="17">
        <v>5.6</v>
      </c>
      <c r="AL97" s="25">
        <v>0.44530823786142937</v>
      </c>
      <c r="AM97" s="13">
        <v>0.47321580694625864</v>
      </c>
      <c r="AN97" s="13">
        <v>0.93862520458265142</v>
      </c>
      <c r="AO97" s="13">
        <v>0.17488789237668159</v>
      </c>
      <c r="AP97" s="13">
        <v>1.5867289039055918</v>
      </c>
      <c r="AQ97" s="13">
        <f t="shared" si="10"/>
        <v>207232</v>
      </c>
      <c r="AR97" s="13">
        <f t="shared" si="7"/>
        <v>19200</v>
      </c>
      <c r="AS97" s="13">
        <f t="shared" si="8"/>
        <v>0</v>
      </c>
      <c r="AT97" s="13">
        <f t="shared" si="11"/>
        <v>19200</v>
      </c>
      <c r="AU97" s="13">
        <f t="shared" si="9"/>
        <v>226432</v>
      </c>
      <c r="AV97" s="14" t="s">
        <v>12</v>
      </c>
      <c r="AW97" s="13">
        <f t="shared" si="12"/>
        <v>226432</v>
      </c>
      <c r="AX97" s="13">
        <v>0</v>
      </c>
      <c r="AY97" s="13">
        <f t="shared" si="13"/>
        <v>226432</v>
      </c>
    </row>
    <row r="98" spans="1:51" hidden="1" x14ac:dyDescent="0.2">
      <c r="A98" s="8">
        <v>93</v>
      </c>
      <c r="B98" s="9" t="s">
        <v>246</v>
      </c>
      <c r="C98" s="9" t="s">
        <v>4</v>
      </c>
      <c r="D98" s="9" t="s">
        <v>5</v>
      </c>
      <c r="E98" s="9" t="s">
        <v>5</v>
      </c>
      <c r="F98" s="9" t="s">
        <v>247</v>
      </c>
      <c r="G98" s="9" t="s">
        <v>234</v>
      </c>
      <c r="H98" s="9" t="s">
        <v>171</v>
      </c>
      <c r="I98" s="9" t="s">
        <v>218</v>
      </c>
      <c r="J98" s="9" t="s">
        <v>9</v>
      </c>
      <c r="K98" s="9" t="s">
        <v>10</v>
      </c>
      <c r="L98" s="10">
        <v>24</v>
      </c>
      <c r="M98" s="10">
        <v>24</v>
      </c>
      <c r="N98" s="10">
        <v>0</v>
      </c>
      <c r="O98" s="10">
        <v>0</v>
      </c>
      <c r="P98" s="11">
        <v>60000</v>
      </c>
      <c r="Q98" s="11">
        <v>60000</v>
      </c>
      <c r="R98" s="11">
        <v>0</v>
      </c>
      <c r="S98" s="11">
        <v>240000</v>
      </c>
      <c r="T98" s="11">
        <v>240000</v>
      </c>
      <c r="U98" s="11">
        <v>0</v>
      </c>
      <c r="V98" s="11">
        <v>300000</v>
      </c>
      <c r="W98" s="11">
        <v>10400</v>
      </c>
      <c r="X98" s="12">
        <v>0.8</v>
      </c>
      <c r="Y98" s="12">
        <v>3.4666666666666672E-2</v>
      </c>
      <c r="Z98" s="11">
        <v>10000</v>
      </c>
      <c r="AA98" s="11">
        <v>0</v>
      </c>
      <c r="AB98" s="13">
        <v>24</v>
      </c>
      <c r="AC98" s="13">
        <v>4</v>
      </c>
      <c r="AD98" s="13">
        <v>1200</v>
      </c>
      <c r="AE98" s="13">
        <v>800</v>
      </c>
      <c r="AF98" s="13">
        <v>0</v>
      </c>
      <c r="AG98" s="13">
        <v>0</v>
      </c>
      <c r="AH98" s="13">
        <v>0</v>
      </c>
      <c r="AI98" s="13">
        <v>0</v>
      </c>
      <c r="AJ98" s="18">
        <v>75</v>
      </c>
      <c r="AK98" s="17">
        <v>5.6</v>
      </c>
      <c r="AL98" s="25">
        <v>0.44530823786142937</v>
      </c>
      <c r="AM98" s="13">
        <v>0.47321580694625864</v>
      </c>
      <c r="AN98" s="13">
        <v>0.93862520458265142</v>
      </c>
      <c r="AO98" s="13">
        <v>0.17488789237668159</v>
      </c>
      <c r="AP98" s="13">
        <v>1.5867289039055918</v>
      </c>
      <c r="AQ98" s="13">
        <f t="shared" si="10"/>
        <v>240000</v>
      </c>
      <c r="AR98" s="13">
        <f t="shared" si="7"/>
        <v>7680</v>
      </c>
      <c r="AS98" s="13">
        <f t="shared" si="8"/>
        <v>0</v>
      </c>
      <c r="AT98" s="13">
        <f t="shared" si="11"/>
        <v>7680</v>
      </c>
      <c r="AU98" s="13">
        <f t="shared" si="9"/>
        <v>247680</v>
      </c>
      <c r="AV98" s="14" t="s">
        <v>12</v>
      </c>
      <c r="AW98" s="13">
        <f t="shared" si="12"/>
        <v>247680</v>
      </c>
      <c r="AX98" s="13">
        <v>0</v>
      </c>
      <c r="AY98" s="13">
        <f t="shared" si="13"/>
        <v>247680</v>
      </c>
    </row>
    <row r="99" spans="1:51" hidden="1" x14ac:dyDescent="0.2">
      <c r="A99" s="8">
        <v>94</v>
      </c>
      <c r="B99" s="9" t="s">
        <v>248</v>
      </c>
      <c r="C99" s="9" t="s">
        <v>4</v>
      </c>
      <c r="D99" s="9" t="s">
        <v>5</v>
      </c>
      <c r="E99" s="9" t="s">
        <v>5</v>
      </c>
      <c r="F99" s="9" t="s">
        <v>249</v>
      </c>
      <c r="G99" s="9" t="s">
        <v>234</v>
      </c>
      <c r="H99" s="9" t="s">
        <v>171</v>
      </c>
      <c r="I99" s="9" t="s">
        <v>218</v>
      </c>
      <c r="J99" s="9" t="s">
        <v>9</v>
      </c>
      <c r="K99" s="9" t="s">
        <v>10</v>
      </c>
      <c r="L99" s="10">
        <v>56</v>
      </c>
      <c r="M99" s="10">
        <v>56</v>
      </c>
      <c r="N99" s="10">
        <v>0</v>
      </c>
      <c r="O99" s="10">
        <v>0</v>
      </c>
      <c r="P99" s="11">
        <v>80875</v>
      </c>
      <c r="Q99" s="11">
        <v>80875</v>
      </c>
      <c r="R99" s="11">
        <v>0</v>
      </c>
      <c r="S99" s="11">
        <v>323494</v>
      </c>
      <c r="T99" s="11">
        <v>323494</v>
      </c>
      <c r="U99" s="11">
        <v>0</v>
      </c>
      <c r="V99" s="11">
        <v>404369</v>
      </c>
      <c r="W99" s="11">
        <v>16450</v>
      </c>
      <c r="X99" s="12">
        <v>0.79999703241346398</v>
      </c>
      <c r="Y99" s="12">
        <v>4.0680665431820938E-2</v>
      </c>
      <c r="Z99" s="11">
        <v>5776.6785714285716</v>
      </c>
      <c r="AA99" s="11">
        <v>0</v>
      </c>
      <c r="AB99" s="13">
        <v>56</v>
      </c>
      <c r="AC99" s="13">
        <v>4</v>
      </c>
      <c r="AD99" s="13">
        <v>1200</v>
      </c>
      <c r="AE99" s="13">
        <v>800</v>
      </c>
      <c r="AF99" s="13">
        <v>0</v>
      </c>
      <c r="AG99" s="13">
        <v>0</v>
      </c>
      <c r="AH99" s="13">
        <v>0</v>
      </c>
      <c r="AI99" s="13">
        <v>0</v>
      </c>
      <c r="AJ99" s="18">
        <v>75</v>
      </c>
      <c r="AK99" s="17">
        <v>5.6</v>
      </c>
      <c r="AL99" s="25">
        <v>0.44530823786142937</v>
      </c>
      <c r="AM99" s="13">
        <v>0.47321580694625864</v>
      </c>
      <c r="AN99" s="13">
        <v>0.93862520458265142</v>
      </c>
      <c r="AO99" s="13">
        <v>0.17488789237668159</v>
      </c>
      <c r="AP99" s="13">
        <v>1.5867289039055918</v>
      </c>
      <c r="AQ99" s="13">
        <f t="shared" si="10"/>
        <v>323494</v>
      </c>
      <c r="AR99" s="13">
        <f t="shared" si="7"/>
        <v>17920</v>
      </c>
      <c r="AS99" s="13">
        <f t="shared" si="8"/>
        <v>0</v>
      </c>
      <c r="AT99" s="13">
        <f t="shared" si="11"/>
        <v>17920</v>
      </c>
      <c r="AU99" s="13">
        <f t="shared" si="9"/>
        <v>341414</v>
      </c>
      <c r="AV99" s="14" t="s">
        <v>12</v>
      </c>
      <c r="AW99" s="13">
        <f t="shared" si="12"/>
        <v>341414</v>
      </c>
      <c r="AX99" s="13">
        <v>0</v>
      </c>
      <c r="AY99" s="13">
        <f t="shared" si="13"/>
        <v>341414</v>
      </c>
    </row>
    <row r="100" spans="1:51" hidden="1" x14ac:dyDescent="0.2">
      <c r="A100" s="8">
        <v>95</v>
      </c>
      <c r="B100" s="9" t="s">
        <v>250</v>
      </c>
      <c r="C100" s="9" t="s">
        <v>4</v>
      </c>
      <c r="D100" s="9" t="s">
        <v>5</v>
      </c>
      <c r="E100" s="9" t="s">
        <v>5</v>
      </c>
      <c r="F100" s="9" t="s">
        <v>251</v>
      </c>
      <c r="G100" s="9" t="s">
        <v>252</v>
      </c>
      <c r="H100" s="9" t="s">
        <v>32</v>
      </c>
      <c r="I100" s="9" t="s">
        <v>39</v>
      </c>
      <c r="J100" s="9" t="s">
        <v>9</v>
      </c>
      <c r="K100" s="9" t="s">
        <v>10</v>
      </c>
      <c r="L100" s="10">
        <v>30</v>
      </c>
      <c r="M100" s="10">
        <v>30</v>
      </c>
      <c r="N100" s="10">
        <v>0</v>
      </c>
      <c r="O100" s="10">
        <v>0</v>
      </c>
      <c r="P100" s="11">
        <v>74872</v>
      </c>
      <c r="Q100" s="11">
        <v>74872</v>
      </c>
      <c r="R100" s="11">
        <v>0</v>
      </c>
      <c r="S100" s="11">
        <v>299488</v>
      </c>
      <c r="T100" s="11">
        <v>299488</v>
      </c>
      <c r="U100" s="11">
        <v>0</v>
      </c>
      <c r="V100" s="11">
        <v>374360</v>
      </c>
      <c r="W100" s="11">
        <v>0</v>
      </c>
      <c r="X100" s="12">
        <v>0.8</v>
      </c>
      <c r="Y100" s="12">
        <v>0</v>
      </c>
      <c r="Z100" s="11">
        <v>9982.9333333333325</v>
      </c>
      <c r="AA100" s="11">
        <v>0</v>
      </c>
      <c r="AB100" s="13">
        <v>30</v>
      </c>
      <c r="AC100" s="13">
        <v>5</v>
      </c>
      <c r="AD100" s="13">
        <v>500</v>
      </c>
      <c r="AE100" s="13">
        <v>500</v>
      </c>
      <c r="AF100" s="13">
        <v>0</v>
      </c>
      <c r="AG100" s="13">
        <v>0</v>
      </c>
      <c r="AH100" s="13">
        <v>0</v>
      </c>
      <c r="AI100" s="13">
        <v>0</v>
      </c>
      <c r="AJ100" s="18">
        <v>5</v>
      </c>
      <c r="AK100" s="17">
        <v>7.1</v>
      </c>
      <c r="AL100" s="25">
        <v>0.28668478260869568</v>
      </c>
      <c r="AM100" s="13">
        <v>0.66086185022630639</v>
      </c>
      <c r="AN100" s="13">
        <v>0.99590834697217678</v>
      </c>
      <c r="AO100" s="13">
        <v>0.24215246636771298</v>
      </c>
      <c r="AP100" s="13">
        <v>1.8989226635661962</v>
      </c>
      <c r="AQ100" s="13">
        <f t="shared" si="10"/>
        <v>299488</v>
      </c>
      <c r="AR100" s="13">
        <f t="shared" si="7"/>
        <v>12000</v>
      </c>
      <c r="AS100" s="13">
        <f t="shared" si="8"/>
        <v>0</v>
      </c>
      <c r="AT100" s="13">
        <f t="shared" si="11"/>
        <v>12000</v>
      </c>
      <c r="AU100" s="13">
        <f t="shared" si="9"/>
        <v>311488</v>
      </c>
      <c r="AV100" s="14" t="s">
        <v>12</v>
      </c>
      <c r="AW100" s="13">
        <f t="shared" si="12"/>
        <v>311488</v>
      </c>
      <c r="AX100" s="13">
        <v>0</v>
      </c>
      <c r="AY100" s="13">
        <f t="shared" si="13"/>
        <v>311488</v>
      </c>
    </row>
    <row r="101" spans="1:51" hidden="1" x14ac:dyDescent="0.2">
      <c r="A101" s="8">
        <v>96</v>
      </c>
      <c r="B101" s="9" t="s">
        <v>253</v>
      </c>
      <c r="C101" s="9" t="s">
        <v>4</v>
      </c>
      <c r="D101" s="9" t="s">
        <v>5</v>
      </c>
      <c r="E101" s="9" t="s">
        <v>5</v>
      </c>
      <c r="F101" s="9" t="s">
        <v>254</v>
      </c>
      <c r="G101" s="9" t="s">
        <v>255</v>
      </c>
      <c r="H101" s="9" t="s">
        <v>32</v>
      </c>
      <c r="I101" s="9" t="s">
        <v>32</v>
      </c>
      <c r="J101" s="9" t="s">
        <v>171</v>
      </c>
      <c r="K101" s="9" t="s">
        <v>29</v>
      </c>
      <c r="L101" s="10">
        <v>20</v>
      </c>
      <c r="M101" s="10">
        <v>20</v>
      </c>
      <c r="N101" s="10">
        <v>0</v>
      </c>
      <c r="O101" s="10">
        <v>0</v>
      </c>
      <c r="P101" s="11">
        <v>50000</v>
      </c>
      <c r="Q101" s="11">
        <v>50000</v>
      </c>
      <c r="R101" s="11">
        <v>0</v>
      </c>
      <c r="S101" s="11">
        <v>200000</v>
      </c>
      <c r="T101" s="11">
        <v>200000</v>
      </c>
      <c r="U101" s="11">
        <v>0</v>
      </c>
      <c r="V101" s="11">
        <v>250000</v>
      </c>
      <c r="W101" s="11">
        <v>25000</v>
      </c>
      <c r="X101" s="12">
        <v>0.8</v>
      </c>
      <c r="Y101" s="12">
        <v>0.1</v>
      </c>
      <c r="Z101" s="11">
        <v>10000</v>
      </c>
      <c r="AA101" s="11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8">
        <v>0</v>
      </c>
      <c r="AK101" s="17">
        <v>5.0999999999999996</v>
      </c>
      <c r="AL101" s="25">
        <v>0</v>
      </c>
      <c r="AM101" s="13">
        <v>1</v>
      </c>
      <c r="AN101" s="13">
        <v>1</v>
      </c>
      <c r="AO101" s="13">
        <v>0.15246636771300445</v>
      </c>
      <c r="AP101" s="13">
        <v>2.1524663677130045</v>
      </c>
      <c r="AQ101" s="13">
        <f t="shared" si="10"/>
        <v>200000</v>
      </c>
      <c r="AR101" s="13">
        <f t="shared" si="7"/>
        <v>0</v>
      </c>
      <c r="AS101" s="13">
        <f t="shared" si="8"/>
        <v>0</v>
      </c>
      <c r="AT101" s="13">
        <f t="shared" si="11"/>
        <v>0</v>
      </c>
      <c r="AU101" s="13">
        <f t="shared" si="9"/>
        <v>200000</v>
      </c>
      <c r="AV101" s="14" t="s">
        <v>12</v>
      </c>
      <c r="AW101" s="13">
        <f t="shared" si="12"/>
        <v>200000</v>
      </c>
      <c r="AX101" s="13">
        <v>0</v>
      </c>
      <c r="AY101" s="13">
        <f t="shared" si="13"/>
        <v>200000</v>
      </c>
    </row>
    <row r="102" spans="1:51" hidden="1" x14ac:dyDescent="0.2">
      <c r="A102" s="8">
        <v>97</v>
      </c>
      <c r="B102" s="9" t="s">
        <v>256</v>
      </c>
      <c r="C102" s="9" t="s">
        <v>4</v>
      </c>
      <c r="D102" s="9" t="s">
        <v>5</v>
      </c>
      <c r="E102" s="9" t="s">
        <v>5</v>
      </c>
      <c r="F102" s="9" t="s">
        <v>254</v>
      </c>
      <c r="G102" s="9" t="s">
        <v>257</v>
      </c>
      <c r="H102" s="9" t="s">
        <v>32</v>
      </c>
      <c r="I102" s="9" t="s">
        <v>152</v>
      </c>
      <c r="J102" s="9" t="s">
        <v>9</v>
      </c>
      <c r="K102" s="9" t="s">
        <v>29</v>
      </c>
      <c r="L102" s="10">
        <v>15</v>
      </c>
      <c r="M102" s="10">
        <v>15</v>
      </c>
      <c r="N102" s="10">
        <v>0</v>
      </c>
      <c r="O102" s="10">
        <v>0</v>
      </c>
      <c r="P102" s="11">
        <v>37500</v>
      </c>
      <c r="Q102" s="11">
        <v>37500</v>
      </c>
      <c r="R102" s="11">
        <v>0</v>
      </c>
      <c r="S102" s="11">
        <v>150000</v>
      </c>
      <c r="T102" s="11">
        <v>150000</v>
      </c>
      <c r="U102" s="11">
        <v>0</v>
      </c>
      <c r="V102" s="11">
        <v>187500</v>
      </c>
      <c r="W102" s="11">
        <v>18750</v>
      </c>
      <c r="X102" s="12">
        <v>0.8</v>
      </c>
      <c r="Y102" s="12">
        <v>0.1</v>
      </c>
      <c r="Z102" s="11">
        <v>10000</v>
      </c>
      <c r="AA102" s="11">
        <v>0</v>
      </c>
      <c r="AB102" s="13">
        <v>15</v>
      </c>
      <c r="AC102" s="13">
        <v>4</v>
      </c>
      <c r="AD102" s="13">
        <v>1000</v>
      </c>
      <c r="AE102" s="13">
        <v>1000</v>
      </c>
      <c r="AF102" s="13">
        <v>0</v>
      </c>
      <c r="AG102" s="13">
        <v>0</v>
      </c>
      <c r="AH102" s="13">
        <v>0</v>
      </c>
      <c r="AI102" s="13">
        <v>0</v>
      </c>
      <c r="AJ102" s="18">
        <v>1</v>
      </c>
      <c r="AK102" s="17">
        <v>7.9</v>
      </c>
      <c r="AL102" s="25">
        <v>0.16260162601626016</v>
      </c>
      <c r="AM102" s="13">
        <v>0.80764791875048092</v>
      </c>
      <c r="AN102" s="13">
        <v>0.99918166939443531</v>
      </c>
      <c r="AO102" s="13">
        <v>0.27802690582959644</v>
      </c>
      <c r="AP102" s="13">
        <v>2.0848564939745127</v>
      </c>
      <c r="AQ102" s="13">
        <f t="shared" si="10"/>
        <v>150000</v>
      </c>
      <c r="AR102" s="13">
        <f t="shared" si="7"/>
        <v>4800</v>
      </c>
      <c r="AS102" s="13">
        <f t="shared" si="8"/>
        <v>0</v>
      </c>
      <c r="AT102" s="13">
        <f t="shared" si="11"/>
        <v>4800</v>
      </c>
      <c r="AU102" s="13">
        <f t="shared" si="9"/>
        <v>154800</v>
      </c>
      <c r="AV102" s="14" t="s">
        <v>12</v>
      </c>
      <c r="AW102" s="13">
        <f t="shared" si="12"/>
        <v>154800</v>
      </c>
      <c r="AX102" s="13">
        <v>0</v>
      </c>
      <c r="AY102" s="13">
        <f t="shared" si="13"/>
        <v>154800</v>
      </c>
    </row>
    <row r="103" spans="1:51" hidden="1" x14ac:dyDescent="0.2">
      <c r="A103" s="8">
        <v>98</v>
      </c>
      <c r="B103" s="9" t="s">
        <v>258</v>
      </c>
      <c r="C103" s="9" t="s">
        <v>4</v>
      </c>
      <c r="D103" s="9" t="s">
        <v>5</v>
      </c>
      <c r="E103" s="9" t="s">
        <v>5</v>
      </c>
      <c r="F103" s="9" t="s">
        <v>259</v>
      </c>
      <c r="G103" s="9" t="s">
        <v>260</v>
      </c>
      <c r="H103" s="9" t="s">
        <v>32</v>
      </c>
      <c r="I103" s="9" t="s">
        <v>178</v>
      </c>
      <c r="J103" s="9" t="s">
        <v>8</v>
      </c>
      <c r="K103" s="9" t="s">
        <v>10</v>
      </c>
      <c r="L103" s="10">
        <v>12</v>
      </c>
      <c r="M103" s="10">
        <v>12</v>
      </c>
      <c r="N103" s="10">
        <v>0</v>
      </c>
      <c r="O103" s="10">
        <v>0</v>
      </c>
      <c r="P103" s="11">
        <v>23780</v>
      </c>
      <c r="Q103" s="11">
        <v>23780</v>
      </c>
      <c r="R103" s="11">
        <v>0</v>
      </c>
      <c r="S103" s="11">
        <v>95120</v>
      </c>
      <c r="T103" s="11">
        <v>95120</v>
      </c>
      <c r="U103" s="11">
        <v>0</v>
      </c>
      <c r="V103" s="11">
        <v>118900</v>
      </c>
      <c r="W103" s="11">
        <v>0</v>
      </c>
      <c r="X103" s="12">
        <v>0.8</v>
      </c>
      <c r="Y103" s="12">
        <v>0</v>
      </c>
      <c r="Z103" s="11">
        <v>7926.666666666667</v>
      </c>
      <c r="AA103" s="11">
        <v>0</v>
      </c>
      <c r="AB103" s="13">
        <v>12</v>
      </c>
      <c r="AC103" s="13">
        <v>4</v>
      </c>
      <c r="AD103" s="13">
        <v>760</v>
      </c>
      <c r="AE103" s="13">
        <v>760</v>
      </c>
      <c r="AF103" s="13">
        <v>0</v>
      </c>
      <c r="AG103" s="13">
        <v>0</v>
      </c>
      <c r="AH103" s="13">
        <v>0</v>
      </c>
      <c r="AI103" s="13">
        <v>0</v>
      </c>
      <c r="AJ103" s="18">
        <v>5</v>
      </c>
      <c r="AK103" s="17">
        <v>8.8000000000000007</v>
      </c>
      <c r="AL103" s="25">
        <v>0.36344969199178645</v>
      </c>
      <c r="AM103" s="13">
        <v>0.57005162619268168</v>
      </c>
      <c r="AN103" s="13">
        <v>0.99590834697217678</v>
      </c>
      <c r="AO103" s="13">
        <v>0.31838565022421528</v>
      </c>
      <c r="AP103" s="13">
        <v>1.8843456233890736</v>
      </c>
      <c r="AQ103" s="13">
        <f t="shared" si="10"/>
        <v>95120</v>
      </c>
      <c r="AR103" s="13">
        <f t="shared" si="7"/>
        <v>3840</v>
      </c>
      <c r="AS103" s="13">
        <f t="shared" si="8"/>
        <v>0</v>
      </c>
      <c r="AT103" s="13">
        <f t="shared" si="11"/>
        <v>3840</v>
      </c>
      <c r="AU103" s="13">
        <f t="shared" si="9"/>
        <v>98960</v>
      </c>
      <c r="AV103" s="14" t="s">
        <v>12</v>
      </c>
      <c r="AW103" s="13">
        <f t="shared" si="12"/>
        <v>98960</v>
      </c>
      <c r="AX103" s="13">
        <v>0</v>
      </c>
      <c r="AY103" s="13">
        <f t="shared" si="13"/>
        <v>98960</v>
      </c>
    </row>
    <row r="104" spans="1:51" hidden="1" x14ac:dyDescent="0.2">
      <c r="A104" s="8">
        <v>99</v>
      </c>
      <c r="B104" s="9" t="s">
        <v>261</v>
      </c>
      <c r="C104" s="9" t="s">
        <v>4</v>
      </c>
      <c r="D104" s="9" t="s">
        <v>5</v>
      </c>
      <c r="E104" s="9" t="s">
        <v>5</v>
      </c>
      <c r="F104" s="9" t="s">
        <v>262</v>
      </c>
      <c r="G104" s="9" t="s">
        <v>263</v>
      </c>
      <c r="H104" s="9" t="s">
        <v>32</v>
      </c>
      <c r="I104" s="9" t="s">
        <v>20</v>
      </c>
      <c r="J104" s="9" t="s">
        <v>8</v>
      </c>
      <c r="K104" s="9" t="s">
        <v>10</v>
      </c>
      <c r="L104" s="10">
        <v>32</v>
      </c>
      <c r="M104" s="10">
        <v>32</v>
      </c>
      <c r="N104" s="10">
        <v>0</v>
      </c>
      <c r="O104" s="10">
        <v>0</v>
      </c>
      <c r="P104" s="11">
        <v>65424</v>
      </c>
      <c r="Q104" s="11">
        <v>65424</v>
      </c>
      <c r="R104" s="11">
        <v>0</v>
      </c>
      <c r="S104" s="11">
        <v>261694</v>
      </c>
      <c r="T104" s="11">
        <v>261694</v>
      </c>
      <c r="U104" s="11">
        <v>0</v>
      </c>
      <c r="V104" s="11">
        <v>327118</v>
      </c>
      <c r="W104" s="11">
        <v>0</v>
      </c>
      <c r="X104" s="12">
        <v>0.79999877719966495</v>
      </c>
      <c r="Y104" s="12">
        <v>0</v>
      </c>
      <c r="Z104" s="11">
        <v>8177.9375</v>
      </c>
      <c r="AA104" s="11">
        <v>0</v>
      </c>
      <c r="AB104" s="13">
        <v>32</v>
      </c>
      <c r="AC104" s="13">
        <v>4</v>
      </c>
      <c r="AD104" s="13">
        <v>850</v>
      </c>
      <c r="AE104" s="13">
        <v>600</v>
      </c>
      <c r="AF104" s="13">
        <v>0</v>
      </c>
      <c r="AG104" s="13">
        <v>0</v>
      </c>
      <c r="AH104" s="13">
        <v>0</v>
      </c>
      <c r="AI104" s="13">
        <v>0</v>
      </c>
      <c r="AJ104" s="18">
        <v>6</v>
      </c>
      <c r="AK104" s="17">
        <v>6.3</v>
      </c>
      <c r="AL104" s="25">
        <v>0.46153846153846156</v>
      </c>
      <c r="AM104" s="13">
        <v>0.45401601553021109</v>
      </c>
      <c r="AN104" s="13">
        <v>0.9950900163666121</v>
      </c>
      <c r="AO104" s="13">
        <v>0.20627802690582958</v>
      </c>
      <c r="AP104" s="13">
        <v>1.6553840588026527</v>
      </c>
      <c r="AQ104" s="13">
        <f t="shared" si="10"/>
        <v>261694</v>
      </c>
      <c r="AR104" s="13">
        <f t="shared" si="7"/>
        <v>10240</v>
      </c>
      <c r="AS104" s="13">
        <f t="shared" si="8"/>
        <v>0</v>
      </c>
      <c r="AT104" s="13">
        <f t="shared" si="11"/>
        <v>10240</v>
      </c>
      <c r="AU104" s="13">
        <f t="shared" si="9"/>
        <v>271934</v>
      </c>
      <c r="AV104" s="14" t="s">
        <v>12</v>
      </c>
      <c r="AW104" s="13">
        <f t="shared" si="12"/>
        <v>271934</v>
      </c>
      <c r="AX104" s="13">
        <v>0</v>
      </c>
      <c r="AY104" s="13">
        <f t="shared" si="13"/>
        <v>271934</v>
      </c>
    </row>
    <row r="105" spans="1:51" hidden="1" x14ac:dyDescent="0.2">
      <c r="A105" s="8">
        <v>100</v>
      </c>
      <c r="B105" s="9" t="s">
        <v>264</v>
      </c>
      <c r="C105" s="9" t="s">
        <v>4</v>
      </c>
      <c r="D105" s="9" t="s">
        <v>5</v>
      </c>
      <c r="E105" s="9" t="s">
        <v>5</v>
      </c>
      <c r="F105" s="9" t="s">
        <v>265</v>
      </c>
      <c r="G105" s="9" t="s">
        <v>266</v>
      </c>
      <c r="H105" s="9" t="s">
        <v>32</v>
      </c>
      <c r="I105" s="9" t="s">
        <v>98</v>
      </c>
      <c r="J105" s="9" t="s">
        <v>9</v>
      </c>
      <c r="K105" s="9" t="s">
        <v>10</v>
      </c>
      <c r="L105" s="10">
        <v>25</v>
      </c>
      <c r="M105" s="10">
        <v>25</v>
      </c>
      <c r="N105" s="10">
        <v>0</v>
      </c>
      <c r="O105" s="10">
        <v>0</v>
      </c>
      <c r="P105" s="11">
        <v>48150</v>
      </c>
      <c r="Q105" s="11">
        <v>48150</v>
      </c>
      <c r="R105" s="11">
        <v>0</v>
      </c>
      <c r="S105" s="11">
        <v>192600</v>
      </c>
      <c r="T105" s="11">
        <v>192600</v>
      </c>
      <c r="U105" s="11">
        <v>0</v>
      </c>
      <c r="V105" s="11">
        <v>240750</v>
      </c>
      <c r="W105" s="11">
        <v>13250</v>
      </c>
      <c r="X105" s="12">
        <v>0.8</v>
      </c>
      <c r="Y105" s="12">
        <v>5.5036344755970933E-2</v>
      </c>
      <c r="Z105" s="11">
        <v>7704</v>
      </c>
      <c r="AA105" s="11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13">
        <v>0</v>
      </c>
      <c r="AJ105" s="18">
        <v>28</v>
      </c>
      <c r="AK105" s="17">
        <v>4</v>
      </c>
      <c r="AL105" s="25">
        <v>0.44368131868131866</v>
      </c>
      <c r="AM105" s="13">
        <v>0.47514039588172086</v>
      </c>
      <c r="AN105" s="13">
        <v>0.97708674304418985</v>
      </c>
      <c r="AO105" s="13">
        <v>0.10313901345291479</v>
      </c>
      <c r="AP105" s="13">
        <v>1.5553661523788256</v>
      </c>
      <c r="AQ105" s="13">
        <f t="shared" si="10"/>
        <v>192600</v>
      </c>
      <c r="AR105" s="13">
        <f t="shared" si="7"/>
        <v>0</v>
      </c>
      <c r="AS105" s="13">
        <f t="shared" si="8"/>
        <v>0</v>
      </c>
      <c r="AT105" s="13">
        <f t="shared" si="11"/>
        <v>0</v>
      </c>
      <c r="AU105" s="13">
        <f t="shared" si="9"/>
        <v>192600</v>
      </c>
      <c r="AV105" s="14" t="s">
        <v>12</v>
      </c>
      <c r="AW105" s="13">
        <f t="shared" si="12"/>
        <v>192600</v>
      </c>
      <c r="AX105" s="13">
        <v>0</v>
      </c>
      <c r="AY105" s="13">
        <f t="shared" si="13"/>
        <v>192600</v>
      </c>
    </row>
    <row r="106" spans="1:51" hidden="1" x14ac:dyDescent="0.2">
      <c r="A106" s="8">
        <v>101</v>
      </c>
      <c r="B106" s="9" t="s">
        <v>268</v>
      </c>
      <c r="C106" s="9" t="s">
        <v>4</v>
      </c>
      <c r="D106" s="9" t="s">
        <v>5</v>
      </c>
      <c r="E106" s="9" t="s">
        <v>5</v>
      </c>
      <c r="F106" s="9" t="s">
        <v>269</v>
      </c>
      <c r="G106" s="9" t="s">
        <v>266</v>
      </c>
      <c r="H106" s="9" t="s">
        <v>32</v>
      </c>
      <c r="I106" s="9" t="s">
        <v>98</v>
      </c>
      <c r="J106" s="9" t="s">
        <v>9</v>
      </c>
      <c r="K106" s="9" t="s">
        <v>10</v>
      </c>
      <c r="L106" s="10">
        <v>34</v>
      </c>
      <c r="M106" s="10">
        <v>34</v>
      </c>
      <c r="N106" s="10">
        <v>0</v>
      </c>
      <c r="O106" s="10">
        <v>0</v>
      </c>
      <c r="P106" s="11">
        <v>85000</v>
      </c>
      <c r="Q106" s="11">
        <v>85000</v>
      </c>
      <c r="R106" s="11">
        <v>0</v>
      </c>
      <c r="S106" s="11">
        <v>340000</v>
      </c>
      <c r="T106" s="11">
        <v>340000</v>
      </c>
      <c r="U106" s="11">
        <v>0</v>
      </c>
      <c r="V106" s="11">
        <v>425000</v>
      </c>
      <c r="W106" s="11">
        <v>0</v>
      </c>
      <c r="X106" s="12">
        <v>0.8</v>
      </c>
      <c r="Y106" s="12">
        <v>0</v>
      </c>
      <c r="Z106" s="11">
        <v>10000</v>
      </c>
      <c r="AA106" s="11">
        <v>0</v>
      </c>
      <c r="AB106" s="13">
        <v>34</v>
      </c>
      <c r="AC106" s="13">
        <v>4</v>
      </c>
      <c r="AD106" s="13">
        <v>955</v>
      </c>
      <c r="AE106" s="13">
        <v>955</v>
      </c>
      <c r="AF106" s="13">
        <v>0</v>
      </c>
      <c r="AG106" s="13">
        <v>0</v>
      </c>
      <c r="AH106" s="13">
        <v>0</v>
      </c>
      <c r="AI106" s="13">
        <v>0</v>
      </c>
      <c r="AJ106" s="18">
        <v>28</v>
      </c>
      <c r="AK106" s="17">
        <v>4</v>
      </c>
      <c r="AL106" s="25">
        <v>0.44368131868131866</v>
      </c>
      <c r="AM106" s="13">
        <v>0.47514039588172086</v>
      </c>
      <c r="AN106" s="13">
        <v>0.97708674304418985</v>
      </c>
      <c r="AO106" s="13">
        <v>0.10313901345291479</v>
      </c>
      <c r="AP106" s="13">
        <v>1.5553661523788256</v>
      </c>
      <c r="AQ106" s="13">
        <f t="shared" si="10"/>
        <v>340000</v>
      </c>
      <c r="AR106" s="13">
        <f t="shared" si="7"/>
        <v>10880</v>
      </c>
      <c r="AS106" s="13">
        <f t="shared" si="8"/>
        <v>0</v>
      </c>
      <c r="AT106" s="13">
        <f t="shared" si="11"/>
        <v>10880</v>
      </c>
      <c r="AU106" s="13">
        <f t="shared" si="9"/>
        <v>350880</v>
      </c>
      <c r="AV106" s="14" t="s">
        <v>12</v>
      </c>
      <c r="AW106" s="13">
        <f t="shared" si="12"/>
        <v>350880</v>
      </c>
      <c r="AX106" s="13">
        <v>0</v>
      </c>
      <c r="AY106" s="13">
        <f t="shared" si="13"/>
        <v>350880</v>
      </c>
    </row>
    <row r="107" spans="1:51" hidden="1" x14ac:dyDescent="0.2">
      <c r="A107" s="8">
        <v>102</v>
      </c>
      <c r="B107" s="9" t="s">
        <v>270</v>
      </c>
      <c r="C107" s="9" t="s">
        <v>226</v>
      </c>
      <c r="D107" s="9" t="s">
        <v>5</v>
      </c>
      <c r="E107" s="9" t="s">
        <v>5</v>
      </c>
      <c r="F107" s="9" t="s">
        <v>271</v>
      </c>
      <c r="G107" s="9" t="s">
        <v>266</v>
      </c>
      <c r="H107" s="9" t="s">
        <v>32</v>
      </c>
      <c r="I107" s="9" t="s">
        <v>98</v>
      </c>
      <c r="J107" s="9" t="s">
        <v>9</v>
      </c>
      <c r="K107" s="9" t="s">
        <v>10</v>
      </c>
      <c r="L107" s="10">
        <v>8</v>
      </c>
      <c r="M107" s="10">
        <v>0</v>
      </c>
      <c r="N107" s="10">
        <v>0</v>
      </c>
      <c r="O107" s="10">
        <v>8</v>
      </c>
      <c r="P107" s="11">
        <v>10000</v>
      </c>
      <c r="Q107" s="11">
        <v>0</v>
      </c>
      <c r="R107" s="11">
        <v>10000</v>
      </c>
      <c r="S107" s="11">
        <v>40000</v>
      </c>
      <c r="T107" s="11">
        <v>0</v>
      </c>
      <c r="U107" s="11">
        <v>40000</v>
      </c>
      <c r="V107" s="11">
        <v>50000</v>
      </c>
      <c r="W107" s="11">
        <v>2710</v>
      </c>
      <c r="X107" s="12">
        <v>0.8</v>
      </c>
      <c r="Y107" s="12">
        <v>5.4199999999999998E-2</v>
      </c>
      <c r="Z107" s="11">
        <v>0</v>
      </c>
      <c r="AA107" s="11">
        <v>5000</v>
      </c>
      <c r="AB107" s="13">
        <v>8</v>
      </c>
      <c r="AC107" s="13">
        <v>11</v>
      </c>
      <c r="AD107" s="13">
        <v>1400</v>
      </c>
      <c r="AE107" s="13">
        <v>1400</v>
      </c>
      <c r="AF107" s="13">
        <v>0</v>
      </c>
      <c r="AG107" s="13">
        <v>0</v>
      </c>
      <c r="AH107" s="13">
        <v>0</v>
      </c>
      <c r="AI107" s="13">
        <v>0</v>
      </c>
      <c r="AJ107" s="18">
        <v>28</v>
      </c>
      <c r="AK107" s="17">
        <v>4</v>
      </c>
      <c r="AL107" s="25">
        <v>0.44368131868131866</v>
      </c>
      <c r="AM107" s="13">
        <v>0.47514039588172086</v>
      </c>
      <c r="AN107" s="13">
        <v>0.97708674304418985</v>
      </c>
      <c r="AO107" s="13">
        <v>0.10313901345291479</v>
      </c>
      <c r="AP107" s="13">
        <v>1.5553661523788256</v>
      </c>
      <c r="AQ107" s="13">
        <f t="shared" si="10"/>
        <v>40000</v>
      </c>
      <c r="AR107" s="13">
        <f t="shared" si="7"/>
        <v>7040</v>
      </c>
      <c r="AS107" s="13">
        <f t="shared" si="8"/>
        <v>0</v>
      </c>
      <c r="AT107" s="13">
        <f t="shared" si="11"/>
        <v>7040</v>
      </c>
      <c r="AU107" s="13">
        <f t="shared" si="9"/>
        <v>47040</v>
      </c>
      <c r="AV107" s="14" t="s">
        <v>12</v>
      </c>
      <c r="AW107" s="13">
        <f t="shared" si="12"/>
        <v>47040</v>
      </c>
      <c r="AX107" s="13">
        <v>0</v>
      </c>
      <c r="AY107" s="13">
        <f t="shared" si="13"/>
        <v>47040</v>
      </c>
    </row>
    <row r="108" spans="1:51" hidden="1" x14ac:dyDescent="0.2">
      <c r="A108" s="8">
        <v>103</v>
      </c>
      <c r="B108" s="9" t="s">
        <v>272</v>
      </c>
      <c r="C108" s="9" t="s">
        <v>226</v>
      </c>
      <c r="D108" s="9" t="s">
        <v>5</v>
      </c>
      <c r="E108" s="9" t="s">
        <v>5</v>
      </c>
      <c r="F108" s="9"/>
      <c r="G108" s="9"/>
      <c r="H108" s="9" t="s">
        <v>32</v>
      </c>
      <c r="I108" s="9" t="s">
        <v>98</v>
      </c>
      <c r="J108" s="9" t="s">
        <v>9</v>
      </c>
      <c r="K108" s="9" t="s">
        <v>10</v>
      </c>
      <c r="L108" s="10">
        <v>8</v>
      </c>
      <c r="M108" s="10">
        <v>0</v>
      </c>
      <c r="N108" s="10">
        <v>0</v>
      </c>
      <c r="O108" s="10">
        <v>8</v>
      </c>
      <c r="P108" s="11">
        <v>10000</v>
      </c>
      <c r="Q108" s="11">
        <v>0</v>
      </c>
      <c r="R108" s="11">
        <v>10000</v>
      </c>
      <c r="S108" s="11">
        <v>40000</v>
      </c>
      <c r="T108" s="11">
        <v>0</v>
      </c>
      <c r="U108" s="11">
        <v>40000</v>
      </c>
      <c r="V108" s="11">
        <v>50000</v>
      </c>
      <c r="W108" s="11">
        <v>2710</v>
      </c>
      <c r="X108" s="12">
        <v>0.8</v>
      </c>
      <c r="Y108" s="12">
        <v>5.4199999999999998E-2</v>
      </c>
      <c r="Z108" s="11">
        <v>0</v>
      </c>
      <c r="AA108" s="11">
        <v>5000</v>
      </c>
      <c r="AB108" s="13">
        <v>8</v>
      </c>
      <c r="AC108" s="13">
        <v>11</v>
      </c>
      <c r="AD108" s="13">
        <v>1400</v>
      </c>
      <c r="AE108" s="13">
        <v>1400</v>
      </c>
      <c r="AF108" s="13">
        <v>0</v>
      </c>
      <c r="AG108" s="13">
        <v>0</v>
      </c>
      <c r="AH108" s="13">
        <v>0</v>
      </c>
      <c r="AI108" s="13">
        <v>0</v>
      </c>
      <c r="AJ108" s="18">
        <v>28</v>
      </c>
      <c r="AK108" s="17">
        <v>4</v>
      </c>
      <c r="AL108" s="25">
        <v>0.44368131868131866</v>
      </c>
      <c r="AM108" s="13">
        <v>0.47514039588172086</v>
      </c>
      <c r="AN108" s="13">
        <v>0.97708674304418985</v>
      </c>
      <c r="AO108" s="13">
        <v>0.10313901345291479</v>
      </c>
      <c r="AP108" s="13">
        <v>1.5553661523788256</v>
      </c>
      <c r="AQ108" s="13">
        <f t="shared" si="10"/>
        <v>40000</v>
      </c>
      <c r="AR108" s="13">
        <f t="shared" si="7"/>
        <v>7040</v>
      </c>
      <c r="AS108" s="13">
        <f t="shared" si="8"/>
        <v>0</v>
      </c>
      <c r="AT108" s="13">
        <f t="shared" si="11"/>
        <v>7040</v>
      </c>
      <c r="AU108" s="13">
        <f t="shared" si="9"/>
        <v>47040</v>
      </c>
      <c r="AV108" s="14" t="s">
        <v>12</v>
      </c>
      <c r="AW108" s="13">
        <f t="shared" si="12"/>
        <v>47040</v>
      </c>
      <c r="AX108" s="13">
        <v>0</v>
      </c>
      <c r="AY108" s="13">
        <f t="shared" si="13"/>
        <v>47040</v>
      </c>
    </row>
    <row r="109" spans="1:51" hidden="1" x14ac:dyDescent="0.2">
      <c r="A109" s="8">
        <v>104</v>
      </c>
      <c r="B109" s="9" t="s">
        <v>273</v>
      </c>
      <c r="C109" s="9" t="s">
        <v>4</v>
      </c>
      <c r="D109" s="9" t="s">
        <v>5</v>
      </c>
      <c r="E109" s="9" t="s">
        <v>5</v>
      </c>
      <c r="F109" s="9" t="s">
        <v>274</v>
      </c>
      <c r="G109" s="9" t="s">
        <v>275</v>
      </c>
      <c r="H109" s="9" t="s">
        <v>178</v>
      </c>
      <c r="I109" s="9" t="s">
        <v>9</v>
      </c>
      <c r="J109" s="9" t="s">
        <v>171</v>
      </c>
      <c r="K109" s="9" t="s">
        <v>11</v>
      </c>
      <c r="L109" s="10">
        <v>45</v>
      </c>
      <c r="M109" s="10">
        <v>45</v>
      </c>
      <c r="N109" s="10">
        <v>0</v>
      </c>
      <c r="O109" s="10">
        <v>0</v>
      </c>
      <c r="P109" s="11">
        <v>112500</v>
      </c>
      <c r="Q109" s="11">
        <v>112500</v>
      </c>
      <c r="R109" s="11">
        <v>0</v>
      </c>
      <c r="S109" s="11">
        <v>450000</v>
      </c>
      <c r="T109" s="11">
        <v>450000</v>
      </c>
      <c r="U109" s="11">
        <v>0</v>
      </c>
      <c r="V109" s="11">
        <v>562500</v>
      </c>
      <c r="W109" s="11">
        <v>3000</v>
      </c>
      <c r="X109" s="12">
        <v>0.8</v>
      </c>
      <c r="Y109" s="12">
        <v>5.3333333333333297E-3</v>
      </c>
      <c r="Z109" s="11">
        <v>10000</v>
      </c>
      <c r="AA109" s="11">
        <v>0</v>
      </c>
      <c r="AB109" s="13">
        <v>45</v>
      </c>
      <c r="AC109" s="13">
        <v>6</v>
      </c>
      <c r="AD109" s="13">
        <v>900</v>
      </c>
      <c r="AE109" s="13">
        <v>900</v>
      </c>
      <c r="AF109" s="13">
        <v>0</v>
      </c>
      <c r="AG109" s="13">
        <v>0</v>
      </c>
      <c r="AH109" s="13">
        <v>0</v>
      </c>
      <c r="AI109" s="13">
        <v>0</v>
      </c>
      <c r="AJ109" s="18">
        <v>0</v>
      </c>
      <c r="AK109" s="17">
        <v>5.4</v>
      </c>
      <c r="AL109" s="25">
        <v>0</v>
      </c>
      <c r="AM109" s="13">
        <v>1</v>
      </c>
      <c r="AN109" s="13">
        <v>1</v>
      </c>
      <c r="AO109" s="13">
        <v>0.16591928251121077</v>
      </c>
      <c r="AP109" s="13">
        <v>2.1659192825112106</v>
      </c>
      <c r="AQ109" s="13">
        <f t="shared" si="10"/>
        <v>450000</v>
      </c>
      <c r="AR109" s="13">
        <f t="shared" si="7"/>
        <v>21600</v>
      </c>
      <c r="AS109" s="13">
        <f t="shared" si="8"/>
        <v>0</v>
      </c>
      <c r="AT109" s="13">
        <f t="shared" si="11"/>
        <v>21600</v>
      </c>
      <c r="AU109" s="13">
        <f t="shared" si="9"/>
        <v>471600</v>
      </c>
      <c r="AV109" s="14" t="s">
        <v>12</v>
      </c>
      <c r="AW109" s="13">
        <f t="shared" si="12"/>
        <v>471600</v>
      </c>
      <c r="AX109" s="13">
        <v>0</v>
      </c>
      <c r="AY109" s="13">
        <f t="shared" si="13"/>
        <v>471600</v>
      </c>
    </row>
    <row r="110" spans="1:51" hidden="1" x14ac:dyDescent="0.2">
      <c r="A110" s="8">
        <v>105</v>
      </c>
      <c r="B110" s="9" t="s">
        <v>276</v>
      </c>
      <c r="C110" s="9" t="s">
        <v>4</v>
      </c>
      <c r="D110" s="9" t="s">
        <v>5</v>
      </c>
      <c r="E110" s="9" t="s">
        <v>5</v>
      </c>
      <c r="F110" s="9" t="s">
        <v>277</v>
      </c>
      <c r="G110" s="9" t="s">
        <v>278</v>
      </c>
      <c r="H110" s="9" t="s">
        <v>178</v>
      </c>
      <c r="I110" s="9" t="s">
        <v>16</v>
      </c>
      <c r="J110" s="9" t="s">
        <v>152</v>
      </c>
      <c r="K110" s="9" t="s">
        <v>11</v>
      </c>
      <c r="L110" s="10">
        <v>12</v>
      </c>
      <c r="M110" s="10">
        <v>12</v>
      </c>
      <c r="N110" s="10">
        <v>0</v>
      </c>
      <c r="O110" s="10">
        <v>0</v>
      </c>
      <c r="P110" s="11">
        <v>30000</v>
      </c>
      <c r="Q110" s="11">
        <v>30000</v>
      </c>
      <c r="R110" s="11">
        <v>0</v>
      </c>
      <c r="S110" s="11">
        <v>120000</v>
      </c>
      <c r="T110" s="11">
        <v>120000</v>
      </c>
      <c r="U110" s="11">
        <v>0</v>
      </c>
      <c r="V110" s="11">
        <v>150000</v>
      </c>
      <c r="W110" s="11">
        <v>14500</v>
      </c>
      <c r="X110" s="12">
        <v>0.8</v>
      </c>
      <c r="Y110" s="12">
        <v>9.6666666666666665E-2</v>
      </c>
      <c r="Z110" s="11">
        <v>10000</v>
      </c>
      <c r="AA110" s="11">
        <v>0</v>
      </c>
      <c r="AB110" s="13">
        <v>11</v>
      </c>
      <c r="AC110" s="13">
        <v>4</v>
      </c>
      <c r="AD110" s="13">
        <v>600</v>
      </c>
      <c r="AE110" s="13">
        <v>600</v>
      </c>
      <c r="AF110" s="13">
        <v>1</v>
      </c>
      <c r="AG110" s="13">
        <v>4</v>
      </c>
      <c r="AH110" s="13">
        <v>600</v>
      </c>
      <c r="AI110" s="13">
        <v>600</v>
      </c>
      <c r="AJ110" s="18">
        <v>1</v>
      </c>
      <c r="AK110" s="17">
        <v>5.3</v>
      </c>
      <c r="AL110" s="25">
        <v>8.4656084656084651E-2</v>
      </c>
      <c r="AM110" s="13">
        <v>0.89985478944469488</v>
      </c>
      <c r="AN110" s="13">
        <v>0.99918166939443531</v>
      </c>
      <c r="AO110" s="13">
        <v>0.1614349775784753</v>
      </c>
      <c r="AP110" s="13">
        <v>2.0604714364176053</v>
      </c>
      <c r="AQ110" s="13">
        <f t="shared" si="10"/>
        <v>120000</v>
      </c>
      <c r="AR110" s="13">
        <f t="shared" si="7"/>
        <v>3520</v>
      </c>
      <c r="AS110" s="13">
        <f t="shared" si="8"/>
        <v>2000</v>
      </c>
      <c r="AT110" s="13">
        <f t="shared" si="11"/>
        <v>5520</v>
      </c>
      <c r="AU110" s="13">
        <f t="shared" si="9"/>
        <v>125520</v>
      </c>
      <c r="AV110" s="14" t="s">
        <v>12</v>
      </c>
      <c r="AW110" s="13">
        <f t="shared" si="12"/>
        <v>125520</v>
      </c>
      <c r="AX110" s="13">
        <v>0</v>
      </c>
      <c r="AY110" s="13">
        <f t="shared" si="13"/>
        <v>125520</v>
      </c>
    </row>
    <row r="111" spans="1:51" hidden="1" x14ac:dyDescent="0.2">
      <c r="A111" s="8">
        <v>106</v>
      </c>
      <c r="B111" s="9" t="s">
        <v>279</v>
      </c>
      <c r="C111" s="9" t="s">
        <v>65</v>
      </c>
      <c r="D111" s="9" t="s">
        <v>5</v>
      </c>
      <c r="E111" s="9" t="s">
        <v>5</v>
      </c>
      <c r="F111" s="9" t="s">
        <v>280</v>
      </c>
      <c r="G111" s="9" t="s">
        <v>281</v>
      </c>
      <c r="H111" s="9" t="s">
        <v>178</v>
      </c>
      <c r="I111" s="9" t="s">
        <v>28</v>
      </c>
      <c r="J111" s="9" t="s">
        <v>39</v>
      </c>
      <c r="K111" s="9" t="s">
        <v>29</v>
      </c>
      <c r="L111" s="10">
        <v>20</v>
      </c>
      <c r="M111" s="10">
        <v>0</v>
      </c>
      <c r="N111" s="10">
        <v>20</v>
      </c>
      <c r="O111" s="10">
        <v>0</v>
      </c>
      <c r="P111" s="11">
        <v>50000</v>
      </c>
      <c r="Q111" s="11">
        <v>50000</v>
      </c>
      <c r="R111" s="11">
        <v>0</v>
      </c>
      <c r="S111" s="11">
        <v>200000</v>
      </c>
      <c r="T111" s="11">
        <v>200000</v>
      </c>
      <c r="U111" s="11">
        <v>0</v>
      </c>
      <c r="V111" s="11">
        <v>250000</v>
      </c>
      <c r="W111" s="11">
        <v>37500</v>
      </c>
      <c r="X111" s="12">
        <v>0.8</v>
      </c>
      <c r="Y111" s="12">
        <v>0.15</v>
      </c>
      <c r="Z111" s="11">
        <v>10000</v>
      </c>
      <c r="AA111" s="11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0</v>
      </c>
      <c r="AI111" s="13">
        <v>0</v>
      </c>
      <c r="AJ111" s="18">
        <v>4</v>
      </c>
      <c r="AK111" s="17">
        <v>6.6</v>
      </c>
      <c r="AL111" s="25">
        <v>0.21542940320232898</v>
      </c>
      <c r="AM111" s="13">
        <v>0.74515449147989476</v>
      </c>
      <c r="AN111" s="13">
        <v>0.99672667757774136</v>
      </c>
      <c r="AO111" s="13">
        <v>0.21973094170403584</v>
      </c>
      <c r="AP111" s="13">
        <v>1.961612110761672</v>
      </c>
      <c r="AQ111" s="13">
        <f t="shared" si="10"/>
        <v>200000</v>
      </c>
      <c r="AR111" s="13">
        <f t="shared" si="7"/>
        <v>0</v>
      </c>
      <c r="AS111" s="13">
        <f t="shared" si="8"/>
        <v>0</v>
      </c>
      <c r="AT111" s="13">
        <f t="shared" si="11"/>
        <v>0</v>
      </c>
      <c r="AU111" s="13">
        <f t="shared" si="9"/>
        <v>200000</v>
      </c>
      <c r="AV111" s="14" t="s">
        <v>12</v>
      </c>
      <c r="AW111" s="13">
        <f t="shared" si="12"/>
        <v>200000</v>
      </c>
      <c r="AX111" s="13">
        <v>0</v>
      </c>
      <c r="AY111" s="13">
        <f t="shared" si="13"/>
        <v>200000</v>
      </c>
    </row>
    <row r="112" spans="1:51" hidden="1" x14ac:dyDescent="0.2">
      <c r="A112" s="8">
        <v>107</v>
      </c>
      <c r="B112" s="9" t="s">
        <v>282</v>
      </c>
      <c r="C112" s="9" t="s">
        <v>4</v>
      </c>
      <c r="D112" s="9" t="s">
        <v>5</v>
      </c>
      <c r="E112" s="9" t="s">
        <v>5</v>
      </c>
      <c r="F112" s="9" t="s">
        <v>283</v>
      </c>
      <c r="G112" s="9" t="s">
        <v>284</v>
      </c>
      <c r="H112" s="9" t="s">
        <v>178</v>
      </c>
      <c r="I112" s="9" t="s">
        <v>178</v>
      </c>
      <c r="J112" s="9" t="s">
        <v>16</v>
      </c>
      <c r="K112" s="9" t="s">
        <v>11</v>
      </c>
      <c r="L112" s="10">
        <v>18</v>
      </c>
      <c r="M112" s="10">
        <v>18</v>
      </c>
      <c r="N112" s="10">
        <v>0</v>
      </c>
      <c r="O112" s="10">
        <v>0</v>
      </c>
      <c r="P112" s="11">
        <v>45000</v>
      </c>
      <c r="Q112" s="11">
        <v>45000</v>
      </c>
      <c r="R112" s="11">
        <v>0</v>
      </c>
      <c r="S112" s="11">
        <v>180000</v>
      </c>
      <c r="T112" s="11">
        <v>180000</v>
      </c>
      <c r="U112" s="11">
        <v>0</v>
      </c>
      <c r="V112" s="11">
        <v>225000</v>
      </c>
      <c r="W112" s="11">
        <v>0</v>
      </c>
      <c r="X112" s="12">
        <v>0.8</v>
      </c>
      <c r="Y112" s="12">
        <v>0</v>
      </c>
      <c r="Z112" s="11">
        <v>10000</v>
      </c>
      <c r="AA112" s="11">
        <v>0</v>
      </c>
      <c r="AB112" s="13">
        <v>18</v>
      </c>
      <c r="AC112" s="13">
        <v>4</v>
      </c>
      <c r="AD112" s="13">
        <v>250</v>
      </c>
      <c r="AE112" s="13">
        <v>250</v>
      </c>
      <c r="AF112" s="13">
        <v>0</v>
      </c>
      <c r="AG112" s="13">
        <v>0</v>
      </c>
      <c r="AH112" s="13">
        <v>0</v>
      </c>
      <c r="AI112" s="13">
        <v>0</v>
      </c>
      <c r="AJ112" s="18">
        <v>1</v>
      </c>
      <c r="AK112" s="17">
        <v>5.7</v>
      </c>
      <c r="AL112" s="25">
        <v>0.4</v>
      </c>
      <c r="AM112" s="13">
        <v>0.52681388012618302</v>
      </c>
      <c r="AN112" s="13">
        <v>0.99918166939443531</v>
      </c>
      <c r="AO112" s="13">
        <v>0.17937219730941703</v>
      </c>
      <c r="AP112" s="13">
        <v>1.7053677468300354</v>
      </c>
      <c r="AQ112" s="13">
        <f t="shared" si="10"/>
        <v>180000</v>
      </c>
      <c r="AR112" s="13">
        <f t="shared" si="7"/>
        <v>5760</v>
      </c>
      <c r="AS112" s="13">
        <f t="shared" si="8"/>
        <v>0</v>
      </c>
      <c r="AT112" s="13">
        <f t="shared" si="11"/>
        <v>5760</v>
      </c>
      <c r="AU112" s="13">
        <f t="shared" si="9"/>
        <v>185760</v>
      </c>
      <c r="AV112" s="14" t="s">
        <v>12</v>
      </c>
      <c r="AW112" s="13">
        <f t="shared" si="12"/>
        <v>185760</v>
      </c>
      <c r="AX112" s="13">
        <v>0</v>
      </c>
      <c r="AY112" s="13">
        <f t="shared" si="13"/>
        <v>185760</v>
      </c>
    </row>
    <row r="113" spans="1:51" hidden="1" x14ac:dyDescent="0.2">
      <c r="A113" s="8">
        <v>108</v>
      </c>
      <c r="B113" s="9" t="s">
        <v>285</v>
      </c>
      <c r="C113" s="9" t="s">
        <v>226</v>
      </c>
      <c r="D113" s="9" t="s">
        <v>5</v>
      </c>
      <c r="E113" s="9" t="s">
        <v>5</v>
      </c>
      <c r="F113" s="9" t="s">
        <v>286</v>
      </c>
      <c r="G113" s="9" t="s">
        <v>287</v>
      </c>
      <c r="H113" s="9" t="s">
        <v>178</v>
      </c>
      <c r="I113" s="9" t="s">
        <v>47</v>
      </c>
      <c r="J113" s="9" t="s">
        <v>152</v>
      </c>
      <c r="K113" s="9" t="s">
        <v>29</v>
      </c>
      <c r="L113" s="10">
        <v>5</v>
      </c>
      <c r="M113" s="10">
        <v>0</v>
      </c>
      <c r="N113" s="10">
        <v>0</v>
      </c>
      <c r="O113" s="10">
        <v>5</v>
      </c>
      <c r="P113" s="11">
        <v>6250</v>
      </c>
      <c r="Q113" s="11">
        <v>0</v>
      </c>
      <c r="R113" s="11">
        <v>6250</v>
      </c>
      <c r="S113" s="11">
        <v>25000</v>
      </c>
      <c r="T113" s="11">
        <v>0</v>
      </c>
      <c r="U113" s="11">
        <v>25000</v>
      </c>
      <c r="V113" s="11">
        <v>31250</v>
      </c>
      <c r="W113" s="11">
        <v>0</v>
      </c>
      <c r="X113" s="12">
        <v>0.8</v>
      </c>
      <c r="Y113" s="12">
        <v>0</v>
      </c>
      <c r="Z113" s="11">
        <v>0</v>
      </c>
      <c r="AA113" s="11">
        <v>5000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8">
        <v>10</v>
      </c>
      <c r="AK113" s="17">
        <v>5.9</v>
      </c>
      <c r="AL113" s="25">
        <v>0.34636871508379891</v>
      </c>
      <c r="AM113" s="13">
        <v>0.59025782915954395</v>
      </c>
      <c r="AN113" s="13">
        <v>0.99181669394435357</v>
      </c>
      <c r="AO113" s="13">
        <v>0.18834080717488788</v>
      </c>
      <c r="AP113" s="13">
        <v>1.7704153302787855</v>
      </c>
      <c r="AQ113" s="13">
        <f t="shared" si="10"/>
        <v>25000</v>
      </c>
      <c r="AR113" s="13">
        <f t="shared" si="7"/>
        <v>0</v>
      </c>
      <c r="AS113" s="13">
        <f t="shared" si="8"/>
        <v>0</v>
      </c>
      <c r="AT113" s="13">
        <f t="shared" si="11"/>
        <v>0</v>
      </c>
      <c r="AU113" s="13">
        <f t="shared" si="9"/>
        <v>25000</v>
      </c>
      <c r="AV113" s="14" t="s">
        <v>12</v>
      </c>
      <c r="AW113" s="13">
        <f t="shared" si="12"/>
        <v>25000</v>
      </c>
      <c r="AX113" s="13">
        <v>0</v>
      </c>
      <c r="AY113" s="13">
        <f t="shared" si="13"/>
        <v>25000</v>
      </c>
    </row>
    <row r="114" spans="1:51" hidden="1" x14ac:dyDescent="0.2">
      <c r="A114" s="8">
        <v>109</v>
      </c>
      <c r="B114" s="9" t="s">
        <v>288</v>
      </c>
      <c r="C114" s="9" t="s">
        <v>226</v>
      </c>
      <c r="D114" s="9" t="s">
        <v>5</v>
      </c>
      <c r="E114" s="9" t="s">
        <v>5</v>
      </c>
      <c r="F114" s="9" t="s">
        <v>286</v>
      </c>
      <c r="G114" s="9" t="s">
        <v>287</v>
      </c>
      <c r="H114" s="9" t="s">
        <v>178</v>
      </c>
      <c r="I114" s="9" t="s">
        <v>47</v>
      </c>
      <c r="J114" s="9" t="s">
        <v>152</v>
      </c>
      <c r="K114" s="9" t="s">
        <v>29</v>
      </c>
      <c r="L114" s="10">
        <v>5</v>
      </c>
      <c r="M114" s="10">
        <v>0</v>
      </c>
      <c r="N114" s="10">
        <v>0</v>
      </c>
      <c r="O114" s="10">
        <v>5</v>
      </c>
      <c r="P114" s="11">
        <v>6250</v>
      </c>
      <c r="Q114" s="11">
        <v>0</v>
      </c>
      <c r="R114" s="11">
        <v>6250</v>
      </c>
      <c r="S114" s="11">
        <v>25000</v>
      </c>
      <c r="T114" s="11">
        <v>0</v>
      </c>
      <c r="U114" s="11">
        <v>25000</v>
      </c>
      <c r="V114" s="11">
        <v>31250</v>
      </c>
      <c r="W114" s="11">
        <v>0</v>
      </c>
      <c r="X114" s="12">
        <v>0.8</v>
      </c>
      <c r="Y114" s="12">
        <v>0</v>
      </c>
      <c r="Z114" s="11">
        <v>0</v>
      </c>
      <c r="AA114" s="11">
        <v>5000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8">
        <v>10</v>
      </c>
      <c r="AK114" s="17">
        <v>5.9</v>
      </c>
      <c r="AL114" s="25">
        <v>0.34636871508379891</v>
      </c>
      <c r="AM114" s="13">
        <v>0.59025782915954395</v>
      </c>
      <c r="AN114" s="13">
        <v>0.99181669394435357</v>
      </c>
      <c r="AO114" s="13">
        <v>0.18834080717488788</v>
      </c>
      <c r="AP114" s="13">
        <v>1.7704153302787855</v>
      </c>
      <c r="AQ114" s="13">
        <f t="shared" si="10"/>
        <v>25000</v>
      </c>
      <c r="AR114" s="13">
        <f t="shared" si="7"/>
        <v>0</v>
      </c>
      <c r="AS114" s="13">
        <f t="shared" si="8"/>
        <v>0</v>
      </c>
      <c r="AT114" s="13">
        <f t="shared" si="11"/>
        <v>0</v>
      </c>
      <c r="AU114" s="13">
        <f t="shared" si="9"/>
        <v>25000</v>
      </c>
      <c r="AV114" s="14" t="s">
        <v>12</v>
      </c>
      <c r="AW114" s="13">
        <f t="shared" si="12"/>
        <v>25000</v>
      </c>
      <c r="AX114" s="13">
        <v>0</v>
      </c>
      <c r="AY114" s="13">
        <f t="shared" si="13"/>
        <v>25000</v>
      </c>
    </row>
    <row r="115" spans="1:51" hidden="1" x14ac:dyDescent="0.2">
      <c r="A115" s="8">
        <v>110</v>
      </c>
      <c r="B115" s="9" t="s">
        <v>289</v>
      </c>
      <c r="C115" s="9" t="s">
        <v>226</v>
      </c>
      <c r="D115" s="9" t="s">
        <v>5</v>
      </c>
      <c r="E115" s="9" t="s">
        <v>5</v>
      </c>
      <c r="F115" s="9" t="s">
        <v>286</v>
      </c>
      <c r="G115" s="9" t="s">
        <v>287</v>
      </c>
      <c r="H115" s="9" t="s">
        <v>178</v>
      </c>
      <c r="I115" s="9" t="s">
        <v>47</v>
      </c>
      <c r="J115" s="9" t="s">
        <v>152</v>
      </c>
      <c r="K115" s="9" t="s">
        <v>29</v>
      </c>
      <c r="L115" s="10">
        <v>5</v>
      </c>
      <c r="M115" s="10">
        <v>0</v>
      </c>
      <c r="N115" s="10">
        <v>0</v>
      </c>
      <c r="O115" s="10">
        <v>5</v>
      </c>
      <c r="P115" s="11">
        <v>6250</v>
      </c>
      <c r="Q115" s="11">
        <v>0</v>
      </c>
      <c r="R115" s="11">
        <v>6250</v>
      </c>
      <c r="S115" s="11">
        <v>25000</v>
      </c>
      <c r="T115" s="11">
        <v>0</v>
      </c>
      <c r="U115" s="11">
        <v>25000</v>
      </c>
      <c r="V115" s="11">
        <v>31250</v>
      </c>
      <c r="W115" s="11">
        <v>0</v>
      </c>
      <c r="X115" s="12">
        <v>0.8</v>
      </c>
      <c r="Y115" s="12">
        <v>0</v>
      </c>
      <c r="Z115" s="11">
        <v>0</v>
      </c>
      <c r="AA115" s="11">
        <v>5000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0</v>
      </c>
      <c r="AJ115" s="18">
        <v>10</v>
      </c>
      <c r="AK115" s="17">
        <v>5.9</v>
      </c>
      <c r="AL115" s="25">
        <v>0.34636871508379891</v>
      </c>
      <c r="AM115" s="13">
        <v>0.59025782915954395</v>
      </c>
      <c r="AN115" s="13">
        <v>0.99181669394435357</v>
      </c>
      <c r="AO115" s="13">
        <v>0.18834080717488788</v>
      </c>
      <c r="AP115" s="13">
        <v>1.7704153302787855</v>
      </c>
      <c r="AQ115" s="13">
        <f t="shared" si="10"/>
        <v>25000</v>
      </c>
      <c r="AR115" s="13">
        <f t="shared" si="7"/>
        <v>0</v>
      </c>
      <c r="AS115" s="13">
        <f t="shared" si="8"/>
        <v>0</v>
      </c>
      <c r="AT115" s="13">
        <f t="shared" si="11"/>
        <v>0</v>
      </c>
      <c r="AU115" s="13">
        <f t="shared" si="9"/>
        <v>25000</v>
      </c>
      <c r="AV115" s="14" t="s">
        <v>12</v>
      </c>
      <c r="AW115" s="13">
        <f t="shared" si="12"/>
        <v>25000</v>
      </c>
      <c r="AX115" s="13">
        <v>0</v>
      </c>
      <c r="AY115" s="13">
        <f t="shared" si="13"/>
        <v>25000</v>
      </c>
    </row>
    <row r="116" spans="1:51" hidden="1" x14ac:dyDescent="0.2">
      <c r="A116" s="8">
        <v>111</v>
      </c>
      <c r="B116" s="9" t="s">
        <v>290</v>
      </c>
      <c r="C116" s="9" t="s">
        <v>4</v>
      </c>
      <c r="D116" s="9" t="s">
        <v>5</v>
      </c>
      <c r="E116" s="9" t="s">
        <v>5</v>
      </c>
      <c r="F116" s="9" t="s">
        <v>291</v>
      </c>
      <c r="G116" s="9" t="s">
        <v>292</v>
      </c>
      <c r="H116" s="9" t="s">
        <v>178</v>
      </c>
      <c r="I116" s="9" t="s">
        <v>56</v>
      </c>
      <c r="J116" s="9" t="s">
        <v>39</v>
      </c>
      <c r="K116" s="9" t="s">
        <v>11</v>
      </c>
      <c r="L116" s="10">
        <v>24</v>
      </c>
      <c r="M116" s="10">
        <v>24</v>
      </c>
      <c r="N116" s="10">
        <v>0</v>
      </c>
      <c r="O116" s="10">
        <v>0</v>
      </c>
      <c r="P116" s="11">
        <v>60000</v>
      </c>
      <c r="Q116" s="11">
        <v>60000</v>
      </c>
      <c r="R116" s="11">
        <v>0</v>
      </c>
      <c r="S116" s="11">
        <v>240000</v>
      </c>
      <c r="T116" s="11">
        <v>240000</v>
      </c>
      <c r="U116" s="11">
        <v>0</v>
      </c>
      <c r="V116" s="11">
        <v>300000</v>
      </c>
      <c r="W116" s="11">
        <v>13000</v>
      </c>
      <c r="X116" s="12">
        <v>0.8</v>
      </c>
      <c r="Y116" s="12">
        <v>4.3333333333333342E-2</v>
      </c>
      <c r="Z116" s="11">
        <v>10000</v>
      </c>
      <c r="AA116" s="11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0</v>
      </c>
      <c r="AJ116" s="18">
        <v>0</v>
      </c>
      <c r="AK116" s="17">
        <v>6.8</v>
      </c>
      <c r="AL116" s="25">
        <v>0</v>
      </c>
      <c r="AM116" s="13">
        <v>1</v>
      </c>
      <c r="AN116" s="13">
        <v>1</v>
      </c>
      <c r="AO116" s="13">
        <v>0.22869955156950669</v>
      </c>
      <c r="AP116" s="13">
        <v>2.2286995515695067</v>
      </c>
      <c r="AQ116" s="13">
        <f t="shared" si="10"/>
        <v>240000</v>
      </c>
      <c r="AR116" s="13">
        <f t="shared" si="7"/>
        <v>0</v>
      </c>
      <c r="AS116" s="13">
        <f t="shared" si="8"/>
        <v>0</v>
      </c>
      <c r="AT116" s="13">
        <f t="shared" si="11"/>
        <v>0</v>
      </c>
      <c r="AU116" s="13">
        <f t="shared" si="9"/>
        <v>240000</v>
      </c>
      <c r="AV116" s="14" t="s">
        <v>12</v>
      </c>
      <c r="AW116" s="13">
        <f t="shared" si="12"/>
        <v>240000</v>
      </c>
      <c r="AX116" s="13">
        <v>0</v>
      </c>
      <c r="AY116" s="13">
        <f t="shared" si="13"/>
        <v>240000</v>
      </c>
    </row>
    <row r="117" spans="1:51" hidden="1" x14ac:dyDescent="0.2">
      <c r="A117" s="8">
        <v>112</v>
      </c>
      <c r="B117" s="9" t="s">
        <v>293</v>
      </c>
      <c r="C117" s="9" t="s">
        <v>4</v>
      </c>
      <c r="D117" s="9" t="s">
        <v>5</v>
      </c>
      <c r="E117" s="9" t="s">
        <v>5</v>
      </c>
      <c r="F117" s="9" t="s">
        <v>294</v>
      </c>
      <c r="G117" s="9" t="s">
        <v>295</v>
      </c>
      <c r="H117" s="9" t="s">
        <v>178</v>
      </c>
      <c r="I117" s="9" t="s">
        <v>296</v>
      </c>
      <c r="J117" s="9" t="s">
        <v>156</v>
      </c>
      <c r="K117" s="9" t="s">
        <v>10</v>
      </c>
      <c r="L117" s="10">
        <v>16</v>
      </c>
      <c r="M117" s="10">
        <v>16</v>
      </c>
      <c r="N117" s="10">
        <v>0</v>
      </c>
      <c r="O117" s="10">
        <v>0</v>
      </c>
      <c r="P117" s="11">
        <v>107000</v>
      </c>
      <c r="Q117" s="11">
        <v>107000</v>
      </c>
      <c r="R117" s="11">
        <v>0</v>
      </c>
      <c r="S117" s="11">
        <v>160000</v>
      </c>
      <c r="T117" s="11">
        <v>160000</v>
      </c>
      <c r="U117" s="11">
        <v>0</v>
      </c>
      <c r="V117" s="11">
        <v>267000</v>
      </c>
      <c r="W117" s="11">
        <v>0</v>
      </c>
      <c r="X117" s="12">
        <v>0.59925093632958804</v>
      </c>
      <c r="Y117" s="12">
        <v>0</v>
      </c>
      <c r="Z117" s="11">
        <v>10000</v>
      </c>
      <c r="AA117" s="11">
        <v>0</v>
      </c>
      <c r="AB117" s="13">
        <v>16</v>
      </c>
      <c r="AC117" s="13">
        <v>7</v>
      </c>
      <c r="AD117" s="13">
        <v>1100</v>
      </c>
      <c r="AE117" s="13">
        <v>1100</v>
      </c>
      <c r="AF117" s="13">
        <v>0</v>
      </c>
      <c r="AG117" s="13">
        <v>0</v>
      </c>
      <c r="AH117" s="13">
        <v>0</v>
      </c>
      <c r="AI117" s="13">
        <v>0</v>
      </c>
      <c r="AJ117" s="18">
        <v>8</v>
      </c>
      <c r="AK117" s="17">
        <v>6.3</v>
      </c>
      <c r="AL117" s="25">
        <v>0.20474777448071216</v>
      </c>
      <c r="AM117" s="13">
        <v>0.75779048760168122</v>
      </c>
      <c r="AN117" s="13">
        <v>0.99345335515548283</v>
      </c>
      <c r="AO117" s="13">
        <v>0.20627802690582958</v>
      </c>
      <c r="AP117" s="13">
        <v>1.9575218696629937</v>
      </c>
      <c r="AQ117" s="13">
        <f t="shared" si="10"/>
        <v>160000</v>
      </c>
      <c r="AR117" s="13">
        <f t="shared" si="7"/>
        <v>8960</v>
      </c>
      <c r="AS117" s="13">
        <f t="shared" si="8"/>
        <v>0</v>
      </c>
      <c r="AT117" s="13">
        <f t="shared" si="11"/>
        <v>8960</v>
      </c>
      <c r="AU117" s="13">
        <f t="shared" si="9"/>
        <v>168960</v>
      </c>
      <c r="AV117" s="14" t="s">
        <v>12</v>
      </c>
      <c r="AW117" s="13">
        <f t="shared" si="12"/>
        <v>168960</v>
      </c>
      <c r="AX117" s="13">
        <v>0</v>
      </c>
      <c r="AY117" s="13">
        <f t="shared" si="13"/>
        <v>168960</v>
      </c>
    </row>
    <row r="118" spans="1:51" hidden="1" x14ac:dyDescent="0.2">
      <c r="A118" s="8">
        <v>113</v>
      </c>
      <c r="B118" s="9" t="s">
        <v>297</v>
      </c>
      <c r="C118" s="9" t="s">
        <v>226</v>
      </c>
      <c r="D118" s="9" t="s">
        <v>5</v>
      </c>
      <c r="E118" s="9" t="s">
        <v>5</v>
      </c>
      <c r="F118" s="9" t="s">
        <v>298</v>
      </c>
      <c r="G118" s="9" t="s">
        <v>295</v>
      </c>
      <c r="H118" s="9" t="s">
        <v>178</v>
      </c>
      <c r="I118" s="9" t="s">
        <v>296</v>
      </c>
      <c r="J118" s="9" t="s">
        <v>156</v>
      </c>
      <c r="K118" s="9" t="s">
        <v>10</v>
      </c>
      <c r="L118" s="10">
        <v>5</v>
      </c>
      <c r="M118" s="10">
        <v>0</v>
      </c>
      <c r="N118" s="10">
        <v>0</v>
      </c>
      <c r="O118" s="10">
        <v>5</v>
      </c>
      <c r="P118" s="11">
        <v>6250</v>
      </c>
      <c r="Q118" s="11">
        <v>0</v>
      </c>
      <c r="R118" s="11">
        <v>6250</v>
      </c>
      <c r="S118" s="11">
        <v>25000</v>
      </c>
      <c r="T118" s="11">
        <v>0</v>
      </c>
      <c r="U118" s="11">
        <v>25000</v>
      </c>
      <c r="V118" s="11">
        <v>31250</v>
      </c>
      <c r="W118" s="11">
        <v>0</v>
      </c>
      <c r="X118" s="12">
        <v>0.8</v>
      </c>
      <c r="Y118" s="12">
        <v>0</v>
      </c>
      <c r="Z118" s="11">
        <v>0</v>
      </c>
      <c r="AA118" s="11">
        <v>5000</v>
      </c>
      <c r="AB118" s="13">
        <v>0</v>
      </c>
      <c r="AC118" s="13">
        <v>0</v>
      </c>
      <c r="AD118" s="13">
        <v>0</v>
      </c>
      <c r="AE118" s="13">
        <v>0</v>
      </c>
      <c r="AF118" s="13">
        <v>0</v>
      </c>
      <c r="AG118" s="13">
        <v>0</v>
      </c>
      <c r="AH118" s="13">
        <v>0</v>
      </c>
      <c r="AI118" s="13">
        <v>0</v>
      </c>
      <c r="AJ118" s="18">
        <v>8</v>
      </c>
      <c r="AK118" s="17">
        <v>6.3</v>
      </c>
      <c r="AL118" s="25">
        <v>0.20474777448071216</v>
      </c>
      <c r="AM118" s="13">
        <v>0.75779048760168122</v>
      </c>
      <c r="AN118" s="13">
        <v>0.99345335515548283</v>
      </c>
      <c r="AO118" s="13">
        <v>0.20627802690582958</v>
      </c>
      <c r="AP118" s="13">
        <v>1.9575218696629937</v>
      </c>
      <c r="AQ118" s="13">
        <f t="shared" si="10"/>
        <v>25000</v>
      </c>
      <c r="AR118" s="13">
        <f t="shared" si="7"/>
        <v>0</v>
      </c>
      <c r="AS118" s="13">
        <f t="shared" si="8"/>
        <v>0</v>
      </c>
      <c r="AT118" s="13">
        <f t="shared" si="11"/>
        <v>0</v>
      </c>
      <c r="AU118" s="13">
        <f t="shared" si="9"/>
        <v>25000</v>
      </c>
      <c r="AV118" s="14" t="s">
        <v>12</v>
      </c>
      <c r="AW118" s="13">
        <f t="shared" si="12"/>
        <v>25000</v>
      </c>
      <c r="AX118" s="13">
        <v>0</v>
      </c>
      <c r="AY118" s="13">
        <f t="shared" si="13"/>
        <v>25000</v>
      </c>
    </row>
    <row r="119" spans="1:51" hidden="1" x14ac:dyDescent="0.2">
      <c r="A119" s="8">
        <v>114</v>
      </c>
      <c r="B119" s="9" t="s">
        <v>299</v>
      </c>
      <c r="C119" s="9" t="s">
        <v>226</v>
      </c>
      <c r="D119" s="9" t="s">
        <v>5</v>
      </c>
      <c r="E119" s="9" t="s">
        <v>5</v>
      </c>
      <c r="F119" s="9" t="s">
        <v>300</v>
      </c>
      <c r="G119" s="9" t="s">
        <v>295</v>
      </c>
      <c r="H119" s="9" t="s">
        <v>178</v>
      </c>
      <c r="I119" s="9" t="s">
        <v>296</v>
      </c>
      <c r="J119" s="9" t="s">
        <v>156</v>
      </c>
      <c r="K119" s="9" t="s">
        <v>10</v>
      </c>
      <c r="L119" s="10">
        <v>5</v>
      </c>
      <c r="M119" s="10">
        <v>0</v>
      </c>
      <c r="N119" s="10">
        <v>0</v>
      </c>
      <c r="O119" s="10">
        <v>5</v>
      </c>
      <c r="P119" s="11">
        <v>6250</v>
      </c>
      <c r="Q119" s="11">
        <v>0</v>
      </c>
      <c r="R119" s="11">
        <v>6250</v>
      </c>
      <c r="S119" s="11">
        <v>25000</v>
      </c>
      <c r="T119" s="11">
        <v>0</v>
      </c>
      <c r="U119" s="11">
        <v>25000</v>
      </c>
      <c r="V119" s="11">
        <v>31250</v>
      </c>
      <c r="W119" s="11">
        <v>0</v>
      </c>
      <c r="X119" s="12">
        <v>0.8</v>
      </c>
      <c r="Y119" s="12">
        <v>0</v>
      </c>
      <c r="Z119" s="11">
        <v>0</v>
      </c>
      <c r="AA119" s="11">
        <v>5000</v>
      </c>
      <c r="AB119" s="13">
        <v>0</v>
      </c>
      <c r="AC119" s="13">
        <v>0</v>
      </c>
      <c r="AD119" s="13">
        <v>0</v>
      </c>
      <c r="AE119" s="13">
        <v>0</v>
      </c>
      <c r="AF119" s="13">
        <v>0</v>
      </c>
      <c r="AG119" s="13">
        <v>0</v>
      </c>
      <c r="AH119" s="13">
        <v>0</v>
      </c>
      <c r="AI119" s="13">
        <v>0</v>
      </c>
      <c r="AJ119" s="18">
        <v>8</v>
      </c>
      <c r="AK119" s="17">
        <v>6.3</v>
      </c>
      <c r="AL119" s="25">
        <v>0.20474777448071216</v>
      </c>
      <c r="AM119" s="13">
        <v>0.75779048760168122</v>
      </c>
      <c r="AN119" s="13">
        <v>0.99345335515548283</v>
      </c>
      <c r="AO119" s="13">
        <v>0.20627802690582958</v>
      </c>
      <c r="AP119" s="13">
        <v>1.9575218696629937</v>
      </c>
      <c r="AQ119" s="13">
        <f t="shared" si="10"/>
        <v>25000</v>
      </c>
      <c r="AR119" s="13">
        <f t="shared" si="7"/>
        <v>0</v>
      </c>
      <c r="AS119" s="13">
        <f t="shared" si="8"/>
        <v>0</v>
      </c>
      <c r="AT119" s="13">
        <f t="shared" si="11"/>
        <v>0</v>
      </c>
      <c r="AU119" s="13">
        <f t="shared" si="9"/>
        <v>25000</v>
      </c>
      <c r="AV119" s="14" t="s">
        <v>12</v>
      </c>
      <c r="AW119" s="13">
        <f t="shared" si="12"/>
        <v>25000</v>
      </c>
      <c r="AX119" s="13">
        <v>0</v>
      </c>
      <c r="AY119" s="13">
        <f t="shared" si="13"/>
        <v>25000</v>
      </c>
    </row>
    <row r="120" spans="1:51" hidden="1" x14ac:dyDescent="0.2">
      <c r="A120" s="8">
        <v>115</v>
      </c>
      <c r="B120" s="9" t="s">
        <v>301</v>
      </c>
      <c r="C120" s="9" t="s">
        <v>4</v>
      </c>
      <c r="D120" s="9" t="s">
        <v>302</v>
      </c>
      <c r="E120" s="9" t="s">
        <v>302</v>
      </c>
      <c r="F120" s="9" t="s">
        <v>303</v>
      </c>
      <c r="G120" s="9" t="s">
        <v>304</v>
      </c>
      <c r="H120" s="9" t="s">
        <v>89</v>
      </c>
      <c r="I120" s="9" t="s">
        <v>9</v>
      </c>
      <c r="J120" s="9" t="s">
        <v>8</v>
      </c>
      <c r="K120" s="9" t="s">
        <v>11</v>
      </c>
      <c r="L120" s="10">
        <v>50</v>
      </c>
      <c r="M120" s="10">
        <v>50</v>
      </c>
      <c r="N120" s="10">
        <v>0</v>
      </c>
      <c r="O120" s="10">
        <v>0</v>
      </c>
      <c r="P120" s="11">
        <v>125000</v>
      </c>
      <c r="Q120" s="11">
        <v>125000</v>
      </c>
      <c r="R120" s="11">
        <v>0</v>
      </c>
      <c r="S120" s="11">
        <v>500000</v>
      </c>
      <c r="T120" s="11">
        <v>500000</v>
      </c>
      <c r="U120" s="11">
        <v>0</v>
      </c>
      <c r="V120" s="11">
        <v>625000</v>
      </c>
      <c r="W120" s="11">
        <v>45000</v>
      </c>
      <c r="X120" s="12">
        <v>0.8</v>
      </c>
      <c r="Y120" s="12">
        <v>7.1999999999999995E-2</v>
      </c>
      <c r="Z120" s="11">
        <v>10000</v>
      </c>
      <c r="AA120" s="11">
        <v>0</v>
      </c>
      <c r="AB120" s="13">
        <v>50</v>
      </c>
      <c r="AC120" s="13">
        <v>4</v>
      </c>
      <c r="AD120" s="13">
        <v>1190</v>
      </c>
      <c r="AE120" s="13">
        <v>1190</v>
      </c>
      <c r="AF120" s="13">
        <v>0</v>
      </c>
      <c r="AG120" s="13">
        <v>0</v>
      </c>
      <c r="AH120" s="13">
        <v>0</v>
      </c>
      <c r="AI120" s="13">
        <v>0</v>
      </c>
      <c r="AJ120" s="18">
        <v>1</v>
      </c>
      <c r="AK120" s="17">
        <v>4.0999999999999996</v>
      </c>
      <c r="AL120" s="25">
        <v>5.7971014492753617E-2</v>
      </c>
      <c r="AM120" s="13">
        <v>0.93142230146756277</v>
      </c>
      <c r="AN120" s="13">
        <v>0.99918166939443531</v>
      </c>
      <c r="AO120" s="13">
        <v>0.1076233183856502</v>
      </c>
      <c r="AP120" s="13">
        <v>2.0382272892476481</v>
      </c>
      <c r="AQ120" s="13">
        <f t="shared" si="10"/>
        <v>500000</v>
      </c>
      <c r="AR120" s="13">
        <f t="shared" si="7"/>
        <v>16000</v>
      </c>
      <c r="AS120" s="13">
        <f t="shared" si="8"/>
        <v>0</v>
      </c>
      <c r="AT120" s="13">
        <f t="shared" si="11"/>
        <v>16000</v>
      </c>
      <c r="AU120" s="13">
        <f t="shared" si="9"/>
        <v>516000</v>
      </c>
      <c r="AV120" s="14" t="s">
        <v>12</v>
      </c>
      <c r="AW120" s="13">
        <f t="shared" si="12"/>
        <v>516000</v>
      </c>
      <c r="AX120" s="13">
        <v>0</v>
      </c>
      <c r="AY120" s="13">
        <f t="shared" si="13"/>
        <v>516000</v>
      </c>
    </row>
    <row r="121" spans="1:51" hidden="1" x14ac:dyDescent="0.2">
      <c r="A121" s="8">
        <v>116</v>
      </c>
      <c r="B121" s="9" t="s">
        <v>305</v>
      </c>
      <c r="C121" s="9" t="s">
        <v>4</v>
      </c>
      <c r="D121" s="9" t="s">
        <v>302</v>
      </c>
      <c r="E121" s="9" t="s">
        <v>302</v>
      </c>
      <c r="F121" s="9" t="s">
        <v>306</v>
      </c>
      <c r="G121" s="9" t="s">
        <v>307</v>
      </c>
      <c r="H121" s="9" t="s">
        <v>89</v>
      </c>
      <c r="I121" s="9" t="s">
        <v>8</v>
      </c>
      <c r="J121" s="9" t="s">
        <v>9</v>
      </c>
      <c r="K121" s="9" t="s">
        <v>11</v>
      </c>
      <c r="L121" s="10">
        <v>30</v>
      </c>
      <c r="M121" s="10">
        <v>30</v>
      </c>
      <c r="N121" s="10">
        <v>0</v>
      </c>
      <c r="O121" s="10">
        <v>0</v>
      </c>
      <c r="P121" s="11">
        <v>85000</v>
      </c>
      <c r="Q121" s="11">
        <v>85000</v>
      </c>
      <c r="R121" s="11">
        <v>0</v>
      </c>
      <c r="S121" s="11">
        <v>300000</v>
      </c>
      <c r="T121" s="11">
        <v>300000</v>
      </c>
      <c r="U121" s="11">
        <v>0</v>
      </c>
      <c r="V121" s="11">
        <v>385000</v>
      </c>
      <c r="W121" s="11">
        <v>3000</v>
      </c>
      <c r="X121" s="12">
        <v>0.77922077922077937</v>
      </c>
      <c r="Y121" s="12">
        <v>7.7922077922077896E-3</v>
      </c>
      <c r="Z121" s="11">
        <v>10000</v>
      </c>
      <c r="AA121" s="11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8">
        <v>0</v>
      </c>
      <c r="AK121" s="17">
        <v>5.6</v>
      </c>
      <c r="AL121" s="25">
        <v>0</v>
      </c>
      <c r="AM121" s="13">
        <v>1</v>
      </c>
      <c r="AN121" s="13">
        <v>1</v>
      </c>
      <c r="AO121" s="13">
        <v>0.17488789237668159</v>
      </c>
      <c r="AP121" s="13">
        <v>2.1748878923766815</v>
      </c>
      <c r="AQ121" s="13">
        <f t="shared" si="10"/>
        <v>300000</v>
      </c>
      <c r="AR121" s="13">
        <f t="shared" si="7"/>
        <v>0</v>
      </c>
      <c r="AS121" s="13">
        <f t="shared" si="8"/>
        <v>0</v>
      </c>
      <c r="AT121" s="13">
        <f t="shared" si="11"/>
        <v>0</v>
      </c>
      <c r="AU121" s="13">
        <f t="shared" si="9"/>
        <v>300000</v>
      </c>
      <c r="AV121" s="14" t="s">
        <v>12</v>
      </c>
      <c r="AW121" s="13">
        <f t="shared" si="12"/>
        <v>300000</v>
      </c>
      <c r="AX121" s="13">
        <v>0</v>
      </c>
      <c r="AY121" s="13">
        <f t="shared" si="13"/>
        <v>300000</v>
      </c>
    </row>
    <row r="122" spans="1:51" hidden="1" x14ac:dyDescent="0.2">
      <c r="A122" s="8">
        <v>117</v>
      </c>
      <c r="B122" s="9" t="s">
        <v>308</v>
      </c>
      <c r="C122" s="9" t="s">
        <v>4</v>
      </c>
      <c r="D122" s="9" t="s">
        <v>302</v>
      </c>
      <c r="E122" s="9" t="s">
        <v>302</v>
      </c>
      <c r="F122" s="9" t="s">
        <v>309</v>
      </c>
      <c r="G122" s="9" t="s">
        <v>310</v>
      </c>
      <c r="H122" s="9" t="s">
        <v>89</v>
      </c>
      <c r="I122" s="9" t="s">
        <v>156</v>
      </c>
      <c r="J122" s="9" t="s">
        <v>39</v>
      </c>
      <c r="K122" s="9" t="s">
        <v>29</v>
      </c>
      <c r="L122" s="10">
        <v>20</v>
      </c>
      <c r="M122" s="10">
        <v>20</v>
      </c>
      <c r="N122" s="10">
        <v>0</v>
      </c>
      <c r="O122" s="10">
        <v>0</v>
      </c>
      <c r="P122" s="11">
        <v>55000</v>
      </c>
      <c r="Q122" s="11">
        <v>55000</v>
      </c>
      <c r="R122" s="11">
        <v>0</v>
      </c>
      <c r="S122" s="11">
        <v>200000</v>
      </c>
      <c r="T122" s="11">
        <v>200000</v>
      </c>
      <c r="U122" s="11">
        <v>0</v>
      </c>
      <c r="V122" s="11">
        <v>255000</v>
      </c>
      <c r="W122" s="11">
        <v>38000</v>
      </c>
      <c r="X122" s="12">
        <v>0.78431372549019618</v>
      </c>
      <c r="Y122" s="12">
        <v>0.14901960784313725</v>
      </c>
      <c r="Z122" s="11">
        <v>10000</v>
      </c>
      <c r="AA122" s="11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8">
        <v>3</v>
      </c>
      <c r="AK122" s="17">
        <v>7.7</v>
      </c>
      <c r="AL122" s="25">
        <v>0.16548463356973994</v>
      </c>
      <c r="AM122" s="13">
        <v>0.80423742085598593</v>
      </c>
      <c r="AN122" s="13">
        <v>0.99754500818330605</v>
      </c>
      <c r="AO122" s="13">
        <v>0.26905829596412556</v>
      </c>
      <c r="AP122" s="13">
        <v>2.0708407250034173</v>
      </c>
      <c r="AQ122" s="13">
        <f t="shared" si="10"/>
        <v>200000</v>
      </c>
      <c r="AR122" s="13">
        <f t="shared" si="7"/>
        <v>0</v>
      </c>
      <c r="AS122" s="13">
        <f t="shared" si="8"/>
        <v>0</v>
      </c>
      <c r="AT122" s="13">
        <f t="shared" si="11"/>
        <v>0</v>
      </c>
      <c r="AU122" s="13">
        <f t="shared" si="9"/>
        <v>200000</v>
      </c>
      <c r="AV122" s="14" t="s">
        <v>12</v>
      </c>
      <c r="AW122" s="13">
        <f t="shared" si="12"/>
        <v>200000</v>
      </c>
      <c r="AX122" s="13">
        <v>0</v>
      </c>
      <c r="AY122" s="13">
        <f t="shared" si="13"/>
        <v>200000</v>
      </c>
    </row>
    <row r="123" spans="1:51" hidden="1" x14ac:dyDescent="0.2">
      <c r="A123" s="8">
        <v>118</v>
      </c>
      <c r="B123" s="9" t="s">
        <v>311</v>
      </c>
      <c r="C123" s="9" t="s">
        <v>4</v>
      </c>
      <c r="D123" s="9" t="s">
        <v>302</v>
      </c>
      <c r="E123" s="9" t="s">
        <v>302</v>
      </c>
      <c r="F123" s="9" t="s">
        <v>312</v>
      </c>
      <c r="G123" s="9" t="s">
        <v>313</v>
      </c>
      <c r="H123" s="9" t="s">
        <v>89</v>
      </c>
      <c r="I123" s="9" t="s">
        <v>39</v>
      </c>
      <c r="J123" s="9" t="s">
        <v>8</v>
      </c>
      <c r="K123" s="9" t="s">
        <v>29</v>
      </c>
      <c r="L123" s="10">
        <v>20</v>
      </c>
      <c r="M123" s="10">
        <v>20</v>
      </c>
      <c r="N123" s="10">
        <v>0</v>
      </c>
      <c r="O123" s="10">
        <v>0</v>
      </c>
      <c r="P123" s="11">
        <v>50000</v>
      </c>
      <c r="Q123" s="11">
        <v>50000</v>
      </c>
      <c r="R123" s="11">
        <v>0</v>
      </c>
      <c r="S123" s="11">
        <v>196950</v>
      </c>
      <c r="T123" s="11">
        <v>196950</v>
      </c>
      <c r="U123" s="11">
        <v>0</v>
      </c>
      <c r="V123" s="11">
        <v>246950</v>
      </c>
      <c r="W123" s="11">
        <v>28400</v>
      </c>
      <c r="X123" s="12">
        <v>0.79752986434500917</v>
      </c>
      <c r="Y123" s="12">
        <v>0.11500303705203482</v>
      </c>
      <c r="Z123" s="11">
        <v>9847.5</v>
      </c>
      <c r="AA123" s="11">
        <v>0</v>
      </c>
      <c r="AB123" s="13">
        <v>20</v>
      </c>
      <c r="AC123" s="13">
        <v>4</v>
      </c>
      <c r="AD123" s="13">
        <v>850</v>
      </c>
      <c r="AE123" s="13">
        <v>850</v>
      </c>
      <c r="AF123" s="13">
        <v>0</v>
      </c>
      <c r="AG123" s="13">
        <v>0</v>
      </c>
      <c r="AH123" s="13">
        <v>0</v>
      </c>
      <c r="AI123" s="13">
        <v>0</v>
      </c>
      <c r="AJ123" s="18">
        <v>1</v>
      </c>
      <c r="AK123" s="17">
        <v>10.9</v>
      </c>
      <c r="AL123" s="25">
        <v>6.5022421524663671E-2</v>
      </c>
      <c r="AM123" s="13">
        <v>0.9230807316348616</v>
      </c>
      <c r="AN123" s="13">
        <v>0.99918166939443531</v>
      </c>
      <c r="AO123" s="13">
        <v>0.41255605381165922</v>
      </c>
      <c r="AP123" s="13">
        <v>2.3348184548409558</v>
      </c>
      <c r="AQ123" s="13">
        <f t="shared" si="10"/>
        <v>196950</v>
      </c>
      <c r="AR123" s="13">
        <f t="shared" si="7"/>
        <v>6400</v>
      </c>
      <c r="AS123" s="13">
        <f t="shared" si="8"/>
        <v>0</v>
      </c>
      <c r="AT123" s="13">
        <f t="shared" si="11"/>
        <v>6400</v>
      </c>
      <c r="AU123" s="13">
        <f t="shared" si="9"/>
        <v>203350</v>
      </c>
      <c r="AV123" s="14" t="s">
        <v>12</v>
      </c>
      <c r="AW123" s="13">
        <f t="shared" si="12"/>
        <v>203350</v>
      </c>
      <c r="AX123" s="13">
        <v>0</v>
      </c>
      <c r="AY123" s="13">
        <f t="shared" si="13"/>
        <v>203350</v>
      </c>
    </row>
    <row r="124" spans="1:51" hidden="1" x14ac:dyDescent="0.2">
      <c r="A124" s="8">
        <v>119</v>
      </c>
      <c r="B124" s="9" t="s">
        <v>314</v>
      </c>
      <c r="C124" s="9" t="s">
        <v>65</v>
      </c>
      <c r="D124" s="9" t="s">
        <v>302</v>
      </c>
      <c r="E124" s="9" t="s">
        <v>302</v>
      </c>
      <c r="F124" s="9" t="s">
        <v>315</v>
      </c>
      <c r="G124" s="9" t="s">
        <v>316</v>
      </c>
      <c r="H124" s="9" t="s">
        <v>89</v>
      </c>
      <c r="I124" s="9" t="s">
        <v>171</v>
      </c>
      <c r="J124" s="9" t="s">
        <v>171</v>
      </c>
      <c r="K124" s="9" t="s">
        <v>29</v>
      </c>
      <c r="L124" s="10">
        <v>25</v>
      </c>
      <c r="M124" s="10">
        <v>0</v>
      </c>
      <c r="N124" s="10">
        <v>25</v>
      </c>
      <c r="O124" s="10">
        <v>0</v>
      </c>
      <c r="P124" s="11">
        <v>62500</v>
      </c>
      <c r="Q124" s="11">
        <v>62500</v>
      </c>
      <c r="R124" s="11">
        <v>0</v>
      </c>
      <c r="S124" s="11">
        <v>250000</v>
      </c>
      <c r="T124" s="11">
        <v>250000</v>
      </c>
      <c r="U124" s="11">
        <v>0</v>
      </c>
      <c r="V124" s="11">
        <v>312500</v>
      </c>
      <c r="W124" s="11">
        <v>35000</v>
      </c>
      <c r="X124" s="12">
        <v>0.8</v>
      </c>
      <c r="Y124" s="12">
        <v>0.11200000000000002</v>
      </c>
      <c r="Z124" s="11">
        <v>10000</v>
      </c>
      <c r="AA124" s="11">
        <v>0</v>
      </c>
      <c r="AB124" s="13">
        <v>25</v>
      </c>
      <c r="AC124" s="13">
        <v>4</v>
      </c>
      <c r="AD124" s="13">
        <v>1200</v>
      </c>
      <c r="AE124" s="13">
        <v>1200</v>
      </c>
      <c r="AF124" s="13">
        <v>0</v>
      </c>
      <c r="AG124" s="13">
        <v>0</v>
      </c>
      <c r="AH124" s="13">
        <v>0</v>
      </c>
      <c r="AI124" s="13">
        <v>0</v>
      </c>
      <c r="AJ124" s="18">
        <v>3</v>
      </c>
      <c r="AK124" s="17">
        <v>5.2</v>
      </c>
      <c r="AL124" s="25">
        <v>0.10093167701863354</v>
      </c>
      <c r="AM124" s="13">
        <v>0.88060132844798877</v>
      </c>
      <c r="AN124" s="13">
        <v>0.99754500818330605</v>
      </c>
      <c r="AO124" s="13">
        <v>0.15695067264573989</v>
      </c>
      <c r="AP124" s="13">
        <v>2.0350970092770346</v>
      </c>
      <c r="AQ124" s="13">
        <f t="shared" si="10"/>
        <v>250000</v>
      </c>
      <c r="AR124" s="13">
        <f t="shared" si="7"/>
        <v>8000</v>
      </c>
      <c r="AS124" s="13">
        <f t="shared" si="8"/>
        <v>0</v>
      </c>
      <c r="AT124" s="13">
        <f t="shared" si="11"/>
        <v>8000</v>
      </c>
      <c r="AU124" s="13">
        <f t="shared" si="9"/>
        <v>258000</v>
      </c>
      <c r="AV124" s="14" t="s">
        <v>12</v>
      </c>
      <c r="AW124" s="13">
        <f t="shared" si="12"/>
        <v>258000</v>
      </c>
      <c r="AX124" s="13">
        <v>0</v>
      </c>
      <c r="AY124" s="13">
        <f t="shared" si="13"/>
        <v>258000</v>
      </c>
    </row>
    <row r="125" spans="1:51" hidden="1" x14ac:dyDescent="0.2">
      <c r="A125" s="8">
        <v>120</v>
      </c>
      <c r="B125" s="9" t="s">
        <v>317</v>
      </c>
      <c r="C125" s="9" t="s">
        <v>226</v>
      </c>
      <c r="D125" s="9" t="s">
        <v>302</v>
      </c>
      <c r="E125" s="9" t="s">
        <v>302</v>
      </c>
      <c r="F125" s="9" t="s">
        <v>318</v>
      </c>
      <c r="G125" s="9" t="s">
        <v>319</v>
      </c>
      <c r="H125" s="9" t="s">
        <v>89</v>
      </c>
      <c r="I125" s="9" t="s">
        <v>171</v>
      </c>
      <c r="J125" s="9" t="s">
        <v>28</v>
      </c>
      <c r="K125" s="9" t="s">
        <v>11</v>
      </c>
      <c r="L125" s="10">
        <v>5</v>
      </c>
      <c r="M125" s="10">
        <v>0</v>
      </c>
      <c r="N125" s="10">
        <v>0</v>
      </c>
      <c r="O125" s="10">
        <v>5</v>
      </c>
      <c r="P125" s="11">
        <v>6250</v>
      </c>
      <c r="Q125" s="11">
        <v>0</v>
      </c>
      <c r="R125" s="11">
        <v>6250</v>
      </c>
      <c r="S125" s="11">
        <v>25000</v>
      </c>
      <c r="T125" s="11">
        <v>0</v>
      </c>
      <c r="U125" s="11">
        <v>25000</v>
      </c>
      <c r="V125" s="11">
        <v>31250</v>
      </c>
      <c r="W125" s="11">
        <v>0</v>
      </c>
      <c r="X125" s="12">
        <v>0.8</v>
      </c>
      <c r="Y125" s="12">
        <v>0</v>
      </c>
      <c r="Z125" s="11">
        <v>0</v>
      </c>
      <c r="AA125" s="11">
        <v>5000</v>
      </c>
      <c r="AB125" s="13">
        <v>0</v>
      </c>
      <c r="AC125" s="13">
        <v>0</v>
      </c>
      <c r="AD125" s="13">
        <v>0</v>
      </c>
      <c r="AE125" s="13">
        <v>0</v>
      </c>
      <c r="AF125" s="13">
        <v>0</v>
      </c>
      <c r="AG125" s="13">
        <v>0</v>
      </c>
      <c r="AH125" s="13">
        <v>0</v>
      </c>
      <c r="AI125" s="13">
        <v>0</v>
      </c>
      <c r="AJ125" s="18">
        <v>4</v>
      </c>
      <c r="AK125" s="17">
        <v>5.2</v>
      </c>
      <c r="AL125" s="25">
        <v>0.22982885085574573</v>
      </c>
      <c r="AM125" s="13">
        <v>0.72812044457127878</v>
      </c>
      <c r="AN125" s="13">
        <v>0.99672667757774136</v>
      </c>
      <c r="AO125" s="13">
        <v>0.15695067264573989</v>
      </c>
      <c r="AP125" s="13">
        <v>1.8817977947947602</v>
      </c>
      <c r="AQ125" s="13">
        <f t="shared" si="10"/>
        <v>25000</v>
      </c>
      <c r="AR125" s="13">
        <f t="shared" si="7"/>
        <v>0</v>
      </c>
      <c r="AS125" s="13">
        <f t="shared" si="8"/>
        <v>0</v>
      </c>
      <c r="AT125" s="13">
        <f t="shared" si="11"/>
        <v>0</v>
      </c>
      <c r="AU125" s="13">
        <f t="shared" si="9"/>
        <v>25000</v>
      </c>
      <c r="AV125" s="14" t="s">
        <v>12</v>
      </c>
      <c r="AW125" s="13">
        <f t="shared" si="12"/>
        <v>25000</v>
      </c>
      <c r="AX125" s="13">
        <v>0</v>
      </c>
      <c r="AY125" s="13">
        <f t="shared" si="13"/>
        <v>25000</v>
      </c>
    </row>
    <row r="126" spans="1:51" hidden="1" x14ac:dyDescent="0.2">
      <c r="A126" s="8">
        <v>121</v>
      </c>
      <c r="B126" s="9" t="s">
        <v>320</v>
      </c>
      <c r="C126" s="9" t="s">
        <v>4</v>
      </c>
      <c r="D126" s="9" t="s">
        <v>302</v>
      </c>
      <c r="E126" s="9" t="s">
        <v>302</v>
      </c>
      <c r="F126" s="9" t="s">
        <v>321</v>
      </c>
      <c r="G126" s="9" t="s">
        <v>322</v>
      </c>
      <c r="H126" s="9" t="s">
        <v>89</v>
      </c>
      <c r="I126" s="9" t="s">
        <v>171</v>
      </c>
      <c r="J126" s="9" t="s">
        <v>152</v>
      </c>
      <c r="K126" s="9" t="s">
        <v>11</v>
      </c>
      <c r="L126" s="10">
        <v>48</v>
      </c>
      <c r="M126" s="10">
        <v>48</v>
      </c>
      <c r="N126" s="10">
        <v>0</v>
      </c>
      <c r="O126" s="10">
        <v>0</v>
      </c>
      <c r="P126" s="11">
        <v>120000</v>
      </c>
      <c r="Q126" s="11">
        <v>120000</v>
      </c>
      <c r="R126" s="11">
        <v>0</v>
      </c>
      <c r="S126" s="11">
        <v>480000</v>
      </c>
      <c r="T126" s="11">
        <v>480000</v>
      </c>
      <c r="U126" s="11">
        <v>0</v>
      </c>
      <c r="V126" s="11">
        <v>600000</v>
      </c>
      <c r="W126" s="11">
        <v>70000</v>
      </c>
      <c r="X126" s="12">
        <v>0.8</v>
      </c>
      <c r="Y126" s="12">
        <v>0.11666666666666665</v>
      </c>
      <c r="Z126" s="11">
        <v>10000</v>
      </c>
      <c r="AA126" s="11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8">
        <v>2</v>
      </c>
      <c r="AK126" s="17">
        <v>5.2</v>
      </c>
      <c r="AL126" s="25">
        <v>0.14827586206896551</v>
      </c>
      <c r="AM126" s="13">
        <v>0.82459480039160238</v>
      </c>
      <c r="AN126" s="13">
        <v>0.99836333878887074</v>
      </c>
      <c r="AO126" s="13">
        <v>0.15695067264573989</v>
      </c>
      <c r="AP126" s="13">
        <v>1.9799088118262131</v>
      </c>
      <c r="AQ126" s="13">
        <f t="shared" si="10"/>
        <v>480000</v>
      </c>
      <c r="AR126" s="13">
        <f t="shared" si="7"/>
        <v>0</v>
      </c>
      <c r="AS126" s="13">
        <f t="shared" si="8"/>
        <v>0</v>
      </c>
      <c r="AT126" s="13">
        <f t="shared" si="11"/>
        <v>0</v>
      </c>
      <c r="AU126" s="13">
        <f t="shared" si="9"/>
        <v>480000</v>
      </c>
      <c r="AV126" s="14" t="s">
        <v>12</v>
      </c>
      <c r="AW126" s="13">
        <f t="shared" si="12"/>
        <v>480000</v>
      </c>
      <c r="AX126" s="13">
        <v>0</v>
      </c>
      <c r="AY126" s="13">
        <f t="shared" si="13"/>
        <v>480000</v>
      </c>
    </row>
    <row r="127" spans="1:51" hidden="1" x14ac:dyDescent="0.2">
      <c r="A127" s="8">
        <v>122</v>
      </c>
      <c r="B127" s="9" t="s">
        <v>323</v>
      </c>
      <c r="C127" s="9" t="s">
        <v>4</v>
      </c>
      <c r="D127" s="9" t="s">
        <v>302</v>
      </c>
      <c r="E127" s="9" t="s">
        <v>302</v>
      </c>
      <c r="F127" s="9" t="s">
        <v>324</v>
      </c>
      <c r="G127" s="9" t="s">
        <v>322</v>
      </c>
      <c r="H127" s="9" t="s">
        <v>89</v>
      </c>
      <c r="I127" s="9" t="s">
        <v>171</v>
      </c>
      <c r="J127" s="9" t="s">
        <v>152</v>
      </c>
      <c r="K127" s="9" t="s">
        <v>11</v>
      </c>
      <c r="L127" s="10">
        <v>50</v>
      </c>
      <c r="M127" s="10">
        <v>50</v>
      </c>
      <c r="N127" s="10">
        <v>0</v>
      </c>
      <c r="O127" s="10">
        <v>0</v>
      </c>
      <c r="P127" s="11">
        <v>125000</v>
      </c>
      <c r="Q127" s="11">
        <v>125000</v>
      </c>
      <c r="R127" s="11">
        <v>0</v>
      </c>
      <c r="S127" s="11">
        <v>500000</v>
      </c>
      <c r="T127" s="11">
        <v>500000</v>
      </c>
      <c r="U127" s="11">
        <v>0</v>
      </c>
      <c r="V127" s="11">
        <v>625000</v>
      </c>
      <c r="W127" s="11">
        <v>93000</v>
      </c>
      <c r="X127" s="12">
        <v>0.8</v>
      </c>
      <c r="Y127" s="12">
        <v>0.14879999999999999</v>
      </c>
      <c r="Z127" s="11">
        <v>10000</v>
      </c>
      <c r="AA127" s="11">
        <v>0</v>
      </c>
      <c r="AB127" s="13">
        <v>50</v>
      </c>
      <c r="AC127" s="13">
        <v>4</v>
      </c>
      <c r="AD127" s="13">
        <v>699</v>
      </c>
      <c r="AE127" s="13">
        <v>699</v>
      </c>
      <c r="AF127" s="13">
        <v>0</v>
      </c>
      <c r="AG127" s="13">
        <v>0</v>
      </c>
      <c r="AH127" s="13">
        <v>0</v>
      </c>
      <c r="AI127" s="13">
        <v>0</v>
      </c>
      <c r="AJ127" s="18">
        <v>2</v>
      </c>
      <c r="AK127" s="17">
        <v>5.2</v>
      </c>
      <c r="AL127" s="25">
        <v>0.14827586206896551</v>
      </c>
      <c r="AM127" s="13">
        <v>0.82459480039160238</v>
      </c>
      <c r="AN127" s="13">
        <v>0.99836333878887074</v>
      </c>
      <c r="AO127" s="13">
        <v>0.15695067264573989</v>
      </c>
      <c r="AP127" s="13">
        <v>1.9799088118262131</v>
      </c>
      <c r="AQ127" s="13">
        <f t="shared" si="10"/>
        <v>500000</v>
      </c>
      <c r="AR127" s="13">
        <f t="shared" si="7"/>
        <v>16000</v>
      </c>
      <c r="AS127" s="13">
        <f t="shared" si="8"/>
        <v>0</v>
      </c>
      <c r="AT127" s="13">
        <f t="shared" si="11"/>
        <v>16000</v>
      </c>
      <c r="AU127" s="13">
        <f t="shared" si="9"/>
        <v>516000</v>
      </c>
      <c r="AV127" s="14" t="s">
        <v>12</v>
      </c>
      <c r="AW127" s="13">
        <f t="shared" si="12"/>
        <v>516000</v>
      </c>
      <c r="AX127" s="13">
        <v>0</v>
      </c>
      <c r="AY127" s="13">
        <f t="shared" si="13"/>
        <v>516000</v>
      </c>
    </row>
    <row r="128" spans="1:51" hidden="1" x14ac:dyDescent="0.2">
      <c r="A128" s="8">
        <v>123</v>
      </c>
      <c r="B128" s="9" t="s">
        <v>325</v>
      </c>
      <c r="C128" s="9" t="s">
        <v>4</v>
      </c>
      <c r="D128" s="9" t="s">
        <v>302</v>
      </c>
      <c r="E128" s="9" t="s">
        <v>302</v>
      </c>
      <c r="F128" s="9" t="s">
        <v>326</v>
      </c>
      <c r="G128" s="9" t="s">
        <v>327</v>
      </c>
      <c r="H128" s="9" t="s">
        <v>89</v>
      </c>
      <c r="I128" s="9" t="s">
        <v>171</v>
      </c>
      <c r="J128" s="9" t="s">
        <v>20</v>
      </c>
      <c r="K128" s="9" t="s">
        <v>29</v>
      </c>
      <c r="L128" s="10">
        <v>40</v>
      </c>
      <c r="M128" s="10">
        <v>40</v>
      </c>
      <c r="N128" s="10">
        <v>0</v>
      </c>
      <c r="O128" s="10">
        <v>0</v>
      </c>
      <c r="P128" s="11">
        <v>100000</v>
      </c>
      <c r="Q128" s="11">
        <v>100000</v>
      </c>
      <c r="R128" s="11">
        <v>0</v>
      </c>
      <c r="S128" s="11">
        <v>400000</v>
      </c>
      <c r="T128" s="11">
        <v>400000</v>
      </c>
      <c r="U128" s="11">
        <v>0</v>
      </c>
      <c r="V128" s="11">
        <v>500000</v>
      </c>
      <c r="W128" s="11">
        <v>50000</v>
      </c>
      <c r="X128" s="12">
        <v>0.8</v>
      </c>
      <c r="Y128" s="12">
        <v>0.1</v>
      </c>
      <c r="Z128" s="11">
        <v>10000</v>
      </c>
      <c r="AA128" s="11">
        <v>0</v>
      </c>
      <c r="AB128" s="13">
        <v>40</v>
      </c>
      <c r="AC128" s="13">
        <v>4</v>
      </c>
      <c r="AD128" s="13">
        <v>1150</v>
      </c>
      <c r="AE128" s="13">
        <v>850</v>
      </c>
      <c r="AF128" s="13">
        <v>0</v>
      </c>
      <c r="AG128" s="13">
        <v>0</v>
      </c>
      <c r="AH128" s="13">
        <v>0</v>
      </c>
      <c r="AI128" s="13">
        <v>0</v>
      </c>
      <c r="AJ128" s="18">
        <v>4</v>
      </c>
      <c r="AK128" s="17">
        <v>5.2</v>
      </c>
      <c r="AL128" s="25">
        <v>9.8805646036916397E-2</v>
      </c>
      <c r="AM128" s="13">
        <v>0.88311634932541438</v>
      </c>
      <c r="AN128" s="13">
        <v>0.99672667757774136</v>
      </c>
      <c r="AO128" s="13">
        <v>0.15695067264573989</v>
      </c>
      <c r="AP128" s="13">
        <v>2.0367936995488956</v>
      </c>
      <c r="AQ128" s="13">
        <f t="shared" si="10"/>
        <v>400000</v>
      </c>
      <c r="AR128" s="13">
        <f t="shared" si="7"/>
        <v>12800</v>
      </c>
      <c r="AS128" s="13">
        <f t="shared" si="8"/>
        <v>0</v>
      </c>
      <c r="AT128" s="13">
        <f t="shared" si="11"/>
        <v>12800</v>
      </c>
      <c r="AU128" s="13">
        <f t="shared" si="9"/>
        <v>412800</v>
      </c>
      <c r="AV128" s="14" t="s">
        <v>12</v>
      </c>
      <c r="AW128" s="13">
        <f t="shared" si="12"/>
        <v>412800</v>
      </c>
      <c r="AX128" s="13">
        <v>0</v>
      </c>
      <c r="AY128" s="13">
        <f t="shared" si="13"/>
        <v>412800</v>
      </c>
    </row>
    <row r="129" spans="1:51" hidden="1" x14ac:dyDescent="0.2">
      <c r="A129" s="8">
        <v>124</v>
      </c>
      <c r="B129" s="9" t="s">
        <v>328</v>
      </c>
      <c r="C129" s="9" t="s">
        <v>65</v>
      </c>
      <c r="D129" s="9" t="s">
        <v>302</v>
      </c>
      <c r="E129" s="9" t="s">
        <v>302</v>
      </c>
      <c r="F129" s="9" t="s">
        <v>329</v>
      </c>
      <c r="G129" s="9" t="s">
        <v>330</v>
      </c>
      <c r="H129" s="9" t="s">
        <v>89</v>
      </c>
      <c r="I129" s="9" t="s">
        <v>171</v>
      </c>
      <c r="J129" s="9" t="s">
        <v>27</v>
      </c>
      <c r="K129" s="9" t="s">
        <v>29</v>
      </c>
      <c r="L129" s="10">
        <v>15</v>
      </c>
      <c r="M129" s="10">
        <v>0</v>
      </c>
      <c r="N129" s="10">
        <v>15</v>
      </c>
      <c r="O129" s="10">
        <v>0</v>
      </c>
      <c r="P129" s="11">
        <v>37500</v>
      </c>
      <c r="Q129" s="11">
        <v>37500</v>
      </c>
      <c r="R129" s="11">
        <v>0</v>
      </c>
      <c r="S129" s="11">
        <v>150000</v>
      </c>
      <c r="T129" s="11">
        <v>150000</v>
      </c>
      <c r="U129" s="11">
        <v>0</v>
      </c>
      <c r="V129" s="11">
        <v>187500</v>
      </c>
      <c r="W129" s="11">
        <v>5500</v>
      </c>
      <c r="X129" s="12">
        <v>0.8</v>
      </c>
      <c r="Y129" s="12">
        <v>2.9333333333333329E-2</v>
      </c>
      <c r="Z129" s="11">
        <v>10000</v>
      </c>
      <c r="AA129" s="11">
        <v>0</v>
      </c>
      <c r="AB129" s="13">
        <v>0</v>
      </c>
      <c r="AC129" s="13">
        <v>0</v>
      </c>
      <c r="AD129" s="13">
        <v>0</v>
      </c>
      <c r="AE129" s="13">
        <v>0</v>
      </c>
      <c r="AF129" s="13">
        <v>0</v>
      </c>
      <c r="AG129" s="13">
        <v>0</v>
      </c>
      <c r="AH129" s="13">
        <v>0</v>
      </c>
      <c r="AI129" s="13">
        <v>0</v>
      </c>
      <c r="AJ129" s="18">
        <v>1</v>
      </c>
      <c r="AK129" s="17">
        <v>5.2</v>
      </c>
      <c r="AL129" s="25">
        <v>0.16796875</v>
      </c>
      <c r="AM129" s="13">
        <v>0.80129879731861198</v>
      </c>
      <c r="AN129" s="13">
        <v>0.99918166939443531</v>
      </c>
      <c r="AO129" s="13">
        <v>0.15695067264573989</v>
      </c>
      <c r="AP129" s="13">
        <v>1.9574311393587871</v>
      </c>
      <c r="AQ129" s="13">
        <f t="shared" si="10"/>
        <v>150000</v>
      </c>
      <c r="AR129" s="13">
        <f t="shared" si="7"/>
        <v>0</v>
      </c>
      <c r="AS129" s="13">
        <f t="shared" si="8"/>
        <v>0</v>
      </c>
      <c r="AT129" s="13">
        <f t="shared" si="11"/>
        <v>0</v>
      </c>
      <c r="AU129" s="13">
        <f t="shared" si="9"/>
        <v>150000</v>
      </c>
      <c r="AV129" s="14" t="s">
        <v>12</v>
      </c>
      <c r="AW129" s="13">
        <f t="shared" si="12"/>
        <v>150000</v>
      </c>
      <c r="AX129" s="13">
        <v>0</v>
      </c>
      <c r="AY129" s="13">
        <f t="shared" si="13"/>
        <v>150000</v>
      </c>
    </row>
    <row r="130" spans="1:51" hidden="1" x14ac:dyDescent="0.2">
      <c r="A130" s="8">
        <v>125</v>
      </c>
      <c r="B130" s="9" t="s">
        <v>331</v>
      </c>
      <c r="C130" s="9" t="s">
        <v>226</v>
      </c>
      <c r="D130" s="9" t="s">
        <v>302</v>
      </c>
      <c r="E130" s="9" t="s">
        <v>302</v>
      </c>
      <c r="F130" s="9" t="s">
        <v>332</v>
      </c>
      <c r="G130" s="9" t="s">
        <v>333</v>
      </c>
      <c r="H130" s="9" t="s">
        <v>89</v>
      </c>
      <c r="I130" s="9" t="s">
        <v>171</v>
      </c>
      <c r="J130" s="9" t="s">
        <v>43</v>
      </c>
      <c r="K130" s="9" t="s">
        <v>11</v>
      </c>
      <c r="L130" s="10">
        <v>8</v>
      </c>
      <c r="M130" s="10">
        <v>0</v>
      </c>
      <c r="N130" s="10">
        <v>0</v>
      </c>
      <c r="O130" s="10">
        <v>8</v>
      </c>
      <c r="P130" s="11">
        <v>11000</v>
      </c>
      <c r="Q130" s="11">
        <v>0</v>
      </c>
      <c r="R130" s="11">
        <v>11000</v>
      </c>
      <c r="S130" s="11">
        <v>40000</v>
      </c>
      <c r="T130" s="11">
        <v>0</v>
      </c>
      <c r="U130" s="11">
        <v>40000</v>
      </c>
      <c r="V130" s="11">
        <v>51000</v>
      </c>
      <c r="W130" s="11">
        <v>7000</v>
      </c>
      <c r="X130" s="12">
        <v>0.78431372549019618</v>
      </c>
      <c r="Y130" s="12">
        <v>0.13725490196078433</v>
      </c>
      <c r="Z130" s="11">
        <v>0</v>
      </c>
      <c r="AA130" s="11">
        <v>5000</v>
      </c>
      <c r="AB130" s="13">
        <v>8</v>
      </c>
      <c r="AC130" s="13">
        <v>4</v>
      </c>
      <c r="AD130" s="13">
        <v>1300</v>
      </c>
      <c r="AE130" s="13">
        <v>960</v>
      </c>
      <c r="AF130" s="13">
        <v>0</v>
      </c>
      <c r="AG130" s="13">
        <v>0</v>
      </c>
      <c r="AH130" s="13">
        <v>0</v>
      </c>
      <c r="AI130" s="13">
        <v>0</v>
      </c>
      <c r="AJ130" s="18">
        <v>7</v>
      </c>
      <c r="AK130" s="17">
        <v>5.2</v>
      </c>
      <c r="AL130" s="25">
        <v>0.28621908127208479</v>
      </c>
      <c r="AM130" s="13">
        <v>0.6614127587475338</v>
      </c>
      <c r="AN130" s="13">
        <v>0.99427168576104741</v>
      </c>
      <c r="AO130" s="13">
        <v>0.15695067264573989</v>
      </c>
      <c r="AP130" s="13">
        <v>1.8126351171543211</v>
      </c>
      <c r="AQ130" s="13">
        <f t="shared" si="10"/>
        <v>40000</v>
      </c>
      <c r="AR130" s="13">
        <f t="shared" si="7"/>
        <v>2560</v>
      </c>
      <c r="AS130" s="13">
        <f t="shared" si="8"/>
        <v>0</v>
      </c>
      <c r="AT130" s="13">
        <f t="shared" si="11"/>
        <v>2560</v>
      </c>
      <c r="AU130" s="13">
        <f t="shared" si="9"/>
        <v>42560</v>
      </c>
      <c r="AV130" s="14" t="s">
        <v>12</v>
      </c>
      <c r="AW130" s="13">
        <f t="shared" si="12"/>
        <v>42560</v>
      </c>
      <c r="AX130" s="13">
        <v>0</v>
      </c>
      <c r="AY130" s="13">
        <f t="shared" si="13"/>
        <v>42560</v>
      </c>
    </row>
    <row r="131" spans="1:51" hidden="1" x14ac:dyDescent="0.2">
      <c r="A131" s="8">
        <v>126</v>
      </c>
      <c r="B131" s="9" t="s">
        <v>334</v>
      </c>
      <c r="C131" s="9" t="s">
        <v>4</v>
      </c>
      <c r="D131" s="9" t="s">
        <v>302</v>
      </c>
      <c r="E131" s="9" t="s">
        <v>302</v>
      </c>
      <c r="F131" s="9" t="s">
        <v>335</v>
      </c>
      <c r="G131" s="9" t="s">
        <v>333</v>
      </c>
      <c r="H131" s="9" t="s">
        <v>89</v>
      </c>
      <c r="I131" s="9" t="s">
        <v>171</v>
      </c>
      <c r="J131" s="9" t="s">
        <v>43</v>
      </c>
      <c r="K131" s="9" t="s">
        <v>11</v>
      </c>
      <c r="L131" s="10">
        <v>8</v>
      </c>
      <c r="M131" s="10">
        <v>8</v>
      </c>
      <c r="N131" s="10">
        <v>0</v>
      </c>
      <c r="O131" s="10">
        <v>0</v>
      </c>
      <c r="P131" s="11">
        <v>18000</v>
      </c>
      <c r="Q131" s="11">
        <v>18000</v>
      </c>
      <c r="R131" s="11">
        <v>0</v>
      </c>
      <c r="S131" s="11">
        <v>72000</v>
      </c>
      <c r="T131" s="11">
        <v>72000</v>
      </c>
      <c r="U131" s="11">
        <v>0</v>
      </c>
      <c r="V131" s="11">
        <v>90000</v>
      </c>
      <c r="W131" s="11">
        <v>0</v>
      </c>
      <c r="X131" s="12">
        <v>0.8</v>
      </c>
      <c r="Y131" s="12">
        <v>0</v>
      </c>
      <c r="Z131" s="11">
        <v>9000</v>
      </c>
      <c r="AA131" s="11">
        <v>0</v>
      </c>
      <c r="AB131" s="13">
        <v>8</v>
      </c>
      <c r="AC131" s="13">
        <v>4</v>
      </c>
      <c r="AD131" s="13">
        <v>1100</v>
      </c>
      <c r="AE131" s="13">
        <v>1100</v>
      </c>
      <c r="AF131" s="13">
        <v>0</v>
      </c>
      <c r="AG131" s="13">
        <v>0</v>
      </c>
      <c r="AH131" s="13">
        <v>0</v>
      </c>
      <c r="AI131" s="13">
        <v>0</v>
      </c>
      <c r="AJ131" s="18">
        <v>7</v>
      </c>
      <c r="AK131" s="17">
        <v>5.2</v>
      </c>
      <c r="AL131" s="25">
        <v>0.28621908127208479</v>
      </c>
      <c r="AM131" s="13">
        <v>0.6614127587475338</v>
      </c>
      <c r="AN131" s="13">
        <v>0.99427168576104741</v>
      </c>
      <c r="AO131" s="13">
        <v>0.15695067264573989</v>
      </c>
      <c r="AP131" s="13">
        <v>1.8126351171543211</v>
      </c>
      <c r="AQ131" s="13">
        <f t="shared" si="10"/>
        <v>72000</v>
      </c>
      <c r="AR131" s="13">
        <f t="shared" si="7"/>
        <v>2560</v>
      </c>
      <c r="AS131" s="13">
        <f t="shared" si="8"/>
        <v>0</v>
      </c>
      <c r="AT131" s="13">
        <f t="shared" si="11"/>
        <v>2560</v>
      </c>
      <c r="AU131" s="13">
        <f t="shared" si="9"/>
        <v>74560</v>
      </c>
      <c r="AV131" s="14" t="s">
        <v>12</v>
      </c>
      <c r="AW131" s="13">
        <f t="shared" si="12"/>
        <v>74560</v>
      </c>
      <c r="AX131" s="13">
        <v>0</v>
      </c>
      <c r="AY131" s="13">
        <f t="shared" si="13"/>
        <v>74560</v>
      </c>
    </row>
    <row r="132" spans="1:51" hidden="1" x14ac:dyDescent="0.2">
      <c r="A132" s="8">
        <v>127</v>
      </c>
      <c r="B132" s="9" t="s">
        <v>336</v>
      </c>
      <c r="C132" s="9" t="s">
        <v>4</v>
      </c>
      <c r="D132" s="9" t="s">
        <v>302</v>
      </c>
      <c r="E132" s="9" t="s">
        <v>302</v>
      </c>
      <c r="F132" s="9" t="s">
        <v>337</v>
      </c>
      <c r="G132" s="9" t="s">
        <v>338</v>
      </c>
      <c r="H132" s="9" t="s">
        <v>89</v>
      </c>
      <c r="I132" s="9" t="s">
        <v>28</v>
      </c>
      <c r="J132" s="9" t="s">
        <v>9</v>
      </c>
      <c r="K132" s="9" t="s">
        <v>10</v>
      </c>
      <c r="L132" s="10">
        <v>26</v>
      </c>
      <c r="M132" s="10">
        <v>26</v>
      </c>
      <c r="N132" s="10">
        <v>0</v>
      </c>
      <c r="O132" s="10">
        <v>0</v>
      </c>
      <c r="P132" s="11">
        <v>65000</v>
      </c>
      <c r="Q132" s="11">
        <v>65000</v>
      </c>
      <c r="R132" s="11">
        <v>0</v>
      </c>
      <c r="S132" s="11">
        <v>260000</v>
      </c>
      <c r="T132" s="11">
        <v>260000</v>
      </c>
      <c r="U132" s="11">
        <v>0</v>
      </c>
      <c r="V132" s="11">
        <v>325000</v>
      </c>
      <c r="W132" s="11">
        <v>2000</v>
      </c>
      <c r="X132" s="12">
        <v>0.8</v>
      </c>
      <c r="Y132" s="12">
        <v>6.1538461538461504E-3</v>
      </c>
      <c r="Z132" s="11">
        <v>10000</v>
      </c>
      <c r="AA132" s="11">
        <v>0</v>
      </c>
      <c r="AB132" s="13">
        <v>0</v>
      </c>
      <c r="AC132" s="13">
        <v>0</v>
      </c>
      <c r="AD132" s="13">
        <v>0</v>
      </c>
      <c r="AE132" s="13">
        <v>0</v>
      </c>
      <c r="AF132" s="13">
        <v>0</v>
      </c>
      <c r="AG132" s="13">
        <v>0</v>
      </c>
      <c r="AH132" s="13">
        <v>0</v>
      </c>
      <c r="AI132" s="13">
        <v>0</v>
      </c>
      <c r="AJ132" s="18">
        <v>5</v>
      </c>
      <c r="AK132" s="17">
        <v>7.5</v>
      </c>
      <c r="AL132" s="25">
        <v>0.75835475578406175</v>
      </c>
      <c r="AM132" s="13">
        <v>0.10289263905670931</v>
      </c>
      <c r="AN132" s="13">
        <v>0.99590834697217678</v>
      </c>
      <c r="AO132" s="13">
        <v>0.26008968609865468</v>
      </c>
      <c r="AP132" s="13">
        <v>1.3588906721275409</v>
      </c>
      <c r="AQ132" s="13">
        <f t="shared" si="10"/>
        <v>260000</v>
      </c>
      <c r="AR132" s="13">
        <f t="shared" si="7"/>
        <v>0</v>
      </c>
      <c r="AS132" s="13">
        <f t="shared" si="8"/>
        <v>0</v>
      </c>
      <c r="AT132" s="13">
        <f t="shared" si="11"/>
        <v>0</v>
      </c>
      <c r="AU132" s="13">
        <f t="shared" si="9"/>
        <v>260000</v>
      </c>
      <c r="AV132" s="14" t="s">
        <v>12</v>
      </c>
      <c r="AW132" s="13">
        <f t="shared" si="12"/>
        <v>260000</v>
      </c>
      <c r="AX132" s="13">
        <v>0</v>
      </c>
      <c r="AY132" s="13">
        <f t="shared" si="13"/>
        <v>260000</v>
      </c>
    </row>
    <row r="133" spans="1:51" hidden="1" x14ac:dyDescent="0.2">
      <c r="A133" s="8">
        <v>128</v>
      </c>
      <c r="B133" s="9" t="s">
        <v>339</v>
      </c>
      <c r="C133" s="9" t="s">
        <v>4</v>
      </c>
      <c r="D133" s="9" t="s">
        <v>302</v>
      </c>
      <c r="E133" s="9" t="s">
        <v>302</v>
      </c>
      <c r="F133" s="9" t="s">
        <v>340</v>
      </c>
      <c r="G133" s="9" t="s">
        <v>338</v>
      </c>
      <c r="H133" s="9" t="s">
        <v>89</v>
      </c>
      <c r="I133" s="9" t="s">
        <v>28</v>
      </c>
      <c r="J133" s="9" t="s">
        <v>9</v>
      </c>
      <c r="K133" s="9" t="s">
        <v>10</v>
      </c>
      <c r="L133" s="10">
        <v>20</v>
      </c>
      <c r="M133" s="10">
        <v>20</v>
      </c>
      <c r="N133" s="10">
        <v>0</v>
      </c>
      <c r="O133" s="10">
        <v>0</v>
      </c>
      <c r="P133" s="11">
        <v>50000</v>
      </c>
      <c r="Q133" s="11">
        <v>50000</v>
      </c>
      <c r="R133" s="11">
        <v>0</v>
      </c>
      <c r="S133" s="11">
        <v>200000</v>
      </c>
      <c r="T133" s="11">
        <v>200000</v>
      </c>
      <c r="U133" s="11">
        <v>0</v>
      </c>
      <c r="V133" s="11">
        <v>250000</v>
      </c>
      <c r="W133" s="11">
        <v>0</v>
      </c>
      <c r="X133" s="12">
        <v>0.8</v>
      </c>
      <c r="Y133" s="12">
        <v>0</v>
      </c>
      <c r="Z133" s="11">
        <v>10000</v>
      </c>
      <c r="AA133" s="11">
        <v>0</v>
      </c>
      <c r="AB133" s="13">
        <v>0</v>
      </c>
      <c r="AC133" s="13">
        <v>0</v>
      </c>
      <c r="AD133" s="13">
        <v>0</v>
      </c>
      <c r="AE133" s="13">
        <v>0</v>
      </c>
      <c r="AF133" s="13">
        <v>0</v>
      </c>
      <c r="AG133" s="13">
        <v>0</v>
      </c>
      <c r="AH133" s="13">
        <v>0</v>
      </c>
      <c r="AI133" s="13">
        <v>0</v>
      </c>
      <c r="AJ133" s="18">
        <v>5</v>
      </c>
      <c r="AK133" s="17">
        <v>7.5</v>
      </c>
      <c r="AL133" s="25">
        <v>0.75835475578406175</v>
      </c>
      <c r="AM133" s="13">
        <v>0.10289263905670931</v>
      </c>
      <c r="AN133" s="13">
        <v>0.99590834697217678</v>
      </c>
      <c r="AO133" s="13">
        <v>0.26008968609865468</v>
      </c>
      <c r="AP133" s="13">
        <v>1.3588906721275409</v>
      </c>
      <c r="AQ133" s="13">
        <f t="shared" si="10"/>
        <v>200000</v>
      </c>
      <c r="AR133" s="13">
        <f t="shared" si="7"/>
        <v>0</v>
      </c>
      <c r="AS133" s="13">
        <f t="shared" si="8"/>
        <v>0</v>
      </c>
      <c r="AT133" s="13">
        <f t="shared" si="11"/>
        <v>0</v>
      </c>
      <c r="AU133" s="13">
        <f t="shared" si="9"/>
        <v>200000</v>
      </c>
      <c r="AV133" s="14" t="s">
        <v>12</v>
      </c>
      <c r="AW133" s="13">
        <f t="shared" si="12"/>
        <v>200000</v>
      </c>
      <c r="AX133" s="13">
        <v>0</v>
      </c>
      <c r="AY133" s="13">
        <f t="shared" si="13"/>
        <v>200000</v>
      </c>
    </row>
    <row r="134" spans="1:51" hidden="1" x14ac:dyDescent="0.2">
      <c r="A134" s="8">
        <v>129</v>
      </c>
      <c r="B134" s="9" t="s">
        <v>341</v>
      </c>
      <c r="C134" s="9" t="s">
        <v>4</v>
      </c>
      <c r="D134" s="9" t="s">
        <v>302</v>
      </c>
      <c r="E134" s="9" t="s">
        <v>302</v>
      </c>
      <c r="F134" s="9" t="s">
        <v>342</v>
      </c>
      <c r="G134" s="9" t="s">
        <v>343</v>
      </c>
      <c r="H134" s="9" t="s">
        <v>89</v>
      </c>
      <c r="I134" s="9" t="s">
        <v>28</v>
      </c>
      <c r="J134" s="9" t="s">
        <v>8</v>
      </c>
      <c r="K134" s="9" t="s">
        <v>10</v>
      </c>
      <c r="L134" s="10">
        <v>30</v>
      </c>
      <c r="M134" s="10">
        <v>30</v>
      </c>
      <c r="N134" s="10">
        <v>0</v>
      </c>
      <c r="O134" s="10">
        <v>0</v>
      </c>
      <c r="P134" s="11">
        <v>75000</v>
      </c>
      <c r="Q134" s="11">
        <v>75000</v>
      </c>
      <c r="R134" s="11">
        <v>0</v>
      </c>
      <c r="S134" s="11">
        <v>300000</v>
      </c>
      <c r="T134" s="11">
        <v>300000</v>
      </c>
      <c r="U134" s="11">
        <v>0</v>
      </c>
      <c r="V134" s="11">
        <v>375000</v>
      </c>
      <c r="W134" s="11">
        <v>33000</v>
      </c>
      <c r="X134" s="12">
        <v>0.8</v>
      </c>
      <c r="Y134" s="12">
        <v>8.7999999999999995E-2</v>
      </c>
      <c r="Z134" s="11">
        <v>10000</v>
      </c>
      <c r="AA134" s="11">
        <v>0</v>
      </c>
      <c r="AB134" s="13">
        <v>0</v>
      </c>
      <c r="AC134" s="13">
        <v>0</v>
      </c>
      <c r="AD134" s="13">
        <v>0</v>
      </c>
      <c r="AE134" s="13">
        <v>0</v>
      </c>
      <c r="AF134" s="13">
        <v>0</v>
      </c>
      <c r="AG134" s="13">
        <v>0</v>
      </c>
      <c r="AH134" s="13">
        <v>0</v>
      </c>
      <c r="AI134" s="13">
        <v>0</v>
      </c>
      <c r="AJ134" s="18">
        <v>3</v>
      </c>
      <c r="AK134" s="17">
        <v>7.5</v>
      </c>
      <c r="AL134" s="25">
        <v>0.37278106508875741</v>
      </c>
      <c r="AM134" s="13">
        <v>0.5590129356205551</v>
      </c>
      <c r="AN134" s="13">
        <v>0.99754500818330605</v>
      </c>
      <c r="AO134" s="13">
        <v>0.26008968609865468</v>
      </c>
      <c r="AP134" s="13">
        <v>1.8166476299025156</v>
      </c>
      <c r="AQ134" s="13">
        <f t="shared" si="10"/>
        <v>300000</v>
      </c>
      <c r="AR134" s="13">
        <f t="shared" ref="AR134:AR197" si="14">AB134*AC134*80</f>
        <v>0</v>
      </c>
      <c r="AS134" s="13">
        <f t="shared" ref="AS134:AS197" si="15">AF134*AG134*500</f>
        <v>0</v>
      </c>
      <c r="AT134" s="13">
        <f t="shared" si="11"/>
        <v>0</v>
      </c>
      <c r="AU134" s="13">
        <f t="shared" ref="AU134:AU197" si="16">AT134+S134</f>
        <v>300000</v>
      </c>
      <c r="AV134" s="14" t="s">
        <v>12</v>
      </c>
      <c r="AW134" s="13">
        <f t="shared" si="12"/>
        <v>300000</v>
      </c>
      <c r="AX134" s="13">
        <v>0</v>
      </c>
      <c r="AY134" s="13">
        <f t="shared" si="13"/>
        <v>300000</v>
      </c>
    </row>
    <row r="135" spans="1:51" hidden="1" x14ac:dyDescent="0.2">
      <c r="A135" s="8">
        <v>130</v>
      </c>
      <c r="B135" s="9" t="s">
        <v>344</v>
      </c>
      <c r="C135" s="9" t="s">
        <v>4</v>
      </c>
      <c r="D135" s="9" t="s">
        <v>302</v>
      </c>
      <c r="E135" s="9" t="s">
        <v>302</v>
      </c>
      <c r="F135" s="9" t="s">
        <v>345</v>
      </c>
      <c r="G135" s="9" t="s">
        <v>346</v>
      </c>
      <c r="H135" s="9" t="s">
        <v>89</v>
      </c>
      <c r="I135" s="9" t="s">
        <v>28</v>
      </c>
      <c r="J135" s="9" t="s">
        <v>156</v>
      </c>
      <c r="K135" s="9" t="s">
        <v>11</v>
      </c>
      <c r="L135" s="10">
        <v>14</v>
      </c>
      <c r="M135" s="10">
        <v>14</v>
      </c>
      <c r="N135" s="10">
        <v>0</v>
      </c>
      <c r="O135" s="10">
        <v>0</v>
      </c>
      <c r="P135" s="11">
        <v>35000</v>
      </c>
      <c r="Q135" s="11">
        <v>35000</v>
      </c>
      <c r="R135" s="11">
        <v>0</v>
      </c>
      <c r="S135" s="11">
        <v>140000</v>
      </c>
      <c r="T135" s="11">
        <v>140000</v>
      </c>
      <c r="U135" s="11">
        <v>0</v>
      </c>
      <c r="V135" s="11">
        <v>175000</v>
      </c>
      <c r="W135" s="11">
        <v>6000</v>
      </c>
      <c r="X135" s="12">
        <v>0.8</v>
      </c>
      <c r="Y135" s="12">
        <v>3.4285714285714287E-2</v>
      </c>
      <c r="Z135" s="11">
        <v>10000</v>
      </c>
      <c r="AA135" s="11">
        <v>0</v>
      </c>
      <c r="AB135" s="13">
        <v>14</v>
      </c>
      <c r="AC135" s="13">
        <v>4</v>
      </c>
      <c r="AD135" s="13">
        <v>650</v>
      </c>
      <c r="AE135" s="13">
        <v>650</v>
      </c>
      <c r="AF135" s="13">
        <v>0</v>
      </c>
      <c r="AG135" s="13">
        <v>0</v>
      </c>
      <c r="AH135" s="13">
        <v>0</v>
      </c>
      <c r="AI135" s="13">
        <v>0</v>
      </c>
      <c r="AJ135" s="18">
        <v>2</v>
      </c>
      <c r="AK135" s="17">
        <v>7.5</v>
      </c>
      <c r="AL135" s="25">
        <v>0.2967479674796748</v>
      </c>
      <c r="AM135" s="13">
        <v>0.6489574517196276</v>
      </c>
      <c r="AN135" s="13">
        <v>0.99836333878887074</v>
      </c>
      <c r="AO135" s="13">
        <v>0.26008968609865468</v>
      </c>
      <c r="AP135" s="13">
        <v>1.9074104766071529</v>
      </c>
      <c r="AQ135" s="13">
        <f t="shared" ref="AQ135:AQ198" si="17">S135</f>
        <v>140000</v>
      </c>
      <c r="AR135" s="13">
        <f t="shared" si="14"/>
        <v>4480</v>
      </c>
      <c r="AS135" s="13">
        <f t="shared" si="15"/>
        <v>0</v>
      </c>
      <c r="AT135" s="13">
        <f t="shared" ref="AT135:AT198" si="18">AR135+AS135</f>
        <v>4480</v>
      </c>
      <c r="AU135" s="13">
        <f t="shared" si="16"/>
        <v>144480</v>
      </c>
      <c r="AV135" s="14" t="s">
        <v>12</v>
      </c>
      <c r="AW135" s="13">
        <f t="shared" ref="AW135:AW150" si="19">AU135</f>
        <v>144480</v>
      </c>
      <c r="AX135" s="13">
        <v>0</v>
      </c>
      <c r="AY135" s="13">
        <f t="shared" ref="AY135:AY198" si="20">AW135+AX135</f>
        <v>144480</v>
      </c>
    </row>
    <row r="136" spans="1:51" hidden="1" x14ac:dyDescent="0.2">
      <c r="A136" s="8">
        <v>131</v>
      </c>
      <c r="B136" s="9" t="s">
        <v>347</v>
      </c>
      <c r="C136" s="9" t="s">
        <v>4</v>
      </c>
      <c r="D136" s="9" t="s">
        <v>302</v>
      </c>
      <c r="E136" s="9" t="s">
        <v>302</v>
      </c>
      <c r="F136" s="9" t="s">
        <v>347</v>
      </c>
      <c r="G136" s="9" t="s">
        <v>348</v>
      </c>
      <c r="H136" s="9" t="s">
        <v>89</v>
      </c>
      <c r="I136" s="9" t="s">
        <v>32</v>
      </c>
      <c r="J136" s="9" t="s">
        <v>9</v>
      </c>
      <c r="K136" s="9" t="s">
        <v>11</v>
      </c>
      <c r="L136" s="10">
        <v>4</v>
      </c>
      <c r="M136" s="10">
        <v>4</v>
      </c>
      <c r="N136" s="10">
        <v>0</v>
      </c>
      <c r="O136" s="10">
        <v>0</v>
      </c>
      <c r="P136" s="11">
        <v>10000</v>
      </c>
      <c r="Q136" s="11">
        <v>10000</v>
      </c>
      <c r="R136" s="11">
        <v>0</v>
      </c>
      <c r="S136" s="11">
        <v>40000</v>
      </c>
      <c r="T136" s="11">
        <v>40000</v>
      </c>
      <c r="U136" s="11">
        <v>0</v>
      </c>
      <c r="V136" s="11">
        <v>50000</v>
      </c>
      <c r="W136" s="11">
        <v>0</v>
      </c>
      <c r="X136" s="12">
        <v>0.8</v>
      </c>
      <c r="Y136" s="12">
        <v>0</v>
      </c>
      <c r="Z136" s="11">
        <v>10000</v>
      </c>
      <c r="AA136" s="11">
        <v>0</v>
      </c>
      <c r="AB136" s="13">
        <v>4</v>
      </c>
      <c r="AC136" s="13">
        <v>4</v>
      </c>
      <c r="AD136" s="13">
        <v>650</v>
      </c>
      <c r="AE136" s="13">
        <v>650</v>
      </c>
      <c r="AF136" s="13">
        <v>0</v>
      </c>
      <c r="AG136" s="13">
        <v>0</v>
      </c>
      <c r="AH136" s="13">
        <v>0</v>
      </c>
      <c r="AI136" s="13">
        <v>0</v>
      </c>
      <c r="AJ136" s="18">
        <v>1</v>
      </c>
      <c r="AK136" s="17">
        <v>4.9000000000000004</v>
      </c>
      <c r="AL136" s="25">
        <v>0.16393442622950818</v>
      </c>
      <c r="AM136" s="13">
        <v>0.80607126234679627</v>
      </c>
      <c r="AN136" s="13">
        <v>0.99918166939443531</v>
      </c>
      <c r="AO136" s="13">
        <v>0.14349775784753363</v>
      </c>
      <c r="AP136" s="13">
        <v>1.9487506895887652</v>
      </c>
      <c r="AQ136" s="13">
        <f t="shared" si="17"/>
        <v>40000</v>
      </c>
      <c r="AR136" s="13">
        <f t="shared" si="14"/>
        <v>1280</v>
      </c>
      <c r="AS136" s="13">
        <f t="shared" si="15"/>
        <v>0</v>
      </c>
      <c r="AT136" s="13">
        <f t="shared" si="18"/>
        <v>1280</v>
      </c>
      <c r="AU136" s="13">
        <f t="shared" si="16"/>
        <v>41280</v>
      </c>
      <c r="AV136" s="14" t="s">
        <v>12</v>
      </c>
      <c r="AW136" s="13">
        <f t="shared" si="19"/>
        <v>41280</v>
      </c>
      <c r="AX136" s="13">
        <v>0</v>
      </c>
      <c r="AY136" s="13">
        <f t="shared" si="20"/>
        <v>41280</v>
      </c>
    </row>
    <row r="137" spans="1:51" hidden="1" x14ac:dyDescent="0.2">
      <c r="A137" s="8">
        <v>132</v>
      </c>
      <c r="B137" s="9" t="s">
        <v>349</v>
      </c>
      <c r="C137" s="9" t="s">
        <v>65</v>
      </c>
      <c r="D137" s="9" t="s">
        <v>302</v>
      </c>
      <c r="E137" s="9" t="s">
        <v>302</v>
      </c>
      <c r="F137" s="9" t="s">
        <v>350</v>
      </c>
      <c r="G137" s="9" t="s">
        <v>351</v>
      </c>
      <c r="H137" s="9" t="s">
        <v>89</v>
      </c>
      <c r="I137" s="9" t="s">
        <v>178</v>
      </c>
      <c r="J137" s="9" t="s">
        <v>9</v>
      </c>
      <c r="K137" s="9" t="s">
        <v>10</v>
      </c>
      <c r="L137" s="10">
        <v>12</v>
      </c>
      <c r="M137" s="10">
        <v>0</v>
      </c>
      <c r="N137" s="10">
        <v>12</v>
      </c>
      <c r="O137" s="10">
        <v>0</v>
      </c>
      <c r="P137" s="11">
        <v>30000</v>
      </c>
      <c r="Q137" s="11">
        <v>30000</v>
      </c>
      <c r="R137" s="11">
        <v>0</v>
      </c>
      <c r="S137" s="11">
        <v>120000</v>
      </c>
      <c r="T137" s="11">
        <v>120000</v>
      </c>
      <c r="U137" s="11">
        <v>0</v>
      </c>
      <c r="V137" s="11">
        <v>150000</v>
      </c>
      <c r="W137" s="11">
        <v>0</v>
      </c>
      <c r="X137" s="12">
        <v>0.8</v>
      </c>
      <c r="Y137" s="12">
        <v>0</v>
      </c>
      <c r="Z137" s="11">
        <v>10000</v>
      </c>
      <c r="AA137" s="11">
        <v>0</v>
      </c>
      <c r="AB137" s="13">
        <v>12</v>
      </c>
      <c r="AC137" s="13">
        <v>10</v>
      </c>
      <c r="AD137" s="13">
        <v>1000</v>
      </c>
      <c r="AE137" s="13">
        <v>1000</v>
      </c>
      <c r="AF137" s="13">
        <v>0</v>
      </c>
      <c r="AG137" s="13">
        <v>0</v>
      </c>
      <c r="AH137" s="13">
        <v>0</v>
      </c>
      <c r="AI137" s="13">
        <v>0</v>
      </c>
      <c r="AJ137" s="18">
        <v>1</v>
      </c>
      <c r="AK137" s="17">
        <v>9</v>
      </c>
      <c r="AL137" s="25">
        <v>8.5714285714285715E-2</v>
      </c>
      <c r="AM137" s="13">
        <v>0.89860297431275349</v>
      </c>
      <c r="AN137" s="13">
        <v>0.99918166939443531</v>
      </c>
      <c r="AO137" s="13">
        <v>0.3273542600896861</v>
      </c>
      <c r="AP137" s="13">
        <v>2.225138903796875</v>
      </c>
      <c r="AQ137" s="13">
        <f t="shared" si="17"/>
        <v>120000</v>
      </c>
      <c r="AR137" s="13">
        <f t="shared" si="14"/>
        <v>9600</v>
      </c>
      <c r="AS137" s="13">
        <f t="shared" si="15"/>
        <v>0</v>
      </c>
      <c r="AT137" s="13">
        <f t="shared" si="18"/>
        <v>9600</v>
      </c>
      <c r="AU137" s="13">
        <f t="shared" si="16"/>
        <v>129600</v>
      </c>
      <c r="AV137" s="14" t="s">
        <v>12</v>
      </c>
      <c r="AW137" s="13">
        <f t="shared" si="19"/>
        <v>129600</v>
      </c>
      <c r="AX137" s="13">
        <v>0</v>
      </c>
      <c r="AY137" s="13">
        <f t="shared" si="20"/>
        <v>129600</v>
      </c>
    </row>
    <row r="138" spans="1:51" hidden="1" x14ac:dyDescent="0.2">
      <c r="A138" s="8">
        <v>133</v>
      </c>
      <c r="B138" s="9" t="s">
        <v>352</v>
      </c>
      <c r="C138" s="9" t="s">
        <v>4</v>
      </c>
      <c r="D138" s="9" t="s">
        <v>302</v>
      </c>
      <c r="E138" s="9" t="s">
        <v>302</v>
      </c>
      <c r="F138" s="9" t="s">
        <v>353</v>
      </c>
      <c r="G138" s="9" t="s">
        <v>354</v>
      </c>
      <c r="H138" s="9" t="s">
        <v>89</v>
      </c>
      <c r="I138" s="9" t="s">
        <v>178</v>
      </c>
      <c r="J138" s="9" t="s">
        <v>43</v>
      </c>
      <c r="K138" s="9" t="s">
        <v>29</v>
      </c>
      <c r="L138" s="10">
        <v>48</v>
      </c>
      <c r="M138" s="10">
        <v>48</v>
      </c>
      <c r="N138" s="10">
        <v>0</v>
      </c>
      <c r="O138" s="10">
        <v>0</v>
      </c>
      <c r="P138" s="11">
        <v>28000</v>
      </c>
      <c r="Q138" s="11">
        <v>28000</v>
      </c>
      <c r="R138" s="11">
        <v>0</v>
      </c>
      <c r="S138" s="11">
        <v>112000</v>
      </c>
      <c r="T138" s="11">
        <v>112000</v>
      </c>
      <c r="U138" s="11">
        <v>0</v>
      </c>
      <c r="V138" s="11">
        <v>140000</v>
      </c>
      <c r="W138" s="11">
        <v>0</v>
      </c>
      <c r="X138" s="12">
        <v>0.8</v>
      </c>
      <c r="Y138" s="12">
        <v>0</v>
      </c>
      <c r="Z138" s="11">
        <v>2333.3333333333335</v>
      </c>
      <c r="AA138" s="11">
        <v>0</v>
      </c>
      <c r="AB138" s="13">
        <v>0</v>
      </c>
      <c r="AC138" s="13">
        <v>0</v>
      </c>
      <c r="AD138" s="13">
        <v>0</v>
      </c>
      <c r="AE138" s="13">
        <v>0</v>
      </c>
      <c r="AF138" s="13">
        <v>0</v>
      </c>
      <c r="AG138" s="13">
        <v>0</v>
      </c>
      <c r="AH138" s="13">
        <v>0</v>
      </c>
      <c r="AI138" s="13">
        <v>0</v>
      </c>
      <c r="AJ138" s="18">
        <v>2</v>
      </c>
      <c r="AK138" s="17">
        <v>9</v>
      </c>
      <c r="AL138" s="25">
        <v>8.6419753086419748E-2</v>
      </c>
      <c r="AM138" s="13">
        <v>0.8977684308914593</v>
      </c>
      <c r="AN138" s="13">
        <v>0.99836333878887074</v>
      </c>
      <c r="AO138" s="13">
        <v>0.3273542600896861</v>
      </c>
      <c r="AP138" s="13">
        <v>2.2234860297700161</v>
      </c>
      <c r="AQ138" s="13">
        <f t="shared" si="17"/>
        <v>112000</v>
      </c>
      <c r="AR138" s="13">
        <f t="shared" si="14"/>
        <v>0</v>
      </c>
      <c r="AS138" s="13">
        <f t="shared" si="15"/>
        <v>0</v>
      </c>
      <c r="AT138" s="13">
        <f t="shared" si="18"/>
        <v>0</v>
      </c>
      <c r="AU138" s="13">
        <f t="shared" si="16"/>
        <v>112000</v>
      </c>
      <c r="AV138" s="14" t="s">
        <v>12</v>
      </c>
      <c r="AW138" s="13">
        <f t="shared" si="19"/>
        <v>112000</v>
      </c>
      <c r="AX138" s="13">
        <v>0</v>
      </c>
      <c r="AY138" s="13">
        <f t="shared" si="20"/>
        <v>112000</v>
      </c>
    </row>
    <row r="139" spans="1:51" hidden="1" x14ac:dyDescent="0.2">
      <c r="A139" s="8">
        <v>134</v>
      </c>
      <c r="B139" s="9" t="s">
        <v>355</v>
      </c>
      <c r="C139" s="9" t="s">
        <v>4</v>
      </c>
      <c r="D139" s="9" t="s">
        <v>5</v>
      </c>
      <c r="E139" s="9" t="s">
        <v>5</v>
      </c>
      <c r="F139" s="9" t="s">
        <v>356</v>
      </c>
      <c r="G139" s="9" t="s">
        <v>357</v>
      </c>
      <c r="H139" s="9" t="s">
        <v>89</v>
      </c>
      <c r="I139" s="9" t="s">
        <v>89</v>
      </c>
      <c r="J139" s="9" t="s">
        <v>156</v>
      </c>
      <c r="K139" s="9" t="s">
        <v>11</v>
      </c>
      <c r="L139" s="10">
        <v>50</v>
      </c>
      <c r="M139" s="10">
        <v>50</v>
      </c>
      <c r="N139" s="10">
        <v>0</v>
      </c>
      <c r="O139" s="10">
        <v>0</v>
      </c>
      <c r="P139" s="11">
        <v>125000</v>
      </c>
      <c r="Q139" s="11">
        <v>125000</v>
      </c>
      <c r="R139" s="11">
        <v>0</v>
      </c>
      <c r="S139" s="11">
        <v>500000</v>
      </c>
      <c r="T139" s="11">
        <v>500000</v>
      </c>
      <c r="U139" s="11">
        <v>0</v>
      </c>
      <c r="V139" s="11">
        <v>625000</v>
      </c>
      <c r="W139" s="11">
        <v>0</v>
      </c>
      <c r="X139" s="12">
        <v>0.8</v>
      </c>
      <c r="Y139" s="12">
        <v>0</v>
      </c>
      <c r="Z139" s="11">
        <v>10000</v>
      </c>
      <c r="AA139" s="11">
        <v>0</v>
      </c>
      <c r="AB139" s="13">
        <v>0</v>
      </c>
      <c r="AC139" s="13">
        <v>0</v>
      </c>
      <c r="AD139" s="13">
        <v>0</v>
      </c>
      <c r="AE139" s="13">
        <v>0</v>
      </c>
      <c r="AF139" s="13">
        <v>0</v>
      </c>
      <c r="AG139" s="13">
        <v>0</v>
      </c>
      <c r="AH139" s="13">
        <v>0</v>
      </c>
      <c r="AI139" s="13">
        <v>0</v>
      </c>
      <c r="AJ139" s="18">
        <v>1</v>
      </c>
      <c r="AK139" s="17">
        <v>7.4</v>
      </c>
      <c r="AL139" s="25">
        <v>0.21818181818181817</v>
      </c>
      <c r="AM139" s="13">
        <v>0.74189848006882708</v>
      </c>
      <c r="AN139" s="13">
        <v>0.99918166939443531</v>
      </c>
      <c r="AO139" s="13">
        <v>0.2556053811659193</v>
      </c>
      <c r="AP139" s="13">
        <v>1.9966855306291817</v>
      </c>
      <c r="AQ139" s="13">
        <f t="shared" si="17"/>
        <v>500000</v>
      </c>
      <c r="AR139" s="13">
        <f t="shared" si="14"/>
        <v>0</v>
      </c>
      <c r="AS139" s="13">
        <f t="shared" si="15"/>
        <v>0</v>
      </c>
      <c r="AT139" s="13">
        <f t="shared" si="18"/>
        <v>0</v>
      </c>
      <c r="AU139" s="13">
        <f t="shared" si="16"/>
        <v>500000</v>
      </c>
      <c r="AV139" s="14" t="s">
        <v>12</v>
      </c>
      <c r="AW139" s="13">
        <f t="shared" si="19"/>
        <v>500000</v>
      </c>
      <c r="AX139" s="13">
        <v>0</v>
      </c>
      <c r="AY139" s="13">
        <f t="shared" si="20"/>
        <v>500000</v>
      </c>
    </row>
    <row r="140" spans="1:51" hidden="1" x14ac:dyDescent="0.2">
      <c r="A140" s="8">
        <v>135</v>
      </c>
      <c r="B140" s="9" t="s">
        <v>358</v>
      </c>
      <c r="C140" s="9" t="s">
        <v>65</v>
      </c>
      <c r="D140" s="9" t="s">
        <v>302</v>
      </c>
      <c r="E140" s="9" t="s">
        <v>302</v>
      </c>
      <c r="F140" s="9" t="s">
        <v>359</v>
      </c>
      <c r="G140" s="9" t="s">
        <v>360</v>
      </c>
      <c r="H140" s="9" t="s">
        <v>89</v>
      </c>
      <c r="I140" s="9" t="s">
        <v>89</v>
      </c>
      <c r="J140" s="9" t="s">
        <v>16</v>
      </c>
      <c r="K140" s="9" t="s">
        <v>29</v>
      </c>
      <c r="L140" s="10">
        <v>10</v>
      </c>
      <c r="M140" s="10">
        <v>0</v>
      </c>
      <c r="N140" s="10">
        <v>10</v>
      </c>
      <c r="O140" s="10">
        <v>0</v>
      </c>
      <c r="P140" s="11">
        <v>25000</v>
      </c>
      <c r="Q140" s="11">
        <v>25000</v>
      </c>
      <c r="R140" s="11">
        <v>0</v>
      </c>
      <c r="S140" s="11">
        <v>100000</v>
      </c>
      <c r="T140" s="11">
        <v>100000</v>
      </c>
      <c r="U140" s="11">
        <v>0</v>
      </c>
      <c r="V140" s="11">
        <v>125000</v>
      </c>
      <c r="W140" s="11">
        <v>5000</v>
      </c>
      <c r="X140" s="12">
        <v>0.8</v>
      </c>
      <c r="Y140" s="12">
        <v>0.04</v>
      </c>
      <c r="Z140" s="11">
        <v>10000</v>
      </c>
      <c r="AA140" s="11">
        <v>0</v>
      </c>
      <c r="AB140" s="13">
        <v>8</v>
      </c>
      <c r="AC140" s="13">
        <v>10</v>
      </c>
      <c r="AD140" s="13">
        <v>800</v>
      </c>
      <c r="AE140" s="13">
        <v>800</v>
      </c>
      <c r="AF140" s="13">
        <v>2</v>
      </c>
      <c r="AG140" s="13">
        <v>10</v>
      </c>
      <c r="AH140" s="13">
        <v>800</v>
      </c>
      <c r="AI140" s="13">
        <v>800</v>
      </c>
      <c r="AJ140" s="18">
        <v>11</v>
      </c>
      <c r="AK140" s="17">
        <v>7.4</v>
      </c>
      <c r="AL140" s="25">
        <v>0.31718061674008813</v>
      </c>
      <c r="AM140" s="13">
        <v>0.62478633666393368</v>
      </c>
      <c r="AN140" s="13">
        <v>0.99099836333878888</v>
      </c>
      <c r="AO140" s="13">
        <v>0.2556053811659193</v>
      </c>
      <c r="AP140" s="13">
        <v>1.8713900811686419</v>
      </c>
      <c r="AQ140" s="13">
        <f t="shared" si="17"/>
        <v>100000</v>
      </c>
      <c r="AR140" s="13">
        <f t="shared" si="14"/>
        <v>6400</v>
      </c>
      <c r="AS140" s="13">
        <f t="shared" si="15"/>
        <v>10000</v>
      </c>
      <c r="AT140" s="13">
        <f t="shared" si="18"/>
        <v>16400</v>
      </c>
      <c r="AU140" s="13">
        <f t="shared" si="16"/>
        <v>116400</v>
      </c>
      <c r="AV140" s="14" t="s">
        <v>12</v>
      </c>
      <c r="AW140" s="13">
        <f t="shared" si="19"/>
        <v>116400</v>
      </c>
      <c r="AX140" s="13">
        <v>0</v>
      </c>
      <c r="AY140" s="13">
        <f t="shared" si="20"/>
        <v>116400</v>
      </c>
    </row>
    <row r="141" spans="1:51" hidden="1" x14ac:dyDescent="0.2">
      <c r="A141" s="8">
        <v>136</v>
      </c>
      <c r="B141" s="9" t="s">
        <v>361</v>
      </c>
      <c r="C141" s="9" t="s">
        <v>4</v>
      </c>
      <c r="D141" s="9" t="s">
        <v>302</v>
      </c>
      <c r="E141" s="9" t="s">
        <v>302</v>
      </c>
      <c r="F141" s="9" t="s">
        <v>362</v>
      </c>
      <c r="G141" s="9" t="s">
        <v>363</v>
      </c>
      <c r="H141" s="9" t="s">
        <v>89</v>
      </c>
      <c r="I141" s="9" t="s">
        <v>21</v>
      </c>
      <c r="J141" s="9" t="s">
        <v>8</v>
      </c>
      <c r="K141" s="9" t="s">
        <v>29</v>
      </c>
      <c r="L141" s="10">
        <v>30</v>
      </c>
      <c r="M141" s="10">
        <v>30</v>
      </c>
      <c r="N141" s="10">
        <v>0</v>
      </c>
      <c r="O141" s="10">
        <v>0</v>
      </c>
      <c r="P141" s="11">
        <v>54767</v>
      </c>
      <c r="Q141" s="11">
        <v>54767</v>
      </c>
      <c r="R141" s="11">
        <v>0</v>
      </c>
      <c r="S141" s="11">
        <v>219066</v>
      </c>
      <c r="T141" s="11">
        <v>219066</v>
      </c>
      <c r="U141" s="11">
        <v>0</v>
      </c>
      <c r="V141" s="11">
        <v>273833</v>
      </c>
      <c r="W141" s="11">
        <v>10000</v>
      </c>
      <c r="X141" s="12">
        <v>0.79999853925567777</v>
      </c>
      <c r="Y141" s="12">
        <v>3.6518608056735312E-2</v>
      </c>
      <c r="Z141" s="11">
        <v>7302.2</v>
      </c>
      <c r="AA141" s="11">
        <v>0</v>
      </c>
      <c r="AB141" s="13">
        <v>30</v>
      </c>
      <c r="AC141" s="13">
        <v>4</v>
      </c>
      <c r="AD141" s="13">
        <v>750</v>
      </c>
      <c r="AE141" s="13">
        <v>750</v>
      </c>
      <c r="AF141" s="13">
        <v>0</v>
      </c>
      <c r="AG141" s="13">
        <v>0</v>
      </c>
      <c r="AH141" s="13">
        <v>0</v>
      </c>
      <c r="AI141" s="13">
        <v>0</v>
      </c>
      <c r="AJ141" s="18">
        <v>3</v>
      </c>
      <c r="AK141" s="17">
        <v>6.7</v>
      </c>
      <c r="AL141" s="25">
        <v>0.14627659574468085</v>
      </c>
      <c r="AM141" s="13">
        <v>0.82695986307805891</v>
      </c>
      <c r="AN141" s="13">
        <v>0.99754500818330605</v>
      </c>
      <c r="AO141" s="13">
        <v>0.22421524663677128</v>
      </c>
      <c r="AP141" s="13">
        <v>2.048720117898136</v>
      </c>
      <c r="AQ141" s="13">
        <f t="shared" si="17"/>
        <v>219066</v>
      </c>
      <c r="AR141" s="13">
        <f t="shared" si="14"/>
        <v>9600</v>
      </c>
      <c r="AS141" s="13">
        <f t="shared" si="15"/>
        <v>0</v>
      </c>
      <c r="AT141" s="13">
        <f t="shared" si="18"/>
        <v>9600</v>
      </c>
      <c r="AU141" s="13">
        <f t="shared" si="16"/>
        <v>228666</v>
      </c>
      <c r="AV141" s="14" t="s">
        <v>12</v>
      </c>
      <c r="AW141" s="13">
        <f t="shared" si="19"/>
        <v>228666</v>
      </c>
      <c r="AX141" s="13">
        <v>0</v>
      </c>
      <c r="AY141" s="13">
        <f t="shared" si="20"/>
        <v>228666</v>
      </c>
    </row>
    <row r="142" spans="1:51" hidden="1" x14ac:dyDescent="0.2">
      <c r="A142" s="8">
        <v>137</v>
      </c>
      <c r="B142" s="9" t="s">
        <v>364</v>
      </c>
      <c r="C142" s="9" t="s">
        <v>4</v>
      </c>
      <c r="D142" s="9" t="s">
        <v>302</v>
      </c>
      <c r="E142" s="9" t="s">
        <v>302</v>
      </c>
      <c r="F142" s="9" t="s">
        <v>365</v>
      </c>
      <c r="G142" s="9" t="s">
        <v>366</v>
      </c>
      <c r="H142" s="9" t="s">
        <v>89</v>
      </c>
      <c r="I142" s="9" t="s">
        <v>21</v>
      </c>
      <c r="J142" s="9" t="s">
        <v>39</v>
      </c>
      <c r="K142" s="9" t="s">
        <v>29</v>
      </c>
      <c r="L142" s="10">
        <v>19</v>
      </c>
      <c r="M142" s="10">
        <v>19</v>
      </c>
      <c r="N142" s="10">
        <v>0</v>
      </c>
      <c r="O142" s="10">
        <v>0</v>
      </c>
      <c r="P142" s="11">
        <v>46600</v>
      </c>
      <c r="Q142" s="11">
        <v>46600</v>
      </c>
      <c r="R142" s="11">
        <v>0</v>
      </c>
      <c r="S142" s="11">
        <v>186400</v>
      </c>
      <c r="T142" s="11">
        <v>186400</v>
      </c>
      <c r="U142" s="11">
        <v>0</v>
      </c>
      <c r="V142" s="11">
        <v>233000</v>
      </c>
      <c r="W142" s="11">
        <v>4000</v>
      </c>
      <c r="X142" s="12">
        <v>0.8</v>
      </c>
      <c r="Y142" s="12">
        <v>1.716738197424893E-2</v>
      </c>
      <c r="Z142" s="11">
        <v>9810.5263157894733</v>
      </c>
      <c r="AA142" s="11">
        <v>0</v>
      </c>
      <c r="AB142" s="13">
        <v>0</v>
      </c>
      <c r="AC142" s="13">
        <v>0</v>
      </c>
      <c r="AD142" s="13">
        <v>0</v>
      </c>
      <c r="AE142" s="13">
        <v>0</v>
      </c>
      <c r="AF142" s="13">
        <v>0</v>
      </c>
      <c r="AG142" s="13">
        <v>0</v>
      </c>
      <c r="AH142" s="13">
        <v>0</v>
      </c>
      <c r="AI142" s="13">
        <v>0</v>
      </c>
      <c r="AJ142" s="18">
        <v>4</v>
      </c>
      <c r="AK142" s="17">
        <v>6.7</v>
      </c>
      <c r="AL142" s="25">
        <v>0.14595375722543352</v>
      </c>
      <c r="AM142" s="13">
        <v>0.82734176984373009</v>
      </c>
      <c r="AN142" s="13">
        <v>0.99672667757774136</v>
      </c>
      <c r="AO142" s="13">
        <v>0.22421524663677128</v>
      </c>
      <c r="AP142" s="13">
        <v>2.0482836940582425</v>
      </c>
      <c r="AQ142" s="13">
        <f t="shared" si="17"/>
        <v>186400</v>
      </c>
      <c r="AR142" s="13">
        <f t="shared" si="14"/>
        <v>0</v>
      </c>
      <c r="AS142" s="13">
        <f t="shared" si="15"/>
        <v>0</v>
      </c>
      <c r="AT142" s="13">
        <f t="shared" si="18"/>
        <v>0</v>
      </c>
      <c r="AU142" s="13">
        <f t="shared" si="16"/>
        <v>186400</v>
      </c>
      <c r="AV142" s="14" t="s">
        <v>12</v>
      </c>
      <c r="AW142" s="13">
        <f t="shared" si="19"/>
        <v>186400</v>
      </c>
      <c r="AX142" s="13">
        <v>0</v>
      </c>
      <c r="AY142" s="13">
        <f t="shared" si="20"/>
        <v>186400</v>
      </c>
    </row>
    <row r="143" spans="1:51" hidden="1" x14ac:dyDescent="0.2">
      <c r="A143" s="8">
        <v>138</v>
      </c>
      <c r="B143" s="9" t="s">
        <v>367</v>
      </c>
      <c r="C143" s="9" t="s">
        <v>4</v>
      </c>
      <c r="D143" s="9" t="s">
        <v>302</v>
      </c>
      <c r="E143" s="9" t="s">
        <v>302</v>
      </c>
      <c r="F143" s="9" t="s">
        <v>368</v>
      </c>
      <c r="G143" s="9" t="s">
        <v>369</v>
      </c>
      <c r="H143" s="9" t="s">
        <v>89</v>
      </c>
      <c r="I143" s="9" t="s">
        <v>21</v>
      </c>
      <c r="J143" s="9" t="s">
        <v>28</v>
      </c>
      <c r="K143" s="9" t="s">
        <v>11</v>
      </c>
      <c r="L143" s="10">
        <v>16</v>
      </c>
      <c r="M143" s="10">
        <v>16</v>
      </c>
      <c r="N143" s="10">
        <v>0</v>
      </c>
      <c r="O143" s="10">
        <v>0</v>
      </c>
      <c r="P143" s="11">
        <v>20400</v>
      </c>
      <c r="Q143" s="11">
        <v>20400</v>
      </c>
      <c r="R143" s="11">
        <v>0</v>
      </c>
      <c r="S143" s="11">
        <v>81600</v>
      </c>
      <c r="T143" s="11">
        <v>81600</v>
      </c>
      <c r="U143" s="11">
        <v>0</v>
      </c>
      <c r="V143" s="11">
        <v>102000</v>
      </c>
      <c r="W143" s="11">
        <v>8000</v>
      </c>
      <c r="X143" s="12">
        <v>0.8</v>
      </c>
      <c r="Y143" s="12">
        <v>7.8431372549019607E-2</v>
      </c>
      <c r="Z143" s="11">
        <v>5100</v>
      </c>
      <c r="AA143" s="11">
        <v>0</v>
      </c>
      <c r="AB143" s="13">
        <v>16</v>
      </c>
      <c r="AC143" s="13">
        <v>8</v>
      </c>
      <c r="AD143" s="13">
        <v>1100</v>
      </c>
      <c r="AE143" s="13">
        <v>1100</v>
      </c>
      <c r="AF143" s="13">
        <v>0</v>
      </c>
      <c r="AG143" s="13">
        <v>0</v>
      </c>
      <c r="AH143" s="13">
        <v>0</v>
      </c>
      <c r="AI143" s="13">
        <v>0</v>
      </c>
      <c r="AJ143" s="18">
        <v>0</v>
      </c>
      <c r="AK143" s="17">
        <v>6.7</v>
      </c>
      <c r="AL143" s="25">
        <v>0</v>
      </c>
      <c r="AM143" s="13">
        <v>1</v>
      </c>
      <c r="AN143" s="13">
        <v>1</v>
      </c>
      <c r="AO143" s="13">
        <v>0.22421524663677128</v>
      </c>
      <c r="AP143" s="13">
        <v>2.2242152466367715</v>
      </c>
      <c r="AQ143" s="13">
        <f t="shared" si="17"/>
        <v>81600</v>
      </c>
      <c r="AR143" s="13">
        <f t="shared" si="14"/>
        <v>10240</v>
      </c>
      <c r="AS143" s="13">
        <f t="shared" si="15"/>
        <v>0</v>
      </c>
      <c r="AT143" s="13">
        <f t="shared" si="18"/>
        <v>10240</v>
      </c>
      <c r="AU143" s="13">
        <f t="shared" si="16"/>
        <v>91840</v>
      </c>
      <c r="AV143" s="14" t="s">
        <v>12</v>
      </c>
      <c r="AW143" s="13">
        <f t="shared" si="19"/>
        <v>91840</v>
      </c>
      <c r="AX143" s="13">
        <v>0</v>
      </c>
      <c r="AY143" s="13">
        <f t="shared" si="20"/>
        <v>91840</v>
      </c>
    </row>
    <row r="144" spans="1:51" hidden="1" x14ac:dyDescent="0.2">
      <c r="A144" s="8">
        <v>139</v>
      </c>
      <c r="B144" s="9" t="s">
        <v>370</v>
      </c>
      <c r="C144" s="9" t="s">
        <v>4</v>
      </c>
      <c r="D144" s="9" t="s">
        <v>302</v>
      </c>
      <c r="E144" s="9" t="s">
        <v>302</v>
      </c>
      <c r="F144" s="9" t="s">
        <v>371</v>
      </c>
      <c r="G144" s="9" t="s">
        <v>372</v>
      </c>
      <c r="H144" s="9" t="s">
        <v>89</v>
      </c>
      <c r="I144" s="9" t="s">
        <v>27</v>
      </c>
      <c r="J144" s="9" t="s">
        <v>8</v>
      </c>
      <c r="K144" s="9" t="s">
        <v>11</v>
      </c>
      <c r="L144" s="10">
        <v>20</v>
      </c>
      <c r="M144" s="10">
        <v>20</v>
      </c>
      <c r="N144" s="10">
        <v>0</v>
      </c>
      <c r="O144" s="10">
        <v>0</v>
      </c>
      <c r="P144" s="11">
        <v>65000</v>
      </c>
      <c r="Q144" s="11">
        <v>65000</v>
      </c>
      <c r="R144" s="11">
        <v>0</v>
      </c>
      <c r="S144" s="11">
        <v>200000</v>
      </c>
      <c r="T144" s="11">
        <v>200000</v>
      </c>
      <c r="U144" s="11">
        <v>0</v>
      </c>
      <c r="V144" s="11">
        <v>265000</v>
      </c>
      <c r="W144" s="11">
        <v>23000</v>
      </c>
      <c r="X144" s="12">
        <v>0.75471698113207553</v>
      </c>
      <c r="Y144" s="12">
        <v>8.6792452830188674E-2</v>
      </c>
      <c r="Z144" s="11">
        <v>10000</v>
      </c>
      <c r="AA144" s="11">
        <v>0</v>
      </c>
      <c r="AB144" s="13">
        <v>0</v>
      </c>
      <c r="AC144" s="13">
        <v>0</v>
      </c>
      <c r="AD144" s="13">
        <v>0</v>
      </c>
      <c r="AE144" s="13">
        <v>0</v>
      </c>
      <c r="AF144" s="13">
        <v>0</v>
      </c>
      <c r="AG144" s="13">
        <v>0</v>
      </c>
      <c r="AH144" s="13">
        <v>0</v>
      </c>
      <c r="AI144" s="13">
        <v>0</v>
      </c>
      <c r="AJ144" s="18">
        <v>0</v>
      </c>
      <c r="AK144" s="17">
        <v>5.3</v>
      </c>
      <c r="AL144" s="25">
        <v>0</v>
      </c>
      <c r="AM144" s="13">
        <v>1</v>
      </c>
      <c r="AN144" s="13">
        <v>1</v>
      </c>
      <c r="AO144" s="13">
        <v>0.1614349775784753</v>
      </c>
      <c r="AP144" s="13">
        <v>2.1614349775784754</v>
      </c>
      <c r="AQ144" s="13">
        <f t="shared" si="17"/>
        <v>200000</v>
      </c>
      <c r="AR144" s="13">
        <f t="shared" si="14"/>
        <v>0</v>
      </c>
      <c r="AS144" s="13">
        <f t="shared" si="15"/>
        <v>0</v>
      </c>
      <c r="AT144" s="13">
        <f t="shared" si="18"/>
        <v>0</v>
      </c>
      <c r="AU144" s="13">
        <f t="shared" si="16"/>
        <v>200000</v>
      </c>
      <c r="AV144" s="14" t="s">
        <v>12</v>
      </c>
      <c r="AW144" s="13">
        <f t="shared" si="19"/>
        <v>200000</v>
      </c>
      <c r="AX144" s="13">
        <v>0</v>
      </c>
      <c r="AY144" s="13">
        <f t="shared" si="20"/>
        <v>200000</v>
      </c>
    </row>
    <row r="145" spans="1:51" hidden="1" x14ac:dyDescent="0.2">
      <c r="A145" s="8">
        <v>140</v>
      </c>
      <c r="B145" s="9" t="s">
        <v>373</v>
      </c>
      <c r="C145" s="9" t="s">
        <v>4</v>
      </c>
      <c r="D145" s="9" t="s">
        <v>302</v>
      </c>
      <c r="E145" s="9" t="s">
        <v>302</v>
      </c>
      <c r="F145" s="9" t="s">
        <v>335</v>
      </c>
      <c r="G145" s="9" t="s">
        <v>372</v>
      </c>
      <c r="H145" s="9" t="s">
        <v>89</v>
      </c>
      <c r="I145" s="9" t="s">
        <v>27</v>
      </c>
      <c r="J145" s="9" t="s">
        <v>8</v>
      </c>
      <c r="K145" s="9" t="s">
        <v>11</v>
      </c>
      <c r="L145" s="10">
        <v>50</v>
      </c>
      <c r="M145" s="10">
        <v>50</v>
      </c>
      <c r="N145" s="10">
        <v>0</v>
      </c>
      <c r="O145" s="10">
        <v>0</v>
      </c>
      <c r="P145" s="11">
        <v>125000</v>
      </c>
      <c r="Q145" s="11">
        <v>125000</v>
      </c>
      <c r="R145" s="11">
        <v>0</v>
      </c>
      <c r="S145" s="11">
        <v>500000</v>
      </c>
      <c r="T145" s="11">
        <v>500000</v>
      </c>
      <c r="U145" s="11">
        <v>0</v>
      </c>
      <c r="V145" s="11">
        <v>625000</v>
      </c>
      <c r="W145" s="11">
        <v>0</v>
      </c>
      <c r="X145" s="12">
        <v>0.8</v>
      </c>
      <c r="Y145" s="12">
        <v>0</v>
      </c>
      <c r="Z145" s="11">
        <v>10000</v>
      </c>
      <c r="AA145" s="11">
        <v>0</v>
      </c>
      <c r="AB145" s="13">
        <v>50</v>
      </c>
      <c r="AC145" s="13">
        <v>4</v>
      </c>
      <c r="AD145" s="13">
        <v>1100</v>
      </c>
      <c r="AE145" s="13">
        <v>1100</v>
      </c>
      <c r="AF145" s="13">
        <v>0</v>
      </c>
      <c r="AG145" s="13">
        <v>0</v>
      </c>
      <c r="AH145" s="13">
        <v>0</v>
      </c>
      <c r="AI145" s="13">
        <v>0</v>
      </c>
      <c r="AJ145" s="18">
        <v>0</v>
      </c>
      <c r="AK145" s="17">
        <v>5.3</v>
      </c>
      <c r="AL145" s="25">
        <v>0</v>
      </c>
      <c r="AM145" s="13">
        <v>1</v>
      </c>
      <c r="AN145" s="13">
        <v>1</v>
      </c>
      <c r="AO145" s="13">
        <v>0.1614349775784753</v>
      </c>
      <c r="AP145" s="13">
        <v>2.1614349775784754</v>
      </c>
      <c r="AQ145" s="13">
        <f t="shared" si="17"/>
        <v>500000</v>
      </c>
      <c r="AR145" s="13">
        <f t="shared" si="14"/>
        <v>16000</v>
      </c>
      <c r="AS145" s="13">
        <f t="shared" si="15"/>
        <v>0</v>
      </c>
      <c r="AT145" s="13">
        <f t="shared" si="18"/>
        <v>16000</v>
      </c>
      <c r="AU145" s="13">
        <f t="shared" si="16"/>
        <v>516000</v>
      </c>
      <c r="AV145" s="14" t="s">
        <v>12</v>
      </c>
      <c r="AW145" s="13">
        <f t="shared" si="19"/>
        <v>516000</v>
      </c>
      <c r="AX145" s="13">
        <v>0</v>
      </c>
      <c r="AY145" s="13">
        <f t="shared" si="20"/>
        <v>516000</v>
      </c>
    </row>
    <row r="146" spans="1:51" hidden="1" x14ac:dyDescent="0.2">
      <c r="A146" s="8">
        <v>141</v>
      </c>
      <c r="B146" s="9" t="s">
        <v>374</v>
      </c>
      <c r="C146" s="9" t="s">
        <v>65</v>
      </c>
      <c r="D146" s="9" t="s">
        <v>302</v>
      </c>
      <c r="E146" s="9" t="s">
        <v>302</v>
      </c>
      <c r="F146" s="9" t="s">
        <v>374</v>
      </c>
      <c r="G146" s="9" t="s">
        <v>375</v>
      </c>
      <c r="H146" s="9" t="s">
        <v>89</v>
      </c>
      <c r="I146" s="9" t="s">
        <v>69</v>
      </c>
      <c r="J146" s="9" t="s">
        <v>9</v>
      </c>
      <c r="K146" s="9" t="s">
        <v>29</v>
      </c>
      <c r="L146" s="10">
        <v>4</v>
      </c>
      <c r="M146" s="10">
        <v>0</v>
      </c>
      <c r="N146" s="10">
        <v>4</v>
      </c>
      <c r="O146" s="10">
        <v>0</v>
      </c>
      <c r="P146" s="11">
        <v>5600</v>
      </c>
      <c r="Q146" s="11">
        <v>5600</v>
      </c>
      <c r="R146" s="11">
        <v>0</v>
      </c>
      <c r="S146" s="11">
        <v>22400</v>
      </c>
      <c r="T146" s="11">
        <v>22400</v>
      </c>
      <c r="U146" s="11">
        <v>0</v>
      </c>
      <c r="V146" s="11">
        <v>28000</v>
      </c>
      <c r="W146" s="11">
        <v>3200</v>
      </c>
      <c r="X146" s="12">
        <v>0.8</v>
      </c>
      <c r="Y146" s="12">
        <v>0.11428571428571428</v>
      </c>
      <c r="Z146" s="11">
        <v>5600</v>
      </c>
      <c r="AA146" s="11">
        <v>0</v>
      </c>
      <c r="AB146" s="13">
        <v>4</v>
      </c>
      <c r="AC146" s="13">
        <v>10</v>
      </c>
      <c r="AD146" s="13">
        <v>950</v>
      </c>
      <c r="AE146" s="13">
        <v>650</v>
      </c>
      <c r="AF146" s="13">
        <v>0</v>
      </c>
      <c r="AG146" s="13">
        <v>0</v>
      </c>
      <c r="AH146" s="13">
        <v>0</v>
      </c>
      <c r="AI146" s="13">
        <v>0</v>
      </c>
      <c r="AJ146" s="18">
        <v>4</v>
      </c>
      <c r="AK146" s="17">
        <v>6.9</v>
      </c>
      <c r="AL146" s="25">
        <v>9.3579978237214367E-2</v>
      </c>
      <c r="AM146" s="13">
        <v>0.88929813300014071</v>
      </c>
      <c r="AN146" s="13">
        <v>0.99672667757774136</v>
      </c>
      <c r="AO146" s="13">
        <v>0.23318385650224216</v>
      </c>
      <c r="AP146" s="13">
        <v>2.119208667080124</v>
      </c>
      <c r="AQ146" s="13">
        <f t="shared" si="17"/>
        <v>22400</v>
      </c>
      <c r="AR146" s="13">
        <f t="shared" si="14"/>
        <v>3200</v>
      </c>
      <c r="AS146" s="13">
        <f t="shared" si="15"/>
        <v>0</v>
      </c>
      <c r="AT146" s="13">
        <f t="shared" si="18"/>
        <v>3200</v>
      </c>
      <c r="AU146" s="13">
        <f t="shared" si="16"/>
        <v>25600</v>
      </c>
      <c r="AV146" s="14" t="s">
        <v>12</v>
      </c>
      <c r="AW146" s="13">
        <f t="shared" si="19"/>
        <v>25600</v>
      </c>
      <c r="AX146" s="13">
        <v>0</v>
      </c>
      <c r="AY146" s="13">
        <f t="shared" si="20"/>
        <v>25600</v>
      </c>
    </row>
    <row r="147" spans="1:51" hidden="1" x14ac:dyDescent="0.2">
      <c r="A147" s="8">
        <v>142</v>
      </c>
      <c r="B147" s="9" t="s">
        <v>376</v>
      </c>
      <c r="C147" s="9" t="s">
        <v>4</v>
      </c>
      <c r="D147" s="9" t="s">
        <v>302</v>
      </c>
      <c r="E147" s="9" t="s">
        <v>302</v>
      </c>
      <c r="F147" s="9" t="s">
        <v>337</v>
      </c>
      <c r="G147" s="9" t="s">
        <v>377</v>
      </c>
      <c r="H147" s="9" t="s">
        <v>89</v>
      </c>
      <c r="I147" s="9" t="s">
        <v>56</v>
      </c>
      <c r="J147" s="9" t="s">
        <v>8</v>
      </c>
      <c r="K147" s="9" t="s">
        <v>11</v>
      </c>
      <c r="L147" s="10">
        <v>25</v>
      </c>
      <c r="M147" s="10">
        <v>25</v>
      </c>
      <c r="N147" s="10">
        <v>0</v>
      </c>
      <c r="O147" s="10">
        <v>0</v>
      </c>
      <c r="P147" s="11">
        <v>62500</v>
      </c>
      <c r="Q147" s="11">
        <v>62500</v>
      </c>
      <c r="R147" s="11">
        <v>0</v>
      </c>
      <c r="S147" s="11">
        <v>250000</v>
      </c>
      <c r="T147" s="11">
        <v>250000</v>
      </c>
      <c r="U147" s="11">
        <v>0</v>
      </c>
      <c r="V147" s="11">
        <v>312500</v>
      </c>
      <c r="W147" s="11">
        <v>2000</v>
      </c>
      <c r="X147" s="12">
        <v>0.8</v>
      </c>
      <c r="Y147" s="12">
        <v>6.4000000000000003E-3</v>
      </c>
      <c r="Z147" s="11">
        <v>10000</v>
      </c>
      <c r="AA147" s="11">
        <v>0</v>
      </c>
      <c r="AB147" s="13">
        <v>0</v>
      </c>
      <c r="AC147" s="13">
        <v>0</v>
      </c>
      <c r="AD147" s="13">
        <v>0</v>
      </c>
      <c r="AE147" s="13">
        <v>0</v>
      </c>
      <c r="AF147" s="13">
        <v>0</v>
      </c>
      <c r="AG147" s="13">
        <v>0</v>
      </c>
      <c r="AH147" s="13">
        <v>0</v>
      </c>
      <c r="AI147" s="13">
        <v>0</v>
      </c>
      <c r="AJ147" s="18">
        <v>3</v>
      </c>
      <c r="AK147" s="17">
        <v>5.5</v>
      </c>
      <c r="AL147" s="25">
        <v>0.16743119266055045</v>
      </c>
      <c r="AM147" s="13">
        <v>0.80193470899777153</v>
      </c>
      <c r="AN147" s="13">
        <v>0.99754500818330605</v>
      </c>
      <c r="AO147" s="13">
        <v>0.17040358744394618</v>
      </c>
      <c r="AP147" s="13">
        <v>1.9698833046250237</v>
      </c>
      <c r="AQ147" s="13">
        <f t="shared" si="17"/>
        <v>250000</v>
      </c>
      <c r="AR147" s="13">
        <f t="shared" si="14"/>
        <v>0</v>
      </c>
      <c r="AS147" s="13">
        <f t="shared" si="15"/>
        <v>0</v>
      </c>
      <c r="AT147" s="13">
        <f t="shared" si="18"/>
        <v>0</v>
      </c>
      <c r="AU147" s="13">
        <f t="shared" si="16"/>
        <v>250000</v>
      </c>
      <c r="AV147" s="14" t="s">
        <v>12</v>
      </c>
      <c r="AW147" s="13">
        <f t="shared" si="19"/>
        <v>250000</v>
      </c>
      <c r="AX147" s="13">
        <v>0</v>
      </c>
      <c r="AY147" s="13">
        <f t="shared" si="20"/>
        <v>250000</v>
      </c>
    </row>
    <row r="148" spans="1:51" hidden="1" x14ac:dyDescent="0.2">
      <c r="A148" s="8">
        <v>143</v>
      </c>
      <c r="B148" s="9" t="s">
        <v>378</v>
      </c>
      <c r="C148" s="9" t="s">
        <v>226</v>
      </c>
      <c r="D148" s="9" t="s">
        <v>302</v>
      </c>
      <c r="E148" s="9" t="s">
        <v>302</v>
      </c>
      <c r="F148" s="9" t="s">
        <v>379</v>
      </c>
      <c r="G148" s="9" t="s">
        <v>380</v>
      </c>
      <c r="H148" s="9" t="s">
        <v>89</v>
      </c>
      <c r="I148" s="9" t="s">
        <v>56</v>
      </c>
      <c r="J148" s="9" t="s">
        <v>39</v>
      </c>
      <c r="K148" s="9" t="s">
        <v>29</v>
      </c>
      <c r="L148" s="10">
        <v>8</v>
      </c>
      <c r="M148" s="10">
        <v>0</v>
      </c>
      <c r="N148" s="10">
        <v>0</v>
      </c>
      <c r="O148" s="10">
        <v>8</v>
      </c>
      <c r="P148" s="11">
        <v>8000</v>
      </c>
      <c r="Q148" s="11">
        <v>0</v>
      </c>
      <c r="R148" s="11">
        <v>8000</v>
      </c>
      <c r="S148" s="11">
        <v>32000</v>
      </c>
      <c r="T148" s="11">
        <v>0</v>
      </c>
      <c r="U148" s="11">
        <v>32000</v>
      </c>
      <c r="V148" s="11">
        <v>40000</v>
      </c>
      <c r="W148" s="11">
        <v>2000</v>
      </c>
      <c r="X148" s="12">
        <v>0.8</v>
      </c>
      <c r="Y148" s="12">
        <v>0.05</v>
      </c>
      <c r="Z148" s="11">
        <v>0</v>
      </c>
      <c r="AA148" s="11">
        <v>4000</v>
      </c>
      <c r="AB148" s="13">
        <v>8</v>
      </c>
      <c r="AC148" s="13">
        <v>11</v>
      </c>
      <c r="AD148" s="13">
        <v>950</v>
      </c>
      <c r="AE148" s="13">
        <v>950</v>
      </c>
      <c r="AF148" s="13">
        <v>0</v>
      </c>
      <c r="AG148" s="13">
        <v>0</v>
      </c>
      <c r="AH148" s="13">
        <v>0</v>
      </c>
      <c r="AI148" s="13">
        <v>0</v>
      </c>
      <c r="AJ148" s="18">
        <v>17</v>
      </c>
      <c r="AK148" s="17">
        <v>5.5</v>
      </c>
      <c r="AL148" s="25">
        <v>0.3843329253365973</v>
      </c>
      <c r="AM148" s="13">
        <v>0.54534748580055525</v>
      </c>
      <c r="AN148" s="13">
        <v>0.98608837970540097</v>
      </c>
      <c r="AO148" s="13">
        <v>0.17040358744394618</v>
      </c>
      <c r="AP148" s="13">
        <v>1.7018394529499026</v>
      </c>
      <c r="AQ148" s="13">
        <f t="shared" si="17"/>
        <v>32000</v>
      </c>
      <c r="AR148" s="13">
        <f t="shared" si="14"/>
        <v>7040</v>
      </c>
      <c r="AS148" s="13">
        <f t="shared" si="15"/>
        <v>0</v>
      </c>
      <c r="AT148" s="13">
        <f t="shared" si="18"/>
        <v>7040</v>
      </c>
      <c r="AU148" s="13">
        <f t="shared" si="16"/>
        <v>39040</v>
      </c>
      <c r="AV148" s="14" t="s">
        <v>12</v>
      </c>
      <c r="AW148" s="13">
        <f t="shared" si="19"/>
        <v>39040</v>
      </c>
      <c r="AX148" s="13">
        <v>0</v>
      </c>
      <c r="AY148" s="13">
        <f t="shared" si="20"/>
        <v>39040</v>
      </c>
    </row>
    <row r="149" spans="1:51" hidden="1" x14ac:dyDescent="0.2">
      <c r="A149" s="8">
        <v>144</v>
      </c>
      <c r="B149" s="9" t="s">
        <v>381</v>
      </c>
      <c r="C149" s="9" t="s">
        <v>4</v>
      </c>
      <c r="D149" s="9" t="s">
        <v>302</v>
      </c>
      <c r="E149" s="9" t="s">
        <v>302</v>
      </c>
      <c r="F149" s="9" t="s">
        <v>382</v>
      </c>
      <c r="G149" s="9" t="s">
        <v>380</v>
      </c>
      <c r="H149" s="9" t="s">
        <v>89</v>
      </c>
      <c r="I149" s="9" t="s">
        <v>56</v>
      </c>
      <c r="J149" s="9" t="s">
        <v>39</v>
      </c>
      <c r="K149" s="9" t="s">
        <v>29</v>
      </c>
      <c r="L149" s="10">
        <v>45</v>
      </c>
      <c r="M149" s="10">
        <v>45</v>
      </c>
      <c r="N149" s="10">
        <v>0</v>
      </c>
      <c r="O149" s="10">
        <v>0</v>
      </c>
      <c r="P149" s="11">
        <v>112500</v>
      </c>
      <c r="Q149" s="11">
        <v>112500</v>
      </c>
      <c r="R149" s="11">
        <v>0</v>
      </c>
      <c r="S149" s="11">
        <v>450000</v>
      </c>
      <c r="T149" s="11">
        <v>450000</v>
      </c>
      <c r="U149" s="11">
        <v>0</v>
      </c>
      <c r="V149" s="11">
        <v>562500</v>
      </c>
      <c r="W149" s="11">
        <v>0</v>
      </c>
      <c r="X149" s="12">
        <v>0.8</v>
      </c>
      <c r="Y149" s="12">
        <v>0</v>
      </c>
      <c r="Z149" s="11">
        <v>10000</v>
      </c>
      <c r="AA149" s="11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8">
        <v>17</v>
      </c>
      <c r="AK149" s="17">
        <v>5.5</v>
      </c>
      <c r="AL149" s="25">
        <v>0.3843329253365973</v>
      </c>
      <c r="AM149" s="13">
        <v>0.54534748580055525</v>
      </c>
      <c r="AN149" s="13">
        <v>0.98608837970540097</v>
      </c>
      <c r="AO149" s="13">
        <v>0.17040358744394618</v>
      </c>
      <c r="AP149" s="13">
        <v>1.7018394529499026</v>
      </c>
      <c r="AQ149" s="13">
        <f t="shared" si="17"/>
        <v>450000</v>
      </c>
      <c r="AR149" s="13">
        <f t="shared" si="14"/>
        <v>0</v>
      </c>
      <c r="AS149" s="13">
        <f t="shared" si="15"/>
        <v>0</v>
      </c>
      <c r="AT149" s="13">
        <f t="shared" si="18"/>
        <v>0</v>
      </c>
      <c r="AU149" s="13">
        <f t="shared" si="16"/>
        <v>450000</v>
      </c>
      <c r="AV149" s="14" t="s">
        <v>12</v>
      </c>
      <c r="AW149" s="13">
        <f t="shared" si="19"/>
        <v>450000</v>
      </c>
      <c r="AX149" s="13">
        <v>0</v>
      </c>
      <c r="AY149" s="13">
        <f t="shared" si="20"/>
        <v>450000</v>
      </c>
    </row>
    <row r="150" spans="1:51" hidden="1" x14ac:dyDescent="0.2">
      <c r="A150" s="8">
        <v>145</v>
      </c>
      <c r="B150" s="9" t="s">
        <v>383</v>
      </c>
      <c r="C150" s="9" t="s">
        <v>4</v>
      </c>
      <c r="D150" s="9" t="s">
        <v>302</v>
      </c>
      <c r="E150" s="9" t="s">
        <v>302</v>
      </c>
      <c r="F150" s="9" t="s">
        <v>384</v>
      </c>
      <c r="G150" s="9" t="s">
        <v>385</v>
      </c>
      <c r="H150" s="9" t="s">
        <v>89</v>
      </c>
      <c r="I150" s="9" t="s">
        <v>56</v>
      </c>
      <c r="J150" s="9" t="s">
        <v>16</v>
      </c>
      <c r="K150" s="9" t="s">
        <v>29</v>
      </c>
      <c r="L150" s="10">
        <v>13</v>
      </c>
      <c r="M150" s="10">
        <v>13</v>
      </c>
      <c r="N150" s="10">
        <v>0</v>
      </c>
      <c r="O150" s="10">
        <v>0</v>
      </c>
      <c r="P150" s="11">
        <v>100000</v>
      </c>
      <c r="Q150" s="11">
        <v>100000</v>
      </c>
      <c r="R150" s="11">
        <v>0</v>
      </c>
      <c r="S150" s="11">
        <v>130000</v>
      </c>
      <c r="T150" s="11">
        <v>130000</v>
      </c>
      <c r="U150" s="11">
        <v>0</v>
      </c>
      <c r="V150" s="11">
        <v>230000</v>
      </c>
      <c r="W150" s="11">
        <v>0</v>
      </c>
      <c r="X150" s="12">
        <v>0.56521739130434778</v>
      </c>
      <c r="Y150" s="12">
        <v>0</v>
      </c>
      <c r="Z150" s="11">
        <v>10000</v>
      </c>
      <c r="AA150" s="11">
        <v>0</v>
      </c>
      <c r="AB150" s="13">
        <v>13</v>
      </c>
      <c r="AC150" s="13">
        <v>4</v>
      </c>
      <c r="AD150" s="13">
        <v>1100</v>
      </c>
      <c r="AE150" s="13">
        <v>1100</v>
      </c>
      <c r="AF150" s="13">
        <v>0</v>
      </c>
      <c r="AG150" s="13">
        <v>0</v>
      </c>
      <c r="AH150" s="13">
        <v>0</v>
      </c>
      <c r="AI150" s="13">
        <v>0</v>
      </c>
      <c r="AJ150" s="18">
        <v>22</v>
      </c>
      <c r="AK150" s="17">
        <v>5.5</v>
      </c>
      <c r="AL150" s="25">
        <v>0.42482758620689653</v>
      </c>
      <c r="AM150" s="13">
        <v>0.49744370716849784</v>
      </c>
      <c r="AN150" s="13">
        <v>0.98199672667757776</v>
      </c>
      <c r="AO150" s="13">
        <v>0.17040358744394618</v>
      </c>
      <c r="AP150" s="13">
        <v>1.6498440212900218</v>
      </c>
      <c r="AQ150" s="13">
        <f t="shared" si="17"/>
        <v>130000</v>
      </c>
      <c r="AR150" s="13">
        <f t="shared" si="14"/>
        <v>4160</v>
      </c>
      <c r="AS150" s="13">
        <f t="shared" si="15"/>
        <v>0</v>
      </c>
      <c r="AT150" s="13">
        <f t="shared" si="18"/>
        <v>4160</v>
      </c>
      <c r="AU150" s="13">
        <f t="shared" si="16"/>
        <v>134160</v>
      </c>
      <c r="AV150" s="14" t="s">
        <v>12</v>
      </c>
      <c r="AW150" s="13">
        <f t="shared" si="19"/>
        <v>134160</v>
      </c>
      <c r="AX150" s="13">
        <v>0</v>
      </c>
      <c r="AY150" s="13">
        <f t="shared" si="20"/>
        <v>134160</v>
      </c>
    </row>
    <row r="151" spans="1:51" hidden="1" x14ac:dyDescent="0.2">
      <c r="A151" s="8">
        <v>146</v>
      </c>
      <c r="B151" s="9" t="s">
        <v>387</v>
      </c>
      <c r="C151" s="9" t="s">
        <v>226</v>
      </c>
      <c r="D151" s="9" t="s">
        <v>302</v>
      </c>
      <c r="E151" s="9" t="s">
        <v>302</v>
      </c>
      <c r="F151" s="9" t="s">
        <v>388</v>
      </c>
      <c r="G151" s="9" t="s">
        <v>389</v>
      </c>
      <c r="H151" s="9" t="s">
        <v>89</v>
      </c>
      <c r="I151" s="9" t="s">
        <v>88</v>
      </c>
      <c r="J151" s="9" t="s">
        <v>9</v>
      </c>
      <c r="K151" s="9" t="s">
        <v>10</v>
      </c>
      <c r="L151" s="10">
        <v>8</v>
      </c>
      <c r="M151" s="10">
        <v>0</v>
      </c>
      <c r="N151" s="10">
        <v>0</v>
      </c>
      <c r="O151" s="10">
        <v>8</v>
      </c>
      <c r="P151" s="11">
        <v>10000</v>
      </c>
      <c r="Q151" s="11">
        <v>0</v>
      </c>
      <c r="R151" s="11">
        <v>10000</v>
      </c>
      <c r="S151" s="11">
        <v>40000</v>
      </c>
      <c r="T151" s="11">
        <v>0</v>
      </c>
      <c r="U151" s="11">
        <v>40000</v>
      </c>
      <c r="V151" s="11">
        <v>50000</v>
      </c>
      <c r="W151" s="11">
        <v>6500</v>
      </c>
      <c r="X151" s="12">
        <v>0.8</v>
      </c>
      <c r="Y151" s="12">
        <v>0.13</v>
      </c>
      <c r="Z151" s="11">
        <v>0</v>
      </c>
      <c r="AA151" s="11">
        <v>5000</v>
      </c>
      <c r="AB151" s="13">
        <v>0</v>
      </c>
      <c r="AC151" s="13">
        <v>0</v>
      </c>
      <c r="AD151" s="13">
        <v>0</v>
      </c>
      <c r="AE151" s="13">
        <v>0</v>
      </c>
      <c r="AF151" s="13">
        <v>0</v>
      </c>
      <c r="AG151" s="13">
        <v>0</v>
      </c>
      <c r="AH151" s="13">
        <v>0</v>
      </c>
      <c r="AI151" s="13">
        <v>0</v>
      </c>
      <c r="AJ151" s="18">
        <v>324</v>
      </c>
      <c r="AK151" s="17">
        <v>3</v>
      </c>
      <c r="AL151" s="25">
        <v>0.589231573444851</v>
      </c>
      <c r="AM151" s="13">
        <v>0.30295949513621734</v>
      </c>
      <c r="AN151" s="13">
        <v>0.73486088379705405</v>
      </c>
      <c r="AO151" s="13">
        <v>5.829596412556054E-2</v>
      </c>
      <c r="AP151" s="13">
        <v>1.0961163430588319</v>
      </c>
      <c r="AQ151" s="13">
        <f t="shared" si="17"/>
        <v>40000</v>
      </c>
      <c r="AR151" s="13">
        <f t="shared" si="14"/>
        <v>0</v>
      </c>
      <c r="AS151" s="13">
        <f t="shared" si="15"/>
        <v>0</v>
      </c>
      <c r="AT151" s="13">
        <f t="shared" si="18"/>
        <v>0</v>
      </c>
      <c r="AU151" s="13">
        <f t="shared" si="16"/>
        <v>40000</v>
      </c>
      <c r="AV151" s="14" t="s">
        <v>390</v>
      </c>
      <c r="AW151" s="13">
        <f>AU151*'[1]CAŁOŚĆ wg zapotrzebowania'!$F$202</f>
        <v>8941.5393719632411</v>
      </c>
      <c r="AX151" s="13">
        <f>AU151*'[1]CAŁOŚĆ wg zapotrzebowania'!$F$203</f>
        <v>31058.460628036763</v>
      </c>
      <c r="AY151" s="13">
        <f t="shared" si="20"/>
        <v>40000</v>
      </c>
    </row>
    <row r="152" spans="1:51" hidden="1" x14ac:dyDescent="0.2">
      <c r="A152" s="8">
        <v>147</v>
      </c>
      <c r="B152" s="9" t="s">
        <v>391</v>
      </c>
      <c r="C152" s="9" t="s">
        <v>226</v>
      </c>
      <c r="D152" s="9" t="s">
        <v>302</v>
      </c>
      <c r="E152" s="9" t="s">
        <v>302</v>
      </c>
      <c r="F152" s="9" t="s">
        <v>388</v>
      </c>
      <c r="G152" s="9" t="s">
        <v>389</v>
      </c>
      <c r="H152" s="9" t="s">
        <v>89</v>
      </c>
      <c r="I152" s="9" t="s">
        <v>88</v>
      </c>
      <c r="J152" s="9" t="s">
        <v>9</v>
      </c>
      <c r="K152" s="9" t="s">
        <v>10</v>
      </c>
      <c r="L152" s="10">
        <v>8</v>
      </c>
      <c r="M152" s="10">
        <v>0</v>
      </c>
      <c r="N152" s="10">
        <v>0</v>
      </c>
      <c r="O152" s="10">
        <v>8</v>
      </c>
      <c r="P152" s="11">
        <v>10000</v>
      </c>
      <c r="Q152" s="11">
        <v>0</v>
      </c>
      <c r="R152" s="11">
        <v>10000</v>
      </c>
      <c r="S152" s="11">
        <v>40000</v>
      </c>
      <c r="T152" s="11">
        <v>0</v>
      </c>
      <c r="U152" s="11">
        <v>40000</v>
      </c>
      <c r="V152" s="11">
        <v>50000</v>
      </c>
      <c r="W152" s="11">
        <v>7500</v>
      </c>
      <c r="X152" s="12">
        <v>0.8</v>
      </c>
      <c r="Y152" s="12">
        <v>0.15</v>
      </c>
      <c r="Z152" s="11">
        <v>0</v>
      </c>
      <c r="AA152" s="11">
        <v>5000</v>
      </c>
      <c r="AB152" s="13">
        <v>0</v>
      </c>
      <c r="AC152" s="13">
        <v>0</v>
      </c>
      <c r="AD152" s="13">
        <v>0</v>
      </c>
      <c r="AE152" s="13">
        <v>0</v>
      </c>
      <c r="AF152" s="13">
        <v>0</v>
      </c>
      <c r="AG152" s="13">
        <v>0</v>
      </c>
      <c r="AH152" s="13">
        <v>0</v>
      </c>
      <c r="AI152" s="13">
        <v>0</v>
      </c>
      <c r="AJ152" s="18">
        <v>324</v>
      </c>
      <c r="AK152" s="17">
        <v>3</v>
      </c>
      <c r="AL152" s="25">
        <v>0.589231573444851</v>
      </c>
      <c r="AM152" s="13">
        <v>0.30295949513621734</v>
      </c>
      <c r="AN152" s="13">
        <v>0.73486088379705405</v>
      </c>
      <c r="AO152" s="13">
        <v>5.829596412556054E-2</v>
      </c>
      <c r="AP152" s="13">
        <v>1.0961163430588319</v>
      </c>
      <c r="AQ152" s="13">
        <f t="shared" si="17"/>
        <v>40000</v>
      </c>
      <c r="AR152" s="13">
        <f t="shared" si="14"/>
        <v>0</v>
      </c>
      <c r="AS152" s="13">
        <f t="shared" si="15"/>
        <v>0</v>
      </c>
      <c r="AT152" s="13">
        <f t="shared" si="18"/>
        <v>0</v>
      </c>
      <c r="AU152" s="13">
        <f t="shared" si="16"/>
        <v>40000</v>
      </c>
      <c r="AV152" s="14" t="s">
        <v>390</v>
      </c>
      <c r="AW152" s="13">
        <f>AU152*'[1]CAŁOŚĆ wg zapotrzebowania'!$F$202</f>
        <v>8941.5393719632411</v>
      </c>
      <c r="AX152" s="13">
        <f>AU152*'[1]CAŁOŚĆ wg zapotrzebowania'!$F$203</f>
        <v>31058.460628036763</v>
      </c>
      <c r="AY152" s="13">
        <f t="shared" si="20"/>
        <v>40000</v>
      </c>
    </row>
    <row r="153" spans="1:51" hidden="1" x14ac:dyDescent="0.2">
      <c r="A153" s="8">
        <v>148</v>
      </c>
      <c r="B153" s="9" t="s">
        <v>392</v>
      </c>
      <c r="C153" s="9" t="s">
        <v>4</v>
      </c>
      <c r="D153" s="9" t="s">
        <v>302</v>
      </c>
      <c r="E153" s="9" t="s">
        <v>302</v>
      </c>
      <c r="F153" s="9" t="s">
        <v>393</v>
      </c>
      <c r="G153" s="9" t="s">
        <v>389</v>
      </c>
      <c r="H153" s="9" t="s">
        <v>89</v>
      </c>
      <c r="I153" s="9" t="s">
        <v>88</v>
      </c>
      <c r="J153" s="9" t="s">
        <v>9</v>
      </c>
      <c r="K153" s="9" t="s">
        <v>10</v>
      </c>
      <c r="L153" s="10">
        <v>10</v>
      </c>
      <c r="M153" s="10">
        <v>10</v>
      </c>
      <c r="N153" s="10">
        <v>0</v>
      </c>
      <c r="O153" s="10">
        <v>0</v>
      </c>
      <c r="P153" s="11">
        <v>25000</v>
      </c>
      <c r="Q153" s="11">
        <v>25000</v>
      </c>
      <c r="R153" s="11">
        <v>0</v>
      </c>
      <c r="S153" s="11">
        <v>100000</v>
      </c>
      <c r="T153" s="11">
        <v>100000</v>
      </c>
      <c r="U153" s="11">
        <v>0</v>
      </c>
      <c r="V153" s="11">
        <v>125000</v>
      </c>
      <c r="W153" s="11">
        <v>16000</v>
      </c>
      <c r="X153" s="12">
        <v>0.8</v>
      </c>
      <c r="Y153" s="12">
        <v>0.128</v>
      </c>
      <c r="Z153" s="11">
        <v>10000</v>
      </c>
      <c r="AA153" s="11">
        <v>0</v>
      </c>
      <c r="AB153" s="13">
        <v>10</v>
      </c>
      <c r="AC153" s="13">
        <v>9</v>
      </c>
      <c r="AD153" s="13">
        <v>1250</v>
      </c>
      <c r="AE153" s="13">
        <v>700</v>
      </c>
      <c r="AF153" s="13">
        <v>0</v>
      </c>
      <c r="AG153" s="13">
        <v>0</v>
      </c>
      <c r="AH153" s="13">
        <v>0</v>
      </c>
      <c r="AI153" s="13">
        <v>0</v>
      </c>
      <c r="AJ153" s="18">
        <v>324</v>
      </c>
      <c r="AK153" s="17">
        <v>3</v>
      </c>
      <c r="AL153" s="25">
        <v>0.589231573444851</v>
      </c>
      <c r="AM153" s="13">
        <v>0.30295949513621734</v>
      </c>
      <c r="AN153" s="13">
        <v>0.73486088379705405</v>
      </c>
      <c r="AO153" s="13">
        <v>5.829596412556054E-2</v>
      </c>
      <c r="AP153" s="13">
        <v>1.0961163430588319</v>
      </c>
      <c r="AQ153" s="13">
        <f t="shared" si="17"/>
        <v>100000</v>
      </c>
      <c r="AR153" s="13">
        <f t="shared" si="14"/>
        <v>7200</v>
      </c>
      <c r="AS153" s="13">
        <f t="shared" si="15"/>
        <v>0</v>
      </c>
      <c r="AT153" s="13">
        <f t="shared" si="18"/>
        <v>7200</v>
      </c>
      <c r="AU153" s="13">
        <f t="shared" si="16"/>
        <v>107200</v>
      </c>
      <c r="AV153" s="14" t="s">
        <v>390</v>
      </c>
      <c r="AW153" s="13">
        <f>AU153*'[1]CAŁOŚĆ wg zapotrzebowania'!$F$202</f>
        <v>23963.325516861485</v>
      </c>
      <c r="AX153" s="13">
        <f>AU153*'[1]CAŁOŚĆ wg zapotrzebowania'!$F$203</f>
        <v>83236.674483138515</v>
      </c>
      <c r="AY153" s="13">
        <f t="shared" si="20"/>
        <v>107200</v>
      </c>
    </row>
    <row r="154" spans="1:51" hidden="1" x14ac:dyDescent="0.2">
      <c r="A154" s="8">
        <v>149</v>
      </c>
      <c r="B154" s="9" t="s">
        <v>394</v>
      </c>
      <c r="C154" s="9" t="s">
        <v>4</v>
      </c>
      <c r="D154" s="9" t="s">
        <v>302</v>
      </c>
      <c r="E154" s="9" t="s">
        <v>302</v>
      </c>
      <c r="F154" s="9" t="s">
        <v>395</v>
      </c>
      <c r="G154" s="9" t="s">
        <v>389</v>
      </c>
      <c r="H154" s="9" t="s">
        <v>89</v>
      </c>
      <c r="I154" s="9" t="s">
        <v>88</v>
      </c>
      <c r="J154" s="9" t="s">
        <v>9</v>
      </c>
      <c r="K154" s="9" t="s">
        <v>10</v>
      </c>
      <c r="L154" s="10">
        <v>50</v>
      </c>
      <c r="M154" s="10">
        <v>50</v>
      </c>
      <c r="N154" s="10">
        <v>0</v>
      </c>
      <c r="O154" s="10">
        <v>0</v>
      </c>
      <c r="P154" s="11">
        <v>125000</v>
      </c>
      <c r="Q154" s="11">
        <v>125000</v>
      </c>
      <c r="R154" s="11">
        <v>0</v>
      </c>
      <c r="S154" s="11">
        <v>500000</v>
      </c>
      <c r="T154" s="11">
        <v>500000</v>
      </c>
      <c r="U154" s="11">
        <v>0</v>
      </c>
      <c r="V154" s="11">
        <v>625000</v>
      </c>
      <c r="W154" s="11">
        <v>0</v>
      </c>
      <c r="X154" s="12">
        <v>0.8</v>
      </c>
      <c r="Y154" s="12">
        <v>0</v>
      </c>
      <c r="Z154" s="11">
        <v>10000</v>
      </c>
      <c r="AA154" s="11">
        <v>0</v>
      </c>
      <c r="AB154" s="13">
        <v>50</v>
      </c>
      <c r="AC154" s="13">
        <v>3</v>
      </c>
      <c r="AD154" s="13">
        <v>1500</v>
      </c>
      <c r="AE154" s="13">
        <v>1000</v>
      </c>
      <c r="AF154" s="13">
        <v>0</v>
      </c>
      <c r="AG154" s="13">
        <v>0</v>
      </c>
      <c r="AH154" s="13">
        <v>0</v>
      </c>
      <c r="AI154" s="13">
        <v>0</v>
      </c>
      <c r="AJ154" s="18">
        <v>324</v>
      </c>
      <c r="AK154" s="17">
        <v>3</v>
      </c>
      <c r="AL154" s="25">
        <v>0.589231573444851</v>
      </c>
      <c r="AM154" s="13">
        <v>0.30295949513621734</v>
      </c>
      <c r="AN154" s="13">
        <v>0.73486088379705405</v>
      </c>
      <c r="AO154" s="13">
        <v>5.829596412556054E-2</v>
      </c>
      <c r="AP154" s="13">
        <v>1.0961163430588319</v>
      </c>
      <c r="AQ154" s="13">
        <f t="shared" si="17"/>
        <v>500000</v>
      </c>
      <c r="AR154" s="13">
        <f t="shared" si="14"/>
        <v>12000</v>
      </c>
      <c r="AS154" s="13">
        <f t="shared" si="15"/>
        <v>0</v>
      </c>
      <c r="AT154" s="13">
        <f t="shared" si="18"/>
        <v>12000</v>
      </c>
      <c r="AU154" s="13">
        <f t="shared" si="16"/>
        <v>512000</v>
      </c>
      <c r="AV154" s="14" t="s">
        <v>390</v>
      </c>
      <c r="AW154" s="13">
        <f>AU154*'[1]CAŁOŚĆ wg zapotrzebowania'!$F$202</f>
        <v>114451.70396112947</v>
      </c>
      <c r="AX154" s="13">
        <f>AU154*'[1]CAŁOŚĆ wg zapotrzebowania'!$F$203</f>
        <v>397548.29603887053</v>
      </c>
      <c r="AY154" s="13">
        <f t="shared" si="20"/>
        <v>512000</v>
      </c>
    </row>
    <row r="155" spans="1:51" hidden="1" x14ac:dyDescent="0.2">
      <c r="A155" s="8">
        <v>150</v>
      </c>
      <c r="B155" s="9" t="s">
        <v>396</v>
      </c>
      <c r="C155" s="9" t="s">
        <v>4</v>
      </c>
      <c r="D155" s="9" t="s">
        <v>302</v>
      </c>
      <c r="E155" s="9" t="s">
        <v>302</v>
      </c>
      <c r="F155" s="9" t="s">
        <v>397</v>
      </c>
      <c r="G155" s="9" t="s">
        <v>389</v>
      </c>
      <c r="H155" s="9" t="s">
        <v>89</v>
      </c>
      <c r="I155" s="9" t="s">
        <v>88</v>
      </c>
      <c r="J155" s="9" t="s">
        <v>9</v>
      </c>
      <c r="K155" s="9" t="s">
        <v>10</v>
      </c>
      <c r="L155" s="10">
        <v>40</v>
      </c>
      <c r="M155" s="10">
        <v>40</v>
      </c>
      <c r="N155" s="10">
        <v>0</v>
      </c>
      <c r="O155" s="10">
        <v>0</v>
      </c>
      <c r="P155" s="11">
        <v>96000</v>
      </c>
      <c r="Q155" s="11">
        <v>96000</v>
      </c>
      <c r="R155" s="11">
        <v>0</v>
      </c>
      <c r="S155" s="11">
        <v>384000</v>
      </c>
      <c r="T155" s="11">
        <v>384000</v>
      </c>
      <c r="U155" s="11">
        <v>0</v>
      </c>
      <c r="V155" s="11">
        <v>480000</v>
      </c>
      <c r="W155" s="11">
        <v>50000</v>
      </c>
      <c r="X155" s="12">
        <v>0.8</v>
      </c>
      <c r="Y155" s="12">
        <v>0.10416666666666669</v>
      </c>
      <c r="Z155" s="11">
        <v>9600</v>
      </c>
      <c r="AA155" s="11">
        <v>0</v>
      </c>
      <c r="AB155" s="13">
        <v>0</v>
      </c>
      <c r="AC155" s="13">
        <v>0</v>
      </c>
      <c r="AD155" s="13">
        <v>0</v>
      </c>
      <c r="AE155" s="13">
        <v>0</v>
      </c>
      <c r="AF155" s="13">
        <v>0</v>
      </c>
      <c r="AG155" s="13">
        <v>0</v>
      </c>
      <c r="AH155" s="13">
        <v>0</v>
      </c>
      <c r="AI155" s="13">
        <v>0</v>
      </c>
      <c r="AJ155" s="18">
        <v>324</v>
      </c>
      <c r="AK155" s="17">
        <v>3</v>
      </c>
      <c r="AL155" s="25">
        <v>0.589231573444851</v>
      </c>
      <c r="AM155" s="13">
        <v>0.30295949513621734</v>
      </c>
      <c r="AN155" s="13">
        <v>0.73486088379705405</v>
      </c>
      <c r="AO155" s="13">
        <v>5.829596412556054E-2</v>
      </c>
      <c r="AP155" s="13">
        <v>1.0961163430588319</v>
      </c>
      <c r="AQ155" s="13">
        <f t="shared" si="17"/>
        <v>384000</v>
      </c>
      <c r="AR155" s="13">
        <f t="shared" si="14"/>
        <v>0</v>
      </c>
      <c r="AS155" s="13">
        <f t="shared" si="15"/>
        <v>0</v>
      </c>
      <c r="AT155" s="13">
        <f t="shared" si="18"/>
        <v>0</v>
      </c>
      <c r="AU155" s="13">
        <f t="shared" si="16"/>
        <v>384000</v>
      </c>
      <c r="AV155" s="14" t="s">
        <v>390</v>
      </c>
      <c r="AW155" s="13">
        <f>AU155*'[1]CAŁOŚĆ wg zapotrzebowania'!$F$202</f>
        <v>85838.777970847106</v>
      </c>
      <c r="AX155" s="13">
        <f>AU155*'[1]CAŁOŚĆ wg zapotrzebowania'!$F$203</f>
        <v>298161.22202915291</v>
      </c>
      <c r="AY155" s="13">
        <f t="shared" si="20"/>
        <v>384000</v>
      </c>
    </row>
    <row r="156" spans="1:51" hidden="1" x14ac:dyDescent="0.2">
      <c r="A156" s="8">
        <v>151</v>
      </c>
      <c r="B156" s="9" t="s">
        <v>398</v>
      </c>
      <c r="C156" s="9" t="s">
        <v>4</v>
      </c>
      <c r="D156" s="9" t="s">
        <v>302</v>
      </c>
      <c r="E156" s="9" t="s">
        <v>302</v>
      </c>
      <c r="F156" s="9" t="s">
        <v>399</v>
      </c>
      <c r="G156" s="9" t="s">
        <v>389</v>
      </c>
      <c r="H156" s="9" t="s">
        <v>89</v>
      </c>
      <c r="I156" s="9" t="s">
        <v>88</v>
      </c>
      <c r="J156" s="9" t="s">
        <v>9</v>
      </c>
      <c r="K156" s="9" t="s">
        <v>10</v>
      </c>
      <c r="L156" s="10">
        <v>8</v>
      </c>
      <c r="M156" s="10">
        <v>8</v>
      </c>
      <c r="N156" s="10">
        <v>0</v>
      </c>
      <c r="O156" s="10">
        <v>0</v>
      </c>
      <c r="P156" s="11">
        <v>18000</v>
      </c>
      <c r="Q156" s="11">
        <v>18000</v>
      </c>
      <c r="R156" s="11">
        <v>0</v>
      </c>
      <c r="S156" s="11">
        <v>72000</v>
      </c>
      <c r="T156" s="11">
        <v>72000</v>
      </c>
      <c r="U156" s="11">
        <v>0</v>
      </c>
      <c r="V156" s="11">
        <v>90000</v>
      </c>
      <c r="W156" s="11">
        <v>0</v>
      </c>
      <c r="X156" s="12">
        <v>0.8</v>
      </c>
      <c r="Y156" s="12">
        <v>0</v>
      </c>
      <c r="Z156" s="11">
        <v>9000</v>
      </c>
      <c r="AA156" s="11">
        <v>0</v>
      </c>
      <c r="AB156" s="13">
        <v>8</v>
      </c>
      <c r="AC156" s="13">
        <v>4</v>
      </c>
      <c r="AD156" s="13">
        <v>1400</v>
      </c>
      <c r="AE156" s="13">
        <v>1400</v>
      </c>
      <c r="AF156" s="13">
        <v>0</v>
      </c>
      <c r="AG156" s="13">
        <v>0</v>
      </c>
      <c r="AH156" s="13">
        <v>0</v>
      </c>
      <c r="AI156" s="13">
        <v>0</v>
      </c>
      <c r="AJ156" s="18">
        <v>324</v>
      </c>
      <c r="AK156" s="17">
        <v>3</v>
      </c>
      <c r="AL156" s="25">
        <v>0.589231573444851</v>
      </c>
      <c r="AM156" s="13">
        <v>0.30295949513621734</v>
      </c>
      <c r="AN156" s="13">
        <v>0.73486088379705405</v>
      </c>
      <c r="AO156" s="13">
        <v>5.829596412556054E-2</v>
      </c>
      <c r="AP156" s="13">
        <v>1.0961163430588319</v>
      </c>
      <c r="AQ156" s="13">
        <f t="shared" si="17"/>
        <v>72000</v>
      </c>
      <c r="AR156" s="13">
        <f t="shared" si="14"/>
        <v>2560</v>
      </c>
      <c r="AS156" s="13">
        <f t="shared" si="15"/>
        <v>0</v>
      </c>
      <c r="AT156" s="13">
        <f t="shared" si="18"/>
        <v>2560</v>
      </c>
      <c r="AU156" s="13">
        <f t="shared" si="16"/>
        <v>74560</v>
      </c>
      <c r="AV156" s="14" t="s">
        <v>390</v>
      </c>
      <c r="AW156" s="13">
        <f>AU156*'[1]CAŁOŚĆ wg zapotrzebowania'!$F$202</f>
        <v>16667.029389339481</v>
      </c>
      <c r="AX156" s="13">
        <f>AU156*'[1]CAŁOŚĆ wg zapotrzebowania'!$F$203</f>
        <v>57892.970610660523</v>
      </c>
      <c r="AY156" s="13">
        <f t="shared" si="20"/>
        <v>74560</v>
      </c>
    </row>
    <row r="157" spans="1:51" hidden="1" x14ac:dyDescent="0.2">
      <c r="A157" s="8">
        <v>152</v>
      </c>
      <c r="B157" s="9" t="s">
        <v>400</v>
      </c>
      <c r="C157" s="9" t="s">
        <v>4</v>
      </c>
      <c r="D157" s="9" t="s">
        <v>302</v>
      </c>
      <c r="E157" s="9" t="s">
        <v>302</v>
      </c>
      <c r="F157" s="9" t="s">
        <v>401</v>
      </c>
      <c r="G157" s="9" t="s">
        <v>389</v>
      </c>
      <c r="H157" s="9" t="s">
        <v>89</v>
      </c>
      <c r="I157" s="9" t="s">
        <v>88</v>
      </c>
      <c r="J157" s="9" t="s">
        <v>9</v>
      </c>
      <c r="K157" s="9" t="s">
        <v>10</v>
      </c>
      <c r="L157" s="10">
        <v>5</v>
      </c>
      <c r="M157" s="10">
        <v>5</v>
      </c>
      <c r="N157" s="10">
        <v>0</v>
      </c>
      <c r="O157" s="10">
        <v>0</v>
      </c>
      <c r="P157" s="11">
        <v>12500</v>
      </c>
      <c r="Q157" s="11">
        <v>12500</v>
      </c>
      <c r="R157" s="11">
        <v>0</v>
      </c>
      <c r="S157" s="11">
        <v>50000</v>
      </c>
      <c r="T157" s="11">
        <v>50000</v>
      </c>
      <c r="U157" s="11">
        <v>0</v>
      </c>
      <c r="V157" s="11">
        <v>62500</v>
      </c>
      <c r="W157" s="11">
        <v>500</v>
      </c>
      <c r="X157" s="12">
        <v>0.8</v>
      </c>
      <c r="Y157" s="12">
        <v>8.0000000000000002E-3</v>
      </c>
      <c r="Z157" s="11">
        <v>10000</v>
      </c>
      <c r="AA157" s="11">
        <v>0</v>
      </c>
      <c r="AB157" s="13">
        <v>5</v>
      </c>
      <c r="AC157" s="13">
        <v>9</v>
      </c>
      <c r="AD157" s="13">
        <v>1300</v>
      </c>
      <c r="AE157" s="13">
        <v>1000</v>
      </c>
      <c r="AF157" s="13">
        <v>0</v>
      </c>
      <c r="AG157" s="13">
        <v>0</v>
      </c>
      <c r="AH157" s="13">
        <v>0</v>
      </c>
      <c r="AI157" s="13">
        <v>0</v>
      </c>
      <c r="AJ157" s="18">
        <v>324</v>
      </c>
      <c r="AK157" s="17">
        <v>3</v>
      </c>
      <c r="AL157" s="25">
        <v>0.589231573444851</v>
      </c>
      <c r="AM157" s="13">
        <v>0.30295949513621734</v>
      </c>
      <c r="AN157" s="13">
        <v>0.73486088379705405</v>
      </c>
      <c r="AO157" s="13">
        <v>5.829596412556054E-2</v>
      </c>
      <c r="AP157" s="13">
        <v>1.0961163430588319</v>
      </c>
      <c r="AQ157" s="13">
        <f t="shared" si="17"/>
        <v>50000</v>
      </c>
      <c r="AR157" s="13">
        <f t="shared" si="14"/>
        <v>3600</v>
      </c>
      <c r="AS157" s="13">
        <f t="shared" si="15"/>
        <v>0</v>
      </c>
      <c r="AT157" s="13">
        <f t="shared" si="18"/>
        <v>3600</v>
      </c>
      <c r="AU157" s="13">
        <f t="shared" si="16"/>
        <v>53600</v>
      </c>
      <c r="AV157" s="14" t="s">
        <v>390</v>
      </c>
      <c r="AW157" s="13">
        <f>AU157*'[1]CAŁOŚĆ wg zapotrzebowania'!$F$202</f>
        <v>11981.662758430743</v>
      </c>
      <c r="AX157" s="13">
        <f>AU157*'[1]CAŁOŚĆ wg zapotrzebowania'!$F$203</f>
        <v>41618.337241569257</v>
      </c>
      <c r="AY157" s="13">
        <f t="shared" si="20"/>
        <v>53600</v>
      </c>
    </row>
    <row r="158" spans="1:51" hidden="1" x14ac:dyDescent="0.2">
      <c r="A158" s="8">
        <v>153</v>
      </c>
      <c r="B158" s="9" t="s">
        <v>402</v>
      </c>
      <c r="C158" s="9" t="s">
        <v>4</v>
      </c>
      <c r="D158" s="9" t="s">
        <v>302</v>
      </c>
      <c r="E158" s="9" t="s">
        <v>302</v>
      </c>
      <c r="F158" s="9" t="s">
        <v>403</v>
      </c>
      <c r="G158" s="9" t="s">
        <v>389</v>
      </c>
      <c r="H158" s="9" t="s">
        <v>89</v>
      </c>
      <c r="I158" s="9" t="s">
        <v>88</v>
      </c>
      <c r="J158" s="9" t="s">
        <v>9</v>
      </c>
      <c r="K158" s="9" t="s">
        <v>10</v>
      </c>
      <c r="L158" s="10">
        <v>10</v>
      </c>
      <c r="M158" s="10">
        <v>10</v>
      </c>
      <c r="N158" s="10">
        <v>0</v>
      </c>
      <c r="O158" s="10">
        <v>0</v>
      </c>
      <c r="P158" s="11">
        <v>25000</v>
      </c>
      <c r="Q158" s="11">
        <v>25000</v>
      </c>
      <c r="R158" s="11">
        <v>0</v>
      </c>
      <c r="S158" s="11">
        <v>100000</v>
      </c>
      <c r="T158" s="11">
        <v>100000</v>
      </c>
      <c r="U158" s="11">
        <v>0</v>
      </c>
      <c r="V158" s="11">
        <v>125000</v>
      </c>
      <c r="W158" s="11">
        <v>18000</v>
      </c>
      <c r="X158" s="12">
        <v>0.8</v>
      </c>
      <c r="Y158" s="12">
        <v>0.14399999999999999</v>
      </c>
      <c r="Z158" s="11">
        <v>10000</v>
      </c>
      <c r="AA158" s="11">
        <v>0</v>
      </c>
      <c r="AB158" s="13">
        <v>10</v>
      </c>
      <c r="AC158" s="13">
        <v>8</v>
      </c>
      <c r="AD158" s="13">
        <v>1520</v>
      </c>
      <c r="AE158" s="13">
        <v>1163</v>
      </c>
      <c r="AF158" s="13">
        <v>0</v>
      </c>
      <c r="AG158" s="13">
        <v>0</v>
      </c>
      <c r="AH158" s="13">
        <v>0</v>
      </c>
      <c r="AI158" s="13">
        <v>0</v>
      </c>
      <c r="AJ158" s="18">
        <v>324</v>
      </c>
      <c r="AK158" s="17">
        <v>3</v>
      </c>
      <c r="AL158" s="25">
        <v>0.589231573444851</v>
      </c>
      <c r="AM158" s="13">
        <v>0.30295949513621734</v>
      </c>
      <c r="AN158" s="13">
        <v>0.73486088379705405</v>
      </c>
      <c r="AO158" s="13">
        <v>5.829596412556054E-2</v>
      </c>
      <c r="AP158" s="13">
        <v>1.0961163430588319</v>
      </c>
      <c r="AQ158" s="13">
        <f t="shared" si="17"/>
        <v>100000</v>
      </c>
      <c r="AR158" s="13">
        <f t="shared" si="14"/>
        <v>6400</v>
      </c>
      <c r="AS158" s="13">
        <f t="shared" si="15"/>
        <v>0</v>
      </c>
      <c r="AT158" s="13">
        <f t="shared" si="18"/>
        <v>6400</v>
      </c>
      <c r="AU158" s="13">
        <f t="shared" si="16"/>
        <v>106400</v>
      </c>
      <c r="AV158" s="14" t="s">
        <v>390</v>
      </c>
      <c r="AW158" s="13">
        <f>AU158*'[1]CAŁOŚĆ wg zapotrzebowania'!$F$202</f>
        <v>23784.494729422222</v>
      </c>
      <c r="AX158" s="13">
        <f>AU158*'[1]CAŁOŚĆ wg zapotrzebowania'!$F$203</f>
        <v>82615.505270577793</v>
      </c>
      <c r="AY158" s="13">
        <f t="shared" si="20"/>
        <v>106400.00000000001</v>
      </c>
    </row>
    <row r="159" spans="1:51" hidden="1" x14ac:dyDescent="0.2">
      <c r="A159" s="8">
        <v>154</v>
      </c>
      <c r="B159" s="9" t="s">
        <v>404</v>
      </c>
      <c r="C159" s="9" t="s">
        <v>4</v>
      </c>
      <c r="D159" s="9" t="s">
        <v>302</v>
      </c>
      <c r="E159" s="9" t="s">
        <v>302</v>
      </c>
      <c r="F159" s="9" t="s">
        <v>405</v>
      </c>
      <c r="G159" s="9" t="s">
        <v>389</v>
      </c>
      <c r="H159" s="9" t="s">
        <v>89</v>
      </c>
      <c r="I159" s="9" t="s">
        <v>88</v>
      </c>
      <c r="J159" s="9" t="s">
        <v>9</v>
      </c>
      <c r="K159" s="9" t="s">
        <v>10</v>
      </c>
      <c r="L159" s="10">
        <v>47</v>
      </c>
      <c r="M159" s="10">
        <v>47</v>
      </c>
      <c r="N159" s="10">
        <v>0</v>
      </c>
      <c r="O159" s="10">
        <v>0</v>
      </c>
      <c r="P159" s="11">
        <v>117500</v>
      </c>
      <c r="Q159" s="11">
        <v>117500</v>
      </c>
      <c r="R159" s="11">
        <v>0</v>
      </c>
      <c r="S159" s="11">
        <v>470000</v>
      </c>
      <c r="T159" s="11">
        <v>470000</v>
      </c>
      <c r="U159" s="11">
        <v>0</v>
      </c>
      <c r="V159" s="11">
        <v>587500</v>
      </c>
      <c r="W159" s="11">
        <v>0</v>
      </c>
      <c r="X159" s="12">
        <v>0.8</v>
      </c>
      <c r="Y159" s="12">
        <v>0</v>
      </c>
      <c r="Z159" s="11">
        <v>10000</v>
      </c>
      <c r="AA159" s="11">
        <v>0</v>
      </c>
      <c r="AB159" s="13">
        <v>47</v>
      </c>
      <c r="AC159" s="13">
        <v>4</v>
      </c>
      <c r="AD159" s="13">
        <v>1390</v>
      </c>
      <c r="AE159" s="13">
        <v>1040</v>
      </c>
      <c r="AF159" s="13">
        <v>0</v>
      </c>
      <c r="AG159" s="13">
        <v>0</v>
      </c>
      <c r="AH159" s="13">
        <v>0</v>
      </c>
      <c r="AI159" s="13">
        <v>0</v>
      </c>
      <c r="AJ159" s="18">
        <v>324</v>
      </c>
      <c r="AK159" s="17">
        <v>3</v>
      </c>
      <c r="AL159" s="25">
        <v>0.589231573444851</v>
      </c>
      <c r="AM159" s="13">
        <v>0.30295949513621734</v>
      </c>
      <c r="AN159" s="13">
        <v>0.73486088379705405</v>
      </c>
      <c r="AO159" s="13">
        <v>5.829596412556054E-2</v>
      </c>
      <c r="AP159" s="13">
        <v>1.0961163430588319</v>
      </c>
      <c r="AQ159" s="13">
        <f t="shared" si="17"/>
        <v>470000</v>
      </c>
      <c r="AR159" s="13">
        <f t="shared" si="14"/>
        <v>15040</v>
      </c>
      <c r="AS159" s="13">
        <f t="shared" si="15"/>
        <v>0</v>
      </c>
      <c r="AT159" s="13">
        <f t="shared" si="18"/>
        <v>15040</v>
      </c>
      <c r="AU159" s="13">
        <f t="shared" si="16"/>
        <v>485040</v>
      </c>
      <c r="AV159" s="14" t="s">
        <v>390</v>
      </c>
      <c r="AW159" s="13">
        <f>AU159*'[1]CAŁOŚĆ wg zapotrzebowania'!$F$202</f>
        <v>108425.10642442625</v>
      </c>
      <c r="AX159" s="13">
        <f>AU159*'[1]CAŁOŚĆ wg zapotrzebowania'!$F$203</f>
        <v>376614.89357557375</v>
      </c>
      <c r="AY159" s="13">
        <f t="shared" si="20"/>
        <v>485040</v>
      </c>
    </row>
    <row r="160" spans="1:51" hidden="1" x14ac:dyDescent="0.2">
      <c r="A160" s="8">
        <v>155</v>
      </c>
      <c r="B160" s="9" t="s">
        <v>406</v>
      </c>
      <c r="C160" s="9" t="s">
        <v>4</v>
      </c>
      <c r="D160" s="9" t="s">
        <v>302</v>
      </c>
      <c r="E160" s="9" t="s">
        <v>302</v>
      </c>
      <c r="F160" s="9" t="s">
        <v>321</v>
      </c>
      <c r="G160" s="9" t="s">
        <v>389</v>
      </c>
      <c r="H160" s="9" t="s">
        <v>89</v>
      </c>
      <c r="I160" s="9" t="s">
        <v>88</v>
      </c>
      <c r="J160" s="9" t="s">
        <v>9</v>
      </c>
      <c r="K160" s="9" t="s">
        <v>10</v>
      </c>
      <c r="L160" s="10">
        <v>45</v>
      </c>
      <c r="M160" s="10">
        <v>45</v>
      </c>
      <c r="N160" s="10">
        <v>0</v>
      </c>
      <c r="O160" s="10">
        <v>0</v>
      </c>
      <c r="P160" s="11">
        <v>112500</v>
      </c>
      <c r="Q160" s="11">
        <v>112500</v>
      </c>
      <c r="R160" s="11">
        <v>0</v>
      </c>
      <c r="S160" s="11">
        <v>450000</v>
      </c>
      <c r="T160" s="11">
        <v>450000</v>
      </c>
      <c r="U160" s="11">
        <v>0</v>
      </c>
      <c r="V160" s="11">
        <v>562500</v>
      </c>
      <c r="W160" s="11">
        <v>60000</v>
      </c>
      <c r="X160" s="12">
        <v>0.8</v>
      </c>
      <c r="Y160" s="12">
        <v>0.10666666666666667</v>
      </c>
      <c r="Z160" s="11">
        <v>10000</v>
      </c>
      <c r="AA160" s="11">
        <v>0</v>
      </c>
      <c r="AB160" s="13">
        <v>0</v>
      </c>
      <c r="AC160" s="13">
        <v>0</v>
      </c>
      <c r="AD160" s="13">
        <v>0</v>
      </c>
      <c r="AE160" s="13">
        <v>0</v>
      </c>
      <c r="AF160" s="13">
        <v>0</v>
      </c>
      <c r="AG160" s="13">
        <v>0</v>
      </c>
      <c r="AH160" s="13">
        <v>0</v>
      </c>
      <c r="AI160" s="13">
        <v>0</v>
      </c>
      <c r="AJ160" s="18">
        <v>324</v>
      </c>
      <c r="AK160" s="17">
        <v>3</v>
      </c>
      <c r="AL160" s="25">
        <v>0.589231573444851</v>
      </c>
      <c r="AM160" s="13">
        <v>0.30295949513621734</v>
      </c>
      <c r="AN160" s="13">
        <v>0.73486088379705405</v>
      </c>
      <c r="AO160" s="13">
        <v>5.829596412556054E-2</v>
      </c>
      <c r="AP160" s="13">
        <v>1.0961163430588319</v>
      </c>
      <c r="AQ160" s="13">
        <f t="shared" si="17"/>
        <v>450000</v>
      </c>
      <c r="AR160" s="13">
        <f t="shared" si="14"/>
        <v>0</v>
      </c>
      <c r="AS160" s="13">
        <f t="shared" si="15"/>
        <v>0</v>
      </c>
      <c r="AT160" s="13">
        <f t="shared" si="18"/>
        <v>0</v>
      </c>
      <c r="AU160" s="13">
        <f t="shared" si="16"/>
        <v>450000</v>
      </c>
      <c r="AV160" s="14" t="s">
        <v>390</v>
      </c>
      <c r="AW160" s="13">
        <f>AU160*'[1]CAŁOŚĆ wg zapotrzebowania'!$F$202</f>
        <v>100592.31793458646</v>
      </c>
      <c r="AX160" s="13">
        <f>AU160*'[1]CAŁOŚĆ wg zapotrzebowania'!$F$203</f>
        <v>349407.68206541357</v>
      </c>
      <c r="AY160" s="13">
        <f t="shared" si="20"/>
        <v>450000</v>
      </c>
    </row>
    <row r="161" spans="1:51" hidden="1" x14ac:dyDescent="0.2">
      <c r="A161" s="8">
        <v>156</v>
      </c>
      <c r="B161" s="9" t="s">
        <v>407</v>
      </c>
      <c r="C161" s="9" t="s">
        <v>4</v>
      </c>
      <c r="D161" s="9" t="s">
        <v>302</v>
      </c>
      <c r="E161" s="9" t="s">
        <v>302</v>
      </c>
      <c r="F161" s="9" t="s">
        <v>408</v>
      </c>
      <c r="G161" s="9" t="s">
        <v>389</v>
      </c>
      <c r="H161" s="9" t="s">
        <v>89</v>
      </c>
      <c r="I161" s="9" t="s">
        <v>88</v>
      </c>
      <c r="J161" s="9" t="s">
        <v>9</v>
      </c>
      <c r="K161" s="9" t="s">
        <v>10</v>
      </c>
      <c r="L161" s="10">
        <v>60</v>
      </c>
      <c r="M161" s="10">
        <v>60</v>
      </c>
      <c r="N161" s="10">
        <v>0</v>
      </c>
      <c r="O161" s="10">
        <v>0</v>
      </c>
      <c r="P161" s="11">
        <v>150000</v>
      </c>
      <c r="Q161" s="11">
        <v>150000</v>
      </c>
      <c r="R161" s="11">
        <v>0</v>
      </c>
      <c r="S161" s="11">
        <v>600000</v>
      </c>
      <c r="T161" s="11">
        <v>600000</v>
      </c>
      <c r="U161" s="11">
        <v>0</v>
      </c>
      <c r="V161" s="11">
        <v>750000</v>
      </c>
      <c r="W161" s="11">
        <v>0</v>
      </c>
      <c r="X161" s="12">
        <v>0.8</v>
      </c>
      <c r="Y161" s="12">
        <v>0</v>
      </c>
      <c r="Z161" s="11">
        <v>10000</v>
      </c>
      <c r="AA161" s="11">
        <v>0</v>
      </c>
      <c r="AB161" s="13">
        <v>0</v>
      </c>
      <c r="AC161" s="13">
        <v>0</v>
      </c>
      <c r="AD161" s="13">
        <v>0</v>
      </c>
      <c r="AE161" s="13">
        <v>0</v>
      </c>
      <c r="AF161" s="13">
        <v>0</v>
      </c>
      <c r="AG161" s="13">
        <v>0</v>
      </c>
      <c r="AH161" s="13">
        <v>0</v>
      </c>
      <c r="AI161" s="13">
        <v>0</v>
      </c>
      <c r="AJ161" s="18">
        <v>324</v>
      </c>
      <c r="AK161" s="17">
        <v>3</v>
      </c>
      <c r="AL161" s="25">
        <v>0.589231573444851</v>
      </c>
      <c r="AM161" s="13">
        <v>0.30295949513621734</v>
      </c>
      <c r="AN161" s="13">
        <v>0.73486088379705405</v>
      </c>
      <c r="AO161" s="13">
        <v>5.829596412556054E-2</v>
      </c>
      <c r="AP161" s="13">
        <v>1.0961163430588319</v>
      </c>
      <c r="AQ161" s="13">
        <f t="shared" si="17"/>
        <v>600000</v>
      </c>
      <c r="AR161" s="13">
        <f t="shared" si="14"/>
        <v>0</v>
      </c>
      <c r="AS161" s="13">
        <f t="shared" si="15"/>
        <v>0</v>
      </c>
      <c r="AT161" s="13">
        <f t="shared" si="18"/>
        <v>0</v>
      </c>
      <c r="AU161" s="13">
        <f t="shared" si="16"/>
        <v>600000</v>
      </c>
      <c r="AV161" s="14" t="s">
        <v>390</v>
      </c>
      <c r="AW161" s="13">
        <f>AU161*'[1]CAŁOŚĆ wg zapotrzebowania'!$F$202</f>
        <v>134123.09057944862</v>
      </c>
      <c r="AX161" s="13">
        <f>AU161*'[1]CAŁOŚĆ wg zapotrzebowania'!$F$203</f>
        <v>465876.90942055144</v>
      </c>
      <c r="AY161" s="13">
        <f t="shared" si="20"/>
        <v>600000</v>
      </c>
    </row>
    <row r="162" spans="1:51" hidden="1" x14ac:dyDescent="0.2">
      <c r="A162" s="8">
        <v>157</v>
      </c>
      <c r="B162" s="9" t="s">
        <v>409</v>
      </c>
      <c r="C162" s="9" t="s">
        <v>4</v>
      </c>
      <c r="D162" s="9" t="s">
        <v>302</v>
      </c>
      <c r="E162" s="9" t="s">
        <v>302</v>
      </c>
      <c r="F162" s="9" t="s">
        <v>410</v>
      </c>
      <c r="G162" s="9" t="s">
        <v>389</v>
      </c>
      <c r="H162" s="9" t="s">
        <v>89</v>
      </c>
      <c r="I162" s="9" t="s">
        <v>88</v>
      </c>
      <c r="J162" s="9" t="s">
        <v>9</v>
      </c>
      <c r="K162" s="9" t="s">
        <v>10</v>
      </c>
      <c r="L162" s="10">
        <v>48</v>
      </c>
      <c r="M162" s="10">
        <v>48</v>
      </c>
      <c r="N162" s="10">
        <v>0</v>
      </c>
      <c r="O162" s="10">
        <v>0</v>
      </c>
      <c r="P162" s="11">
        <v>120000</v>
      </c>
      <c r="Q162" s="11">
        <v>120000</v>
      </c>
      <c r="R162" s="11">
        <v>0</v>
      </c>
      <c r="S162" s="11">
        <v>480000</v>
      </c>
      <c r="T162" s="11">
        <v>480000</v>
      </c>
      <c r="U162" s="11">
        <v>0</v>
      </c>
      <c r="V162" s="11">
        <v>600000</v>
      </c>
      <c r="W162" s="11">
        <v>0</v>
      </c>
      <c r="X162" s="12">
        <v>0.8</v>
      </c>
      <c r="Y162" s="12">
        <v>0</v>
      </c>
      <c r="Z162" s="11">
        <v>10000</v>
      </c>
      <c r="AA162" s="11">
        <v>0</v>
      </c>
      <c r="AB162" s="13">
        <v>0</v>
      </c>
      <c r="AC162" s="13">
        <v>0</v>
      </c>
      <c r="AD162" s="13">
        <v>0</v>
      </c>
      <c r="AE162" s="13">
        <v>0</v>
      </c>
      <c r="AF162" s="13">
        <v>0</v>
      </c>
      <c r="AG162" s="13">
        <v>0</v>
      </c>
      <c r="AH162" s="13">
        <v>0</v>
      </c>
      <c r="AI162" s="13">
        <v>0</v>
      </c>
      <c r="AJ162" s="18">
        <v>324</v>
      </c>
      <c r="AK162" s="17">
        <v>3</v>
      </c>
      <c r="AL162" s="25">
        <v>0.589231573444851</v>
      </c>
      <c r="AM162" s="13">
        <v>0.30295949513621734</v>
      </c>
      <c r="AN162" s="13">
        <v>0.73486088379705405</v>
      </c>
      <c r="AO162" s="13">
        <v>5.829596412556054E-2</v>
      </c>
      <c r="AP162" s="13">
        <v>1.0961163430588319</v>
      </c>
      <c r="AQ162" s="13">
        <f t="shared" si="17"/>
        <v>480000</v>
      </c>
      <c r="AR162" s="13">
        <f t="shared" si="14"/>
        <v>0</v>
      </c>
      <c r="AS162" s="13">
        <f t="shared" si="15"/>
        <v>0</v>
      </c>
      <c r="AT162" s="13">
        <f t="shared" si="18"/>
        <v>0</v>
      </c>
      <c r="AU162" s="13">
        <f t="shared" si="16"/>
        <v>480000</v>
      </c>
      <c r="AV162" s="14" t="s">
        <v>390</v>
      </c>
      <c r="AW162" s="13">
        <f>AU162*'[1]CAŁOŚĆ wg zapotrzebowania'!$F$202</f>
        <v>107298.47246355889</v>
      </c>
      <c r="AX162" s="13">
        <f>AU162*'[1]CAŁOŚĆ wg zapotrzebowania'!$F$203</f>
        <v>372701.52753644116</v>
      </c>
      <c r="AY162" s="13">
        <f t="shared" si="20"/>
        <v>480000.00000000006</v>
      </c>
    </row>
    <row r="163" spans="1:51" hidden="1" x14ac:dyDescent="0.2">
      <c r="A163" s="8">
        <v>158</v>
      </c>
      <c r="B163" s="9" t="s">
        <v>411</v>
      </c>
      <c r="C163" s="9" t="s">
        <v>4</v>
      </c>
      <c r="D163" s="9" t="s">
        <v>302</v>
      </c>
      <c r="E163" s="9" t="s">
        <v>302</v>
      </c>
      <c r="F163" s="9" t="s">
        <v>371</v>
      </c>
      <c r="G163" s="9" t="s">
        <v>389</v>
      </c>
      <c r="H163" s="9" t="s">
        <v>89</v>
      </c>
      <c r="I163" s="9" t="s">
        <v>88</v>
      </c>
      <c r="J163" s="9" t="s">
        <v>9</v>
      </c>
      <c r="K163" s="9" t="s">
        <v>10</v>
      </c>
      <c r="L163" s="10">
        <v>25</v>
      </c>
      <c r="M163" s="10">
        <v>25</v>
      </c>
      <c r="N163" s="10">
        <v>0</v>
      </c>
      <c r="O163" s="10">
        <v>0</v>
      </c>
      <c r="P163" s="11">
        <v>65000</v>
      </c>
      <c r="Q163" s="11">
        <v>65000</v>
      </c>
      <c r="R163" s="11">
        <v>0</v>
      </c>
      <c r="S163" s="11">
        <v>250000</v>
      </c>
      <c r="T163" s="11">
        <v>250000</v>
      </c>
      <c r="U163" s="11">
        <v>0</v>
      </c>
      <c r="V163" s="11">
        <v>315000</v>
      </c>
      <c r="W163" s="11">
        <v>43000</v>
      </c>
      <c r="X163" s="12">
        <v>0.79365079365079372</v>
      </c>
      <c r="Y163" s="12">
        <v>0.13650793650793649</v>
      </c>
      <c r="Z163" s="11">
        <v>10000</v>
      </c>
      <c r="AA163" s="11">
        <v>0</v>
      </c>
      <c r="AB163" s="13">
        <v>0</v>
      </c>
      <c r="AC163" s="13">
        <v>0</v>
      </c>
      <c r="AD163" s="13">
        <v>0</v>
      </c>
      <c r="AE163" s="13">
        <v>0</v>
      </c>
      <c r="AF163" s="13">
        <v>0</v>
      </c>
      <c r="AG163" s="13">
        <v>0</v>
      </c>
      <c r="AH163" s="13">
        <v>0</v>
      </c>
      <c r="AI163" s="13">
        <v>0</v>
      </c>
      <c r="AJ163" s="18">
        <v>324</v>
      </c>
      <c r="AK163" s="17">
        <v>3</v>
      </c>
      <c r="AL163" s="25">
        <v>0.589231573444851</v>
      </c>
      <c r="AM163" s="13">
        <v>0.30295949513621734</v>
      </c>
      <c r="AN163" s="13">
        <v>0.73486088379705405</v>
      </c>
      <c r="AO163" s="13">
        <v>5.829596412556054E-2</v>
      </c>
      <c r="AP163" s="13">
        <v>1.0961163430588319</v>
      </c>
      <c r="AQ163" s="13">
        <f t="shared" si="17"/>
        <v>250000</v>
      </c>
      <c r="AR163" s="13">
        <f t="shared" si="14"/>
        <v>0</v>
      </c>
      <c r="AS163" s="13">
        <f t="shared" si="15"/>
        <v>0</v>
      </c>
      <c r="AT163" s="13">
        <f t="shared" si="18"/>
        <v>0</v>
      </c>
      <c r="AU163" s="13">
        <f t="shared" si="16"/>
        <v>250000</v>
      </c>
      <c r="AV163" s="14" t="s">
        <v>390</v>
      </c>
      <c r="AW163" s="13">
        <f>AU163*'[1]CAŁOŚĆ wg zapotrzebowania'!$F$202</f>
        <v>55884.621074770257</v>
      </c>
      <c r="AX163" s="13">
        <f>AU163*'[1]CAŁOŚĆ wg zapotrzebowania'!$F$203</f>
        <v>194115.37892522977</v>
      </c>
      <c r="AY163" s="13">
        <f t="shared" si="20"/>
        <v>250000.00000000003</v>
      </c>
    </row>
    <row r="164" spans="1:51" hidden="1" x14ac:dyDescent="0.2">
      <c r="A164" s="8">
        <v>159</v>
      </c>
      <c r="B164" s="9" t="s">
        <v>412</v>
      </c>
      <c r="C164" s="9" t="s">
        <v>4</v>
      </c>
      <c r="D164" s="9" t="s">
        <v>302</v>
      </c>
      <c r="E164" s="9" t="s">
        <v>302</v>
      </c>
      <c r="F164" s="9" t="s">
        <v>371</v>
      </c>
      <c r="G164" s="9" t="s">
        <v>389</v>
      </c>
      <c r="H164" s="9" t="s">
        <v>89</v>
      </c>
      <c r="I164" s="9" t="s">
        <v>88</v>
      </c>
      <c r="J164" s="9" t="s">
        <v>9</v>
      </c>
      <c r="K164" s="9" t="s">
        <v>10</v>
      </c>
      <c r="L164" s="10">
        <v>20</v>
      </c>
      <c r="M164" s="10">
        <v>20</v>
      </c>
      <c r="N164" s="10">
        <v>0</v>
      </c>
      <c r="O164" s="10">
        <v>0</v>
      </c>
      <c r="P164" s="11">
        <v>50000</v>
      </c>
      <c r="Q164" s="11">
        <v>50000</v>
      </c>
      <c r="R164" s="11">
        <v>0</v>
      </c>
      <c r="S164" s="11">
        <v>200000</v>
      </c>
      <c r="T164" s="11">
        <v>200000</v>
      </c>
      <c r="U164" s="11">
        <v>0</v>
      </c>
      <c r="V164" s="11">
        <v>250000</v>
      </c>
      <c r="W164" s="11">
        <v>37000</v>
      </c>
      <c r="X164" s="12">
        <v>0.8</v>
      </c>
      <c r="Y164" s="12">
        <v>0.14799999999999999</v>
      </c>
      <c r="Z164" s="11">
        <v>10000</v>
      </c>
      <c r="AA164" s="11">
        <v>0</v>
      </c>
      <c r="AB164" s="13">
        <v>0</v>
      </c>
      <c r="AC164" s="13">
        <v>0</v>
      </c>
      <c r="AD164" s="13">
        <v>0</v>
      </c>
      <c r="AE164" s="13">
        <v>0</v>
      </c>
      <c r="AF164" s="13">
        <v>0</v>
      </c>
      <c r="AG164" s="13">
        <v>0</v>
      </c>
      <c r="AH164" s="13">
        <v>0</v>
      </c>
      <c r="AI164" s="13">
        <v>0</v>
      </c>
      <c r="AJ164" s="18">
        <v>324</v>
      </c>
      <c r="AK164" s="17">
        <v>3</v>
      </c>
      <c r="AL164" s="25">
        <v>0.589231573444851</v>
      </c>
      <c r="AM164" s="13">
        <v>0.30295949513621734</v>
      </c>
      <c r="AN164" s="13">
        <v>0.73486088379705405</v>
      </c>
      <c r="AO164" s="13">
        <v>5.829596412556054E-2</v>
      </c>
      <c r="AP164" s="13">
        <v>1.0961163430588319</v>
      </c>
      <c r="AQ164" s="13">
        <f t="shared" si="17"/>
        <v>200000</v>
      </c>
      <c r="AR164" s="13">
        <f t="shared" si="14"/>
        <v>0</v>
      </c>
      <c r="AS164" s="13">
        <f t="shared" si="15"/>
        <v>0</v>
      </c>
      <c r="AT164" s="13">
        <f t="shared" si="18"/>
        <v>0</v>
      </c>
      <c r="AU164" s="13">
        <f t="shared" si="16"/>
        <v>200000</v>
      </c>
      <c r="AV164" s="14" t="s">
        <v>390</v>
      </c>
      <c r="AW164" s="13">
        <f>AU164*'[1]CAŁOŚĆ wg zapotrzebowania'!$F$202</f>
        <v>44707.696859816206</v>
      </c>
      <c r="AX164" s="13">
        <f>AU164*'[1]CAŁOŚĆ wg zapotrzebowania'!$F$203</f>
        <v>155292.30314018379</v>
      </c>
      <c r="AY164" s="13">
        <f t="shared" si="20"/>
        <v>200000</v>
      </c>
    </row>
    <row r="165" spans="1:51" hidden="1" x14ac:dyDescent="0.2">
      <c r="A165" s="8">
        <v>160</v>
      </c>
      <c r="B165" s="9" t="s">
        <v>413</v>
      </c>
      <c r="C165" s="9" t="s">
        <v>4</v>
      </c>
      <c r="D165" s="9" t="s">
        <v>302</v>
      </c>
      <c r="E165" s="9" t="s">
        <v>302</v>
      </c>
      <c r="F165" s="9" t="s">
        <v>332</v>
      </c>
      <c r="G165" s="9" t="s">
        <v>389</v>
      </c>
      <c r="H165" s="9" t="s">
        <v>89</v>
      </c>
      <c r="I165" s="9" t="s">
        <v>88</v>
      </c>
      <c r="J165" s="9" t="s">
        <v>9</v>
      </c>
      <c r="K165" s="9" t="s">
        <v>10</v>
      </c>
      <c r="L165" s="10">
        <v>24</v>
      </c>
      <c r="M165" s="10">
        <v>24</v>
      </c>
      <c r="N165" s="10">
        <v>0</v>
      </c>
      <c r="O165" s="10">
        <v>0</v>
      </c>
      <c r="P165" s="11">
        <v>62000</v>
      </c>
      <c r="Q165" s="11">
        <v>62000</v>
      </c>
      <c r="R165" s="11">
        <v>0</v>
      </c>
      <c r="S165" s="11">
        <v>240000</v>
      </c>
      <c r="T165" s="11">
        <v>240000</v>
      </c>
      <c r="U165" s="11">
        <v>0</v>
      </c>
      <c r="V165" s="11">
        <v>302000</v>
      </c>
      <c r="W165" s="11">
        <v>38000</v>
      </c>
      <c r="X165" s="12">
        <v>0.79470198675496695</v>
      </c>
      <c r="Y165" s="12">
        <v>0.12582781456953643</v>
      </c>
      <c r="Z165" s="11">
        <v>10000</v>
      </c>
      <c r="AA165" s="11">
        <v>0</v>
      </c>
      <c r="AB165" s="13">
        <v>24</v>
      </c>
      <c r="AC165" s="13">
        <v>7</v>
      </c>
      <c r="AD165" s="13">
        <v>1400</v>
      </c>
      <c r="AE165" s="13">
        <v>1060</v>
      </c>
      <c r="AF165" s="13">
        <v>0</v>
      </c>
      <c r="AG165" s="13">
        <v>0</v>
      </c>
      <c r="AH165" s="13">
        <v>0</v>
      </c>
      <c r="AI165" s="13">
        <v>0</v>
      </c>
      <c r="AJ165" s="18">
        <v>324</v>
      </c>
      <c r="AK165" s="17">
        <v>3</v>
      </c>
      <c r="AL165" s="25">
        <v>0.589231573444851</v>
      </c>
      <c r="AM165" s="13">
        <v>0.30295949513621734</v>
      </c>
      <c r="AN165" s="13">
        <v>0.73486088379705405</v>
      </c>
      <c r="AO165" s="13">
        <v>5.829596412556054E-2</v>
      </c>
      <c r="AP165" s="13">
        <v>1.0961163430588319</v>
      </c>
      <c r="AQ165" s="13">
        <f t="shared" si="17"/>
        <v>240000</v>
      </c>
      <c r="AR165" s="13">
        <f t="shared" si="14"/>
        <v>13440</v>
      </c>
      <c r="AS165" s="13">
        <f t="shared" si="15"/>
        <v>0</v>
      </c>
      <c r="AT165" s="13">
        <f t="shared" si="18"/>
        <v>13440</v>
      </c>
      <c r="AU165" s="13">
        <f t="shared" si="16"/>
        <v>253440</v>
      </c>
      <c r="AV165" s="14" t="s">
        <v>390</v>
      </c>
      <c r="AW165" s="13">
        <f>AU165*'[1]CAŁOŚĆ wg zapotrzebowania'!$F$202</f>
        <v>56653.593460759097</v>
      </c>
      <c r="AX165" s="13">
        <f>AU165*'[1]CAŁOŚĆ wg zapotrzebowania'!$F$203</f>
        <v>196786.40653924091</v>
      </c>
      <c r="AY165" s="13">
        <f t="shared" si="20"/>
        <v>253440</v>
      </c>
    </row>
    <row r="166" spans="1:51" hidden="1" x14ac:dyDescent="0.2">
      <c r="A166" s="8">
        <v>161</v>
      </c>
      <c r="B166" s="9" t="s">
        <v>414</v>
      </c>
      <c r="C166" s="9" t="s">
        <v>226</v>
      </c>
      <c r="D166" s="9" t="s">
        <v>302</v>
      </c>
      <c r="E166" s="9" t="s">
        <v>302</v>
      </c>
      <c r="F166" s="9" t="s">
        <v>332</v>
      </c>
      <c r="G166" s="9" t="s">
        <v>389</v>
      </c>
      <c r="H166" s="9" t="s">
        <v>89</v>
      </c>
      <c r="I166" s="9" t="s">
        <v>88</v>
      </c>
      <c r="J166" s="9" t="s">
        <v>9</v>
      </c>
      <c r="K166" s="9" t="s">
        <v>10</v>
      </c>
      <c r="L166" s="10">
        <v>8</v>
      </c>
      <c r="M166" s="10">
        <v>0</v>
      </c>
      <c r="N166" s="10">
        <v>0</v>
      </c>
      <c r="O166" s="10">
        <v>8</v>
      </c>
      <c r="P166" s="11">
        <v>11000</v>
      </c>
      <c r="Q166" s="11">
        <v>0</v>
      </c>
      <c r="R166" s="11">
        <v>11000</v>
      </c>
      <c r="S166" s="11">
        <v>40000</v>
      </c>
      <c r="T166" s="11">
        <v>0</v>
      </c>
      <c r="U166" s="11">
        <v>40000</v>
      </c>
      <c r="V166" s="11">
        <v>51000</v>
      </c>
      <c r="W166" s="11">
        <v>7000</v>
      </c>
      <c r="X166" s="12">
        <v>0.78431372549019618</v>
      </c>
      <c r="Y166" s="12">
        <v>0.13725490196078433</v>
      </c>
      <c r="Z166" s="11">
        <v>0</v>
      </c>
      <c r="AA166" s="11">
        <v>5000</v>
      </c>
      <c r="AB166" s="13">
        <v>8</v>
      </c>
      <c r="AC166" s="13">
        <v>4</v>
      </c>
      <c r="AD166" s="13">
        <v>1300</v>
      </c>
      <c r="AE166" s="13">
        <v>960</v>
      </c>
      <c r="AF166" s="13">
        <v>0</v>
      </c>
      <c r="AG166" s="13">
        <v>0</v>
      </c>
      <c r="AH166" s="13">
        <v>0</v>
      </c>
      <c r="AI166" s="13">
        <v>0</v>
      </c>
      <c r="AJ166" s="18">
        <v>324</v>
      </c>
      <c r="AK166" s="17">
        <v>3</v>
      </c>
      <c r="AL166" s="25">
        <v>0.589231573444851</v>
      </c>
      <c r="AM166" s="13">
        <v>0.30295949513621734</v>
      </c>
      <c r="AN166" s="13">
        <v>0.73486088379705405</v>
      </c>
      <c r="AO166" s="13">
        <v>5.829596412556054E-2</v>
      </c>
      <c r="AP166" s="13">
        <v>1.0961163430588319</v>
      </c>
      <c r="AQ166" s="13">
        <f t="shared" si="17"/>
        <v>40000</v>
      </c>
      <c r="AR166" s="13">
        <f t="shared" si="14"/>
        <v>2560</v>
      </c>
      <c r="AS166" s="13">
        <f t="shared" si="15"/>
        <v>0</v>
      </c>
      <c r="AT166" s="13">
        <f t="shared" si="18"/>
        <v>2560</v>
      </c>
      <c r="AU166" s="13">
        <f t="shared" si="16"/>
        <v>42560</v>
      </c>
      <c r="AV166" s="14" t="s">
        <v>390</v>
      </c>
      <c r="AW166" s="13">
        <f>AU166*'[1]CAŁOŚĆ wg zapotrzebowania'!$F$202</f>
        <v>9513.7978917688888</v>
      </c>
      <c r="AX166" s="13">
        <f>AU166*'[1]CAŁOŚĆ wg zapotrzebowania'!$F$203</f>
        <v>33046.202108231111</v>
      </c>
      <c r="AY166" s="13">
        <f t="shared" si="20"/>
        <v>42560</v>
      </c>
    </row>
    <row r="167" spans="1:51" hidden="1" x14ac:dyDescent="0.2">
      <c r="A167" s="8">
        <v>162</v>
      </c>
      <c r="B167" s="9" t="s">
        <v>415</v>
      </c>
      <c r="C167" s="9" t="s">
        <v>226</v>
      </c>
      <c r="D167" s="9" t="s">
        <v>302</v>
      </c>
      <c r="E167" s="9" t="s">
        <v>302</v>
      </c>
      <c r="F167" s="9" t="s">
        <v>332</v>
      </c>
      <c r="G167" s="9" t="s">
        <v>389</v>
      </c>
      <c r="H167" s="9" t="s">
        <v>89</v>
      </c>
      <c r="I167" s="9" t="s">
        <v>88</v>
      </c>
      <c r="J167" s="9" t="s">
        <v>9</v>
      </c>
      <c r="K167" s="9" t="s">
        <v>10</v>
      </c>
      <c r="L167" s="10">
        <v>8</v>
      </c>
      <c r="M167" s="10">
        <v>0</v>
      </c>
      <c r="N167" s="10">
        <v>0</v>
      </c>
      <c r="O167" s="10">
        <v>8</v>
      </c>
      <c r="P167" s="11">
        <v>11000</v>
      </c>
      <c r="Q167" s="11">
        <v>0</v>
      </c>
      <c r="R167" s="11">
        <v>11000</v>
      </c>
      <c r="S167" s="11">
        <v>40000</v>
      </c>
      <c r="T167" s="11">
        <v>0</v>
      </c>
      <c r="U167" s="11">
        <v>40000</v>
      </c>
      <c r="V167" s="11">
        <v>51000</v>
      </c>
      <c r="W167" s="11">
        <v>7000</v>
      </c>
      <c r="X167" s="12">
        <v>0.78431372549019618</v>
      </c>
      <c r="Y167" s="12">
        <v>0.13725490196078433</v>
      </c>
      <c r="Z167" s="11">
        <v>0</v>
      </c>
      <c r="AA167" s="11">
        <v>5000</v>
      </c>
      <c r="AB167" s="13">
        <v>8</v>
      </c>
      <c r="AC167" s="13">
        <v>4</v>
      </c>
      <c r="AD167" s="13">
        <v>1300</v>
      </c>
      <c r="AE167" s="13">
        <v>960</v>
      </c>
      <c r="AF167" s="13">
        <v>0</v>
      </c>
      <c r="AG167" s="13">
        <v>0</v>
      </c>
      <c r="AH167" s="13">
        <v>0</v>
      </c>
      <c r="AI167" s="13">
        <v>0</v>
      </c>
      <c r="AJ167" s="18">
        <v>324</v>
      </c>
      <c r="AK167" s="17">
        <v>3</v>
      </c>
      <c r="AL167" s="25">
        <v>0.589231573444851</v>
      </c>
      <c r="AM167" s="13">
        <v>0.30295949513621734</v>
      </c>
      <c r="AN167" s="13">
        <v>0.73486088379705405</v>
      </c>
      <c r="AO167" s="13">
        <v>5.829596412556054E-2</v>
      </c>
      <c r="AP167" s="13">
        <v>1.0961163430588319</v>
      </c>
      <c r="AQ167" s="13">
        <f t="shared" si="17"/>
        <v>40000</v>
      </c>
      <c r="AR167" s="13">
        <f t="shared" si="14"/>
        <v>2560</v>
      </c>
      <c r="AS167" s="13">
        <f t="shared" si="15"/>
        <v>0</v>
      </c>
      <c r="AT167" s="13">
        <f t="shared" si="18"/>
        <v>2560</v>
      </c>
      <c r="AU167" s="13">
        <f t="shared" si="16"/>
        <v>42560</v>
      </c>
      <c r="AV167" s="14" t="s">
        <v>390</v>
      </c>
      <c r="AW167" s="13">
        <f>AU167*'[1]CAŁOŚĆ wg zapotrzebowania'!$F$202</f>
        <v>9513.7978917688888</v>
      </c>
      <c r="AX167" s="13">
        <f>AU167*'[1]CAŁOŚĆ wg zapotrzebowania'!$F$203</f>
        <v>33046.202108231111</v>
      </c>
      <c r="AY167" s="13">
        <f t="shared" si="20"/>
        <v>42560</v>
      </c>
    </row>
    <row r="168" spans="1:51" hidden="1" x14ac:dyDescent="0.2">
      <c r="A168" s="8">
        <v>163</v>
      </c>
      <c r="B168" s="9" t="s">
        <v>416</v>
      </c>
      <c r="C168" s="9" t="s">
        <v>226</v>
      </c>
      <c r="D168" s="9" t="s">
        <v>302</v>
      </c>
      <c r="E168" s="9" t="s">
        <v>302</v>
      </c>
      <c r="F168" s="9" t="s">
        <v>332</v>
      </c>
      <c r="G168" s="9" t="s">
        <v>389</v>
      </c>
      <c r="H168" s="9" t="s">
        <v>89</v>
      </c>
      <c r="I168" s="9" t="s">
        <v>88</v>
      </c>
      <c r="J168" s="9" t="s">
        <v>9</v>
      </c>
      <c r="K168" s="9" t="s">
        <v>10</v>
      </c>
      <c r="L168" s="10">
        <v>8</v>
      </c>
      <c r="M168" s="10">
        <v>0</v>
      </c>
      <c r="N168" s="10">
        <v>0</v>
      </c>
      <c r="O168" s="10">
        <v>8</v>
      </c>
      <c r="P168" s="11">
        <v>11000</v>
      </c>
      <c r="Q168" s="11">
        <v>0</v>
      </c>
      <c r="R168" s="11">
        <v>11000</v>
      </c>
      <c r="S168" s="11">
        <v>40000</v>
      </c>
      <c r="T168" s="11">
        <v>0</v>
      </c>
      <c r="U168" s="11">
        <v>40000</v>
      </c>
      <c r="V168" s="11">
        <v>51000</v>
      </c>
      <c r="W168" s="11">
        <v>7000</v>
      </c>
      <c r="X168" s="12">
        <v>0.78431372549019618</v>
      </c>
      <c r="Y168" s="12">
        <v>0.13725490196078433</v>
      </c>
      <c r="Z168" s="11">
        <v>0</v>
      </c>
      <c r="AA168" s="11">
        <v>5000</v>
      </c>
      <c r="AB168" s="13">
        <v>8</v>
      </c>
      <c r="AC168" s="13">
        <v>4</v>
      </c>
      <c r="AD168" s="13">
        <v>1300</v>
      </c>
      <c r="AE168" s="13">
        <v>960</v>
      </c>
      <c r="AF168" s="13">
        <v>0</v>
      </c>
      <c r="AG168" s="13">
        <v>0</v>
      </c>
      <c r="AH168" s="13">
        <v>0</v>
      </c>
      <c r="AI168" s="13">
        <v>0</v>
      </c>
      <c r="AJ168" s="18">
        <v>324</v>
      </c>
      <c r="AK168" s="17">
        <v>3</v>
      </c>
      <c r="AL168" s="25">
        <v>0.589231573444851</v>
      </c>
      <c r="AM168" s="13">
        <v>0.30295949513621734</v>
      </c>
      <c r="AN168" s="13">
        <v>0.73486088379705405</v>
      </c>
      <c r="AO168" s="13">
        <v>5.829596412556054E-2</v>
      </c>
      <c r="AP168" s="13">
        <v>1.0961163430588319</v>
      </c>
      <c r="AQ168" s="13">
        <f t="shared" si="17"/>
        <v>40000</v>
      </c>
      <c r="AR168" s="13">
        <f t="shared" si="14"/>
        <v>2560</v>
      </c>
      <c r="AS168" s="13">
        <f t="shared" si="15"/>
        <v>0</v>
      </c>
      <c r="AT168" s="13">
        <f t="shared" si="18"/>
        <v>2560</v>
      </c>
      <c r="AU168" s="13">
        <f t="shared" si="16"/>
        <v>42560</v>
      </c>
      <c r="AV168" s="14" t="s">
        <v>390</v>
      </c>
      <c r="AW168" s="13">
        <f>AU168*'[1]CAŁOŚĆ wg zapotrzebowania'!$F$202</f>
        <v>9513.7978917688888</v>
      </c>
      <c r="AX168" s="13">
        <f>AU168*'[1]CAŁOŚĆ wg zapotrzebowania'!$F$203</f>
        <v>33046.202108231111</v>
      </c>
      <c r="AY168" s="13">
        <f t="shared" si="20"/>
        <v>42560</v>
      </c>
    </row>
    <row r="169" spans="1:51" hidden="1" x14ac:dyDescent="0.2">
      <c r="A169" s="8">
        <v>164</v>
      </c>
      <c r="B169" s="9" t="s">
        <v>417</v>
      </c>
      <c r="C169" s="9" t="s">
        <v>4</v>
      </c>
      <c r="D169" s="9" t="s">
        <v>302</v>
      </c>
      <c r="E169" s="9" t="s">
        <v>302</v>
      </c>
      <c r="F169" s="9" t="s">
        <v>418</v>
      </c>
      <c r="G169" s="9" t="s">
        <v>389</v>
      </c>
      <c r="H169" s="9" t="s">
        <v>89</v>
      </c>
      <c r="I169" s="9" t="s">
        <v>88</v>
      </c>
      <c r="J169" s="9" t="s">
        <v>9</v>
      </c>
      <c r="K169" s="9" t="s">
        <v>10</v>
      </c>
      <c r="L169" s="10">
        <v>72</v>
      </c>
      <c r="M169" s="10">
        <v>72</v>
      </c>
      <c r="N169" s="10">
        <v>0</v>
      </c>
      <c r="O169" s="10">
        <v>0</v>
      </c>
      <c r="P169" s="11">
        <v>182000</v>
      </c>
      <c r="Q169" s="11">
        <v>182000</v>
      </c>
      <c r="R169" s="11">
        <v>0</v>
      </c>
      <c r="S169" s="11">
        <v>720000</v>
      </c>
      <c r="T169" s="11">
        <v>720000</v>
      </c>
      <c r="U169" s="11">
        <v>0</v>
      </c>
      <c r="V169" s="11">
        <v>902000</v>
      </c>
      <c r="W169" s="11">
        <v>135000</v>
      </c>
      <c r="X169" s="12">
        <v>0.79822616407982272</v>
      </c>
      <c r="Y169" s="12">
        <v>0.14966740576496673</v>
      </c>
      <c r="Z169" s="11">
        <v>10000</v>
      </c>
      <c r="AA169" s="11">
        <v>0</v>
      </c>
      <c r="AB169" s="13">
        <v>72</v>
      </c>
      <c r="AC169" s="13">
        <v>1</v>
      </c>
      <c r="AD169" s="13">
        <v>1180</v>
      </c>
      <c r="AE169" s="13">
        <v>1180</v>
      </c>
      <c r="AF169" s="13">
        <v>0</v>
      </c>
      <c r="AG169" s="13">
        <v>0</v>
      </c>
      <c r="AH169" s="13">
        <v>0</v>
      </c>
      <c r="AI169" s="13">
        <v>0</v>
      </c>
      <c r="AJ169" s="18">
        <v>324</v>
      </c>
      <c r="AK169" s="17">
        <v>3</v>
      </c>
      <c r="AL169" s="25">
        <v>0.589231573444851</v>
      </c>
      <c r="AM169" s="13">
        <v>0.30295949513621734</v>
      </c>
      <c r="AN169" s="13">
        <v>0.73486088379705405</v>
      </c>
      <c r="AO169" s="13">
        <v>5.829596412556054E-2</v>
      </c>
      <c r="AP169" s="13">
        <v>1.0961163430588319</v>
      </c>
      <c r="AQ169" s="13">
        <f t="shared" si="17"/>
        <v>720000</v>
      </c>
      <c r="AR169" s="13">
        <f t="shared" si="14"/>
        <v>5760</v>
      </c>
      <c r="AS169" s="13">
        <f t="shared" si="15"/>
        <v>0</v>
      </c>
      <c r="AT169" s="13">
        <f t="shared" si="18"/>
        <v>5760</v>
      </c>
      <c r="AU169" s="13">
        <f t="shared" si="16"/>
        <v>725760</v>
      </c>
      <c r="AV169" s="14" t="s">
        <v>390</v>
      </c>
      <c r="AW169" s="13">
        <f>AU169*'[1]CAŁOŚĆ wg zapotrzebowania'!$F$202</f>
        <v>162235.29036490104</v>
      </c>
      <c r="AX169" s="13">
        <f>AU169*'[1]CAŁOŚĆ wg zapotrzebowania'!$F$203</f>
        <v>563524.70963509905</v>
      </c>
      <c r="AY169" s="13">
        <f t="shared" si="20"/>
        <v>725760.00000000012</v>
      </c>
    </row>
    <row r="170" spans="1:51" hidden="1" x14ac:dyDescent="0.2">
      <c r="A170" s="8">
        <v>165</v>
      </c>
      <c r="B170" s="9" t="s">
        <v>419</v>
      </c>
      <c r="C170" s="9" t="s">
        <v>4</v>
      </c>
      <c r="D170" s="9" t="s">
        <v>302</v>
      </c>
      <c r="E170" s="9" t="s">
        <v>302</v>
      </c>
      <c r="F170" s="9" t="s">
        <v>418</v>
      </c>
      <c r="G170" s="9" t="s">
        <v>389</v>
      </c>
      <c r="H170" s="9" t="s">
        <v>89</v>
      </c>
      <c r="I170" s="9" t="s">
        <v>88</v>
      </c>
      <c r="J170" s="9" t="s">
        <v>9</v>
      </c>
      <c r="K170" s="9" t="s">
        <v>10</v>
      </c>
      <c r="L170" s="10">
        <v>32</v>
      </c>
      <c r="M170" s="10">
        <v>32</v>
      </c>
      <c r="N170" s="10">
        <v>0</v>
      </c>
      <c r="O170" s="10">
        <v>0</v>
      </c>
      <c r="P170" s="11">
        <v>80000</v>
      </c>
      <c r="Q170" s="11">
        <v>80000</v>
      </c>
      <c r="R170" s="11">
        <v>0</v>
      </c>
      <c r="S170" s="11">
        <v>320000</v>
      </c>
      <c r="T170" s="11">
        <v>320000</v>
      </c>
      <c r="U170" s="11">
        <v>0</v>
      </c>
      <c r="V170" s="11">
        <v>400000</v>
      </c>
      <c r="W170" s="11">
        <v>59500</v>
      </c>
      <c r="X170" s="12">
        <v>0.8</v>
      </c>
      <c r="Y170" s="12">
        <v>0.14874999999999999</v>
      </c>
      <c r="Z170" s="11">
        <v>10000</v>
      </c>
      <c r="AA170" s="11">
        <v>0</v>
      </c>
      <c r="AB170" s="13">
        <v>32</v>
      </c>
      <c r="AC170" s="13">
        <v>1</v>
      </c>
      <c r="AD170" s="13">
        <v>900</v>
      </c>
      <c r="AE170" s="13">
        <v>900</v>
      </c>
      <c r="AF170" s="13">
        <v>0</v>
      </c>
      <c r="AG170" s="13">
        <v>0</v>
      </c>
      <c r="AH170" s="13">
        <v>0</v>
      </c>
      <c r="AI170" s="13">
        <v>0</v>
      </c>
      <c r="AJ170" s="18">
        <v>324</v>
      </c>
      <c r="AK170" s="17">
        <v>3</v>
      </c>
      <c r="AL170" s="25">
        <v>0.589231573444851</v>
      </c>
      <c r="AM170" s="13">
        <v>0.30295949513621734</v>
      </c>
      <c r="AN170" s="13">
        <v>0.73486088379705405</v>
      </c>
      <c r="AO170" s="13">
        <v>5.829596412556054E-2</v>
      </c>
      <c r="AP170" s="13">
        <v>1.0961163430588319</v>
      </c>
      <c r="AQ170" s="13">
        <f t="shared" si="17"/>
        <v>320000</v>
      </c>
      <c r="AR170" s="13">
        <f t="shared" si="14"/>
        <v>2560</v>
      </c>
      <c r="AS170" s="13">
        <f t="shared" si="15"/>
        <v>0</v>
      </c>
      <c r="AT170" s="13">
        <f t="shared" si="18"/>
        <v>2560</v>
      </c>
      <c r="AU170" s="13">
        <f t="shared" si="16"/>
        <v>322560</v>
      </c>
      <c r="AV170" s="14" t="s">
        <v>390</v>
      </c>
      <c r="AW170" s="13">
        <f>AU170*'[1]CAŁOŚĆ wg zapotrzebowania'!$F$202</f>
        <v>72104.573495511577</v>
      </c>
      <c r="AX170" s="13">
        <f>AU170*'[1]CAŁOŚĆ wg zapotrzebowania'!$F$203</f>
        <v>250455.42650448845</v>
      </c>
      <c r="AY170" s="13">
        <f t="shared" si="20"/>
        <v>322560</v>
      </c>
    </row>
    <row r="171" spans="1:51" hidden="1" x14ac:dyDescent="0.2">
      <c r="A171" s="8">
        <v>166</v>
      </c>
      <c r="B171" s="9" t="s">
        <v>420</v>
      </c>
      <c r="C171" s="9" t="s">
        <v>4</v>
      </c>
      <c r="D171" s="9" t="s">
        <v>302</v>
      </c>
      <c r="E171" s="9" t="s">
        <v>302</v>
      </c>
      <c r="F171" s="9" t="s">
        <v>303</v>
      </c>
      <c r="G171" s="9" t="s">
        <v>389</v>
      </c>
      <c r="H171" s="9" t="s">
        <v>89</v>
      </c>
      <c r="I171" s="9" t="s">
        <v>88</v>
      </c>
      <c r="J171" s="9" t="s">
        <v>9</v>
      </c>
      <c r="K171" s="9" t="s">
        <v>10</v>
      </c>
      <c r="L171" s="10">
        <v>45</v>
      </c>
      <c r="M171" s="10">
        <v>45</v>
      </c>
      <c r="N171" s="10">
        <v>0</v>
      </c>
      <c r="O171" s="10">
        <v>0</v>
      </c>
      <c r="P171" s="11">
        <v>112500</v>
      </c>
      <c r="Q171" s="11">
        <v>112500</v>
      </c>
      <c r="R171" s="11">
        <v>0</v>
      </c>
      <c r="S171" s="11">
        <v>450000</v>
      </c>
      <c r="T171" s="11">
        <v>450000</v>
      </c>
      <c r="U171" s="11">
        <v>0</v>
      </c>
      <c r="V171" s="11">
        <v>562500</v>
      </c>
      <c r="W171" s="11">
        <v>40500</v>
      </c>
      <c r="X171" s="12">
        <v>0.8</v>
      </c>
      <c r="Y171" s="12">
        <v>7.1999999999999995E-2</v>
      </c>
      <c r="Z171" s="11">
        <v>10000</v>
      </c>
      <c r="AA171" s="11">
        <v>0</v>
      </c>
      <c r="AB171" s="13">
        <v>45</v>
      </c>
      <c r="AC171" s="13">
        <v>5</v>
      </c>
      <c r="AD171" s="13">
        <v>1190</v>
      </c>
      <c r="AE171" s="13">
        <v>1190</v>
      </c>
      <c r="AF171" s="13">
        <v>0</v>
      </c>
      <c r="AG171" s="13">
        <v>0</v>
      </c>
      <c r="AH171" s="13">
        <v>0</v>
      </c>
      <c r="AI171" s="13">
        <v>0</v>
      </c>
      <c r="AJ171" s="18">
        <v>324</v>
      </c>
      <c r="AK171" s="17">
        <v>3</v>
      </c>
      <c r="AL171" s="25">
        <v>0.589231573444851</v>
      </c>
      <c r="AM171" s="13">
        <v>0.30295949513621734</v>
      </c>
      <c r="AN171" s="13">
        <v>0.73486088379705405</v>
      </c>
      <c r="AO171" s="13">
        <v>5.829596412556054E-2</v>
      </c>
      <c r="AP171" s="13">
        <v>1.0961163430588319</v>
      </c>
      <c r="AQ171" s="13">
        <f t="shared" si="17"/>
        <v>450000</v>
      </c>
      <c r="AR171" s="13">
        <f t="shared" si="14"/>
        <v>18000</v>
      </c>
      <c r="AS171" s="13">
        <f t="shared" si="15"/>
        <v>0</v>
      </c>
      <c r="AT171" s="13">
        <f t="shared" si="18"/>
        <v>18000</v>
      </c>
      <c r="AU171" s="13">
        <f t="shared" si="16"/>
        <v>468000</v>
      </c>
      <c r="AV171" s="14" t="s">
        <v>390</v>
      </c>
      <c r="AW171" s="13">
        <f>AU171*'[1]CAŁOŚĆ wg zapotrzebowania'!$F$202</f>
        <v>104616.01065196992</v>
      </c>
      <c r="AX171" s="13">
        <f>AU171*'[1]CAŁOŚĆ wg zapotrzebowania'!$F$203</f>
        <v>363383.98934803013</v>
      </c>
      <c r="AY171" s="13">
        <f t="shared" si="20"/>
        <v>468000.00000000006</v>
      </c>
    </row>
    <row r="172" spans="1:51" hidden="1" x14ac:dyDescent="0.2">
      <c r="A172" s="8">
        <v>167</v>
      </c>
      <c r="B172" s="9" t="s">
        <v>421</v>
      </c>
      <c r="C172" s="9" t="s">
        <v>4</v>
      </c>
      <c r="D172" s="9" t="s">
        <v>302</v>
      </c>
      <c r="E172" s="9" t="s">
        <v>302</v>
      </c>
      <c r="F172" s="9" t="s">
        <v>422</v>
      </c>
      <c r="G172" s="9" t="s">
        <v>389</v>
      </c>
      <c r="H172" s="9" t="s">
        <v>89</v>
      </c>
      <c r="I172" s="9" t="s">
        <v>88</v>
      </c>
      <c r="J172" s="9" t="s">
        <v>9</v>
      </c>
      <c r="K172" s="9" t="s">
        <v>10</v>
      </c>
      <c r="L172" s="10">
        <v>48</v>
      </c>
      <c r="M172" s="10">
        <v>48</v>
      </c>
      <c r="N172" s="10">
        <v>0</v>
      </c>
      <c r="O172" s="10">
        <v>0</v>
      </c>
      <c r="P172" s="11">
        <v>120000</v>
      </c>
      <c r="Q172" s="11">
        <v>120000</v>
      </c>
      <c r="R172" s="11">
        <v>0</v>
      </c>
      <c r="S172" s="11">
        <v>480000</v>
      </c>
      <c r="T172" s="11">
        <v>480000</v>
      </c>
      <c r="U172" s="11">
        <v>0</v>
      </c>
      <c r="V172" s="11">
        <v>600000</v>
      </c>
      <c r="W172" s="11">
        <v>65000</v>
      </c>
      <c r="X172" s="12">
        <v>0.8</v>
      </c>
      <c r="Y172" s="12">
        <v>0.10833333333333334</v>
      </c>
      <c r="Z172" s="11">
        <v>10000</v>
      </c>
      <c r="AA172" s="11">
        <v>0</v>
      </c>
      <c r="AB172" s="13">
        <v>0</v>
      </c>
      <c r="AC172" s="13">
        <v>0</v>
      </c>
      <c r="AD172" s="13">
        <v>0</v>
      </c>
      <c r="AE172" s="13">
        <v>0</v>
      </c>
      <c r="AF172" s="13">
        <v>0</v>
      </c>
      <c r="AG172" s="13">
        <v>0</v>
      </c>
      <c r="AH172" s="13">
        <v>0</v>
      </c>
      <c r="AI172" s="13">
        <v>0</v>
      </c>
      <c r="AJ172" s="18">
        <v>324</v>
      </c>
      <c r="AK172" s="17">
        <v>3</v>
      </c>
      <c r="AL172" s="25">
        <v>0.589231573444851</v>
      </c>
      <c r="AM172" s="13">
        <v>0.30295949513621734</v>
      </c>
      <c r="AN172" s="13">
        <v>0.73486088379705405</v>
      </c>
      <c r="AO172" s="13">
        <v>5.829596412556054E-2</v>
      </c>
      <c r="AP172" s="13">
        <v>1.0961163430588319</v>
      </c>
      <c r="AQ172" s="13">
        <f t="shared" si="17"/>
        <v>480000</v>
      </c>
      <c r="AR172" s="13">
        <f t="shared" si="14"/>
        <v>0</v>
      </c>
      <c r="AS172" s="13">
        <f t="shared" si="15"/>
        <v>0</v>
      </c>
      <c r="AT172" s="13">
        <f t="shared" si="18"/>
        <v>0</v>
      </c>
      <c r="AU172" s="13">
        <f t="shared" si="16"/>
        <v>480000</v>
      </c>
      <c r="AV172" s="14" t="s">
        <v>390</v>
      </c>
      <c r="AW172" s="13">
        <f>AU172*'[1]CAŁOŚĆ wg zapotrzebowania'!$F$202</f>
        <v>107298.47246355889</v>
      </c>
      <c r="AX172" s="13">
        <f>AU172*'[1]CAŁOŚĆ wg zapotrzebowania'!$F$203</f>
        <v>372701.52753644116</v>
      </c>
      <c r="AY172" s="13">
        <f t="shared" si="20"/>
        <v>480000.00000000006</v>
      </c>
    </row>
    <row r="173" spans="1:51" hidden="1" x14ac:dyDescent="0.2">
      <c r="A173" s="8">
        <v>168</v>
      </c>
      <c r="B173" s="9" t="s">
        <v>423</v>
      </c>
      <c r="C173" s="9" t="s">
        <v>4</v>
      </c>
      <c r="D173" s="9" t="s">
        <v>302</v>
      </c>
      <c r="E173" s="9" t="s">
        <v>302</v>
      </c>
      <c r="F173" s="9" t="s">
        <v>424</v>
      </c>
      <c r="G173" s="9" t="s">
        <v>389</v>
      </c>
      <c r="H173" s="9" t="s">
        <v>89</v>
      </c>
      <c r="I173" s="9" t="s">
        <v>88</v>
      </c>
      <c r="J173" s="9" t="s">
        <v>9</v>
      </c>
      <c r="K173" s="9" t="s">
        <v>10</v>
      </c>
      <c r="L173" s="10">
        <v>24</v>
      </c>
      <c r="M173" s="10">
        <v>24</v>
      </c>
      <c r="N173" s="10">
        <v>0</v>
      </c>
      <c r="O173" s="10">
        <v>0</v>
      </c>
      <c r="P173" s="11">
        <v>27496</v>
      </c>
      <c r="Q173" s="11">
        <v>27496</v>
      </c>
      <c r="R173" s="11">
        <v>0</v>
      </c>
      <c r="S173" s="11">
        <v>109984</v>
      </c>
      <c r="T173" s="11">
        <v>109984</v>
      </c>
      <c r="U173" s="11">
        <v>0</v>
      </c>
      <c r="V173" s="11">
        <v>137480</v>
      </c>
      <c r="W173" s="11">
        <v>18000</v>
      </c>
      <c r="X173" s="12">
        <v>0.8</v>
      </c>
      <c r="Y173" s="12">
        <v>0.13092813500145475</v>
      </c>
      <c r="Z173" s="11">
        <v>4582.666666666667</v>
      </c>
      <c r="AA173" s="11">
        <v>0</v>
      </c>
      <c r="AB173" s="13">
        <v>24</v>
      </c>
      <c r="AC173" s="13">
        <v>6</v>
      </c>
      <c r="AD173" s="13">
        <v>1250</v>
      </c>
      <c r="AE173" s="13">
        <v>1250</v>
      </c>
      <c r="AF173" s="13">
        <v>0</v>
      </c>
      <c r="AG173" s="13">
        <v>0</v>
      </c>
      <c r="AH173" s="13">
        <v>0</v>
      </c>
      <c r="AI173" s="13">
        <v>0</v>
      </c>
      <c r="AJ173" s="18">
        <v>324</v>
      </c>
      <c r="AK173" s="17">
        <v>3</v>
      </c>
      <c r="AL173" s="25">
        <v>0.589231573444851</v>
      </c>
      <c r="AM173" s="13">
        <v>0.30295949513621734</v>
      </c>
      <c r="AN173" s="13">
        <v>0.73486088379705405</v>
      </c>
      <c r="AO173" s="13">
        <v>5.829596412556054E-2</v>
      </c>
      <c r="AP173" s="13">
        <v>1.0961163430588319</v>
      </c>
      <c r="AQ173" s="13">
        <f t="shared" si="17"/>
        <v>109984</v>
      </c>
      <c r="AR173" s="13">
        <f t="shared" si="14"/>
        <v>11520</v>
      </c>
      <c r="AS173" s="13">
        <f t="shared" si="15"/>
        <v>0</v>
      </c>
      <c r="AT173" s="13">
        <f t="shared" si="18"/>
        <v>11520</v>
      </c>
      <c r="AU173" s="13">
        <f t="shared" si="16"/>
        <v>121504</v>
      </c>
      <c r="AV173" s="14" t="s">
        <v>390</v>
      </c>
      <c r="AW173" s="13">
        <f>AU173*'[1]CAŁOŚĆ wg zapotrzebowania'!$F$202</f>
        <v>27160.819996275539</v>
      </c>
      <c r="AX173" s="13">
        <f>AU173*'[1]CAŁOŚĆ wg zapotrzebowania'!$F$203</f>
        <v>94343.180003724468</v>
      </c>
      <c r="AY173" s="13">
        <f t="shared" si="20"/>
        <v>121504</v>
      </c>
    </row>
    <row r="174" spans="1:51" hidden="1" x14ac:dyDescent="0.2">
      <c r="A174" s="8">
        <v>169</v>
      </c>
      <c r="B174" s="9" t="s">
        <v>425</v>
      </c>
      <c r="C174" s="9" t="s">
        <v>4</v>
      </c>
      <c r="D174" s="9" t="s">
        <v>302</v>
      </c>
      <c r="E174" s="9" t="s">
        <v>302</v>
      </c>
      <c r="F174" s="9" t="s">
        <v>426</v>
      </c>
      <c r="G174" s="9" t="s">
        <v>389</v>
      </c>
      <c r="H174" s="9" t="s">
        <v>89</v>
      </c>
      <c r="I174" s="9" t="s">
        <v>88</v>
      </c>
      <c r="J174" s="9" t="s">
        <v>9</v>
      </c>
      <c r="K174" s="9" t="s">
        <v>10</v>
      </c>
      <c r="L174" s="10">
        <v>38</v>
      </c>
      <c r="M174" s="10">
        <v>38</v>
      </c>
      <c r="N174" s="10">
        <v>0</v>
      </c>
      <c r="O174" s="10">
        <v>0</v>
      </c>
      <c r="P174" s="11">
        <v>63700</v>
      </c>
      <c r="Q174" s="11">
        <v>63700</v>
      </c>
      <c r="R174" s="11">
        <v>0</v>
      </c>
      <c r="S174" s="11">
        <v>254800</v>
      </c>
      <c r="T174" s="11">
        <v>254800</v>
      </c>
      <c r="U174" s="11">
        <v>0</v>
      </c>
      <c r="V174" s="11">
        <v>318500</v>
      </c>
      <c r="W174" s="11">
        <v>30000</v>
      </c>
      <c r="X174" s="12">
        <v>0.8</v>
      </c>
      <c r="Y174" s="12">
        <v>9.4191522762951341E-2</v>
      </c>
      <c r="Z174" s="11">
        <v>6705.2631578947367</v>
      </c>
      <c r="AA174" s="11">
        <v>0</v>
      </c>
      <c r="AB174" s="13">
        <v>38</v>
      </c>
      <c r="AC174" s="13">
        <v>12</v>
      </c>
      <c r="AD174" s="13">
        <v>1150</v>
      </c>
      <c r="AE174" s="13">
        <v>1150</v>
      </c>
      <c r="AF174" s="13">
        <v>0</v>
      </c>
      <c r="AG174" s="13">
        <v>0</v>
      </c>
      <c r="AH174" s="13">
        <v>0</v>
      </c>
      <c r="AI174" s="13">
        <v>0</v>
      </c>
      <c r="AJ174" s="18">
        <v>324</v>
      </c>
      <c r="AK174" s="17">
        <v>3</v>
      </c>
      <c r="AL174" s="25">
        <v>0.589231573444851</v>
      </c>
      <c r="AM174" s="13">
        <v>0.30295949513621734</v>
      </c>
      <c r="AN174" s="13">
        <v>0.73486088379705405</v>
      </c>
      <c r="AO174" s="13">
        <v>5.829596412556054E-2</v>
      </c>
      <c r="AP174" s="13">
        <v>1.0961163430588319</v>
      </c>
      <c r="AQ174" s="13">
        <f t="shared" si="17"/>
        <v>254800</v>
      </c>
      <c r="AR174" s="13">
        <f t="shared" si="14"/>
        <v>36480</v>
      </c>
      <c r="AS174" s="13">
        <f t="shared" si="15"/>
        <v>0</v>
      </c>
      <c r="AT174" s="13">
        <f t="shared" si="18"/>
        <v>36480</v>
      </c>
      <c r="AU174" s="13">
        <f t="shared" si="16"/>
        <v>291280</v>
      </c>
      <c r="AV174" s="14" t="s">
        <v>390</v>
      </c>
      <c r="AW174" s="13">
        <f>AU174*'[1]CAŁOŚĆ wg zapotrzebowania'!$F$202</f>
        <v>65112.289706636322</v>
      </c>
      <c r="AX174" s="13">
        <f>AU174*'[1]CAŁOŚĆ wg zapotrzebowania'!$F$203</f>
        <v>226167.71029336369</v>
      </c>
      <c r="AY174" s="13">
        <f t="shared" si="20"/>
        <v>291280</v>
      </c>
    </row>
    <row r="175" spans="1:51" hidden="1" x14ac:dyDescent="0.2">
      <c r="A175" s="8">
        <v>170</v>
      </c>
      <c r="B175" s="9" t="s">
        <v>427</v>
      </c>
      <c r="C175" s="9" t="s">
        <v>4</v>
      </c>
      <c r="D175" s="9" t="s">
        <v>302</v>
      </c>
      <c r="E175" s="9" t="s">
        <v>302</v>
      </c>
      <c r="F175" s="9" t="s">
        <v>428</v>
      </c>
      <c r="G175" s="9" t="s">
        <v>389</v>
      </c>
      <c r="H175" s="9" t="s">
        <v>89</v>
      </c>
      <c r="I175" s="9" t="s">
        <v>88</v>
      </c>
      <c r="J175" s="9" t="s">
        <v>9</v>
      </c>
      <c r="K175" s="9" t="s">
        <v>10</v>
      </c>
      <c r="L175" s="10">
        <v>31</v>
      </c>
      <c r="M175" s="10">
        <v>31</v>
      </c>
      <c r="N175" s="10">
        <v>0</v>
      </c>
      <c r="O175" s="10">
        <v>0</v>
      </c>
      <c r="P175" s="11">
        <v>77500</v>
      </c>
      <c r="Q175" s="11">
        <v>77500</v>
      </c>
      <c r="R175" s="11">
        <v>0</v>
      </c>
      <c r="S175" s="11">
        <v>310000</v>
      </c>
      <c r="T175" s="11">
        <v>310000</v>
      </c>
      <c r="U175" s="11">
        <v>0</v>
      </c>
      <c r="V175" s="11">
        <v>387500</v>
      </c>
      <c r="W175" s="11">
        <v>0</v>
      </c>
      <c r="X175" s="12">
        <v>0.8</v>
      </c>
      <c r="Y175" s="12">
        <v>0</v>
      </c>
      <c r="Z175" s="11">
        <v>10000</v>
      </c>
      <c r="AA175" s="11">
        <v>0</v>
      </c>
      <c r="AB175" s="13">
        <v>31</v>
      </c>
      <c r="AC175" s="13">
        <v>5</v>
      </c>
      <c r="AD175" s="13">
        <v>1290</v>
      </c>
      <c r="AE175" s="13">
        <v>933</v>
      </c>
      <c r="AF175" s="13">
        <v>0</v>
      </c>
      <c r="AG175" s="13">
        <v>0</v>
      </c>
      <c r="AH175" s="13">
        <v>0</v>
      </c>
      <c r="AI175" s="13">
        <v>0</v>
      </c>
      <c r="AJ175" s="18">
        <v>324</v>
      </c>
      <c r="AK175" s="17">
        <v>3</v>
      </c>
      <c r="AL175" s="25">
        <v>0.589231573444851</v>
      </c>
      <c r="AM175" s="13">
        <v>0.30295949513621734</v>
      </c>
      <c r="AN175" s="13">
        <v>0.73486088379705405</v>
      </c>
      <c r="AO175" s="13">
        <v>5.829596412556054E-2</v>
      </c>
      <c r="AP175" s="13">
        <v>1.0961163430588319</v>
      </c>
      <c r="AQ175" s="13">
        <f t="shared" si="17"/>
        <v>310000</v>
      </c>
      <c r="AR175" s="13">
        <f t="shared" si="14"/>
        <v>12400</v>
      </c>
      <c r="AS175" s="13">
        <f t="shared" si="15"/>
        <v>0</v>
      </c>
      <c r="AT175" s="13">
        <f t="shared" si="18"/>
        <v>12400</v>
      </c>
      <c r="AU175" s="13">
        <f t="shared" si="16"/>
        <v>322400</v>
      </c>
      <c r="AV175" s="14" t="s">
        <v>390</v>
      </c>
      <c r="AW175" s="13">
        <f>AU175*'[1]CAŁOŚĆ wg zapotrzebowania'!$F$202</f>
        <v>72068.807338023718</v>
      </c>
      <c r="AX175" s="13">
        <f>AU175*'[1]CAŁOŚĆ wg zapotrzebowania'!$F$203</f>
        <v>250331.1926619763</v>
      </c>
      <c r="AY175" s="13">
        <f t="shared" si="20"/>
        <v>322400</v>
      </c>
    </row>
    <row r="176" spans="1:51" hidden="1" x14ac:dyDescent="0.2">
      <c r="A176" s="8">
        <v>171</v>
      </c>
      <c r="B176" s="9" t="s">
        <v>429</v>
      </c>
      <c r="C176" s="9" t="s">
        <v>4</v>
      </c>
      <c r="D176" s="9" t="s">
        <v>302</v>
      </c>
      <c r="E176" s="9" t="s">
        <v>302</v>
      </c>
      <c r="F176" s="9" t="s">
        <v>430</v>
      </c>
      <c r="G176" s="9" t="s">
        <v>389</v>
      </c>
      <c r="H176" s="9" t="s">
        <v>89</v>
      </c>
      <c r="I176" s="9" t="s">
        <v>88</v>
      </c>
      <c r="J176" s="9" t="s">
        <v>9</v>
      </c>
      <c r="K176" s="9" t="s">
        <v>10</v>
      </c>
      <c r="L176" s="10">
        <v>25</v>
      </c>
      <c r="M176" s="10">
        <v>25</v>
      </c>
      <c r="N176" s="10">
        <v>0</v>
      </c>
      <c r="O176" s="10">
        <v>0</v>
      </c>
      <c r="P176" s="11">
        <v>62500</v>
      </c>
      <c r="Q176" s="11">
        <v>62500</v>
      </c>
      <c r="R176" s="11">
        <v>0</v>
      </c>
      <c r="S176" s="11">
        <v>250000</v>
      </c>
      <c r="T176" s="11">
        <v>250000</v>
      </c>
      <c r="U176" s="11">
        <v>0</v>
      </c>
      <c r="V176" s="11">
        <v>312500</v>
      </c>
      <c r="W176" s="11">
        <v>0</v>
      </c>
      <c r="X176" s="12">
        <v>0.8</v>
      </c>
      <c r="Y176" s="12">
        <v>0</v>
      </c>
      <c r="Z176" s="11">
        <v>10000</v>
      </c>
      <c r="AA176" s="11">
        <v>0</v>
      </c>
      <c r="AB176" s="13">
        <v>0</v>
      </c>
      <c r="AC176" s="13">
        <v>0</v>
      </c>
      <c r="AD176" s="13">
        <v>0</v>
      </c>
      <c r="AE176" s="13">
        <v>0</v>
      </c>
      <c r="AF176" s="13">
        <v>0</v>
      </c>
      <c r="AG176" s="13">
        <v>0</v>
      </c>
      <c r="AH176" s="13">
        <v>0</v>
      </c>
      <c r="AI176" s="13">
        <v>0</v>
      </c>
      <c r="AJ176" s="18">
        <v>324</v>
      </c>
      <c r="AK176" s="17">
        <v>3</v>
      </c>
      <c r="AL176" s="25">
        <v>0.589231573444851</v>
      </c>
      <c r="AM176" s="13">
        <v>0.30295949513621734</v>
      </c>
      <c r="AN176" s="13">
        <v>0.73486088379705405</v>
      </c>
      <c r="AO176" s="13">
        <v>5.829596412556054E-2</v>
      </c>
      <c r="AP176" s="13">
        <v>1.0961163430588319</v>
      </c>
      <c r="AQ176" s="13">
        <f t="shared" si="17"/>
        <v>250000</v>
      </c>
      <c r="AR176" s="13">
        <f t="shared" si="14"/>
        <v>0</v>
      </c>
      <c r="AS176" s="13">
        <f t="shared" si="15"/>
        <v>0</v>
      </c>
      <c r="AT176" s="13">
        <f t="shared" si="18"/>
        <v>0</v>
      </c>
      <c r="AU176" s="13">
        <f t="shared" si="16"/>
        <v>250000</v>
      </c>
      <c r="AV176" s="14" t="s">
        <v>390</v>
      </c>
      <c r="AW176" s="13">
        <f>AU176*'[1]CAŁOŚĆ wg zapotrzebowania'!$F$202</f>
        <v>55884.621074770257</v>
      </c>
      <c r="AX176" s="13">
        <f>AU176*'[1]CAŁOŚĆ wg zapotrzebowania'!$F$203</f>
        <v>194115.37892522977</v>
      </c>
      <c r="AY176" s="13">
        <f t="shared" si="20"/>
        <v>250000.00000000003</v>
      </c>
    </row>
    <row r="177" spans="1:51" hidden="1" x14ac:dyDescent="0.2">
      <c r="A177" s="8">
        <v>172</v>
      </c>
      <c r="B177" s="9" t="s">
        <v>431</v>
      </c>
      <c r="C177" s="9" t="s">
        <v>4</v>
      </c>
      <c r="D177" s="9" t="s">
        <v>302</v>
      </c>
      <c r="E177" s="9" t="s">
        <v>302</v>
      </c>
      <c r="F177" s="9" t="s">
        <v>432</v>
      </c>
      <c r="G177" s="9" t="s">
        <v>389</v>
      </c>
      <c r="H177" s="9" t="s">
        <v>89</v>
      </c>
      <c r="I177" s="9" t="s">
        <v>88</v>
      </c>
      <c r="J177" s="9" t="s">
        <v>9</v>
      </c>
      <c r="K177" s="9" t="s">
        <v>10</v>
      </c>
      <c r="L177" s="10">
        <v>50</v>
      </c>
      <c r="M177" s="10">
        <v>50</v>
      </c>
      <c r="N177" s="10">
        <v>0</v>
      </c>
      <c r="O177" s="10">
        <v>0</v>
      </c>
      <c r="P177" s="11">
        <v>125000</v>
      </c>
      <c r="Q177" s="11">
        <v>125000</v>
      </c>
      <c r="R177" s="11">
        <v>0</v>
      </c>
      <c r="S177" s="11">
        <v>500000</v>
      </c>
      <c r="T177" s="11">
        <v>500000</v>
      </c>
      <c r="U177" s="11">
        <v>0</v>
      </c>
      <c r="V177" s="11">
        <v>625000</v>
      </c>
      <c r="W177" s="11">
        <v>30000</v>
      </c>
      <c r="X177" s="12">
        <v>0.8</v>
      </c>
      <c r="Y177" s="12">
        <v>4.8000000000000001E-2</v>
      </c>
      <c r="Z177" s="11">
        <v>10000</v>
      </c>
      <c r="AA177" s="11">
        <v>0</v>
      </c>
      <c r="AB177" s="13">
        <v>50</v>
      </c>
      <c r="AC177" s="13">
        <v>3</v>
      </c>
      <c r="AD177" s="13">
        <v>1500</v>
      </c>
      <c r="AE177" s="13">
        <v>1000</v>
      </c>
      <c r="AF177" s="13">
        <v>0</v>
      </c>
      <c r="AG177" s="13">
        <v>0</v>
      </c>
      <c r="AH177" s="13">
        <v>0</v>
      </c>
      <c r="AI177" s="13">
        <v>0</v>
      </c>
      <c r="AJ177" s="18">
        <v>324</v>
      </c>
      <c r="AK177" s="17">
        <v>3</v>
      </c>
      <c r="AL177" s="25">
        <v>0.589231573444851</v>
      </c>
      <c r="AM177" s="13">
        <v>0.30295949513621734</v>
      </c>
      <c r="AN177" s="13">
        <v>0.73486088379705405</v>
      </c>
      <c r="AO177" s="13">
        <v>5.829596412556054E-2</v>
      </c>
      <c r="AP177" s="13">
        <v>1.0961163430588319</v>
      </c>
      <c r="AQ177" s="13">
        <f t="shared" si="17"/>
        <v>500000</v>
      </c>
      <c r="AR177" s="13">
        <f t="shared" si="14"/>
        <v>12000</v>
      </c>
      <c r="AS177" s="13">
        <f t="shared" si="15"/>
        <v>0</v>
      </c>
      <c r="AT177" s="13">
        <f t="shared" si="18"/>
        <v>12000</v>
      </c>
      <c r="AU177" s="13">
        <f t="shared" si="16"/>
        <v>512000</v>
      </c>
      <c r="AV177" s="14" t="s">
        <v>390</v>
      </c>
      <c r="AW177" s="13">
        <f>AU177*'[1]CAŁOŚĆ wg zapotrzebowania'!$F$202</f>
        <v>114451.70396112947</v>
      </c>
      <c r="AX177" s="13">
        <f>AU177*'[1]CAŁOŚĆ wg zapotrzebowania'!$F$203</f>
        <v>397548.29603887053</v>
      </c>
      <c r="AY177" s="13">
        <f t="shared" si="20"/>
        <v>512000</v>
      </c>
    </row>
    <row r="178" spans="1:51" hidden="1" x14ac:dyDescent="0.2">
      <c r="A178" s="8">
        <v>173</v>
      </c>
      <c r="B178" s="9" t="s">
        <v>433</v>
      </c>
      <c r="C178" s="9" t="s">
        <v>4</v>
      </c>
      <c r="D178" s="9" t="s">
        <v>302</v>
      </c>
      <c r="E178" s="9" t="s">
        <v>302</v>
      </c>
      <c r="F178" s="9" t="s">
        <v>434</v>
      </c>
      <c r="G178" s="9" t="s">
        <v>389</v>
      </c>
      <c r="H178" s="9" t="s">
        <v>89</v>
      </c>
      <c r="I178" s="9" t="s">
        <v>88</v>
      </c>
      <c r="J178" s="9" t="s">
        <v>9</v>
      </c>
      <c r="K178" s="9" t="s">
        <v>10</v>
      </c>
      <c r="L178" s="10">
        <v>48</v>
      </c>
      <c r="M178" s="10">
        <v>48</v>
      </c>
      <c r="N178" s="10">
        <v>0</v>
      </c>
      <c r="O178" s="10">
        <v>0</v>
      </c>
      <c r="P178" s="11">
        <v>120000</v>
      </c>
      <c r="Q178" s="11">
        <v>120000</v>
      </c>
      <c r="R178" s="11">
        <v>0</v>
      </c>
      <c r="S178" s="11">
        <v>480000</v>
      </c>
      <c r="T178" s="11">
        <v>480000</v>
      </c>
      <c r="U178" s="11">
        <v>0</v>
      </c>
      <c r="V178" s="11">
        <v>600000</v>
      </c>
      <c r="W178" s="11">
        <v>65000</v>
      </c>
      <c r="X178" s="12">
        <v>0.8</v>
      </c>
      <c r="Y178" s="12">
        <v>0.10833333333333334</v>
      </c>
      <c r="Z178" s="11">
        <v>10000</v>
      </c>
      <c r="AA178" s="11">
        <v>0</v>
      </c>
      <c r="AB178" s="13">
        <v>0</v>
      </c>
      <c r="AC178" s="13">
        <v>0</v>
      </c>
      <c r="AD178" s="13">
        <v>0</v>
      </c>
      <c r="AE178" s="13">
        <v>0</v>
      </c>
      <c r="AF178" s="13">
        <v>0</v>
      </c>
      <c r="AG178" s="13">
        <v>0</v>
      </c>
      <c r="AH178" s="13">
        <v>0</v>
      </c>
      <c r="AI178" s="13">
        <v>0</v>
      </c>
      <c r="AJ178" s="18">
        <v>324</v>
      </c>
      <c r="AK178" s="17">
        <v>3</v>
      </c>
      <c r="AL178" s="25">
        <v>0.589231573444851</v>
      </c>
      <c r="AM178" s="13">
        <v>0.30295949513621734</v>
      </c>
      <c r="AN178" s="13">
        <v>0.73486088379705405</v>
      </c>
      <c r="AO178" s="13">
        <v>5.829596412556054E-2</v>
      </c>
      <c r="AP178" s="13">
        <v>1.0961163430588319</v>
      </c>
      <c r="AQ178" s="13">
        <f t="shared" si="17"/>
        <v>480000</v>
      </c>
      <c r="AR178" s="13">
        <f t="shared" si="14"/>
        <v>0</v>
      </c>
      <c r="AS178" s="13">
        <f t="shared" si="15"/>
        <v>0</v>
      </c>
      <c r="AT178" s="13">
        <f t="shared" si="18"/>
        <v>0</v>
      </c>
      <c r="AU178" s="13">
        <f t="shared" si="16"/>
        <v>480000</v>
      </c>
      <c r="AV178" s="14" t="s">
        <v>390</v>
      </c>
      <c r="AW178" s="13">
        <f>AU178*'[1]CAŁOŚĆ wg zapotrzebowania'!$F$202</f>
        <v>107298.47246355889</v>
      </c>
      <c r="AX178" s="13">
        <f>AU178*'[1]CAŁOŚĆ wg zapotrzebowania'!$F$203</f>
        <v>372701.52753644116</v>
      </c>
      <c r="AY178" s="13">
        <f t="shared" si="20"/>
        <v>480000.00000000006</v>
      </c>
    </row>
    <row r="179" spans="1:51" hidden="1" x14ac:dyDescent="0.2">
      <c r="A179" s="8">
        <v>174</v>
      </c>
      <c r="B179" s="9" t="s">
        <v>435</v>
      </c>
      <c r="C179" s="9" t="s">
        <v>4</v>
      </c>
      <c r="D179" s="9" t="s">
        <v>302</v>
      </c>
      <c r="E179" s="9" t="s">
        <v>302</v>
      </c>
      <c r="F179" s="9" t="s">
        <v>436</v>
      </c>
      <c r="G179" s="9" t="s">
        <v>389</v>
      </c>
      <c r="H179" s="9" t="s">
        <v>89</v>
      </c>
      <c r="I179" s="9" t="s">
        <v>88</v>
      </c>
      <c r="J179" s="9" t="s">
        <v>9</v>
      </c>
      <c r="K179" s="9" t="s">
        <v>10</v>
      </c>
      <c r="L179" s="10">
        <v>50</v>
      </c>
      <c r="M179" s="10">
        <v>50</v>
      </c>
      <c r="N179" s="10">
        <v>0</v>
      </c>
      <c r="O179" s="10">
        <v>0</v>
      </c>
      <c r="P179" s="11">
        <v>125000</v>
      </c>
      <c r="Q179" s="11">
        <v>125000</v>
      </c>
      <c r="R179" s="11">
        <v>0</v>
      </c>
      <c r="S179" s="11">
        <v>500000</v>
      </c>
      <c r="T179" s="11">
        <v>500000</v>
      </c>
      <c r="U179" s="11">
        <v>0</v>
      </c>
      <c r="V179" s="11">
        <v>625000</v>
      </c>
      <c r="W179" s="11">
        <v>70000</v>
      </c>
      <c r="X179" s="12">
        <v>0.8</v>
      </c>
      <c r="Y179" s="12">
        <v>0.11200000000000002</v>
      </c>
      <c r="Z179" s="11">
        <v>10000</v>
      </c>
      <c r="AA179" s="11">
        <v>0</v>
      </c>
      <c r="AB179" s="13">
        <v>50</v>
      </c>
      <c r="AC179" s="13">
        <v>4</v>
      </c>
      <c r="AD179" s="13">
        <v>1250</v>
      </c>
      <c r="AE179" s="13">
        <v>1250</v>
      </c>
      <c r="AF179" s="13">
        <v>0</v>
      </c>
      <c r="AG179" s="13">
        <v>0</v>
      </c>
      <c r="AH179" s="13">
        <v>0</v>
      </c>
      <c r="AI179" s="13">
        <v>0</v>
      </c>
      <c r="AJ179" s="18">
        <v>324</v>
      </c>
      <c r="AK179" s="17">
        <v>3</v>
      </c>
      <c r="AL179" s="25">
        <v>0.589231573444851</v>
      </c>
      <c r="AM179" s="13">
        <v>0.30295949513621734</v>
      </c>
      <c r="AN179" s="13">
        <v>0.73486088379705405</v>
      </c>
      <c r="AO179" s="13">
        <v>5.829596412556054E-2</v>
      </c>
      <c r="AP179" s="13">
        <v>1.0961163430588319</v>
      </c>
      <c r="AQ179" s="13">
        <f t="shared" si="17"/>
        <v>500000</v>
      </c>
      <c r="AR179" s="13">
        <f t="shared" si="14"/>
        <v>16000</v>
      </c>
      <c r="AS179" s="13">
        <f t="shared" si="15"/>
        <v>0</v>
      </c>
      <c r="AT179" s="13">
        <f t="shared" si="18"/>
        <v>16000</v>
      </c>
      <c r="AU179" s="13">
        <f t="shared" si="16"/>
        <v>516000</v>
      </c>
      <c r="AV179" s="14" t="s">
        <v>390</v>
      </c>
      <c r="AW179" s="13">
        <f>AU179*'[1]CAŁOŚĆ wg zapotrzebowania'!$F$202</f>
        <v>115345.8578983258</v>
      </c>
      <c r="AX179" s="13">
        <f>AU179*'[1]CAŁOŚĆ wg zapotrzebowania'!$F$203</f>
        <v>400654.14210167422</v>
      </c>
      <c r="AY179" s="13">
        <f t="shared" si="20"/>
        <v>516000</v>
      </c>
    </row>
    <row r="180" spans="1:51" hidden="1" x14ac:dyDescent="0.2">
      <c r="A180" s="8">
        <v>175</v>
      </c>
      <c r="B180" s="9" t="s">
        <v>437</v>
      </c>
      <c r="C180" s="9" t="s">
        <v>65</v>
      </c>
      <c r="D180" s="9" t="s">
        <v>302</v>
      </c>
      <c r="E180" s="9" t="s">
        <v>302</v>
      </c>
      <c r="F180" s="9" t="s">
        <v>438</v>
      </c>
      <c r="G180" s="9" t="s">
        <v>389</v>
      </c>
      <c r="H180" s="9" t="s">
        <v>89</v>
      </c>
      <c r="I180" s="9" t="s">
        <v>88</v>
      </c>
      <c r="J180" s="9" t="s">
        <v>9</v>
      </c>
      <c r="K180" s="9" t="s">
        <v>10</v>
      </c>
      <c r="L180" s="10">
        <v>15</v>
      </c>
      <c r="M180" s="10">
        <v>0</v>
      </c>
      <c r="N180" s="10">
        <v>15</v>
      </c>
      <c r="O180" s="10">
        <v>0</v>
      </c>
      <c r="P180" s="11">
        <v>37500</v>
      </c>
      <c r="Q180" s="11">
        <v>37500</v>
      </c>
      <c r="R180" s="11">
        <v>0</v>
      </c>
      <c r="S180" s="11">
        <v>150000</v>
      </c>
      <c r="T180" s="11">
        <v>150000</v>
      </c>
      <c r="U180" s="11">
        <v>0</v>
      </c>
      <c r="V180" s="11">
        <v>187500</v>
      </c>
      <c r="W180" s="11">
        <v>15000</v>
      </c>
      <c r="X180" s="12">
        <v>0.8</v>
      </c>
      <c r="Y180" s="12">
        <v>0.08</v>
      </c>
      <c r="Z180" s="11">
        <v>10000</v>
      </c>
      <c r="AA180" s="11">
        <v>0</v>
      </c>
      <c r="AB180" s="13">
        <v>15</v>
      </c>
      <c r="AC180" s="13">
        <v>7</v>
      </c>
      <c r="AD180" s="13">
        <v>800</v>
      </c>
      <c r="AE180" s="13">
        <v>800</v>
      </c>
      <c r="AF180" s="13">
        <v>0</v>
      </c>
      <c r="AG180" s="13">
        <v>0</v>
      </c>
      <c r="AH180" s="13">
        <v>0</v>
      </c>
      <c r="AI180" s="13">
        <v>0</v>
      </c>
      <c r="AJ180" s="18">
        <v>324</v>
      </c>
      <c r="AK180" s="17">
        <v>3</v>
      </c>
      <c r="AL180" s="25">
        <v>0.589231573444851</v>
      </c>
      <c r="AM180" s="13">
        <v>0.30295949513621734</v>
      </c>
      <c r="AN180" s="13">
        <v>0.73486088379705405</v>
      </c>
      <c r="AO180" s="13">
        <v>5.829596412556054E-2</v>
      </c>
      <c r="AP180" s="13">
        <v>1.0961163430588319</v>
      </c>
      <c r="AQ180" s="13">
        <f t="shared" si="17"/>
        <v>150000</v>
      </c>
      <c r="AR180" s="13">
        <f t="shared" si="14"/>
        <v>8400</v>
      </c>
      <c r="AS180" s="13">
        <f t="shared" si="15"/>
        <v>0</v>
      </c>
      <c r="AT180" s="13">
        <f t="shared" si="18"/>
        <v>8400</v>
      </c>
      <c r="AU180" s="13">
        <f t="shared" si="16"/>
        <v>158400</v>
      </c>
      <c r="AV180" s="14" t="s">
        <v>390</v>
      </c>
      <c r="AW180" s="13">
        <f>AU180*'[1]CAŁOŚĆ wg zapotrzebowania'!$F$202</f>
        <v>35408.495912974431</v>
      </c>
      <c r="AX180" s="13">
        <f>AU180*'[1]CAŁOŚĆ wg zapotrzebowania'!$F$203</f>
        <v>122991.50408702558</v>
      </c>
      <c r="AY180" s="13">
        <f t="shared" si="20"/>
        <v>158400</v>
      </c>
    </row>
    <row r="181" spans="1:51" hidden="1" x14ac:dyDescent="0.2">
      <c r="A181" s="8">
        <v>176</v>
      </c>
      <c r="B181" s="9" t="s">
        <v>439</v>
      </c>
      <c r="C181" s="9" t="s">
        <v>4</v>
      </c>
      <c r="D181" s="9" t="s">
        <v>302</v>
      </c>
      <c r="E181" s="9" t="s">
        <v>302</v>
      </c>
      <c r="F181" s="9" t="s">
        <v>440</v>
      </c>
      <c r="G181" s="9" t="s">
        <v>389</v>
      </c>
      <c r="H181" s="9" t="s">
        <v>89</v>
      </c>
      <c r="I181" s="9" t="s">
        <v>88</v>
      </c>
      <c r="J181" s="9" t="s">
        <v>9</v>
      </c>
      <c r="K181" s="9" t="s">
        <v>10</v>
      </c>
      <c r="L181" s="10">
        <v>102</v>
      </c>
      <c r="M181" s="10">
        <v>102</v>
      </c>
      <c r="N181" s="10">
        <v>0</v>
      </c>
      <c r="O181" s="10">
        <v>0</v>
      </c>
      <c r="P181" s="11">
        <v>255000</v>
      </c>
      <c r="Q181" s="11">
        <v>255000</v>
      </c>
      <c r="R181" s="11">
        <v>0</v>
      </c>
      <c r="S181" s="11">
        <v>1020000</v>
      </c>
      <c r="T181" s="11">
        <v>1020000</v>
      </c>
      <c r="U181" s="11">
        <v>0</v>
      </c>
      <c r="V181" s="11">
        <v>1275000</v>
      </c>
      <c r="W181" s="11">
        <v>191250</v>
      </c>
      <c r="X181" s="12">
        <v>0.8</v>
      </c>
      <c r="Y181" s="12">
        <v>0.15</v>
      </c>
      <c r="Z181" s="11">
        <v>10000</v>
      </c>
      <c r="AA181" s="11">
        <v>0</v>
      </c>
      <c r="AB181" s="13">
        <v>102</v>
      </c>
      <c r="AC181" s="13">
        <v>7</v>
      </c>
      <c r="AD181" s="13">
        <v>1700</v>
      </c>
      <c r="AE181" s="13">
        <v>1700</v>
      </c>
      <c r="AF181" s="13">
        <v>0</v>
      </c>
      <c r="AG181" s="13">
        <v>0</v>
      </c>
      <c r="AH181" s="13">
        <v>0</v>
      </c>
      <c r="AI181" s="13">
        <v>0</v>
      </c>
      <c r="AJ181" s="18">
        <v>324</v>
      </c>
      <c r="AK181" s="17">
        <v>3</v>
      </c>
      <c r="AL181" s="25">
        <v>0.589231573444851</v>
      </c>
      <c r="AM181" s="13">
        <v>0.30295949513621734</v>
      </c>
      <c r="AN181" s="13">
        <v>0.73486088379705405</v>
      </c>
      <c r="AO181" s="13">
        <v>5.829596412556054E-2</v>
      </c>
      <c r="AP181" s="13">
        <v>1.0961163430588319</v>
      </c>
      <c r="AQ181" s="13">
        <f t="shared" si="17"/>
        <v>1020000</v>
      </c>
      <c r="AR181" s="13">
        <f t="shared" si="14"/>
        <v>57120</v>
      </c>
      <c r="AS181" s="13">
        <f t="shared" si="15"/>
        <v>0</v>
      </c>
      <c r="AT181" s="13">
        <f t="shared" si="18"/>
        <v>57120</v>
      </c>
      <c r="AU181" s="13">
        <f t="shared" si="16"/>
        <v>1077120</v>
      </c>
      <c r="AV181" s="14" t="s">
        <v>390</v>
      </c>
      <c r="AW181" s="13">
        <f>AU181*'[1]CAŁOŚĆ wg zapotrzebowania'!$F$202</f>
        <v>240777.77220822615</v>
      </c>
      <c r="AX181" s="13">
        <f>AU181*'[1]CAŁOŚĆ wg zapotrzebowania'!$F$203</f>
        <v>836342.22779177397</v>
      </c>
      <c r="AY181" s="13">
        <f t="shared" si="20"/>
        <v>1077120</v>
      </c>
    </row>
    <row r="182" spans="1:51" hidden="1" x14ac:dyDescent="0.2">
      <c r="A182" s="8">
        <v>177</v>
      </c>
      <c r="B182" s="9" t="s">
        <v>441</v>
      </c>
      <c r="C182" s="9" t="s">
        <v>4</v>
      </c>
      <c r="D182" s="9" t="s">
        <v>302</v>
      </c>
      <c r="E182" s="9" t="s">
        <v>302</v>
      </c>
      <c r="F182" s="9" t="s">
        <v>442</v>
      </c>
      <c r="G182" s="9" t="s">
        <v>389</v>
      </c>
      <c r="H182" s="9" t="s">
        <v>89</v>
      </c>
      <c r="I182" s="9" t="s">
        <v>88</v>
      </c>
      <c r="J182" s="9" t="s">
        <v>9</v>
      </c>
      <c r="K182" s="9" t="s">
        <v>10</v>
      </c>
      <c r="L182" s="10">
        <v>48</v>
      </c>
      <c r="M182" s="10">
        <v>48</v>
      </c>
      <c r="N182" s="10">
        <v>0</v>
      </c>
      <c r="O182" s="10">
        <v>0</v>
      </c>
      <c r="P182" s="11">
        <v>120000</v>
      </c>
      <c r="Q182" s="11">
        <v>120000</v>
      </c>
      <c r="R182" s="11">
        <v>0</v>
      </c>
      <c r="S182" s="11">
        <v>480000</v>
      </c>
      <c r="T182" s="11">
        <v>480000</v>
      </c>
      <c r="U182" s="11">
        <v>0</v>
      </c>
      <c r="V182" s="11">
        <v>600000</v>
      </c>
      <c r="W182" s="11">
        <v>90000</v>
      </c>
      <c r="X182" s="12">
        <v>0.8</v>
      </c>
      <c r="Y182" s="12">
        <v>0.15</v>
      </c>
      <c r="Z182" s="11">
        <v>10000</v>
      </c>
      <c r="AA182" s="11">
        <v>0</v>
      </c>
      <c r="AB182" s="13">
        <v>48</v>
      </c>
      <c r="AC182" s="13">
        <v>7</v>
      </c>
      <c r="AD182" s="13">
        <v>1700</v>
      </c>
      <c r="AE182" s="13">
        <v>1700</v>
      </c>
      <c r="AF182" s="13">
        <v>0</v>
      </c>
      <c r="AG182" s="13">
        <v>0</v>
      </c>
      <c r="AH182" s="13">
        <v>0</v>
      </c>
      <c r="AI182" s="13">
        <v>0</v>
      </c>
      <c r="AJ182" s="18">
        <v>324</v>
      </c>
      <c r="AK182" s="17">
        <v>3</v>
      </c>
      <c r="AL182" s="25">
        <v>0.589231573444851</v>
      </c>
      <c r="AM182" s="13">
        <v>0.30295949513621734</v>
      </c>
      <c r="AN182" s="13">
        <v>0.73486088379705405</v>
      </c>
      <c r="AO182" s="13">
        <v>5.829596412556054E-2</v>
      </c>
      <c r="AP182" s="13">
        <v>1.0961163430588319</v>
      </c>
      <c r="AQ182" s="13">
        <f t="shared" si="17"/>
        <v>480000</v>
      </c>
      <c r="AR182" s="13">
        <f t="shared" si="14"/>
        <v>26880</v>
      </c>
      <c r="AS182" s="13">
        <f t="shared" si="15"/>
        <v>0</v>
      </c>
      <c r="AT182" s="13">
        <f t="shared" si="18"/>
        <v>26880</v>
      </c>
      <c r="AU182" s="13">
        <f t="shared" si="16"/>
        <v>506880</v>
      </c>
      <c r="AV182" s="14" t="s">
        <v>390</v>
      </c>
      <c r="AW182" s="13">
        <f>AU182*'[1]CAŁOŚĆ wg zapotrzebowania'!$F$202</f>
        <v>113307.18692151819</v>
      </c>
      <c r="AX182" s="13">
        <f>AU182*'[1]CAŁOŚĆ wg zapotrzebowania'!$F$203</f>
        <v>393572.81307848182</v>
      </c>
      <c r="AY182" s="13">
        <f t="shared" si="20"/>
        <v>506880</v>
      </c>
    </row>
    <row r="183" spans="1:51" x14ac:dyDescent="0.2">
      <c r="A183" s="8">
        <v>178</v>
      </c>
      <c r="B183" s="9" t="s">
        <v>443</v>
      </c>
      <c r="C183" s="9" t="s">
        <v>4</v>
      </c>
      <c r="D183" s="9" t="s">
        <v>5</v>
      </c>
      <c r="E183" s="9" t="s">
        <v>5</v>
      </c>
      <c r="F183" s="9" t="s">
        <v>444</v>
      </c>
      <c r="G183" s="9" t="s">
        <v>445</v>
      </c>
      <c r="H183" s="9" t="s">
        <v>27</v>
      </c>
      <c r="I183" s="9" t="s">
        <v>9</v>
      </c>
      <c r="J183" s="9" t="s">
        <v>9</v>
      </c>
      <c r="K183" s="9" t="s">
        <v>29</v>
      </c>
      <c r="L183" s="10">
        <v>25</v>
      </c>
      <c r="M183" s="10">
        <v>25</v>
      </c>
      <c r="N183" s="10">
        <v>0</v>
      </c>
      <c r="O183" s="10">
        <v>0</v>
      </c>
      <c r="P183" s="11">
        <v>62500</v>
      </c>
      <c r="Q183" s="11">
        <v>62500</v>
      </c>
      <c r="R183" s="11">
        <v>0</v>
      </c>
      <c r="S183" s="11">
        <v>250000</v>
      </c>
      <c r="T183" s="11">
        <v>250000</v>
      </c>
      <c r="U183" s="11">
        <v>0</v>
      </c>
      <c r="V183" s="11">
        <v>312500</v>
      </c>
      <c r="W183" s="11">
        <v>7375</v>
      </c>
      <c r="X183" s="12">
        <v>0.8</v>
      </c>
      <c r="Y183" s="12">
        <v>2.3599999999999999E-2</v>
      </c>
      <c r="Z183" s="11">
        <v>10000</v>
      </c>
      <c r="AA183" s="11">
        <v>0</v>
      </c>
      <c r="AB183" s="13">
        <v>25</v>
      </c>
      <c r="AC183" s="13">
        <v>10</v>
      </c>
      <c r="AD183" s="13">
        <v>850</v>
      </c>
      <c r="AE183" s="13">
        <v>850</v>
      </c>
      <c r="AF183" s="13">
        <v>0</v>
      </c>
      <c r="AG183" s="13">
        <v>0</v>
      </c>
      <c r="AH183" s="13">
        <v>0</v>
      </c>
      <c r="AI183" s="13">
        <v>0</v>
      </c>
      <c r="AJ183" s="18">
        <v>2</v>
      </c>
      <c r="AK183" s="17">
        <v>8.4</v>
      </c>
      <c r="AL183" s="25">
        <v>0.19457013574660634</v>
      </c>
      <c r="AM183" s="13">
        <v>0.76983028105685369</v>
      </c>
      <c r="AN183" s="13">
        <v>0.99836333878887074</v>
      </c>
      <c r="AO183" s="13">
        <v>0.30044843049327352</v>
      </c>
      <c r="AP183" s="13">
        <v>2.068642050338998</v>
      </c>
      <c r="AQ183" s="13">
        <f t="shared" si="17"/>
        <v>250000</v>
      </c>
      <c r="AR183" s="13">
        <f t="shared" si="14"/>
        <v>20000</v>
      </c>
      <c r="AS183" s="13">
        <f t="shared" si="15"/>
        <v>0</v>
      </c>
      <c r="AT183" s="13">
        <f t="shared" si="18"/>
        <v>20000</v>
      </c>
      <c r="AU183" s="13">
        <f t="shared" si="16"/>
        <v>270000</v>
      </c>
      <c r="AV183" s="14" t="s">
        <v>12</v>
      </c>
      <c r="AW183" s="13">
        <f t="shared" ref="AW183:AW219" si="21">AU183</f>
        <v>270000</v>
      </c>
      <c r="AX183" s="13">
        <v>0</v>
      </c>
      <c r="AY183" s="13">
        <f t="shared" si="20"/>
        <v>270000</v>
      </c>
    </row>
    <row r="184" spans="1:51" x14ac:dyDescent="0.2">
      <c r="A184" s="8">
        <v>179</v>
      </c>
      <c r="B184" s="9" t="s">
        <v>446</v>
      </c>
      <c r="C184" s="9" t="s">
        <v>4</v>
      </c>
      <c r="D184" s="9" t="s">
        <v>5</v>
      </c>
      <c r="E184" s="9" t="s">
        <v>5</v>
      </c>
      <c r="F184" s="9" t="s">
        <v>447</v>
      </c>
      <c r="G184" s="9" t="s">
        <v>445</v>
      </c>
      <c r="H184" s="9" t="s">
        <v>27</v>
      </c>
      <c r="I184" s="9" t="s">
        <v>9</v>
      </c>
      <c r="J184" s="9" t="s">
        <v>9</v>
      </c>
      <c r="K184" s="9" t="s">
        <v>29</v>
      </c>
      <c r="L184" s="10">
        <v>24</v>
      </c>
      <c r="M184" s="10">
        <v>24</v>
      </c>
      <c r="N184" s="10">
        <v>0</v>
      </c>
      <c r="O184" s="10">
        <v>0</v>
      </c>
      <c r="P184" s="11">
        <v>43000</v>
      </c>
      <c r="Q184" s="11">
        <v>43000</v>
      </c>
      <c r="R184" s="11">
        <v>0</v>
      </c>
      <c r="S184" s="11">
        <v>172000</v>
      </c>
      <c r="T184" s="11">
        <v>172000</v>
      </c>
      <c r="U184" s="11">
        <v>0</v>
      </c>
      <c r="V184" s="11">
        <v>215000</v>
      </c>
      <c r="W184" s="11">
        <v>18000</v>
      </c>
      <c r="X184" s="12">
        <v>0.8</v>
      </c>
      <c r="Y184" s="12">
        <v>8.3720930232558152E-2</v>
      </c>
      <c r="Z184" s="11">
        <v>7166.666666666667</v>
      </c>
      <c r="AA184" s="11">
        <v>0</v>
      </c>
      <c r="AB184" s="13">
        <v>24</v>
      </c>
      <c r="AC184" s="13">
        <v>8</v>
      </c>
      <c r="AD184" s="13">
        <v>850</v>
      </c>
      <c r="AE184" s="13">
        <v>850</v>
      </c>
      <c r="AF184" s="13">
        <v>0</v>
      </c>
      <c r="AG184" s="13">
        <v>0</v>
      </c>
      <c r="AH184" s="13">
        <v>0</v>
      </c>
      <c r="AI184" s="13">
        <v>0</v>
      </c>
      <c r="AJ184" s="18">
        <v>2</v>
      </c>
      <c r="AK184" s="17">
        <v>8.4</v>
      </c>
      <c r="AL184" s="25">
        <v>0.19457013574660634</v>
      </c>
      <c r="AM184" s="13">
        <v>0.76983028105685369</v>
      </c>
      <c r="AN184" s="13">
        <v>0.99836333878887074</v>
      </c>
      <c r="AO184" s="13">
        <v>0.30044843049327352</v>
      </c>
      <c r="AP184" s="13">
        <v>2.068642050338998</v>
      </c>
      <c r="AQ184" s="13">
        <f t="shared" si="17"/>
        <v>172000</v>
      </c>
      <c r="AR184" s="13">
        <f t="shared" si="14"/>
        <v>15360</v>
      </c>
      <c r="AS184" s="13">
        <f t="shared" si="15"/>
        <v>0</v>
      </c>
      <c r="AT184" s="13">
        <f t="shared" si="18"/>
        <v>15360</v>
      </c>
      <c r="AU184" s="13">
        <f t="shared" si="16"/>
        <v>187360</v>
      </c>
      <c r="AV184" s="14" t="s">
        <v>12</v>
      </c>
      <c r="AW184" s="13">
        <f t="shared" si="21"/>
        <v>187360</v>
      </c>
      <c r="AX184" s="13">
        <v>0</v>
      </c>
      <c r="AY184" s="13">
        <f t="shared" si="20"/>
        <v>187360</v>
      </c>
    </row>
    <row r="185" spans="1:51" x14ac:dyDescent="0.2">
      <c r="A185" s="8">
        <v>180</v>
      </c>
      <c r="B185" s="9" t="s">
        <v>448</v>
      </c>
      <c r="C185" s="9" t="s">
        <v>4</v>
      </c>
      <c r="D185" s="9" t="s">
        <v>5</v>
      </c>
      <c r="E185" s="9" t="s">
        <v>5</v>
      </c>
      <c r="F185" s="9" t="s">
        <v>447</v>
      </c>
      <c r="G185" s="9" t="s">
        <v>445</v>
      </c>
      <c r="H185" s="9" t="s">
        <v>27</v>
      </c>
      <c r="I185" s="9" t="s">
        <v>9</v>
      </c>
      <c r="J185" s="9" t="s">
        <v>9</v>
      </c>
      <c r="K185" s="9" t="s">
        <v>29</v>
      </c>
      <c r="L185" s="10">
        <v>24</v>
      </c>
      <c r="M185" s="10">
        <v>24</v>
      </c>
      <c r="N185" s="10">
        <v>0</v>
      </c>
      <c r="O185" s="10">
        <v>0</v>
      </c>
      <c r="P185" s="11">
        <v>56700</v>
      </c>
      <c r="Q185" s="11">
        <v>56700</v>
      </c>
      <c r="R185" s="11">
        <v>0</v>
      </c>
      <c r="S185" s="11">
        <v>221000</v>
      </c>
      <c r="T185" s="11">
        <v>221000</v>
      </c>
      <c r="U185" s="11">
        <v>0</v>
      </c>
      <c r="V185" s="11">
        <v>277700</v>
      </c>
      <c r="W185" s="11">
        <v>38700</v>
      </c>
      <c r="X185" s="12">
        <v>0.79582283039251001</v>
      </c>
      <c r="Y185" s="12">
        <v>0.1393590205257472</v>
      </c>
      <c r="Z185" s="11">
        <v>9208.3333333333339</v>
      </c>
      <c r="AA185" s="11">
        <v>0</v>
      </c>
      <c r="AB185" s="13">
        <v>24</v>
      </c>
      <c r="AC185" s="13">
        <v>4</v>
      </c>
      <c r="AD185" s="13">
        <v>850</v>
      </c>
      <c r="AE185" s="13">
        <v>850</v>
      </c>
      <c r="AF185" s="13">
        <v>0</v>
      </c>
      <c r="AG185" s="13">
        <v>0</v>
      </c>
      <c r="AH185" s="13">
        <v>0</v>
      </c>
      <c r="AI185" s="13">
        <v>0</v>
      </c>
      <c r="AJ185" s="18">
        <v>2</v>
      </c>
      <c r="AK185" s="17">
        <v>8.4</v>
      </c>
      <c r="AL185" s="25">
        <v>0.19457013574660634</v>
      </c>
      <c r="AM185" s="13">
        <v>0.76983028105685369</v>
      </c>
      <c r="AN185" s="13">
        <v>0.99836333878887074</v>
      </c>
      <c r="AO185" s="13">
        <v>0.30044843049327352</v>
      </c>
      <c r="AP185" s="13">
        <v>2.068642050338998</v>
      </c>
      <c r="AQ185" s="13">
        <f t="shared" si="17"/>
        <v>221000</v>
      </c>
      <c r="AR185" s="13">
        <f t="shared" si="14"/>
        <v>7680</v>
      </c>
      <c r="AS185" s="13">
        <f t="shared" si="15"/>
        <v>0</v>
      </c>
      <c r="AT185" s="13">
        <f t="shared" si="18"/>
        <v>7680</v>
      </c>
      <c r="AU185" s="13">
        <f t="shared" si="16"/>
        <v>228680</v>
      </c>
      <c r="AV185" s="14" t="s">
        <v>12</v>
      </c>
      <c r="AW185" s="13">
        <f t="shared" si="21"/>
        <v>228680</v>
      </c>
      <c r="AX185" s="13">
        <v>0</v>
      </c>
      <c r="AY185" s="13">
        <f t="shared" si="20"/>
        <v>228680</v>
      </c>
    </row>
    <row r="186" spans="1:51" x14ac:dyDescent="0.2">
      <c r="A186" s="8">
        <v>181</v>
      </c>
      <c r="B186" s="9" t="s">
        <v>449</v>
      </c>
      <c r="C186" s="9" t="s">
        <v>4</v>
      </c>
      <c r="D186" s="9" t="s">
        <v>5</v>
      </c>
      <c r="E186" s="9" t="s">
        <v>5</v>
      </c>
      <c r="F186" s="9" t="s">
        <v>450</v>
      </c>
      <c r="G186" s="9" t="s">
        <v>451</v>
      </c>
      <c r="H186" s="9" t="s">
        <v>27</v>
      </c>
      <c r="I186" s="9" t="s">
        <v>16</v>
      </c>
      <c r="J186" s="9" t="s">
        <v>39</v>
      </c>
      <c r="K186" s="9" t="s">
        <v>29</v>
      </c>
      <c r="L186" s="10">
        <v>40</v>
      </c>
      <c r="M186" s="10">
        <v>40</v>
      </c>
      <c r="N186" s="10">
        <v>0</v>
      </c>
      <c r="O186" s="10">
        <v>0</v>
      </c>
      <c r="P186" s="11">
        <v>100000</v>
      </c>
      <c r="Q186" s="11">
        <v>100000</v>
      </c>
      <c r="R186" s="11">
        <v>0</v>
      </c>
      <c r="S186" s="11">
        <v>400000</v>
      </c>
      <c r="T186" s="11">
        <v>400000</v>
      </c>
      <c r="U186" s="11">
        <v>0</v>
      </c>
      <c r="V186" s="11">
        <v>500000</v>
      </c>
      <c r="W186" s="11">
        <v>68230</v>
      </c>
      <c r="X186" s="12">
        <v>0.8</v>
      </c>
      <c r="Y186" s="12">
        <v>0.13646</v>
      </c>
      <c r="Z186" s="11">
        <v>10000</v>
      </c>
      <c r="AA186" s="11">
        <v>0</v>
      </c>
      <c r="AB186" s="13">
        <v>0</v>
      </c>
      <c r="AC186" s="13">
        <v>0</v>
      </c>
      <c r="AD186" s="13">
        <v>0</v>
      </c>
      <c r="AE186" s="13">
        <v>0</v>
      </c>
      <c r="AF186" s="13">
        <v>0</v>
      </c>
      <c r="AG186" s="13">
        <v>0</v>
      </c>
      <c r="AH186" s="13">
        <v>0</v>
      </c>
      <c r="AI186" s="13">
        <v>0</v>
      </c>
      <c r="AJ186" s="18">
        <v>14</v>
      </c>
      <c r="AK186" s="17">
        <v>3.9</v>
      </c>
      <c r="AL186" s="25">
        <v>0.30238290879211177</v>
      </c>
      <c r="AM186" s="13">
        <v>0.64229151168125576</v>
      </c>
      <c r="AN186" s="13">
        <v>0.98854337152209493</v>
      </c>
      <c r="AO186" s="13">
        <v>9.8654708520179379E-2</v>
      </c>
      <c r="AP186" s="13">
        <v>1.72948959172353</v>
      </c>
      <c r="AQ186" s="13">
        <f t="shared" si="17"/>
        <v>400000</v>
      </c>
      <c r="AR186" s="13">
        <f t="shared" si="14"/>
        <v>0</v>
      </c>
      <c r="AS186" s="13">
        <f t="shared" si="15"/>
        <v>0</v>
      </c>
      <c r="AT186" s="13">
        <f t="shared" si="18"/>
        <v>0</v>
      </c>
      <c r="AU186" s="13">
        <f t="shared" si="16"/>
        <v>400000</v>
      </c>
      <c r="AV186" s="14" t="s">
        <v>12</v>
      </c>
      <c r="AW186" s="13">
        <f t="shared" si="21"/>
        <v>400000</v>
      </c>
      <c r="AX186" s="13">
        <v>0</v>
      </c>
      <c r="AY186" s="13">
        <f t="shared" si="20"/>
        <v>400000</v>
      </c>
    </row>
    <row r="187" spans="1:51" x14ac:dyDescent="0.2">
      <c r="A187" s="8">
        <v>182</v>
      </c>
      <c r="B187" s="9" t="s">
        <v>452</v>
      </c>
      <c r="C187" s="9" t="s">
        <v>4</v>
      </c>
      <c r="D187" s="9" t="s">
        <v>5</v>
      </c>
      <c r="E187" s="9" t="s">
        <v>5</v>
      </c>
      <c r="F187" s="9" t="s">
        <v>453</v>
      </c>
      <c r="G187" s="9" t="s">
        <v>454</v>
      </c>
      <c r="H187" s="9" t="s">
        <v>27</v>
      </c>
      <c r="I187" s="9" t="s">
        <v>16</v>
      </c>
      <c r="J187" s="9" t="s">
        <v>171</v>
      </c>
      <c r="K187" s="9" t="s">
        <v>11</v>
      </c>
      <c r="L187" s="10">
        <v>40</v>
      </c>
      <c r="M187" s="10">
        <v>40</v>
      </c>
      <c r="N187" s="10">
        <v>0</v>
      </c>
      <c r="O187" s="10">
        <v>0</v>
      </c>
      <c r="P187" s="11">
        <v>100000</v>
      </c>
      <c r="Q187" s="11">
        <v>100000</v>
      </c>
      <c r="R187" s="11">
        <v>0</v>
      </c>
      <c r="S187" s="11">
        <v>400000</v>
      </c>
      <c r="T187" s="11">
        <v>400000</v>
      </c>
      <c r="U187" s="11">
        <v>0</v>
      </c>
      <c r="V187" s="11">
        <v>500000</v>
      </c>
      <c r="W187" s="11">
        <v>75000</v>
      </c>
      <c r="X187" s="12">
        <v>0.8</v>
      </c>
      <c r="Y187" s="12">
        <v>0.15</v>
      </c>
      <c r="Z187" s="11">
        <v>10000</v>
      </c>
      <c r="AA187" s="11">
        <v>0</v>
      </c>
      <c r="AB187" s="13">
        <v>40</v>
      </c>
      <c r="AC187" s="13">
        <v>4</v>
      </c>
      <c r="AD187" s="13">
        <v>1400</v>
      </c>
      <c r="AE187" s="13">
        <v>1000</v>
      </c>
      <c r="AF187" s="13">
        <v>0</v>
      </c>
      <c r="AG187" s="13">
        <v>0</v>
      </c>
      <c r="AH187" s="13">
        <v>0</v>
      </c>
      <c r="AI187" s="13">
        <v>0</v>
      </c>
      <c r="AJ187" s="18">
        <v>3</v>
      </c>
      <c r="AK187" s="17">
        <v>3.9</v>
      </c>
      <c r="AL187" s="25">
        <v>0.38043478260869568</v>
      </c>
      <c r="AM187" s="13">
        <v>0.54995885338088057</v>
      </c>
      <c r="AN187" s="13">
        <v>0.99754500818330605</v>
      </c>
      <c r="AO187" s="13">
        <v>9.8654708520179379E-2</v>
      </c>
      <c r="AP187" s="13">
        <v>1.6461585700843659</v>
      </c>
      <c r="AQ187" s="13">
        <f t="shared" si="17"/>
        <v>400000</v>
      </c>
      <c r="AR187" s="13">
        <f t="shared" si="14"/>
        <v>12800</v>
      </c>
      <c r="AS187" s="13">
        <f t="shared" si="15"/>
        <v>0</v>
      </c>
      <c r="AT187" s="13">
        <f t="shared" si="18"/>
        <v>12800</v>
      </c>
      <c r="AU187" s="13">
        <f t="shared" si="16"/>
        <v>412800</v>
      </c>
      <c r="AV187" s="14" t="s">
        <v>12</v>
      </c>
      <c r="AW187" s="13">
        <f t="shared" si="21"/>
        <v>412800</v>
      </c>
      <c r="AX187" s="13">
        <v>0</v>
      </c>
      <c r="AY187" s="13">
        <f t="shared" si="20"/>
        <v>412800</v>
      </c>
    </row>
    <row r="188" spans="1:51" x14ac:dyDescent="0.2">
      <c r="A188" s="8">
        <v>183</v>
      </c>
      <c r="B188" s="9" t="s">
        <v>455</v>
      </c>
      <c r="C188" s="9" t="s">
        <v>226</v>
      </c>
      <c r="D188" s="9" t="s">
        <v>5</v>
      </c>
      <c r="E188" s="9" t="s">
        <v>5</v>
      </c>
      <c r="F188" s="9" t="s">
        <v>456</v>
      </c>
      <c r="G188" s="9" t="s">
        <v>457</v>
      </c>
      <c r="H188" s="9" t="s">
        <v>27</v>
      </c>
      <c r="I188" s="9" t="s">
        <v>171</v>
      </c>
      <c r="J188" s="9" t="s">
        <v>16</v>
      </c>
      <c r="K188" s="9" t="s">
        <v>29</v>
      </c>
      <c r="L188" s="10">
        <v>3</v>
      </c>
      <c r="M188" s="10">
        <v>0</v>
      </c>
      <c r="N188" s="10">
        <v>0</v>
      </c>
      <c r="O188" s="10">
        <v>3</v>
      </c>
      <c r="P188" s="11">
        <v>3750</v>
      </c>
      <c r="Q188" s="11">
        <v>0</v>
      </c>
      <c r="R188" s="11">
        <v>3750</v>
      </c>
      <c r="S188" s="11">
        <v>15000</v>
      </c>
      <c r="T188" s="11">
        <v>0</v>
      </c>
      <c r="U188" s="11">
        <v>15000</v>
      </c>
      <c r="V188" s="11">
        <v>18750</v>
      </c>
      <c r="W188" s="11">
        <v>1500</v>
      </c>
      <c r="X188" s="12">
        <v>0.8</v>
      </c>
      <c r="Y188" s="12">
        <v>0.08</v>
      </c>
      <c r="Z188" s="11">
        <v>0</v>
      </c>
      <c r="AA188" s="11">
        <v>5000</v>
      </c>
      <c r="AB188" s="13">
        <v>3</v>
      </c>
      <c r="AC188" s="13">
        <v>4</v>
      </c>
      <c r="AD188" s="13">
        <v>1200</v>
      </c>
      <c r="AE188" s="13">
        <v>1200</v>
      </c>
      <c r="AF188" s="13">
        <v>0</v>
      </c>
      <c r="AG188" s="13">
        <v>0</v>
      </c>
      <c r="AH188" s="13">
        <v>0</v>
      </c>
      <c r="AI188" s="13">
        <v>0</v>
      </c>
      <c r="AJ188" s="18">
        <v>10</v>
      </c>
      <c r="AK188" s="17">
        <v>2.6</v>
      </c>
      <c r="AL188" s="25">
        <v>0.20032840722495895</v>
      </c>
      <c r="AM188" s="13">
        <v>0.76301844571179933</v>
      </c>
      <c r="AN188" s="13">
        <v>0.99181669394435357</v>
      </c>
      <c r="AO188" s="13">
        <v>4.035874439461884E-2</v>
      </c>
      <c r="AP188" s="13">
        <v>1.7951938840507715</v>
      </c>
      <c r="AQ188" s="13">
        <f t="shared" si="17"/>
        <v>15000</v>
      </c>
      <c r="AR188" s="13">
        <f t="shared" si="14"/>
        <v>960</v>
      </c>
      <c r="AS188" s="13">
        <f t="shared" si="15"/>
        <v>0</v>
      </c>
      <c r="AT188" s="13">
        <f t="shared" si="18"/>
        <v>960</v>
      </c>
      <c r="AU188" s="13">
        <f t="shared" si="16"/>
        <v>15960</v>
      </c>
      <c r="AV188" s="14" t="s">
        <v>12</v>
      </c>
      <c r="AW188" s="13">
        <f t="shared" si="21"/>
        <v>15960</v>
      </c>
      <c r="AX188" s="13">
        <v>0</v>
      </c>
      <c r="AY188" s="13">
        <f t="shared" si="20"/>
        <v>15960</v>
      </c>
    </row>
    <row r="189" spans="1:51" x14ac:dyDescent="0.2">
      <c r="A189" s="8">
        <v>184</v>
      </c>
      <c r="B189" s="9" t="s">
        <v>458</v>
      </c>
      <c r="C189" s="9" t="s">
        <v>226</v>
      </c>
      <c r="D189" s="9" t="s">
        <v>5</v>
      </c>
      <c r="E189" s="9" t="s">
        <v>5</v>
      </c>
      <c r="F189" s="9" t="s">
        <v>456</v>
      </c>
      <c r="G189" s="9" t="s">
        <v>457</v>
      </c>
      <c r="H189" s="9" t="s">
        <v>27</v>
      </c>
      <c r="I189" s="9" t="s">
        <v>171</v>
      </c>
      <c r="J189" s="9" t="s">
        <v>16</v>
      </c>
      <c r="K189" s="9" t="s">
        <v>29</v>
      </c>
      <c r="L189" s="10">
        <v>8</v>
      </c>
      <c r="M189" s="10">
        <v>0</v>
      </c>
      <c r="N189" s="10">
        <v>0</v>
      </c>
      <c r="O189" s="10">
        <v>8</v>
      </c>
      <c r="P189" s="11">
        <v>10000</v>
      </c>
      <c r="Q189" s="11">
        <v>0</v>
      </c>
      <c r="R189" s="11">
        <v>10000</v>
      </c>
      <c r="S189" s="11">
        <v>40000</v>
      </c>
      <c r="T189" s="11">
        <v>0</v>
      </c>
      <c r="U189" s="11">
        <v>40000</v>
      </c>
      <c r="V189" s="11">
        <v>50000</v>
      </c>
      <c r="W189" s="11">
        <v>4000</v>
      </c>
      <c r="X189" s="12">
        <v>0.8</v>
      </c>
      <c r="Y189" s="12">
        <v>0.08</v>
      </c>
      <c r="Z189" s="11">
        <v>0</v>
      </c>
      <c r="AA189" s="11">
        <v>5000</v>
      </c>
      <c r="AB189" s="13">
        <v>8</v>
      </c>
      <c r="AC189" s="13">
        <v>4</v>
      </c>
      <c r="AD189" s="13">
        <v>1200</v>
      </c>
      <c r="AE189" s="13">
        <v>1200</v>
      </c>
      <c r="AF189" s="13">
        <v>0</v>
      </c>
      <c r="AG189" s="13">
        <v>0</v>
      </c>
      <c r="AH189" s="13">
        <v>0</v>
      </c>
      <c r="AI189" s="13">
        <v>0</v>
      </c>
      <c r="AJ189" s="18">
        <v>10</v>
      </c>
      <c r="AK189" s="17">
        <v>2.6</v>
      </c>
      <c r="AL189" s="25">
        <v>0.20032840722495895</v>
      </c>
      <c r="AM189" s="13">
        <v>0.76301844571179933</v>
      </c>
      <c r="AN189" s="13">
        <v>0.99181669394435357</v>
      </c>
      <c r="AO189" s="13">
        <v>4.035874439461884E-2</v>
      </c>
      <c r="AP189" s="13">
        <v>1.7951938840507715</v>
      </c>
      <c r="AQ189" s="13">
        <f t="shared" si="17"/>
        <v>40000</v>
      </c>
      <c r="AR189" s="13">
        <f t="shared" si="14"/>
        <v>2560</v>
      </c>
      <c r="AS189" s="13">
        <f t="shared" si="15"/>
        <v>0</v>
      </c>
      <c r="AT189" s="13">
        <f t="shared" si="18"/>
        <v>2560</v>
      </c>
      <c r="AU189" s="13">
        <f t="shared" si="16"/>
        <v>42560</v>
      </c>
      <c r="AV189" s="14" t="s">
        <v>12</v>
      </c>
      <c r="AW189" s="13">
        <f t="shared" si="21"/>
        <v>42560</v>
      </c>
      <c r="AX189" s="13">
        <v>0</v>
      </c>
      <c r="AY189" s="13">
        <f t="shared" si="20"/>
        <v>42560</v>
      </c>
    </row>
    <row r="190" spans="1:51" x14ac:dyDescent="0.2">
      <c r="A190" s="8">
        <v>185</v>
      </c>
      <c r="B190" s="9" t="s">
        <v>459</v>
      </c>
      <c r="C190" s="9" t="s">
        <v>4</v>
      </c>
      <c r="D190" s="9" t="s">
        <v>5</v>
      </c>
      <c r="E190" s="9" t="s">
        <v>5</v>
      </c>
      <c r="F190" s="9" t="s">
        <v>460</v>
      </c>
      <c r="G190" s="9" t="s">
        <v>457</v>
      </c>
      <c r="H190" s="9" t="s">
        <v>27</v>
      </c>
      <c r="I190" s="9" t="s">
        <v>171</v>
      </c>
      <c r="J190" s="9" t="s">
        <v>16</v>
      </c>
      <c r="K190" s="9" t="s">
        <v>29</v>
      </c>
      <c r="L190" s="10">
        <v>46</v>
      </c>
      <c r="M190" s="10">
        <v>46</v>
      </c>
      <c r="N190" s="10">
        <v>0</v>
      </c>
      <c r="O190" s="10">
        <v>0</v>
      </c>
      <c r="P190" s="11">
        <v>73000</v>
      </c>
      <c r="Q190" s="11">
        <v>73000</v>
      </c>
      <c r="R190" s="11">
        <v>0</v>
      </c>
      <c r="S190" s="11">
        <v>292000</v>
      </c>
      <c r="T190" s="11">
        <v>292000</v>
      </c>
      <c r="U190" s="11">
        <v>0</v>
      </c>
      <c r="V190" s="11">
        <v>365000</v>
      </c>
      <c r="W190" s="11">
        <v>20000</v>
      </c>
      <c r="X190" s="12">
        <v>0.8</v>
      </c>
      <c r="Y190" s="12">
        <v>5.4794520547945202E-2</v>
      </c>
      <c r="Z190" s="11">
        <v>6347.826086956522</v>
      </c>
      <c r="AA190" s="11">
        <v>0</v>
      </c>
      <c r="AB190" s="13">
        <v>46</v>
      </c>
      <c r="AC190" s="13">
        <v>4</v>
      </c>
      <c r="AD190" s="13">
        <v>850</v>
      </c>
      <c r="AE190" s="13">
        <v>850</v>
      </c>
      <c r="AF190" s="13">
        <v>0</v>
      </c>
      <c r="AG190" s="13">
        <v>0</v>
      </c>
      <c r="AH190" s="13">
        <v>0</v>
      </c>
      <c r="AI190" s="13">
        <v>0</v>
      </c>
      <c r="AJ190" s="18">
        <v>10</v>
      </c>
      <c r="AK190" s="17">
        <v>2.6</v>
      </c>
      <c r="AL190" s="25">
        <v>0.20032840722495895</v>
      </c>
      <c r="AM190" s="13">
        <v>0.76301844571179933</v>
      </c>
      <c r="AN190" s="13">
        <v>0.99181669394435357</v>
      </c>
      <c r="AO190" s="13">
        <v>4.035874439461884E-2</v>
      </c>
      <c r="AP190" s="13">
        <v>1.7951938840507715</v>
      </c>
      <c r="AQ190" s="13">
        <f t="shared" si="17"/>
        <v>292000</v>
      </c>
      <c r="AR190" s="13">
        <f t="shared" si="14"/>
        <v>14720</v>
      </c>
      <c r="AS190" s="13">
        <f t="shared" si="15"/>
        <v>0</v>
      </c>
      <c r="AT190" s="13">
        <f t="shared" si="18"/>
        <v>14720</v>
      </c>
      <c r="AU190" s="13">
        <f t="shared" si="16"/>
        <v>306720</v>
      </c>
      <c r="AV190" s="14" t="s">
        <v>12</v>
      </c>
      <c r="AW190" s="13">
        <f t="shared" si="21"/>
        <v>306720</v>
      </c>
      <c r="AX190" s="13">
        <v>0</v>
      </c>
      <c r="AY190" s="13">
        <f t="shared" si="20"/>
        <v>306720</v>
      </c>
    </row>
    <row r="191" spans="1:51" x14ac:dyDescent="0.2">
      <c r="A191" s="8">
        <v>186</v>
      </c>
      <c r="B191" s="9" t="s">
        <v>461</v>
      </c>
      <c r="C191" s="9" t="s">
        <v>4</v>
      </c>
      <c r="D191" s="9" t="s">
        <v>5</v>
      </c>
      <c r="E191" s="9" t="s">
        <v>5</v>
      </c>
      <c r="F191" s="9" t="s">
        <v>462</v>
      </c>
      <c r="G191" s="9" t="s">
        <v>463</v>
      </c>
      <c r="H191" s="9" t="s">
        <v>27</v>
      </c>
      <c r="I191" s="9" t="s">
        <v>171</v>
      </c>
      <c r="J191" s="9" t="s">
        <v>20</v>
      </c>
      <c r="K191" s="9" t="s">
        <v>29</v>
      </c>
      <c r="L191" s="10">
        <v>50</v>
      </c>
      <c r="M191" s="10">
        <v>50</v>
      </c>
      <c r="N191" s="10">
        <v>0</v>
      </c>
      <c r="O191" s="10">
        <v>0</v>
      </c>
      <c r="P191" s="11">
        <v>125000</v>
      </c>
      <c r="Q191" s="11">
        <v>125000</v>
      </c>
      <c r="R191" s="11">
        <v>0</v>
      </c>
      <c r="S191" s="11">
        <v>500000</v>
      </c>
      <c r="T191" s="11">
        <v>500000</v>
      </c>
      <c r="U191" s="11">
        <v>0</v>
      </c>
      <c r="V191" s="11">
        <v>625000</v>
      </c>
      <c r="W191" s="11">
        <v>0</v>
      </c>
      <c r="X191" s="12">
        <v>0.8</v>
      </c>
      <c r="Y191" s="12">
        <v>0</v>
      </c>
      <c r="Z191" s="11">
        <v>10000</v>
      </c>
      <c r="AA191" s="11">
        <v>0</v>
      </c>
      <c r="AB191" s="13">
        <v>50</v>
      </c>
      <c r="AC191" s="13">
        <v>4</v>
      </c>
      <c r="AD191" s="13">
        <v>1000</v>
      </c>
      <c r="AE191" s="13">
        <v>1000</v>
      </c>
      <c r="AF191" s="13">
        <v>0</v>
      </c>
      <c r="AG191" s="13">
        <v>0</v>
      </c>
      <c r="AH191" s="13">
        <v>0</v>
      </c>
      <c r="AI191" s="13">
        <v>0</v>
      </c>
      <c r="AJ191" s="18">
        <v>2</v>
      </c>
      <c r="AK191" s="17">
        <v>2.6</v>
      </c>
      <c r="AL191" s="25">
        <v>0.11764705882352941</v>
      </c>
      <c r="AM191" s="13">
        <v>0.86082761180181855</v>
      </c>
      <c r="AN191" s="13">
        <v>0.99836333878887074</v>
      </c>
      <c r="AO191" s="13">
        <v>4.035874439461884E-2</v>
      </c>
      <c r="AP191" s="13">
        <v>1.8995496949853079</v>
      </c>
      <c r="AQ191" s="13">
        <f t="shared" si="17"/>
        <v>500000</v>
      </c>
      <c r="AR191" s="13">
        <f t="shared" si="14"/>
        <v>16000</v>
      </c>
      <c r="AS191" s="13">
        <f t="shared" si="15"/>
        <v>0</v>
      </c>
      <c r="AT191" s="13">
        <f t="shared" si="18"/>
        <v>16000</v>
      </c>
      <c r="AU191" s="13">
        <f t="shared" si="16"/>
        <v>516000</v>
      </c>
      <c r="AV191" s="14" t="s">
        <v>12</v>
      </c>
      <c r="AW191" s="13">
        <f t="shared" si="21"/>
        <v>516000</v>
      </c>
      <c r="AX191" s="13">
        <v>0</v>
      </c>
      <c r="AY191" s="13">
        <f t="shared" si="20"/>
        <v>516000</v>
      </c>
    </row>
    <row r="192" spans="1:51" x14ac:dyDescent="0.2">
      <c r="A192" s="8">
        <v>187</v>
      </c>
      <c r="B192" s="9" t="s">
        <v>464</v>
      </c>
      <c r="C192" s="9" t="s">
        <v>4</v>
      </c>
      <c r="D192" s="9" t="s">
        <v>5</v>
      </c>
      <c r="E192" s="9" t="s">
        <v>5</v>
      </c>
      <c r="F192" s="9" t="s">
        <v>465</v>
      </c>
      <c r="G192" s="9" t="s">
        <v>466</v>
      </c>
      <c r="H192" s="9" t="s">
        <v>27</v>
      </c>
      <c r="I192" s="9" t="s">
        <v>32</v>
      </c>
      <c r="J192" s="9" t="s">
        <v>8</v>
      </c>
      <c r="K192" s="9" t="s">
        <v>11</v>
      </c>
      <c r="L192" s="10">
        <v>11</v>
      </c>
      <c r="M192" s="10">
        <v>11</v>
      </c>
      <c r="N192" s="10">
        <v>0</v>
      </c>
      <c r="O192" s="10">
        <v>0</v>
      </c>
      <c r="P192" s="11">
        <v>30000</v>
      </c>
      <c r="Q192" s="11">
        <v>30000</v>
      </c>
      <c r="R192" s="11">
        <v>0</v>
      </c>
      <c r="S192" s="11">
        <v>110000</v>
      </c>
      <c r="T192" s="11">
        <v>110000</v>
      </c>
      <c r="U192" s="11">
        <v>0</v>
      </c>
      <c r="V192" s="11">
        <v>140000</v>
      </c>
      <c r="W192" s="11">
        <v>15000</v>
      </c>
      <c r="X192" s="12">
        <v>0.78569999999999995</v>
      </c>
      <c r="Y192" s="12">
        <v>0.10714285714285714</v>
      </c>
      <c r="Z192" s="11">
        <v>10000</v>
      </c>
      <c r="AA192" s="11">
        <v>0</v>
      </c>
      <c r="AB192" s="13">
        <v>11</v>
      </c>
      <c r="AC192" s="13">
        <v>6</v>
      </c>
      <c r="AD192" s="13">
        <v>900</v>
      </c>
      <c r="AE192" s="13">
        <v>900</v>
      </c>
      <c r="AF192" s="13">
        <v>0</v>
      </c>
      <c r="AG192" s="13">
        <v>0</v>
      </c>
      <c r="AH192" s="13">
        <v>0</v>
      </c>
      <c r="AI192" s="13">
        <v>0</v>
      </c>
      <c r="AJ192" s="18">
        <v>8</v>
      </c>
      <c r="AK192" s="17">
        <v>8.1999999999999993</v>
      </c>
      <c r="AL192" s="25">
        <v>0.36496350364963503</v>
      </c>
      <c r="AM192" s="13">
        <v>0.56826083953118889</v>
      </c>
      <c r="AN192" s="13">
        <v>0.99345335515548283</v>
      </c>
      <c r="AO192" s="13">
        <v>0.29147982062780264</v>
      </c>
      <c r="AP192" s="13">
        <v>1.8531940153144744</v>
      </c>
      <c r="AQ192" s="13">
        <f t="shared" si="17"/>
        <v>110000</v>
      </c>
      <c r="AR192" s="13">
        <f t="shared" si="14"/>
        <v>5280</v>
      </c>
      <c r="AS192" s="13">
        <f t="shared" si="15"/>
        <v>0</v>
      </c>
      <c r="AT192" s="13">
        <f t="shared" si="18"/>
        <v>5280</v>
      </c>
      <c r="AU192" s="13">
        <f t="shared" si="16"/>
        <v>115280</v>
      </c>
      <c r="AV192" s="14" t="s">
        <v>12</v>
      </c>
      <c r="AW192" s="13">
        <f t="shared" si="21"/>
        <v>115280</v>
      </c>
      <c r="AX192" s="13">
        <v>0</v>
      </c>
      <c r="AY192" s="13">
        <f t="shared" si="20"/>
        <v>115280</v>
      </c>
    </row>
    <row r="193" spans="1:51" x14ac:dyDescent="0.2">
      <c r="A193" s="8">
        <v>188</v>
      </c>
      <c r="B193" s="9" t="s">
        <v>467</v>
      </c>
      <c r="C193" s="9" t="s">
        <v>4</v>
      </c>
      <c r="D193" s="9" t="s">
        <v>5</v>
      </c>
      <c r="E193" s="9" t="s">
        <v>5</v>
      </c>
      <c r="F193" s="9" t="s">
        <v>468</v>
      </c>
      <c r="G193" s="9" t="s">
        <v>469</v>
      </c>
      <c r="H193" s="9" t="s">
        <v>27</v>
      </c>
      <c r="I193" s="9" t="s">
        <v>32</v>
      </c>
      <c r="J193" s="9" t="s">
        <v>16</v>
      </c>
      <c r="K193" s="9" t="s">
        <v>11</v>
      </c>
      <c r="L193" s="10">
        <v>50</v>
      </c>
      <c r="M193" s="10">
        <v>50</v>
      </c>
      <c r="N193" s="10">
        <v>0</v>
      </c>
      <c r="O193" s="10">
        <v>0</v>
      </c>
      <c r="P193" s="11">
        <v>130000</v>
      </c>
      <c r="Q193" s="11">
        <v>130000</v>
      </c>
      <c r="R193" s="11">
        <v>0</v>
      </c>
      <c r="S193" s="11">
        <v>500000</v>
      </c>
      <c r="T193" s="11">
        <v>500000</v>
      </c>
      <c r="U193" s="11">
        <v>0</v>
      </c>
      <c r="V193" s="11">
        <v>630000</v>
      </c>
      <c r="W193" s="11">
        <v>0</v>
      </c>
      <c r="X193" s="12">
        <v>0.79365079365079372</v>
      </c>
      <c r="Y193" s="12">
        <v>0</v>
      </c>
      <c r="Z193" s="11">
        <v>10000</v>
      </c>
      <c r="AA193" s="11">
        <v>0</v>
      </c>
      <c r="AB193" s="13">
        <v>0</v>
      </c>
      <c r="AC193" s="13">
        <v>0</v>
      </c>
      <c r="AD193" s="13">
        <v>0</v>
      </c>
      <c r="AE193" s="13">
        <v>0</v>
      </c>
      <c r="AF193" s="13">
        <v>0</v>
      </c>
      <c r="AG193" s="13">
        <v>0</v>
      </c>
      <c r="AH193" s="13">
        <v>0</v>
      </c>
      <c r="AI193" s="13">
        <v>0</v>
      </c>
      <c r="AJ193" s="18">
        <v>5</v>
      </c>
      <c r="AK193" s="17">
        <v>8.1999999999999993</v>
      </c>
      <c r="AL193" s="25">
        <v>0.47072599531615927</v>
      </c>
      <c r="AM193" s="13">
        <v>0.44314748188151509</v>
      </c>
      <c r="AN193" s="13">
        <v>0.99590834697217678</v>
      </c>
      <c r="AO193" s="13">
        <v>0.29147982062780264</v>
      </c>
      <c r="AP193" s="13">
        <v>1.7305356494814945</v>
      </c>
      <c r="AQ193" s="13">
        <f t="shared" si="17"/>
        <v>500000</v>
      </c>
      <c r="AR193" s="13">
        <f t="shared" si="14"/>
        <v>0</v>
      </c>
      <c r="AS193" s="13">
        <f t="shared" si="15"/>
        <v>0</v>
      </c>
      <c r="AT193" s="13">
        <f t="shared" si="18"/>
        <v>0</v>
      </c>
      <c r="AU193" s="13">
        <f t="shared" si="16"/>
        <v>500000</v>
      </c>
      <c r="AV193" s="14" t="s">
        <v>12</v>
      </c>
      <c r="AW193" s="13">
        <f t="shared" si="21"/>
        <v>500000</v>
      </c>
      <c r="AX193" s="13">
        <v>0</v>
      </c>
      <c r="AY193" s="13">
        <f t="shared" si="20"/>
        <v>500000</v>
      </c>
    </row>
    <row r="194" spans="1:51" x14ac:dyDescent="0.2">
      <c r="A194" s="8">
        <v>189</v>
      </c>
      <c r="B194" s="9" t="s">
        <v>470</v>
      </c>
      <c r="C194" s="9" t="s">
        <v>4</v>
      </c>
      <c r="D194" s="9" t="s">
        <v>5</v>
      </c>
      <c r="E194" s="9" t="s">
        <v>5</v>
      </c>
      <c r="F194" s="9" t="s">
        <v>471</v>
      </c>
      <c r="G194" s="9" t="s">
        <v>469</v>
      </c>
      <c r="H194" s="9" t="s">
        <v>27</v>
      </c>
      <c r="I194" s="9" t="s">
        <v>32</v>
      </c>
      <c r="J194" s="9" t="s">
        <v>16</v>
      </c>
      <c r="K194" s="9" t="s">
        <v>11</v>
      </c>
      <c r="L194" s="10">
        <v>60</v>
      </c>
      <c r="M194" s="10">
        <v>60</v>
      </c>
      <c r="N194" s="10">
        <v>0</v>
      </c>
      <c r="O194" s="10">
        <v>0</v>
      </c>
      <c r="P194" s="11">
        <v>150070</v>
      </c>
      <c r="Q194" s="11">
        <v>150070</v>
      </c>
      <c r="R194" s="11">
        <v>0</v>
      </c>
      <c r="S194" s="11">
        <v>600000</v>
      </c>
      <c r="T194" s="11">
        <v>600000</v>
      </c>
      <c r="U194" s="11">
        <v>0</v>
      </c>
      <c r="V194" s="11">
        <v>750070</v>
      </c>
      <c r="W194" s="11">
        <v>108000</v>
      </c>
      <c r="X194" s="12">
        <v>0.7999253403015717</v>
      </c>
      <c r="Y194" s="12">
        <v>0.14398656125428294</v>
      </c>
      <c r="Z194" s="11">
        <v>10000</v>
      </c>
      <c r="AA194" s="11">
        <v>0</v>
      </c>
      <c r="AB194" s="13">
        <v>0</v>
      </c>
      <c r="AC194" s="13">
        <v>0</v>
      </c>
      <c r="AD194" s="13">
        <v>0</v>
      </c>
      <c r="AE194" s="13">
        <v>0</v>
      </c>
      <c r="AF194" s="13">
        <v>0</v>
      </c>
      <c r="AG194" s="13">
        <v>0</v>
      </c>
      <c r="AH194" s="13">
        <v>0</v>
      </c>
      <c r="AI194" s="13">
        <v>0</v>
      </c>
      <c r="AJ194" s="18">
        <v>5</v>
      </c>
      <c r="AK194" s="17">
        <v>8.1999999999999993</v>
      </c>
      <c r="AL194" s="25">
        <v>0.47072599531615927</v>
      </c>
      <c r="AM194" s="13">
        <v>0.44314748188151509</v>
      </c>
      <c r="AN194" s="13">
        <v>0.99590834697217678</v>
      </c>
      <c r="AO194" s="13">
        <v>0.29147982062780264</v>
      </c>
      <c r="AP194" s="13">
        <v>1.7305356494814945</v>
      </c>
      <c r="AQ194" s="13">
        <f t="shared" si="17"/>
        <v>600000</v>
      </c>
      <c r="AR194" s="13">
        <f t="shared" si="14"/>
        <v>0</v>
      </c>
      <c r="AS194" s="13">
        <f t="shared" si="15"/>
        <v>0</v>
      </c>
      <c r="AT194" s="13">
        <f t="shared" si="18"/>
        <v>0</v>
      </c>
      <c r="AU194" s="13">
        <f t="shared" si="16"/>
        <v>600000</v>
      </c>
      <c r="AV194" s="14" t="s">
        <v>12</v>
      </c>
      <c r="AW194" s="13">
        <f t="shared" si="21"/>
        <v>600000</v>
      </c>
      <c r="AX194" s="13">
        <v>0</v>
      </c>
      <c r="AY194" s="13">
        <f t="shared" si="20"/>
        <v>600000</v>
      </c>
    </row>
    <row r="195" spans="1:51" x14ac:dyDescent="0.2">
      <c r="A195" s="8">
        <v>190</v>
      </c>
      <c r="B195" s="9" t="s">
        <v>472</v>
      </c>
      <c r="C195" s="9" t="s">
        <v>4</v>
      </c>
      <c r="D195" s="9" t="s">
        <v>5</v>
      </c>
      <c r="E195" s="9" t="s">
        <v>5</v>
      </c>
      <c r="F195" s="9" t="s">
        <v>473</v>
      </c>
      <c r="G195" s="9" t="s">
        <v>474</v>
      </c>
      <c r="H195" s="9" t="s">
        <v>27</v>
      </c>
      <c r="I195" s="9" t="s">
        <v>89</v>
      </c>
      <c r="J195" s="9" t="s">
        <v>16</v>
      </c>
      <c r="K195" s="9" t="s">
        <v>11</v>
      </c>
      <c r="L195" s="10">
        <v>75</v>
      </c>
      <c r="M195" s="10">
        <v>75</v>
      </c>
      <c r="N195" s="10">
        <v>0</v>
      </c>
      <c r="O195" s="10">
        <v>0</v>
      </c>
      <c r="P195" s="11">
        <v>200000</v>
      </c>
      <c r="Q195" s="11">
        <v>200000</v>
      </c>
      <c r="R195" s="11">
        <v>0</v>
      </c>
      <c r="S195" s="11">
        <v>750000</v>
      </c>
      <c r="T195" s="11">
        <v>750000</v>
      </c>
      <c r="U195" s="11">
        <v>0</v>
      </c>
      <c r="V195" s="11">
        <v>950000</v>
      </c>
      <c r="W195" s="11">
        <v>0</v>
      </c>
      <c r="X195" s="12">
        <v>0.78947368421052633</v>
      </c>
      <c r="Y195" s="12">
        <v>0</v>
      </c>
      <c r="Z195" s="11">
        <v>10000</v>
      </c>
      <c r="AA195" s="11">
        <v>0</v>
      </c>
      <c r="AB195" s="13">
        <v>75</v>
      </c>
      <c r="AC195" s="13">
        <v>1</v>
      </c>
      <c r="AD195" s="13">
        <v>1000</v>
      </c>
      <c r="AE195" s="13">
        <v>700</v>
      </c>
      <c r="AF195" s="13">
        <v>0</v>
      </c>
      <c r="AG195" s="13">
        <v>0</v>
      </c>
      <c r="AH195" s="13">
        <v>0</v>
      </c>
      <c r="AI195" s="13">
        <v>0</v>
      </c>
      <c r="AJ195" s="18">
        <v>1</v>
      </c>
      <c r="AK195" s="17">
        <v>6.5</v>
      </c>
      <c r="AL195" s="25">
        <v>0.06</v>
      </c>
      <c r="AM195" s="13">
        <v>0.92902208201892744</v>
      </c>
      <c r="AN195" s="13">
        <v>0.99918166939443531</v>
      </c>
      <c r="AO195" s="13">
        <v>0.21524663677130043</v>
      </c>
      <c r="AP195" s="13">
        <v>2.1434503881846632</v>
      </c>
      <c r="AQ195" s="13">
        <f t="shared" si="17"/>
        <v>750000</v>
      </c>
      <c r="AR195" s="13">
        <f t="shared" si="14"/>
        <v>6000</v>
      </c>
      <c r="AS195" s="13">
        <f t="shared" si="15"/>
        <v>0</v>
      </c>
      <c r="AT195" s="13">
        <f t="shared" si="18"/>
        <v>6000</v>
      </c>
      <c r="AU195" s="13">
        <f t="shared" si="16"/>
        <v>756000</v>
      </c>
      <c r="AV195" s="14" t="s">
        <v>12</v>
      </c>
      <c r="AW195" s="13">
        <f t="shared" si="21"/>
        <v>756000</v>
      </c>
      <c r="AX195" s="13">
        <v>0</v>
      </c>
      <c r="AY195" s="13">
        <f t="shared" si="20"/>
        <v>756000</v>
      </c>
    </row>
    <row r="196" spans="1:51" x14ac:dyDescent="0.2">
      <c r="A196" s="8">
        <v>191</v>
      </c>
      <c r="B196" s="9" t="s">
        <v>475</v>
      </c>
      <c r="C196" s="9" t="s">
        <v>4</v>
      </c>
      <c r="D196" s="9" t="s">
        <v>5</v>
      </c>
      <c r="E196" s="9" t="s">
        <v>5</v>
      </c>
      <c r="F196" s="9" t="s">
        <v>476</v>
      </c>
      <c r="G196" s="9" t="s">
        <v>477</v>
      </c>
      <c r="H196" s="9" t="s">
        <v>27</v>
      </c>
      <c r="I196" s="9" t="s">
        <v>89</v>
      </c>
      <c r="J196" s="9" t="s">
        <v>38</v>
      </c>
      <c r="K196" s="9" t="s">
        <v>10</v>
      </c>
      <c r="L196" s="10">
        <v>37</v>
      </c>
      <c r="M196" s="10">
        <v>37</v>
      </c>
      <c r="N196" s="10">
        <v>0</v>
      </c>
      <c r="O196" s="10">
        <v>0</v>
      </c>
      <c r="P196" s="11">
        <v>80000</v>
      </c>
      <c r="Q196" s="11">
        <v>80000</v>
      </c>
      <c r="R196" s="11">
        <v>0</v>
      </c>
      <c r="S196" s="11">
        <v>320000</v>
      </c>
      <c r="T196" s="11">
        <v>320000</v>
      </c>
      <c r="U196" s="11">
        <v>0</v>
      </c>
      <c r="V196" s="11">
        <v>400000</v>
      </c>
      <c r="W196" s="11">
        <v>50000</v>
      </c>
      <c r="X196" s="12">
        <v>0.8</v>
      </c>
      <c r="Y196" s="12">
        <v>0.125</v>
      </c>
      <c r="Z196" s="11">
        <v>8648.6486486486483</v>
      </c>
      <c r="AA196" s="11">
        <v>0</v>
      </c>
      <c r="AB196" s="13">
        <v>0</v>
      </c>
      <c r="AC196" s="13">
        <v>0</v>
      </c>
      <c r="AD196" s="13">
        <v>0</v>
      </c>
      <c r="AE196" s="13">
        <v>0</v>
      </c>
      <c r="AF196" s="13">
        <v>0</v>
      </c>
      <c r="AG196" s="13">
        <v>0</v>
      </c>
      <c r="AH196" s="13">
        <v>0</v>
      </c>
      <c r="AI196" s="13">
        <v>0</v>
      </c>
      <c r="AJ196" s="18">
        <v>3</v>
      </c>
      <c r="AK196" s="17">
        <v>6.5</v>
      </c>
      <c r="AL196" s="25">
        <v>0.1366906474820144</v>
      </c>
      <c r="AM196" s="13">
        <v>0.83829970723736469</v>
      </c>
      <c r="AN196" s="13">
        <v>0.99754500818330605</v>
      </c>
      <c r="AO196" s="13">
        <v>0.21524663677130043</v>
      </c>
      <c r="AP196" s="13">
        <v>2.0510913521919711</v>
      </c>
      <c r="AQ196" s="13">
        <f t="shared" si="17"/>
        <v>320000</v>
      </c>
      <c r="AR196" s="13">
        <f t="shared" si="14"/>
        <v>0</v>
      </c>
      <c r="AS196" s="13">
        <f t="shared" si="15"/>
        <v>0</v>
      </c>
      <c r="AT196" s="13">
        <f t="shared" si="18"/>
        <v>0</v>
      </c>
      <c r="AU196" s="13">
        <f t="shared" si="16"/>
        <v>320000</v>
      </c>
      <c r="AV196" s="14" t="s">
        <v>12</v>
      </c>
      <c r="AW196" s="13">
        <f t="shared" si="21"/>
        <v>320000</v>
      </c>
      <c r="AX196" s="13">
        <v>0</v>
      </c>
      <c r="AY196" s="13">
        <f t="shared" si="20"/>
        <v>320000</v>
      </c>
    </row>
    <row r="197" spans="1:51" x14ac:dyDescent="0.2">
      <c r="A197" s="8">
        <v>192</v>
      </c>
      <c r="B197" s="9" t="s">
        <v>478</v>
      </c>
      <c r="C197" s="9" t="s">
        <v>4</v>
      </c>
      <c r="D197" s="9" t="s">
        <v>5</v>
      </c>
      <c r="E197" s="9" t="s">
        <v>5</v>
      </c>
      <c r="F197" s="9" t="s">
        <v>479</v>
      </c>
      <c r="G197" s="9" t="s">
        <v>480</v>
      </c>
      <c r="H197" s="9" t="s">
        <v>27</v>
      </c>
      <c r="I197" s="9" t="s">
        <v>47</v>
      </c>
      <c r="J197" s="9" t="s">
        <v>9</v>
      </c>
      <c r="K197" s="9" t="s">
        <v>10</v>
      </c>
      <c r="L197" s="10">
        <v>4</v>
      </c>
      <c r="M197" s="10">
        <v>4</v>
      </c>
      <c r="N197" s="10">
        <v>0</v>
      </c>
      <c r="O197" s="10">
        <v>0</v>
      </c>
      <c r="P197" s="11">
        <v>17000</v>
      </c>
      <c r="Q197" s="11">
        <v>17000</v>
      </c>
      <c r="R197" s="11">
        <v>0</v>
      </c>
      <c r="S197" s="11">
        <v>40000</v>
      </c>
      <c r="T197" s="11">
        <v>40000</v>
      </c>
      <c r="U197" s="11">
        <v>0</v>
      </c>
      <c r="V197" s="11">
        <v>57000</v>
      </c>
      <c r="W197" s="11">
        <v>2500</v>
      </c>
      <c r="X197" s="12">
        <v>0.70175438596491224</v>
      </c>
      <c r="Y197" s="12">
        <v>4.3859649122807022E-2</v>
      </c>
      <c r="Z197" s="11">
        <v>10000</v>
      </c>
      <c r="AA197" s="11">
        <v>0</v>
      </c>
      <c r="AB197" s="13">
        <v>4</v>
      </c>
      <c r="AC197" s="13">
        <v>8</v>
      </c>
      <c r="AD197" s="13">
        <v>1000</v>
      </c>
      <c r="AE197" s="13">
        <v>1000</v>
      </c>
      <c r="AF197" s="13">
        <v>0</v>
      </c>
      <c r="AG197" s="13">
        <v>0</v>
      </c>
      <c r="AH197" s="13">
        <v>0</v>
      </c>
      <c r="AI197" s="13">
        <v>0</v>
      </c>
      <c r="AJ197" s="18">
        <v>8</v>
      </c>
      <c r="AK197" s="17">
        <v>4.8</v>
      </c>
      <c r="AL197" s="25">
        <v>0.50502512562814073</v>
      </c>
      <c r="AM197" s="13">
        <v>0.40257280091308278</v>
      </c>
      <c r="AN197" s="13">
        <v>0.99345335515548283</v>
      </c>
      <c r="AO197" s="13">
        <v>0.13901345291479819</v>
      </c>
      <c r="AP197" s="13">
        <v>1.5350396089833638</v>
      </c>
      <c r="AQ197" s="13">
        <f t="shared" si="17"/>
        <v>40000</v>
      </c>
      <c r="AR197" s="13">
        <f t="shared" si="14"/>
        <v>2560</v>
      </c>
      <c r="AS197" s="13">
        <f t="shared" si="15"/>
        <v>0</v>
      </c>
      <c r="AT197" s="13">
        <f t="shared" si="18"/>
        <v>2560</v>
      </c>
      <c r="AU197" s="13">
        <f t="shared" si="16"/>
        <v>42560</v>
      </c>
      <c r="AV197" s="14" t="s">
        <v>12</v>
      </c>
      <c r="AW197" s="13">
        <f t="shared" si="21"/>
        <v>42560</v>
      </c>
      <c r="AX197" s="13">
        <v>0</v>
      </c>
      <c r="AY197" s="13">
        <f t="shared" si="20"/>
        <v>42560</v>
      </c>
    </row>
    <row r="198" spans="1:51" x14ac:dyDescent="0.2">
      <c r="A198" s="8">
        <v>193</v>
      </c>
      <c r="B198" s="9" t="s">
        <v>481</v>
      </c>
      <c r="C198" s="9" t="s">
        <v>226</v>
      </c>
      <c r="D198" s="9" t="s">
        <v>5</v>
      </c>
      <c r="E198" s="9" t="s">
        <v>5</v>
      </c>
      <c r="F198" s="9" t="s">
        <v>482</v>
      </c>
      <c r="G198" s="9" t="s">
        <v>483</v>
      </c>
      <c r="H198" s="9" t="s">
        <v>27</v>
      </c>
      <c r="I198" s="9" t="s">
        <v>47</v>
      </c>
      <c r="J198" s="9" t="s">
        <v>8</v>
      </c>
      <c r="K198" s="9" t="s">
        <v>10</v>
      </c>
      <c r="L198" s="10">
        <v>8</v>
      </c>
      <c r="M198" s="10">
        <v>0</v>
      </c>
      <c r="N198" s="10">
        <v>0</v>
      </c>
      <c r="O198" s="10">
        <v>8</v>
      </c>
      <c r="P198" s="11">
        <v>10000</v>
      </c>
      <c r="Q198" s="11">
        <v>0</v>
      </c>
      <c r="R198" s="11">
        <v>10000</v>
      </c>
      <c r="S198" s="11">
        <v>40000</v>
      </c>
      <c r="T198" s="11">
        <v>0</v>
      </c>
      <c r="U198" s="11">
        <v>40000</v>
      </c>
      <c r="V198" s="11">
        <v>50000</v>
      </c>
      <c r="W198" s="11">
        <v>7000</v>
      </c>
      <c r="X198" s="12">
        <v>0.8</v>
      </c>
      <c r="Y198" s="12">
        <v>0.14000000000000001</v>
      </c>
      <c r="Z198" s="11">
        <v>0</v>
      </c>
      <c r="AA198" s="11">
        <v>5000</v>
      </c>
      <c r="AB198" s="13">
        <v>8</v>
      </c>
      <c r="AC198" s="13">
        <v>4</v>
      </c>
      <c r="AD198" s="13">
        <v>1000</v>
      </c>
      <c r="AE198" s="13">
        <v>1000</v>
      </c>
      <c r="AF198" s="13">
        <v>0</v>
      </c>
      <c r="AG198" s="13">
        <v>0</v>
      </c>
      <c r="AH198" s="13">
        <v>0</v>
      </c>
      <c r="AI198" s="13">
        <v>0</v>
      </c>
      <c r="AJ198" s="18">
        <v>12</v>
      </c>
      <c r="AK198" s="17">
        <v>4.8</v>
      </c>
      <c r="AL198" s="25">
        <v>0.22862632084534101</v>
      </c>
      <c r="AM198" s="13">
        <v>0.72954299584541682</v>
      </c>
      <c r="AN198" s="13">
        <v>0.99018003273322419</v>
      </c>
      <c r="AO198" s="13">
        <v>0.13901345291479819</v>
      </c>
      <c r="AP198" s="13">
        <v>1.8587364814934391</v>
      </c>
      <c r="AQ198" s="13">
        <f t="shared" si="17"/>
        <v>40000</v>
      </c>
      <c r="AR198" s="13">
        <f t="shared" ref="AR198:AR261" si="22">AB198*AC198*80</f>
        <v>2560</v>
      </c>
      <c r="AS198" s="13">
        <f t="shared" ref="AS198:AS261" si="23">AF198*AG198*500</f>
        <v>0</v>
      </c>
      <c r="AT198" s="13">
        <f t="shared" si="18"/>
        <v>2560</v>
      </c>
      <c r="AU198" s="13">
        <f t="shared" ref="AU198:AU261" si="24">AT198+S198</f>
        <v>42560</v>
      </c>
      <c r="AV198" s="14" t="s">
        <v>12</v>
      </c>
      <c r="AW198" s="13">
        <f t="shared" si="21"/>
        <v>42560</v>
      </c>
      <c r="AX198" s="13">
        <v>0</v>
      </c>
      <c r="AY198" s="13">
        <f t="shared" si="20"/>
        <v>42560</v>
      </c>
    </row>
    <row r="199" spans="1:51" x14ac:dyDescent="0.2">
      <c r="A199" s="8">
        <v>194</v>
      </c>
      <c r="B199" s="9" t="s">
        <v>484</v>
      </c>
      <c r="C199" s="9" t="s">
        <v>226</v>
      </c>
      <c r="D199" s="9" t="s">
        <v>5</v>
      </c>
      <c r="E199" s="9" t="s">
        <v>5</v>
      </c>
      <c r="F199" s="9" t="s">
        <v>482</v>
      </c>
      <c r="G199" s="9" t="s">
        <v>483</v>
      </c>
      <c r="H199" s="9" t="s">
        <v>27</v>
      </c>
      <c r="I199" s="9" t="s">
        <v>47</v>
      </c>
      <c r="J199" s="9" t="s">
        <v>8</v>
      </c>
      <c r="K199" s="9" t="s">
        <v>10</v>
      </c>
      <c r="L199" s="10">
        <v>8</v>
      </c>
      <c r="M199" s="10">
        <v>0</v>
      </c>
      <c r="N199" s="10">
        <v>0</v>
      </c>
      <c r="O199" s="10">
        <v>8</v>
      </c>
      <c r="P199" s="11">
        <v>10000</v>
      </c>
      <c r="Q199" s="11">
        <v>0</v>
      </c>
      <c r="R199" s="11">
        <v>10000</v>
      </c>
      <c r="S199" s="11">
        <v>40000</v>
      </c>
      <c r="T199" s="11">
        <v>0</v>
      </c>
      <c r="U199" s="11">
        <v>40000</v>
      </c>
      <c r="V199" s="11">
        <v>50000</v>
      </c>
      <c r="W199" s="11">
        <v>7000</v>
      </c>
      <c r="X199" s="12">
        <v>0.8</v>
      </c>
      <c r="Y199" s="12">
        <v>0.14000000000000001</v>
      </c>
      <c r="Z199" s="11">
        <v>0</v>
      </c>
      <c r="AA199" s="11">
        <v>5000</v>
      </c>
      <c r="AB199" s="13">
        <v>8</v>
      </c>
      <c r="AC199" s="13">
        <v>4</v>
      </c>
      <c r="AD199" s="13">
        <v>1000</v>
      </c>
      <c r="AE199" s="13">
        <v>1000</v>
      </c>
      <c r="AF199" s="13">
        <v>0</v>
      </c>
      <c r="AG199" s="13">
        <v>0</v>
      </c>
      <c r="AH199" s="13">
        <v>0</v>
      </c>
      <c r="AI199" s="13">
        <v>0</v>
      </c>
      <c r="AJ199" s="18">
        <v>12</v>
      </c>
      <c r="AK199" s="17">
        <v>4.8</v>
      </c>
      <c r="AL199" s="25">
        <v>0.22862632084534101</v>
      </c>
      <c r="AM199" s="13">
        <v>0.72954299584541682</v>
      </c>
      <c r="AN199" s="13">
        <v>0.99018003273322419</v>
      </c>
      <c r="AO199" s="13">
        <v>0.13901345291479819</v>
      </c>
      <c r="AP199" s="13">
        <v>1.8587364814934391</v>
      </c>
      <c r="AQ199" s="13">
        <f t="shared" ref="AQ199:AQ262" si="25">S199</f>
        <v>40000</v>
      </c>
      <c r="AR199" s="13">
        <f t="shared" si="22"/>
        <v>2560</v>
      </c>
      <c r="AS199" s="13">
        <f t="shared" si="23"/>
        <v>0</v>
      </c>
      <c r="AT199" s="13">
        <f t="shared" ref="AT199:AT262" si="26">AR199+AS199</f>
        <v>2560</v>
      </c>
      <c r="AU199" s="13">
        <f t="shared" si="24"/>
        <v>42560</v>
      </c>
      <c r="AV199" s="14" t="s">
        <v>12</v>
      </c>
      <c r="AW199" s="13">
        <f t="shared" si="21"/>
        <v>42560</v>
      </c>
      <c r="AX199" s="13">
        <v>0</v>
      </c>
      <c r="AY199" s="13">
        <f t="shared" ref="AY199:AY262" si="27">AW199+AX199</f>
        <v>42560</v>
      </c>
    </row>
    <row r="200" spans="1:51" x14ac:dyDescent="0.2">
      <c r="A200" s="8">
        <v>195</v>
      </c>
      <c r="B200" s="9" t="s">
        <v>485</v>
      </c>
      <c r="C200" s="9" t="s">
        <v>226</v>
      </c>
      <c r="D200" s="9" t="s">
        <v>5</v>
      </c>
      <c r="E200" s="9" t="s">
        <v>5</v>
      </c>
      <c r="F200" s="9" t="s">
        <v>482</v>
      </c>
      <c r="G200" s="9" t="s">
        <v>483</v>
      </c>
      <c r="H200" s="9" t="s">
        <v>27</v>
      </c>
      <c r="I200" s="9" t="s">
        <v>47</v>
      </c>
      <c r="J200" s="9" t="s">
        <v>8</v>
      </c>
      <c r="K200" s="9" t="s">
        <v>10</v>
      </c>
      <c r="L200" s="10">
        <v>8</v>
      </c>
      <c r="M200" s="10">
        <v>0</v>
      </c>
      <c r="N200" s="10">
        <v>0</v>
      </c>
      <c r="O200" s="10">
        <v>8</v>
      </c>
      <c r="P200" s="11">
        <v>10000</v>
      </c>
      <c r="Q200" s="11">
        <v>0</v>
      </c>
      <c r="R200" s="11">
        <v>10000</v>
      </c>
      <c r="S200" s="11">
        <v>40000</v>
      </c>
      <c r="T200" s="11">
        <v>0</v>
      </c>
      <c r="U200" s="11">
        <v>40000</v>
      </c>
      <c r="V200" s="11">
        <v>50000</v>
      </c>
      <c r="W200" s="11">
        <v>7000</v>
      </c>
      <c r="X200" s="12">
        <v>0.8</v>
      </c>
      <c r="Y200" s="12">
        <v>0.14000000000000001</v>
      </c>
      <c r="Z200" s="11">
        <v>0</v>
      </c>
      <c r="AA200" s="11">
        <v>5000</v>
      </c>
      <c r="AB200" s="13">
        <v>8</v>
      </c>
      <c r="AC200" s="13">
        <v>4</v>
      </c>
      <c r="AD200" s="13">
        <v>1000</v>
      </c>
      <c r="AE200" s="13">
        <v>1000</v>
      </c>
      <c r="AF200" s="13">
        <v>0</v>
      </c>
      <c r="AG200" s="13">
        <v>0</v>
      </c>
      <c r="AH200" s="13">
        <v>0</v>
      </c>
      <c r="AI200" s="13">
        <v>0</v>
      </c>
      <c r="AJ200" s="18">
        <v>12</v>
      </c>
      <c r="AK200" s="17">
        <v>4.8</v>
      </c>
      <c r="AL200" s="25">
        <v>0.22862632084534101</v>
      </c>
      <c r="AM200" s="13">
        <v>0.72954299584541682</v>
      </c>
      <c r="AN200" s="13">
        <v>0.99018003273322419</v>
      </c>
      <c r="AO200" s="13">
        <v>0.13901345291479819</v>
      </c>
      <c r="AP200" s="13">
        <v>1.8587364814934391</v>
      </c>
      <c r="AQ200" s="13">
        <f t="shared" si="25"/>
        <v>40000</v>
      </c>
      <c r="AR200" s="13">
        <f t="shared" si="22"/>
        <v>2560</v>
      </c>
      <c r="AS200" s="13">
        <f t="shared" si="23"/>
        <v>0</v>
      </c>
      <c r="AT200" s="13">
        <f t="shared" si="26"/>
        <v>2560</v>
      </c>
      <c r="AU200" s="13">
        <f t="shared" si="24"/>
        <v>42560</v>
      </c>
      <c r="AV200" s="14" t="s">
        <v>12</v>
      </c>
      <c r="AW200" s="13">
        <f t="shared" si="21"/>
        <v>42560</v>
      </c>
      <c r="AX200" s="13">
        <v>0</v>
      </c>
      <c r="AY200" s="13">
        <f t="shared" si="27"/>
        <v>42560</v>
      </c>
    </row>
    <row r="201" spans="1:51" x14ac:dyDescent="0.2">
      <c r="A201" s="8">
        <v>196</v>
      </c>
      <c r="B201" s="9" t="s">
        <v>486</v>
      </c>
      <c r="C201" s="9" t="s">
        <v>226</v>
      </c>
      <c r="D201" s="9" t="s">
        <v>5</v>
      </c>
      <c r="E201" s="9" t="s">
        <v>5</v>
      </c>
      <c r="F201" s="9" t="s">
        <v>482</v>
      </c>
      <c r="G201" s="9" t="s">
        <v>483</v>
      </c>
      <c r="H201" s="9" t="s">
        <v>27</v>
      </c>
      <c r="I201" s="9" t="s">
        <v>47</v>
      </c>
      <c r="J201" s="9" t="s">
        <v>8</v>
      </c>
      <c r="K201" s="9" t="s">
        <v>10</v>
      </c>
      <c r="L201" s="10">
        <v>8</v>
      </c>
      <c r="M201" s="10">
        <v>0</v>
      </c>
      <c r="N201" s="10">
        <v>0</v>
      </c>
      <c r="O201" s="10">
        <v>8</v>
      </c>
      <c r="P201" s="11">
        <v>10000</v>
      </c>
      <c r="Q201" s="11">
        <v>0</v>
      </c>
      <c r="R201" s="11">
        <v>10000</v>
      </c>
      <c r="S201" s="11">
        <v>40000</v>
      </c>
      <c r="T201" s="11">
        <v>0</v>
      </c>
      <c r="U201" s="11">
        <v>40000</v>
      </c>
      <c r="V201" s="11">
        <v>50000</v>
      </c>
      <c r="W201" s="11">
        <v>7000</v>
      </c>
      <c r="X201" s="12">
        <v>0.8</v>
      </c>
      <c r="Y201" s="12">
        <v>0.14000000000000001</v>
      </c>
      <c r="Z201" s="11">
        <v>0</v>
      </c>
      <c r="AA201" s="11">
        <v>5000</v>
      </c>
      <c r="AB201" s="13">
        <v>8</v>
      </c>
      <c r="AC201" s="13">
        <v>4</v>
      </c>
      <c r="AD201" s="13">
        <v>1000</v>
      </c>
      <c r="AE201" s="13">
        <v>1000</v>
      </c>
      <c r="AF201" s="13">
        <v>0</v>
      </c>
      <c r="AG201" s="13">
        <v>0</v>
      </c>
      <c r="AH201" s="13">
        <v>0</v>
      </c>
      <c r="AI201" s="13">
        <v>0</v>
      </c>
      <c r="AJ201" s="18">
        <v>12</v>
      </c>
      <c r="AK201" s="17">
        <v>4.8</v>
      </c>
      <c r="AL201" s="25">
        <v>0.22862632084534101</v>
      </c>
      <c r="AM201" s="13">
        <v>0.72954299584541682</v>
      </c>
      <c r="AN201" s="13">
        <v>0.99018003273322419</v>
      </c>
      <c r="AO201" s="13">
        <v>0.13901345291479819</v>
      </c>
      <c r="AP201" s="13">
        <v>1.8587364814934391</v>
      </c>
      <c r="AQ201" s="13">
        <f t="shared" si="25"/>
        <v>40000</v>
      </c>
      <c r="AR201" s="13">
        <f t="shared" si="22"/>
        <v>2560</v>
      </c>
      <c r="AS201" s="13">
        <f t="shared" si="23"/>
        <v>0</v>
      </c>
      <c r="AT201" s="13">
        <f t="shared" si="26"/>
        <v>2560</v>
      </c>
      <c r="AU201" s="13">
        <f t="shared" si="24"/>
        <v>42560</v>
      </c>
      <c r="AV201" s="14" t="s">
        <v>12</v>
      </c>
      <c r="AW201" s="13">
        <f t="shared" si="21"/>
        <v>42560</v>
      </c>
      <c r="AX201" s="13">
        <v>0</v>
      </c>
      <c r="AY201" s="13">
        <f t="shared" si="27"/>
        <v>42560</v>
      </c>
    </row>
    <row r="202" spans="1:51" x14ac:dyDescent="0.2">
      <c r="A202" s="8">
        <v>197</v>
      </c>
      <c r="B202" s="9" t="s">
        <v>487</v>
      </c>
      <c r="C202" s="9" t="s">
        <v>226</v>
      </c>
      <c r="D202" s="9" t="s">
        <v>5</v>
      </c>
      <c r="E202" s="9" t="s">
        <v>5</v>
      </c>
      <c r="F202" s="9" t="s">
        <v>482</v>
      </c>
      <c r="G202" s="9" t="s">
        <v>483</v>
      </c>
      <c r="H202" s="9" t="s">
        <v>27</v>
      </c>
      <c r="I202" s="9" t="s">
        <v>47</v>
      </c>
      <c r="J202" s="9" t="s">
        <v>8</v>
      </c>
      <c r="K202" s="9" t="s">
        <v>10</v>
      </c>
      <c r="L202" s="10">
        <v>8</v>
      </c>
      <c r="M202" s="10">
        <v>0</v>
      </c>
      <c r="N202" s="10">
        <v>0</v>
      </c>
      <c r="O202" s="10">
        <v>8</v>
      </c>
      <c r="P202" s="11">
        <v>10000</v>
      </c>
      <c r="Q202" s="11">
        <v>0</v>
      </c>
      <c r="R202" s="11">
        <v>10000</v>
      </c>
      <c r="S202" s="11">
        <v>40000</v>
      </c>
      <c r="T202" s="11">
        <v>0</v>
      </c>
      <c r="U202" s="11">
        <v>40000</v>
      </c>
      <c r="V202" s="11">
        <v>50000</v>
      </c>
      <c r="W202" s="11">
        <v>7000</v>
      </c>
      <c r="X202" s="12">
        <v>0.8</v>
      </c>
      <c r="Y202" s="12">
        <v>0.14000000000000001</v>
      </c>
      <c r="Z202" s="11">
        <v>0</v>
      </c>
      <c r="AA202" s="11">
        <v>5000</v>
      </c>
      <c r="AB202" s="13">
        <v>8</v>
      </c>
      <c r="AC202" s="13">
        <v>4</v>
      </c>
      <c r="AD202" s="13">
        <v>1000</v>
      </c>
      <c r="AE202" s="13">
        <v>1000</v>
      </c>
      <c r="AF202" s="13">
        <v>0</v>
      </c>
      <c r="AG202" s="13">
        <v>0</v>
      </c>
      <c r="AH202" s="13">
        <v>0</v>
      </c>
      <c r="AI202" s="13">
        <v>0</v>
      </c>
      <c r="AJ202" s="18">
        <v>12</v>
      </c>
      <c r="AK202" s="17">
        <v>4.8</v>
      </c>
      <c r="AL202" s="25">
        <v>0.22862632084534101</v>
      </c>
      <c r="AM202" s="13">
        <v>0.72954299584541682</v>
      </c>
      <c r="AN202" s="13">
        <v>0.99018003273322419</v>
      </c>
      <c r="AO202" s="13">
        <v>0.13901345291479819</v>
      </c>
      <c r="AP202" s="13">
        <v>1.8587364814934391</v>
      </c>
      <c r="AQ202" s="13">
        <f t="shared" si="25"/>
        <v>40000</v>
      </c>
      <c r="AR202" s="13">
        <f t="shared" si="22"/>
        <v>2560</v>
      </c>
      <c r="AS202" s="13">
        <f t="shared" si="23"/>
        <v>0</v>
      </c>
      <c r="AT202" s="13">
        <f t="shared" si="26"/>
        <v>2560</v>
      </c>
      <c r="AU202" s="13">
        <f t="shared" si="24"/>
        <v>42560</v>
      </c>
      <c r="AV202" s="14" t="s">
        <v>12</v>
      </c>
      <c r="AW202" s="13">
        <f t="shared" si="21"/>
        <v>42560</v>
      </c>
      <c r="AX202" s="13">
        <v>0</v>
      </c>
      <c r="AY202" s="13">
        <f t="shared" si="27"/>
        <v>42560</v>
      </c>
    </row>
    <row r="203" spans="1:51" x14ac:dyDescent="0.2">
      <c r="A203" s="8">
        <v>198</v>
      </c>
      <c r="B203" s="9" t="s">
        <v>488</v>
      </c>
      <c r="C203" s="9" t="s">
        <v>4</v>
      </c>
      <c r="D203" s="9" t="s">
        <v>5</v>
      </c>
      <c r="E203" s="9" t="s">
        <v>5</v>
      </c>
      <c r="F203" s="9" t="s">
        <v>489</v>
      </c>
      <c r="G203" s="9" t="s">
        <v>483</v>
      </c>
      <c r="H203" s="9" t="s">
        <v>27</v>
      </c>
      <c r="I203" s="9" t="s">
        <v>47</v>
      </c>
      <c r="J203" s="9" t="s">
        <v>8</v>
      </c>
      <c r="K203" s="9" t="s">
        <v>10</v>
      </c>
      <c r="L203" s="10">
        <v>8</v>
      </c>
      <c r="M203" s="10">
        <v>8</v>
      </c>
      <c r="N203" s="10">
        <v>0</v>
      </c>
      <c r="O203" s="10">
        <v>0</v>
      </c>
      <c r="P203" s="11">
        <v>19300</v>
      </c>
      <c r="Q203" s="11">
        <v>19300</v>
      </c>
      <c r="R203" s="11">
        <v>0</v>
      </c>
      <c r="S203" s="11">
        <v>77200</v>
      </c>
      <c r="T203" s="11">
        <v>77200</v>
      </c>
      <c r="U203" s="11">
        <v>0</v>
      </c>
      <c r="V203" s="11">
        <v>96500</v>
      </c>
      <c r="W203" s="11">
        <v>1500</v>
      </c>
      <c r="X203" s="12">
        <v>0.8</v>
      </c>
      <c r="Y203" s="12">
        <v>1.55440414507772E-2</v>
      </c>
      <c r="Z203" s="11">
        <v>9650</v>
      </c>
      <c r="AA203" s="11">
        <v>0</v>
      </c>
      <c r="AB203" s="13">
        <v>8</v>
      </c>
      <c r="AC203" s="13">
        <v>4</v>
      </c>
      <c r="AD203" s="13">
        <v>1000</v>
      </c>
      <c r="AE203" s="13">
        <v>1000</v>
      </c>
      <c r="AF203" s="13">
        <v>0</v>
      </c>
      <c r="AG203" s="13">
        <v>0</v>
      </c>
      <c r="AH203" s="13">
        <v>0</v>
      </c>
      <c r="AI203" s="13">
        <v>0</v>
      </c>
      <c r="AJ203" s="18">
        <v>12</v>
      </c>
      <c r="AK203" s="17">
        <v>4.8</v>
      </c>
      <c r="AL203" s="25">
        <v>0.22862632084534101</v>
      </c>
      <c r="AM203" s="13">
        <v>0.72954299584541682</v>
      </c>
      <c r="AN203" s="13">
        <v>0.99018003273322419</v>
      </c>
      <c r="AO203" s="13">
        <v>0.13901345291479819</v>
      </c>
      <c r="AP203" s="13">
        <v>1.8587364814934391</v>
      </c>
      <c r="AQ203" s="13">
        <f t="shared" si="25"/>
        <v>77200</v>
      </c>
      <c r="AR203" s="13">
        <f t="shared" si="22"/>
        <v>2560</v>
      </c>
      <c r="AS203" s="13">
        <f t="shared" si="23"/>
        <v>0</v>
      </c>
      <c r="AT203" s="13">
        <f t="shared" si="26"/>
        <v>2560</v>
      </c>
      <c r="AU203" s="13">
        <f t="shared" si="24"/>
        <v>79760</v>
      </c>
      <c r="AV203" s="14" t="s">
        <v>12</v>
      </c>
      <c r="AW203" s="13">
        <f t="shared" si="21"/>
        <v>79760</v>
      </c>
      <c r="AX203" s="13">
        <v>0</v>
      </c>
      <c r="AY203" s="13">
        <f t="shared" si="27"/>
        <v>79760</v>
      </c>
    </row>
    <row r="204" spans="1:51" x14ac:dyDescent="0.2">
      <c r="A204" s="8">
        <v>199</v>
      </c>
      <c r="B204" s="9" t="s">
        <v>490</v>
      </c>
      <c r="C204" s="9" t="s">
        <v>4</v>
      </c>
      <c r="D204" s="9" t="s">
        <v>5</v>
      </c>
      <c r="E204" s="9" t="s">
        <v>5</v>
      </c>
      <c r="F204" s="9" t="s">
        <v>491</v>
      </c>
      <c r="G204" s="9" t="s">
        <v>483</v>
      </c>
      <c r="H204" s="9" t="s">
        <v>27</v>
      </c>
      <c r="I204" s="9" t="s">
        <v>47</v>
      </c>
      <c r="J204" s="9" t="s">
        <v>8</v>
      </c>
      <c r="K204" s="9" t="s">
        <v>10</v>
      </c>
      <c r="L204" s="10">
        <v>25</v>
      </c>
      <c r="M204" s="10">
        <v>25</v>
      </c>
      <c r="N204" s="10">
        <v>0</v>
      </c>
      <c r="O204" s="10">
        <v>0</v>
      </c>
      <c r="P204" s="11">
        <v>65000</v>
      </c>
      <c r="Q204" s="11">
        <v>65000</v>
      </c>
      <c r="R204" s="11">
        <v>0</v>
      </c>
      <c r="S204" s="11">
        <v>250000</v>
      </c>
      <c r="T204" s="11">
        <v>250000</v>
      </c>
      <c r="U204" s="11">
        <v>0</v>
      </c>
      <c r="V204" s="11">
        <v>315000</v>
      </c>
      <c r="W204" s="11">
        <v>0</v>
      </c>
      <c r="X204" s="12">
        <v>0.79365079365079372</v>
      </c>
      <c r="Y204" s="12">
        <v>0</v>
      </c>
      <c r="Z204" s="11">
        <v>10000</v>
      </c>
      <c r="AA204" s="11">
        <v>0</v>
      </c>
      <c r="AB204" s="13">
        <v>25</v>
      </c>
      <c r="AC204" s="13">
        <v>4</v>
      </c>
      <c r="AD204" s="13">
        <v>1200</v>
      </c>
      <c r="AE204" s="13">
        <v>1200</v>
      </c>
      <c r="AF204" s="13">
        <v>0</v>
      </c>
      <c r="AG204" s="13">
        <v>0</v>
      </c>
      <c r="AH204" s="13">
        <v>0</v>
      </c>
      <c r="AI204" s="13">
        <v>0</v>
      </c>
      <c r="AJ204" s="18">
        <v>12</v>
      </c>
      <c r="AK204" s="17">
        <v>4.8</v>
      </c>
      <c r="AL204" s="25">
        <v>0.22862632084534101</v>
      </c>
      <c r="AM204" s="13">
        <v>0.72954299584541682</v>
      </c>
      <c r="AN204" s="13">
        <v>0.99018003273322419</v>
      </c>
      <c r="AO204" s="13">
        <v>0.13901345291479819</v>
      </c>
      <c r="AP204" s="13">
        <v>1.8587364814934391</v>
      </c>
      <c r="AQ204" s="13">
        <f t="shared" si="25"/>
        <v>250000</v>
      </c>
      <c r="AR204" s="13">
        <f t="shared" si="22"/>
        <v>8000</v>
      </c>
      <c r="AS204" s="13">
        <f t="shared" si="23"/>
        <v>0</v>
      </c>
      <c r="AT204" s="13">
        <f t="shared" si="26"/>
        <v>8000</v>
      </c>
      <c r="AU204" s="13">
        <f t="shared" si="24"/>
        <v>258000</v>
      </c>
      <c r="AV204" s="14" t="s">
        <v>12</v>
      </c>
      <c r="AW204" s="13">
        <f t="shared" si="21"/>
        <v>258000</v>
      </c>
      <c r="AX204" s="13">
        <v>0</v>
      </c>
      <c r="AY204" s="13">
        <f t="shared" si="27"/>
        <v>258000</v>
      </c>
    </row>
    <row r="205" spans="1:51" x14ac:dyDescent="0.2">
      <c r="A205" s="8">
        <v>200</v>
      </c>
      <c r="B205" s="9" t="s">
        <v>492</v>
      </c>
      <c r="C205" s="9" t="s">
        <v>65</v>
      </c>
      <c r="D205" s="9" t="s">
        <v>5</v>
      </c>
      <c r="E205" s="9" t="s">
        <v>5</v>
      </c>
      <c r="F205" s="9" t="s">
        <v>493</v>
      </c>
      <c r="G205" s="9" t="s">
        <v>494</v>
      </c>
      <c r="H205" s="9" t="s">
        <v>27</v>
      </c>
      <c r="I205" s="9" t="s">
        <v>47</v>
      </c>
      <c r="J205" s="9" t="s">
        <v>32</v>
      </c>
      <c r="K205" s="9" t="s">
        <v>11</v>
      </c>
      <c r="L205" s="10">
        <v>24</v>
      </c>
      <c r="M205" s="10">
        <v>0</v>
      </c>
      <c r="N205" s="10">
        <v>24</v>
      </c>
      <c r="O205" s="10">
        <v>0</v>
      </c>
      <c r="P205" s="11">
        <v>65900</v>
      </c>
      <c r="Q205" s="11">
        <v>65900</v>
      </c>
      <c r="R205" s="11">
        <v>0</v>
      </c>
      <c r="S205" s="11">
        <v>239900</v>
      </c>
      <c r="T205" s="11">
        <v>239900</v>
      </c>
      <c r="U205" s="11">
        <v>0</v>
      </c>
      <c r="V205" s="11">
        <v>305800</v>
      </c>
      <c r="W205" s="11">
        <v>12000</v>
      </c>
      <c r="X205" s="12">
        <v>0.78449967298888157</v>
      </c>
      <c r="Y205" s="12">
        <v>3.9241334205362979E-2</v>
      </c>
      <c r="Z205" s="11">
        <v>9995.8333333333339</v>
      </c>
      <c r="AA205" s="11">
        <v>0</v>
      </c>
      <c r="AB205" s="13">
        <v>0</v>
      </c>
      <c r="AC205" s="13">
        <v>0</v>
      </c>
      <c r="AD205" s="13">
        <v>0</v>
      </c>
      <c r="AE205" s="13">
        <v>0</v>
      </c>
      <c r="AF205" s="13">
        <v>0</v>
      </c>
      <c r="AG205" s="13">
        <v>0</v>
      </c>
      <c r="AH205" s="13">
        <v>0</v>
      </c>
      <c r="AI205" s="13">
        <v>0</v>
      </c>
      <c r="AJ205" s="18">
        <v>3</v>
      </c>
      <c r="AK205" s="17">
        <v>4.8</v>
      </c>
      <c r="AL205" s="25">
        <v>0.26845637583892618</v>
      </c>
      <c r="AM205" s="13">
        <v>0.68242542290347852</v>
      </c>
      <c r="AN205" s="13">
        <v>0.99754500818330605</v>
      </c>
      <c r="AO205" s="13">
        <v>0.13901345291479819</v>
      </c>
      <c r="AP205" s="13">
        <v>1.8189838840015826</v>
      </c>
      <c r="AQ205" s="13">
        <f t="shared" si="25"/>
        <v>239900</v>
      </c>
      <c r="AR205" s="13">
        <f t="shared" si="22"/>
        <v>0</v>
      </c>
      <c r="AS205" s="13">
        <f t="shared" si="23"/>
        <v>0</v>
      </c>
      <c r="AT205" s="13">
        <f t="shared" si="26"/>
        <v>0</v>
      </c>
      <c r="AU205" s="13">
        <f t="shared" si="24"/>
        <v>239900</v>
      </c>
      <c r="AV205" s="14" t="s">
        <v>12</v>
      </c>
      <c r="AW205" s="13">
        <f t="shared" si="21"/>
        <v>239900</v>
      </c>
      <c r="AX205" s="13">
        <v>0</v>
      </c>
      <c r="AY205" s="13">
        <f t="shared" si="27"/>
        <v>239900</v>
      </c>
    </row>
    <row r="206" spans="1:51" x14ac:dyDescent="0.2">
      <c r="A206" s="8">
        <v>201</v>
      </c>
      <c r="B206" s="9" t="s">
        <v>495</v>
      </c>
      <c r="C206" s="9" t="s">
        <v>4</v>
      </c>
      <c r="D206" s="9" t="s">
        <v>5</v>
      </c>
      <c r="E206" s="9" t="s">
        <v>5</v>
      </c>
      <c r="F206" s="9" t="s">
        <v>496</v>
      </c>
      <c r="G206" s="9" t="s">
        <v>497</v>
      </c>
      <c r="H206" s="9" t="s">
        <v>27</v>
      </c>
      <c r="I206" s="9" t="s">
        <v>69</v>
      </c>
      <c r="J206" s="9" t="s">
        <v>9</v>
      </c>
      <c r="K206" s="9" t="s">
        <v>29</v>
      </c>
      <c r="L206" s="10">
        <v>32</v>
      </c>
      <c r="M206" s="10">
        <v>32</v>
      </c>
      <c r="N206" s="10">
        <v>0</v>
      </c>
      <c r="O206" s="10">
        <v>0</v>
      </c>
      <c r="P206" s="11">
        <v>80000</v>
      </c>
      <c r="Q206" s="11">
        <v>80000</v>
      </c>
      <c r="R206" s="11">
        <v>0</v>
      </c>
      <c r="S206" s="11">
        <v>320000</v>
      </c>
      <c r="T206" s="11">
        <v>320000</v>
      </c>
      <c r="U206" s="11">
        <v>0</v>
      </c>
      <c r="V206" s="11">
        <v>400000</v>
      </c>
      <c r="W206" s="11">
        <v>7500</v>
      </c>
      <c r="X206" s="12">
        <v>0.8</v>
      </c>
      <c r="Y206" s="12">
        <v>1.8749999999999999E-2</v>
      </c>
      <c r="Z206" s="11">
        <v>10000</v>
      </c>
      <c r="AA206" s="11">
        <v>0</v>
      </c>
      <c r="AB206" s="13">
        <v>32</v>
      </c>
      <c r="AC206" s="13">
        <v>4</v>
      </c>
      <c r="AD206" s="13">
        <v>1300</v>
      </c>
      <c r="AE206" s="13">
        <v>1300</v>
      </c>
      <c r="AF206" s="13">
        <v>0</v>
      </c>
      <c r="AG206" s="13">
        <v>0</v>
      </c>
      <c r="AH206" s="13">
        <v>0</v>
      </c>
      <c r="AI206" s="13">
        <v>0</v>
      </c>
      <c r="AJ206" s="18">
        <v>6</v>
      </c>
      <c r="AK206" s="17">
        <v>3.8</v>
      </c>
      <c r="AL206" s="25">
        <v>0.21818181818181817</v>
      </c>
      <c r="AM206" s="13">
        <v>0.74189848006882708</v>
      </c>
      <c r="AN206" s="13">
        <v>0.9950900163666121</v>
      </c>
      <c r="AO206" s="13">
        <v>9.4170403587443927E-2</v>
      </c>
      <c r="AP206" s="13">
        <v>1.8311589000228832</v>
      </c>
      <c r="AQ206" s="13">
        <f t="shared" si="25"/>
        <v>320000</v>
      </c>
      <c r="AR206" s="13">
        <f t="shared" si="22"/>
        <v>10240</v>
      </c>
      <c r="AS206" s="13">
        <f t="shared" si="23"/>
        <v>0</v>
      </c>
      <c r="AT206" s="13">
        <f t="shared" si="26"/>
        <v>10240</v>
      </c>
      <c r="AU206" s="13">
        <f t="shared" si="24"/>
        <v>330240</v>
      </c>
      <c r="AV206" s="14" t="s">
        <v>12</v>
      </c>
      <c r="AW206" s="13">
        <f t="shared" si="21"/>
        <v>330240</v>
      </c>
      <c r="AX206" s="13">
        <v>0</v>
      </c>
      <c r="AY206" s="13">
        <f t="shared" si="27"/>
        <v>330240</v>
      </c>
    </row>
    <row r="207" spans="1:51" x14ac:dyDescent="0.2">
      <c r="A207" s="8">
        <v>202</v>
      </c>
      <c r="B207" s="9" t="s">
        <v>498</v>
      </c>
      <c r="C207" s="9" t="s">
        <v>4</v>
      </c>
      <c r="D207" s="9" t="s">
        <v>5</v>
      </c>
      <c r="E207" s="9" t="s">
        <v>5</v>
      </c>
      <c r="F207" s="9" t="s">
        <v>499</v>
      </c>
      <c r="G207" s="9" t="s">
        <v>500</v>
      </c>
      <c r="H207" s="9" t="s">
        <v>27</v>
      </c>
      <c r="I207" s="9" t="s">
        <v>69</v>
      </c>
      <c r="J207" s="9" t="s">
        <v>156</v>
      </c>
      <c r="K207" s="9" t="s">
        <v>11</v>
      </c>
      <c r="L207" s="10">
        <v>15</v>
      </c>
      <c r="M207" s="10">
        <v>15</v>
      </c>
      <c r="N207" s="10">
        <v>0</v>
      </c>
      <c r="O207" s="10">
        <v>0</v>
      </c>
      <c r="P207" s="11">
        <v>34000</v>
      </c>
      <c r="Q207" s="11">
        <v>34000</v>
      </c>
      <c r="R207" s="11">
        <v>0</v>
      </c>
      <c r="S207" s="11">
        <v>129500</v>
      </c>
      <c r="T207" s="11">
        <v>129500</v>
      </c>
      <c r="U207" s="11">
        <v>0</v>
      </c>
      <c r="V207" s="11">
        <v>163500</v>
      </c>
      <c r="W207" s="11">
        <v>21000</v>
      </c>
      <c r="X207" s="12">
        <v>0.7920489296636084</v>
      </c>
      <c r="Y207" s="12">
        <v>0.12844036697247707</v>
      </c>
      <c r="Z207" s="11">
        <v>8633.3333333333339</v>
      </c>
      <c r="AA207" s="11">
        <v>0</v>
      </c>
      <c r="AB207" s="13">
        <v>0</v>
      </c>
      <c r="AC207" s="13">
        <v>0</v>
      </c>
      <c r="AD207" s="13">
        <v>0</v>
      </c>
      <c r="AE207" s="13">
        <v>0</v>
      </c>
      <c r="AF207" s="13">
        <v>0</v>
      </c>
      <c r="AG207" s="13">
        <v>0</v>
      </c>
      <c r="AH207" s="13">
        <v>0</v>
      </c>
      <c r="AI207" s="13">
        <v>0</v>
      </c>
      <c r="AJ207" s="18">
        <v>13</v>
      </c>
      <c r="AK207" s="17">
        <v>3.8</v>
      </c>
      <c r="AL207" s="25">
        <v>0.27359490986214208</v>
      </c>
      <c r="AM207" s="13">
        <v>0.6763467154627657</v>
      </c>
      <c r="AN207" s="13">
        <v>0.98936170212765961</v>
      </c>
      <c r="AO207" s="13">
        <v>9.4170403587443927E-2</v>
      </c>
      <c r="AP207" s="13">
        <v>1.7598788211778693</v>
      </c>
      <c r="AQ207" s="13">
        <f t="shared" si="25"/>
        <v>129500</v>
      </c>
      <c r="AR207" s="13">
        <f t="shared" si="22"/>
        <v>0</v>
      </c>
      <c r="AS207" s="13">
        <f t="shared" si="23"/>
        <v>0</v>
      </c>
      <c r="AT207" s="13">
        <f t="shared" si="26"/>
        <v>0</v>
      </c>
      <c r="AU207" s="13">
        <f t="shared" si="24"/>
        <v>129500</v>
      </c>
      <c r="AV207" s="14" t="s">
        <v>12</v>
      </c>
      <c r="AW207" s="13">
        <f t="shared" si="21"/>
        <v>129500</v>
      </c>
      <c r="AX207" s="13">
        <v>0</v>
      </c>
      <c r="AY207" s="13">
        <f t="shared" si="27"/>
        <v>129500</v>
      </c>
    </row>
    <row r="208" spans="1:51" x14ac:dyDescent="0.2">
      <c r="A208" s="8">
        <v>203</v>
      </c>
      <c r="B208" s="9" t="s">
        <v>501</v>
      </c>
      <c r="C208" s="9" t="s">
        <v>4</v>
      </c>
      <c r="D208" s="9" t="s">
        <v>5</v>
      </c>
      <c r="E208" s="9" t="s">
        <v>5</v>
      </c>
      <c r="F208" s="9" t="s">
        <v>502</v>
      </c>
      <c r="G208" s="9" t="s">
        <v>500</v>
      </c>
      <c r="H208" s="9" t="s">
        <v>27</v>
      </c>
      <c r="I208" s="9" t="s">
        <v>69</v>
      </c>
      <c r="J208" s="9" t="s">
        <v>156</v>
      </c>
      <c r="K208" s="9" t="s">
        <v>11</v>
      </c>
      <c r="L208" s="10">
        <v>36</v>
      </c>
      <c r="M208" s="10">
        <v>36</v>
      </c>
      <c r="N208" s="10">
        <v>0</v>
      </c>
      <c r="O208" s="10">
        <v>0</v>
      </c>
      <c r="P208" s="11">
        <v>90000</v>
      </c>
      <c r="Q208" s="11">
        <v>90000</v>
      </c>
      <c r="R208" s="11">
        <v>0</v>
      </c>
      <c r="S208" s="11">
        <v>360000</v>
      </c>
      <c r="T208" s="11">
        <v>360000</v>
      </c>
      <c r="U208" s="11">
        <v>0</v>
      </c>
      <c r="V208" s="11">
        <v>450000</v>
      </c>
      <c r="W208" s="11">
        <v>65000</v>
      </c>
      <c r="X208" s="12">
        <v>0.8</v>
      </c>
      <c r="Y208" s="12">
        <v>0.14444444444444443</v>
      </c>
      <c r="Z208" s="11">
        <v>10000</v>
      </c>
      <c r="AA208" s="11">
        <v>0</v>
      </c>
      <c r="AB208" s="13">
        <v>0</v>
      </c>
      <c r="AC208" s="13">
        <v>0</v>
      </c>
      <c r="AD208" s="13">
        <v>0</v>
      </c>
      <c r="AE208" s="13">
        <v>0</v>
      </c>
      <c r="AF208" s="13">
        <v>0</v>
      </c>
      <c r="AG208" s="13">
        <v>0</v>
      </c>
      <c r="AH208" s="13">
        <v>0</v>
      </c>
      <c r="AI208" s="13">
        <v>0</v>
      </c>
      <c r="AJ208" s="18">
        <v>13</v>
      </c>
      <c r="AK208" s="17">
        <v>3.8</v>
      </c>
      <c r="AL208" s="25">
        <v>0.27359490986214208</v>
      </c>
      <c r="AM208" s="13">
        <v>0.6763467154627657</v>
      </c>
      <c r="AN208" s="13">
        <v>0.98936170212765961</v>
      </c>
      <c r="AO208" s="13">
        <v>9.4170403587443927E-2</v>
      </c>
      <c r="AP208" s="13">
        <v>1.7598788211778693</v>
      </c>
      <c r="AQ208" s="13">
        <f t="shared" si="25"/>
        <v>360000</v>
      </c>
      <c r="AR208" s="13">
        <f t="shared" si="22"/>
        <v>0</v>
      </c>
      <c r="AS208" s="13">
        <f t="shared" si="23"/>
        <v>0</v>
      </c>
      <c r="AT208" s="13">
        <f t="shared" si="26"/>
        <v>0</v>
      </c>
      <c r="AU208" s="13">
        <f t="shared" si="24"/>
        <v>360000</v>
      </c>
      <c r="AV208" s="14" t="s">
        <v>12</v>
      </c>
      <c r="AW208" s="13">
        <f t="shared" si="21"/>
        <v>360000</v>
      </c>
      <c r="AX208" s="13">
        <v>0</v>
      </c>
      <c r="AY208" s="13">
        <f t="shared" si="27"/>
        <v>360000</v>
      </c>
    </row>
    <row r="209" spans="1:51" x14ac:dyDescent="0.2">
      <c r="A209" s="8">
        <v>204</v>
      </c>
      <c r="B209" s="9" t="s">
        <v>503</v>
      </c>
      <c r="C209" s="9" t="s">
        <v>4</v>
      </c>
      <c r="D209" s="9" t="s">
        <v>5</v>
      </c>
      <c r="E209" s="9" t="s">
        <v>5</v>
      </c>
      <c r="F209" s="9" t="s">
        <v>504</v>
      </c>
      <c r="G209" s="9" t="s">
        <v>500</v>
      </c>
      <c r="H209" s="9" t="s">
        <v>27</v>
      </c>
      <c r="I209" s="9" t="s">
        <v>69</v>
      </c>
      <c r="J209" s="9" t="s">
        <v>156</v>
      </c>
      <c r="K209" s="9" t="s">
        <v>11</v>
      </c>
      <c r="L209" s="10">
        <v>60</v>
      </c>
      <c r="M209" s="10">
        <v>60</v>
      </c>
      <c r="N209" s="10">
        <v>0</v>
      </c>
      <c r="O209" s="10">
        <v>0</v>
      </c>
      <c r="P209" s="11">
        <v>150000</v>
      </c>
      <c r="Q209" s="11">
        <v>150000</v>
      </c>
      <c r="R209" s="11">
        <v>0</v>
      </c>
      <c r="S209" s="11">
        <v>600000</v>
      </c>
      <c r="T209" s="11">
        <v>600000</v>
      </c>
      <c r="U209" s="11">
        <v>0</v>
      </c>
      <c r="V209" s="11">
        <v>750000</v>
      </c>
      <c r="W209" s="11">
        <v>60000</v>
      </c>
      <c r="X209" s="12">
        <v>0.8</v>
      </c>
      <c r="Y209" s="12">
        <v>0.08</v>
      </c>
      <c r="Z209" s="11">
        <v>10000</v>
      </c>
      <c r="AA209" s="11">
        <v>0</v>
      </c>
      <c r="AB209" s="13">
        <v>0</v>
      </c>
      <c r="AC209" s="13">
        <v>0</v>
      </c>
      <c r="AD209" s="13">
        <v>0</v>
      </c>
      <c r="AE209" s="13">
        <v>0</v>
      </c>
      <c r="AF209" s="13">
        <v>0</v>
      </c>
      <c r="AG209" s="13">
        <v>0</v>
      </c>
      <c r="AH209" s="13">
        <v>0</v>
      </c>
      <c r="AI209" s="13">
        <v>0</v>
      </c>
      <c r="AJ209" s="18">
        <v>13</v>
      </c>
      <c r="AK209" s="17">
        <v>3.8</v>
      </c>
      <c r="AL209" s="25">
        <v>0.27359490986214208</v>
      </c>
      <c r="AM209" s="13">
        <v>0.6763467154627657</v>
      </c>
      <c r="AN209" s="13">
        <v>0.98936170212765961</v>
      </c>
      <c r="AO209" s="13">
        <v>9.4170403587443927E-2</v>
      </c>
      <c r="AP209" s="13">
        <v>1.7598788211778693</v>
      </c>
      <c r="AQ209" s="13">
        <f t="shared" si="25"/>
        <v>600000</v>
      </c>
      <c r="AR209" s="13">
        <f t="shared" si="22"/>
        <v>0</v>
      </c>
      <c r="AS209" s="13">
        <f t="shared" si="23"/>
        <v>0</v>
      </c>
      <c r="AT209" s="13">
        <f t="shared" si="26"/>
        <v>0</v>
      </c>
      <c r="AU209" s="13">
        <f t="shared" si="24"/>
        <v>600000</v>
      </c>
      <c r="AV209" s="14" t="s">
        <v>12</v>
      </c>
      <c r="AW209" s="13">
        <f t="shared" si="21"/>
        <v>600000</v>
      </c>
      <c r="AX209" s="13">
        <v>0</v>
      </c>
      <c r="AY209" s="13">
        <f t="shared" si="27"/>
        <v>600000</v>
      </c>
    </row>
    <row r="210" spans="1:51" x14ac:dyDescent="0.2">
      <c r="A210" s="8">
        <v>205</v>
      </c>
      <c r="B210" s="9" t="s">
        <v>505</v>
      </c>
      <c r="C210" s="9" t="s">
        <v>226</v>
      </c>
      <c r="D210" s="9" t="s">
        <v>5</v>
      </c>
      <c r="E210" s="9" t="s">
        <v>5</v>
      </c>
      <c r="F210" s="9" t="s">
        <v>506</v>
      </c>
      <c r="G210" s="9" t="s">
        <v>507</v>
      </c>
      <c r="H210" s="9" t="s">
        <v>27</v>
      </c>
      <c r="I210" s="9" t="s">
        <v>69</v>
      </c>
      <c r="J210" s="9" t="s">
        <v>39</v>
      </c>
      <c r="K210" s="9" t="s">
        <v>29</v>
      </c>
      <c r="L210" s="10">
        <v>8</v>
      </c>
      <c r="M210" s="10">
        <v>0</v>
      </c>
      <c r="N210" s="10">
        <v>0</v>
      </c>
      <c r="O210" s="10">
        <v>8</v>
      </c>
      <c r="P210" s="11">
        <v>10000</v>
      </c>
      <c r="Q210" s="11">
        <v>0</v>
      </c>
      <c r="R210" s="11">
        <v>10000</v>
      </c>
      <c r="S210" s="11">
        <v>40000</v>
      </c>
      <c r="T210" s="11">
        <v>0</v>
      </c>
      <c r="U210" s="11">
        <v>40000</v>
      </c>
      <c r="V210" s="11">
        <v>50000</v>
      </c>
      <c r="W210" s="11">
        <v>500</v>
      </c>
      <c r="X210" s="12">
        <v>0.8</v>
      </c>
      <c r="Y210" s="12">
        <v>0.01</v>
      </c>
      <c r="Z210" s="11">
        <v>0</v>
      </c>
      <c r="AA210" s="11">
        <v>5000</v>
      </c>
      <c r="AB210" s="13">
        <v>0</v>
      </c>
      <c r="AC210" s="13">
        <v>0</v>
      </c>
      <c r="AD210" s="13">
        <v>0</v>
      </c>
      <c r="AE210" s="13">
        <v>0</v>
      </c>
      <c r="AF210" s="13">
        <v>0</v>
      </c>
      <c r="AG210" s="13">
        <v>0</v>
      </c>
      <c r="AH210" s="13">
        <v>0</v>
      </c>
      <c r="AI210" s="13">
        <v>0</v>
      </c>
      <c r="AJ210" s="18">
        <v>33</v>
      </c>
      <c r="AK210" s="17">
        <v>3.8</v>
      </c>
      <c r="AL210" s="25">
        <v>0.33391228831958314</v>
      </c>
      <c r="AM210" s="13">
        <v>0.6049933497796729</v>
      </c>
      <c r="AN210" s="13">
        <v>0.97299509001636664</v>
      </c>
      <c r="AO210" s="13">
        <v>9.4170403587443927E-2</v>
      </c>
      <c r="AP210" s="13">
        <v>1.6721588433834835</v>
      </c>
      <c r="AQ210" s="13">
        <f t="shared" si="25"/>
        <v>40000</v>
      </c>
      <c r="AR210" s="13">
        <f t="shared" si="22"/>
        <v>0</v>
      </c>
      <c r="AS210" s="13">
        <f t="shared" si="23"/>
        <v>0</v>
      </c>
      <c r="AT210" s="13">
        <f t="shared" si="26"/>
        <v>0</v>
      </c>
      <c r="AU210" s="13">
        <f t="shared" si="24"/>
        <v>40000</v>
      </c>
      <c r="AV210" s="14" t="s">
        <v>12</v>
      </c>
      <c r="AW210" s="13">
        <f t="shared" si="21"/>
        <v>40000</v>
      </c>
      <c r="AX210" s="13">
        <v>0</v>
      </c>
      <c r="AY210" s="13">
        <f t="shared" si="27"/>
        <v>40000</v>
      </c>
    </row>
    <row r="211" spans="1:51" x14ac:dyDescent="0.2">
      <c r="A211" s="8">
        <v>206</v>
      </c>
      <c r="B211" s="9" t="s">
        <v>508</v>
      </c>
      <c r="C211" s="9" t="s">
        <v>226</v>
      </c>
      <c r="D211" s="9" t="s">
        <v>5</v>
      </c>
      <c r="E211" s="9" t="s">
        <v>5</v>
      </c>
      <c r="F211" s="9" t="s">
        <v>506</v>
      </c>
      <c r="G211" s="9" t="s">
        <v>507</v>
      </c>
      <c r="H211" s="9" t="s">
        <v>27</v>
      </c>
      <c r="I211" s="9" t="s">
        <v>69</v>
      </c>
      <c r="J211" s="9" t="s">
        <v>39</v>
      </c>
      <c r="K211" s="9" t="s">
        <v>29</v>
      </c>
      <c r="L211" s="10">
        <v>5</v>
      </c>
      <c r="M211" s="10">
        <v>0</v>
      </c>
      <c r="N211" s="10">
        <v>0</v>
      </c>
      <c r="O211" s="10">
        <v>5</v>
      </c>
      <c r="P211" s="11">
        <v>6345</v>
      </c>
      <c r="Q211" s="11">
        <v>0</v>
      </c>
      <c r="R211" s="11">
        <v>6345</v>
      </c>
      <c r="S211" s="11">
        <v>25000</v>
      </c>
      <c r="T211" s="11">
        <v>0</v>
      </c>
      <c r="U211" s="11">
        <v>25000</v>
      </c>
      <c r="V211" s="11">
        <v>31345</v>
      </c>
      <c r="W211" s="11">
        <v>695</v>
      </c>
      <c r="X211" s="12">
        <v>0.79757537087254748</v>
      </c>
      <c r="Y211" s="12">
        <v>2.217259531025682E-2</v>
      </c>
      <c r="Z211" s="11">
        <v>0</v>
      </c>
      <c r="AA211" s="11">
        <v>5000</v>
      </c>
      <c r="AB211" s="13">
        <v>0</v>
      </c>
      <c r="AC211" s="13">
        <v>0</v>
      </c>
      <c r="AD211" s="13">
        <v>0</v>
      </c>
      <c r="AE211" s="13">
        <v>0</v>
      </c>
      <c r="AF211" s="13">
        <v>0</v>
      </c>
      <c r="AG211" s="13">
        <v>0</v>
      </c>
      <c r="AH211" s="13">
        <v>0</v>
      </c>
      <c r="AI211" s="13">
        <v>0</v>
      </c>
      <c r="AJ211" s="18">
        <v>33</v>
      </c>
      <c r="AK211" s="17">
        <v>3.8</v>
      </c>
      <c r="AL211" s="25">
        <v>0.33391228831958314</v>
      </c>
      <c r="AM211" s="13">
        <v>0.6049933497796729</v>
      </c>
      <c r="AN211" s="13">
        <v>0.97299509001636664</v>
      </c>
      <c r="AO211" s="13">
        <v>9.4170403587443927E-2</v>
      </c>
      <c r="AP211" s="13">
        <v>1.6721588433834835</v>
      </c>
      <c r="AQ211" s="13">
        <f t="shared" si="25"/>
        <v>25000</v>
      </c>
      <c r="AR211" s="13">
        <f t="shared" si="22"/>
        <v>0</v>
      </c>
      <c r="AS211" s="13">
        <f t="shared" si="23"/>
        <v>0</v>
      </c>
      <c r="AT211" s="13">
        <f t="shared" si="26"/>
        <v>0</v>
      </c>
      <c r="AU211" s="13">
        <f t="shared" si="24"/>
        <v>25000</v>
      </c>
      <c r="AV211" s="14" t="s">
        <v>12</v>
      </c>
      <c r="AW211" s="13">
        <f t="shared" si="21"/>
        <v>25000</v>
      </c>
      <c r="AX211" s="13">
        <v>0</v>
      </c>
      <c r="AY211" s="13">
        <f t="shared" si="27"/>
        <v>25000</v>
      </c>
    </row>
    <row r="212" spans="1:51" x14ac:dyDescent="0.2">
      <c r="A212" s="8">
        <v>207</v>
      </c>
      <c r="B212" s="9" t="s">
        <v>509</v>
      </c>
      <c r="C212" s="9" t="s">
        <v>65</v>
      </c>
      <c r="D212" s="9" t="s">
        <v>5</v>
      </c>
      <c r="E212" s="9" t="s">
        <v>5</v>
      </c>
      <c r="F212" s="9" t="s">
        <v>510</v>
      </c>
      <c r="G212" s="9" t="s">
        <v>511</v>
      </c>
      <c r="H212" s="9" t="s">
        <v>27</v>
      </c>
      <c r="I212" s="9" t="s">
        <v>69</v>
      </c>
      <c r="J212" s="9" t="s">
        <v>171</v>
      </c>
      <c r="K212" s="9" t="s">
        <v>29</v>
      </c>
      <c r="L212" s="10">
        <v>30</v>
      </c>
      <c r="M212" s="10">
        <v>0</v>
      </c>
      <c r="N212" s="10">
        <v>30</v>
      </c>
      <c r="O212" s="10">
        <v>0</v>
      </c>
      <c r="P212" s="11">
        <v>60000</v>
      </c>
      <c r="Q212" s="11">
        <v>60000</v>
      </c>
      <c r="R212" s="11">
        <v>0</v>
      </c>
      <c r="S212" s="11">
        <v>240000</v>
      </c>
      <c r="T212" s="11">
        <v>240000</v>
      </c>
      <c r="U212" s="11">
        <v>0</v>
      </c>
      <c r="V212" s="11">
        <v>300000</v>
      </c>
      <c r="W212" s="11">
        <v>10000</v>
      </c>
      <c r="X212" s="12">
        <v>0.8</v>
      </c>
      <c r="Y212" s="12">
        <v>3.3333333333333333E-2</v>
      </c>
      <c r="Z212" s="11">
        <v>8000</v>
      </c>
      <c r="AA212" s="11">
        <v>0</v>
      </c>
      <c r="AB212" s="13">
        <v>0</v>
      </c>
      <c r="AC212" s="13">
        <v>0</v>
      </c>
      <c r="AD212" s="13">
        <v>0</v>
      </c>
      <c r="AE212" s="13">
        <v>0</v>
      </c>
      <c r="AF212" s="13">
        <v>0</v>
      </c>
      <c r="AG212" s="13">
        <v>0</v>
      </c>
      <c r="AH212" s="13">
        <v>0</v>
      </c>
      <c r="AI212" s="13">
        <v>0</v>
      </c>
      <c r="AJ212" s="18">
        <v>2</v>
      </c>
      <c r="AK212" s="17">
        <v>3.8</v>
      </c>
      <c r="AL212" s="25">
        <v>0.15094339622641509</v>
      </c>
      <c r="AM212" s="13">
        <v>0.82143920004761628</v>
      </c>
      <c r="AN212" s="13">
        <v>0.99836333878887074</v>
      </c>
      <c r="AO212" s="13">
        <v>9.4170403587443927E-2</v>
      </c>
      <c r="AP212" s="13">
        <v>1.9139729424239311</v>
      </c>
      <c r="AQ212" s="13">
        <f t="shared" si="25"/>
        <v>240000</v>
      </c>
      <c r="AR212" s="13">
        <f t="shared" si="22"/>
        <v>0</v>
      </c>
      <c r="AS212" s="13">
        <f t="shared" si="23"/>
        <v>0</v>
      </c>
      <c r="AT212" s="13">
        <f t="shared" si="26"/>
        <v>0</v>
      </c>
      <c r="AU212" s="13">
        <f t="shared" si="24"/>
        <v>240000</v>
      </c>
      <c r="AV212" s="14" t="s">
        <v>12</v>
      </c>
      <c r="AW212" s="13">
        <f t="shared" si="21"/>
        <v>240000</v>
      </c>
      <c r="AX212" s="13">
        <v>0</v>
      </c>
      <c r="AY212" s="13">
        <f t="shared" si="27"/>
        <v>240000</v>
      </c>
    </row>
    <row r="213" spans="1:51" x14ac:dyDescent="0.2">
      <c r="A213" s="8">
        <v>208</v>
      </c>
      <c r="B213" s="9" t="s">
        <v>512</v>
      </c>
      <c r="C213" s="9" t="s">
        <v>4</v>
      </c>
      <c r="D213" s="9" t="s">
        <v>5</v>
      </c>
      <c r="E213" s="9" t="s">
        <v>5</v>
      </c>
      <c r="F213" s="9" t="s">
        <v>513</v>
      </c>
      <c r="G213" s="9" t="s">
        <v>511</v>
      </c>
      <c r="H213" s="9" t="s">
        <v>27</v>
      </c>
      <c r="I213" s="9" t="s">
        <v>69</v>
      </c>
      <c r="J213" s="9" t="s">
        <v>171</v>
      </c>
      <c r="K213" s="9" t="s">
        <v>29</v>
      </c>
      <c r="L213" s="10">
        <v>90</v>
      </c>
      <c r="M213" s="10">
        <v>90</v>
      </c>
      <c r="N213" s="10">
        <v>0</v>
      </c>
      <c r="O213" s="10">
        <v>0</v>
      </c>
      <c r="P213" s="11">
        <v>225000</v>
      </c>
      <c r="Q213" s="11">
        <v>225000</v>
      </c>
      <c r="R213" s="11">
        <v>0</v>
      </c>
      <c r="S213" s="11">
        <v>900000</v>
      </c>
      <c r="T213" s="11">
        <v>900000</v>
      </c>
      <c r="U213" s="11">
        <v>0</v>
      </c>
      <c r="V213" s="11">
        <v>1125000</v>
      </c>
      <c r="W213" s="11">
        <v>168750</v>
      </c>
      <c r="X213" s="12">
        <v>0.8</v>
      </c>
      <c r="Y213" s="12">
        <v>0.15</v>
      </c>
      <c r="Z213" s="11">
        <v>10000</v>
      </c>
      <c r="AA213" s="11">
        <v>0</v>
      </c>
      <c r="AB213" s="13">
        <v>90</v>
      </c>
      <c r="AC213" s="13">
        <v>7</v>
      </c>
      <c r="AD213" s="13">
        <v>1700</v>
      </c>
      <c r="AE213" s="13">
        <v>1700</v>
      </c>
      <c r="AF213" s="13">
        <v>0</v>
      </c>
      <c r="AG213" s="13">
        <v>0</v>
      </c>
      <c r="AH213" s="13">
        <v>0</v>
      </c>
      <c r="AI213" s="13">
        <v>0</v>
      </c>
      <c r="AJ213" s="18">
        <v>2</v>
      </c>
      <c r="AK213" s="17">
        <v>3.8</v>
      </c>
      <c r="AL213" s="25">
        <v>0.15094339622641509</v>
      </c>
      <c r="AM213" s="13">
        <v>0.82143920004761628</v>
      </c>
      <c r="AN213" s="13">
        <v>0.99836333878887074</v>
      </c>
      <c r="AO213" s="13">
        <v>9.4170403587443927E-2</v>
      </c>
      <c r="AP213" s="13">
        <v>1.9139729424239311</v>
      </c>
      <c r="AQ213" s="13">
        <f t="shared" si="25"/>
        <v>900000</v>
      </c>
      <c r="AR213" s="13">
        <f t="shared" si="22"/>
        <v>50400</v>
      </c>
      <c r="AS213" s="13">
        <f t="shared" si="23"/>
        <v>0</v>
      </c>
      <c r="AT213" s="13">
        <f t="shared" si="26"/>
        <v>50400</v>
      </c>
      <c r="AU213" s="13">
        <f t="shared" si="24"/>
        <v>950400</v>
      </c>
      <c r="AV213" s="14" t="s">
        <v>12</v>
      </c>
      <c r="AW213" s="13">
        <f t="shared" si="21"/>
        <v>950400</v>
      </c>
      <c r="AX213" s="13">
        <v>0</v>
      </c>
      <c r="AY213" s="13">
        <f t="shared" si="27"/>
        <v>950400</v>
      </c>
    </row>
    <row r="214" spans="1:51" x14ac:dyDescent="0.2">
      <c r="A214" s="8">
        <v>209</v>
      </c>
      <c r="B214" s="9" t="s">
        <v>514</v>
      </c>
      <c r="C214" s="9" t="s">
        <v>65</v>
      </c>
      <c r="D214" s="9" t="s">
        <v>5</v>
      </c>
      <c r="E214" s="9" t="s">
        <v>5</v>
      </c>
      <c r="F214" s="9" t="s">
        <v>515</v>
      </c>
      <c r="G214" s="9" t="s">
        <v>516</v>
      </c>
      <c r="H214" s="9" t="s">
        <v>27</v>
      </c>
      <c r="I214" s="9" t="s">
        <v>63</v>
      </c>
      <c r="J214" s="9" t="s">
        <v>8</v>
      </c>
      <c r="K214" s="9" t="s">
        <v>10</v>
      </c>
      <c r="L214" s="10">
        <v>30</v>
      </c>
      <c r="M214" s="10">
        <v>0</v>
      </c>
      <c r="N214" s="10">
        <v>30</v>
      </c>
      <c r="O214" s="10">
        <v>0</v>
      </c>
      <c r="P214" s="11">
        <v>75000</v>
      </c>
      <c r="Q214" s="11">
        <v>75000</v>
      </c>
      <c r="R214" s="11">
        <v>0</v>
      </c>
      <c r="S214" s="11">
        <v>300000</v>
      </c>
      <c r="T214" s="11">
        <v>300000</v>
      </c>
      <c r="U214" s="11">
        <v>0</v>
      </c>
      <c r="V214" s="11">
        <v>375000</v>
      </c>
      <c r="W214" s="11">
        <v>0</v>
      </c>
      <c r="X214" s="12">
        <v>0.8</v>
      </c>
      <c r="Y214" s="12">
        <v>0</v>
      </c>
      <c r="Z214" s="11">
        <v>10000</v>
      </c>
      <c r="AA214" s="11">
        <v>0</v>
      </c>
      <c r="AB214" s="13">
        <v>0</v>
      </c>
      <c r="AC214" s="13">
        <v>0</v>
      </c>
      <c r="AD214" s="13">
        <v>0</v>
      </c>
      <c r="AE214" s="13">
        <v>0</v>
      </c>
      <c r="AF214" s="13">
        <v>0</v>
      </c>
      <c r="AG214" s="13">
        <v>0</v>
      </c>
      <c r="AH214" s="13">
        <v>0</v>
      </c>
      <c r="AI214" s="13">
        <v>0</v>
      </c>
      <c r="AJ214" s="18">
        <v>17</v>
      </c>
      <c r="AK214" s="17">
        <v>3.6</v>
      </c>
      <c r="AL214" s="25">
        <v>0.32608695652173914</v>
      </c>
      <c r="AM214" s="13">
        <v>0.6142504457550404</v>
      </c>
      <c r="AN214" s="13">
        <v>0.98608837970540097</v>
      </c>
      <c r="AO214" s="13">
        <v>8.5201793721973104E-2</v>
      </c>
      <c r="AP214" s="13">
        <v>1.6855406191824145</v>
      </c>
      <c r="AQ214" s="13">
        <f t="shared" si="25"/>
        <v>300000</v>
      </c>
      <c r="AR214" s="13">
        <f t="shared" si="22"/>
        <v>0</v>
      </c>
      <c r="AS214" s="13">
        <f t="shared" si="23"/>
        <v>0</v>
      </c>
      <c r="AT214" s="13">
        <f t="shared" si="26"/>
        <v>0</v>
      </c>
      <c r="AU214" s="13">
        <f t="shared" si="24"/>
        <v>300000</v>
      </c>
      <c r="AV214" s="14" t="s">
        <v>12</v>
      </c>
      <c r="AW214" s="13">
        <f t="shared" si="21"/>
        <v>300000</v>
      </c>
      <c r="AX214" s="13">
        <v>0</v>
      </c>
      <c r="AY214" s="13">
        <f t="shared" si="27"/>
        <v>300000</v>
      </c>
    </row>
    <row r="215" spans="1:51" x14ac:dyDescent="0.2">
      <c r="A215" s="8">
        <v>210</v>
      </c>
      <c r="B215" s="9" t="s">
        <v>517</v>
      </c>
      <c r="C215" s="9" t="s">
        <v>65</v>
      </c>
      <c r="D215" s="9" t="s">
        <v>5</v>
      </c>
      <c r="E215" s="9" t="s">
        <v>5</v>
      </c>
      <c r="F215" s="9" t="s">
        <v>518</v>
      </c>
      <c r="G215" s="9" t="s">
        <v>519</v>
      </c>
      <c r="H215" s="9" t="s">
        <v>27</v>
      </c>
      <c r="I215" s="9" t="s">
        <v>63</v>
      </c>
      <c r="J215" s="9" t="s">
        <v>156</v>
      </c>
      <c r="K215" s="9" t="s">
        <v>29</v>
      </c>
      <c r="L215" s="10">
        <v>8</v>
      </c>
      <c r="M215" s="10">
        <v>0</v>
      </c>
      <c r="N215" s="10">
        <v>8</v>
      </c>
      <c r="O215" s="10">
        <v>0</v>
      </c>
      <c r="P215" s="11">
        <v>10000</v>
      </c>
      <c r="Q215" s="11">
        <v>10000</v>
      </c>
      <c r="R215" s="11">
        <v>0</v>
      </c>
      <c r="S215" s="11">
        <v>40000</v>
      </c>
      <c r="T215" s="11">
        <v>40000</v>
      </c>
      <c r="U215" s="11">
        <v>0</v>
      </c>
      <c r="V215" s="11">
        <v>50000</v>
      </c>
      <c r="W215" s="11">
        <v>2000</v>
      </c>
      <c r="X215" s="12">
        <v>0.8</v>
      </c>
      <c r="Y215" s="12">
        <v>0.04</v>
      </c>
      <c r="Z215" s="11">
        <v>5000</v>
      </c>
      <c r="AA215" s="11">
        <v>0</v>
      </c>
      <c r="AB215" s="13">
        <v>0</v>
      </c>
      <c r="AC215" s="13">
        <v>0</v>
      </c>
      <c r="AD215" s="13">
        <v>0</v>
      </c>
      <c r="AE215" s="13">
        <v>0</v>
      </c>
      <c r="AF215" s="13">
        <v>0</v>
      </c>
      <c r="AG215" s="13">
        <v>0</v>
      </c>
      <c r="AH215" s="13">
        <v>0</v>
      </c>
      <c r="AI215" s="13">
        <v>0</v>
      </c>
      <c r="AJ215" s="18">
        <v>5</v>
      </c>
      <c r="AK215" s="17">
        <v>3.6</v>
      </c>
      <c r="AL215" s="25">
        <v>0.109717868338558</v>
      </c>
      <c r="AM215" s="13">
        <v>0.87020756900012852</v>
      </c>
      <c r="AN215" s="13">
        <v>0.99590834697217678</v>
      </c>
      <c r="AO215" s="13">
        <v>8.5201793721973104E-2</v>
      </c>
      <c r="AP215" s="13">
        <v>1.9513177096942784</v>
      </c>
      <c r="AQ215" s="13">
        <f t="shared" si="25"/>
        <v>40000</v>
      </c>
      <c r="AR215" s="13">
        <f t="shared" si="22"/>
        <v>0</v>
      </c>
      <c r="AS215" s="13">
        <f t="shared" si="23"/>
        <v>0</v>
      </c>
      <c r="AT215" s="13">
        <f t="shared" si="26"/>
        <v>0</v>
      </c>
      <c r="AU215" s="13">
        <f t="shared" si="24"/>
        <v>40000</v>
      </c>
      <c r="AV215" s="14" t="s">
        <v>12</v>
      </c>
      <c r="AW215" s="13">
        <f t="shared" si="21"/>
        <v>40000</v>
      </c>
      <c r="AX215" s="13">
        <v>0</v>
      </c>
      <c r="AY215" s="13">
        <f t="shared" si="27"/>
        <v>40000</v>
      </c>
    </row>
    <row r="216" spans="1:51" x14ac:dyDescent="0.2">
      <c r="A216" s="8">
        <v>211</v>
      </c>
      <c r="B216" s="9" t="s">
        <v>520</v>
      </c>
      <c r="C216" s="9" t="s">
        <v>4</v>
      </c>
      <c r="D216" s="9" t="s">
        <v>5</v>
      </c>
      <c r="E216" s="9" t="s">
        <v>5</v>
      </c>
      <c r="F216" s="9" t="s">
        <v>521</v>
      </c>
      <c r="G216" s="9" t="s">
        <v>522</v>
      </c>
      <c r="H216" s="9" t="s">
        <v>27</v>
      </c>
      <c r="I216" s="9" t="s">
        <v>63</v>
      </c>
      <c r="J216" s="9" t="s">
        <v>39</v>
      </c>
      <c r="K216" s="9" t="s">
        <v>11</v>
      </c>
      <c r="L216" s="10">
        <v>10</v>
      </c>
      <c r="M216" s="10">
        <v>10</v>
      </c>
      <c r="N216" s="10">
        <v>0</v>
      </c>
      <c r="O216" s="10">
        <v>0</v>
      </c>
      <c r="P216" s="11">
        <v>28565.57</v>
      </c>
      <c r="Q216" s="11">
        <v>28565.57</v>
      </c>
      <c r="R216" s="11">
        <v>0</v>
      </c>
      <c r="S216" s="11">
        <v>100000</v>
      </c>
      <c r="T216" s="11">
        <v>100000</v>
      </c>
      <c r="U216" s="11">
        <v>0</v>
      </c>
      <c r="V216" s="11">
        <v>128565.57</v>
      </c>
      <c r="W216" s="11">
        <v>15315.9</v>
      </c>
      <c r="X216" s="12">
        <v>0.7778132201335084</v>
      </c>
      <c r="Y216" s="12">
        <v>0.11912909498242802</v>
      </c>
      <c r="Z216" s="11">
        <v>10000</v>
      </c>
      <c r="AA216" s="11">
        <v>0</v>
      </c>
      <c r="AB216" s="13">
        <v>10</v>
      </c>
      <c r="AC216" s="13">
        <v>9</v>
      </c>
      <c r="AD216" s="13">
        <v>1200</v>
      </c>
      <c r="AE216" s="13">
        <v>1200</v>
      </c>
      <c r="AF216" s="13">
        <v>0</v>
      </c>
      <c r="AG216" s="13">
        <v>0</v>
      </c>
      <c r="AH216" s="13">
        <v>0</v>
      </c>
      <c r="AI216" s="13">
        <v>0</v>
      </c>
      <c r="AJ216" s="18">
        <v>10</v>
      </c>
      <c r="AK216" s="17">
        <v>3.6</v>
      </c>
      <c r="AL216" s="25">
        <v>0.64102564102564108</v>
      </c>
      <c r="AM216" s="13">
        <v>0.2416889104586265</v>
      </c>
      <c r="AN216" s="13">
        <v>0.99181669394435357</v>
      </c>
      <c r="AO216" s="13">
        <v>8.5201793721973104E-2</v>
      </c>
      <c r="AP216" s="13">
        <v>1.3187073981249533</v>
      </c>
      <c r="AQ216" s="13">
        <f t="shared" si="25"/>
        <v>100000</v>
      </c>
      <c r="AR216" s="13">
        <f t="shared" si="22"/>
        <v>7200</v>
      </c>
      <c r="AS216" s="13">
        <f t="shared" si="23"/>
        <v>0</v>
      </c>
      <c r="AT216" s="13">
        <f t="shared" si="26"/>
        <v>7200</v>
      </c>
      <c r="AU216" s="13">
        <f t="shared" si="24"/>
        <v>107200</v>
      </c>
      <c r="AV216" s="14" t="s">
        <v>12</v>
      </c>
      <c r="AW216" s="13">
        <f t="shared" si="21"/>
        <v>107200</v>
      </c>
      <c r="AX216" s="13">
        <v>0</v>
      </c>
      <c r="AY216" s="13">
        <f t="shared" si="27"/>
        <v>107200</v>
      </c>
    </row>
    <row r="217" spans="1:51" x14ac:dyDescent="0.2">
      <c r="A217" s="8">
        <v>212</v>
      </c>
      <c r="B217" s="9" t="s">
        <v>523</v>
      </c>
      <c r="C217" s="9" t="s">
        <v>226</v>
      </c>
      <c r="D217" s="9" t="s">
        <v>5</v>
      </c>
      <c r="E217" s="9" t="s">
        <v>5</v>
      </c>
      <c r="F217" s="9" t="s">
        <v>524</v>
      </c>
      <c r="G217" s="9" t="s">
        <v>525</v>
      </c>
      <c r="H217" s="9" t="s">
        <v>27</v>
      </c>
      <c r="I217" s="9" t="s">
        <v>526</v>
      </c>
      <c r="J217" s="9" t="s">
        <v>39</v>
      </c>
      <c r="K217" s="9" t="s">
        <v>29</v>
      </c>
      <c r="L217" s="10">
        <v>8</v>
      </c>
      <c r="M217" s="10">
        <v>0</v>
      </c>
      <c r="N217" s="10">
        <v>0</v>
      </c>
      <c r="O217" s="10">
        <v>8</v>
      </c>
      <c r="P217" s="11">
        <v>10000</v>
      </c>
      <c r="Q217" s="11">
        <v>0</v>
      </c>
      <c r="R217" s="11">
        <v>10000</v>
      </c>
      <c r="S217" s="11">
        <v>40000</v>
      </c>
      <c r="T217" s="11">
        <v>0</v>
      </c>
      <c r="U217" s="11">
        <v>40000</v>
      </c>
      <c r="V217" s="11">
        <v>50000</v>
      </c>
      <c r="W217" s="11">
        <v>0</v>
      </c>
      <c r="X217" s="12">
        <v>0.8</v>
      </c>
      <c r="Y217" s="12">
        <v>0</v>
      </c>
      <c r="Z217" s="11">
        <v>0</v>
      </c>
      <c r="AA217" s="11">
        <v>5000</v>
      </c>
      <c r="AB217" s="13">
        <v>8</v>
      </c>
      <c r="AC217" s="13">
        <v>7</v>
      </c>
      <c r="AD217" s="13">
        <v>850</v>
      </c>
      <c r="AE217" s="13">
        <v>850</v>
      </c>
      <c r="AF217" s="13">
        <v>0</v>
      </c>
      <c r="AG217" s="13">
        <v>0</v>
      </c>
      <c r="AH217" s="13">
        <v>0</v>
      </c>
      <c r="AI217" s="13">
        <v>0</v>
      </c>
      <c r="AJ217" s="18">
        <v>2</v>
      </c>
      <c r="AK217" s="17">
        <v>13</v>
      </c>
      <c r="AL217" s="25">
        <v>0.21904761904761905</v>
      </c>
      <c r="AM217" s="13">
        <v>0.7408742676881479</v>
      </c>
      <c r="AN217" s="13">
        <v>0.99836333878887074</v>
      </c>
      <c r="AO217" s="13">
        <v>0.50672645739910316</v>
      </c>
      <c r="AP217" s="13">
        <v>2.2459640638761216</v>
      </c>
      <c r="AQ217" s="13">
        <f t="shared" si="25"/>
        <v>40000</v>
      </c>
      <c r="AR217" s="13">
        <f t="shared" si="22"/>
        <v>4480</v>
      </c>
      <c r="AS217" s="13">
        <f t="shared" si="23"/>
        <v>0</v>
      </c>
      <c r="AT217" s="13">
        <f t="shared" si="26"/>
        <v>4480</v>
      </c>
      <c r="AU217" s="13">
        <f t="shared" si="24"/>
        <v>44480</v>
      </c>
      <c r="AV217" s="14" t="s">
        <v>12</v>
      </c>
      <c r="AW217" s="13">
        <f t="shared" si="21"/>
        <v>44480</v>
      </c>
      <c r="AX217" s="13">
        <v>0</v>
      </c>
      <c r="AY217" s="13">
        <f t="shared" si="27"/>
        <v>44480</v>
      </c>
    </row>
    <row r="218" spans="1:51" x14ac:dyDescent="0.2">
      <c r="A218" s="8">
        <v>213</v>
      </c>
      <c r="B218" s="9" t="s">
        <v>527</v>
      </c>
      <c r="C218" s="9" t="s">
        <v>4</v>
      </c>
      <c r="D218" s="9" t="s">
        <v>5</v>
      </c>
      <c r="E218" s="9" t="s">
        <v>5</v>
      </c>
      <c r="F218" s="9" t="s">
        <v>528</v>
      </c>
      <c r="G218" s="9" t="s">
        <v>529</v>
      </c>
      <c r="H218" s="9" t="s">
        <v>27</v>
      </c>
      <c r="I218" s="9" t="s">
        <v>83</v>
      </c>
      <c r="J218" s="9" t="s">
        <v>156</v>
      </c>
      <c r="K218" s="9" t="s">
        <v>11</v>
      </c>
      <c r="L218" s="10">
        <v>16</v>
      </c>
      <c r="M218" s="10">
        <v>16</v>
      </c>
      <c r="N218" s="10">
        <v>0</v>
      </c>
      <c r="O218" s="10">
        <v>0</v>
      </c>
      <c r="P218" s="11">
        <v>41000</v>
      </c>
      <c r="Q218" s="11">
        <v>41000</v>
      </c>
      <c r="R218" s="11">
        <v>0</v>
      </c>
      <c r="S218" s="11">
        <v>160000</v>
      </c>
      <c r="T218" s="11">
        <v>160000</v>
      </c>
      <c r="U218" s="11">
        <v>0</v>
      </c>
      <c r="V218" s="11">
        <v>201000</v>
      </c>
      <c r="W218" s="11">
        <v>0</v>
      </c>
      <c r="X218" s="12">
        <v>0.79601990049751248</v>
      </c>
      <c r="Y218" s="12">
        <v>0</v>
      </c>
      <c r="Z218" s="11">
        <v>10000</v>
      </c>
      <c r="AA218" s="11">
        <v>0</v>
      </c>
      <c r="AB218" s="13">
        <v>16</v>
      </c>
      <c r="AC218" s="13">
        <v>4</v>
      </c>
      <c r="AD218" s="13">
        <v>600</v>
      </c>
      <c r="AE218" s="13">
        <v>600</v>
      </c>
      <c r="AF218" s="13">
        <v>0</v>
      </c>
      <c r="AG218" s="13">
        <v>0</v>
      </c>
      <c r="AH218" s="13">
        <v>0</v>
      </c>
      <c r="AI218" s="13">
        <v>0</v>
      </c>
      <c r="AJ218" s="18">
        <v>0</v>
      </c>
      <c r="AK218" s="17">
        <v>4.8</v>
      </c>
      <c r="AL218" s="25">
        <v>0</v>
      </c>
      <c r="AM218" s="13">
        <v>1</v>
      </c>
      <c r="AN218" s="13">
        <v>1</v>
      </c>
      <c r="AO218" s="13">
        <v>0.13901345291479819</v>
      </c>
      <c r="AP218" s="13">
        <v>2.1390134529147984</v>
      </c>
      <c r="AQ218" s="13">
        <f t="shared" si="25"/>
        <v>160000</v>
      </c>
      <c r="AR218" s="13">
        <f t="shared" si="22"/>
        <v>5120</v>
      </c>
      <c r="AS218" s="13">
        <f t="shared" si="23"/>
        <v>0</v>
      </c>
      <c r="AT218" s="13">
        <f t="shared" si="26"/>
        <v>5120</v>
      </c>
      <c r="AU218" s="13">
        <f t="shared" si="24"/>
        <v>165120</v>
      </c>
      <c r="AV218" s="14" t="s">
        <v>12</v>
      </c>
      <c r="AW218" s="13">
        <f t="shared" si="21"/>
        <v>165120</v>
      </c>
      <c r="AX218" s="13">
        <v>0</v>
      </c>
      <c r="AY218" s="13">
        <f t="shared" si="27"/>
        <v>165120</v>
      </c>
    </row>
    <row r="219" spans="1:51" x14ac:dyDescent="0.2">
      <c r="A219" s="8">
        <v>214</v>
      </c>
      <c r="B219" s="9" t="s">
        <v>530</v>
      </c>
      <c r="C219" s="9" t="s">
        <v>226</v>
      </c>
      <c r="D219" s="9" t="s">
        <v>5</v>
      </c>
      <c r="E219" s="9" t="s">
        <v>5</v>
      </c>
      <c r="F219" s="9" t="s">
        <v>531</v>
      </c>
      <c r="G219" s="9" t="s">
        <v>532</v>
      </c>
      <c r="H219" s="9" t="s">
        <v>27</v>
      </c>
      <c r="I219" s="9" t="s">
        <v>533</v>
      </c>
      <c r="J219" s="9" t="s">
        <v>16</v>
      </c>
      <c r="K219" s="9" t="s">
        <v>29</v>
      </c>
      <c r="L219" s="10">
        <v>8</v>
      </c>
      <c r="M219" s="10">
        <v>0</v>
      </c>
      <c r="N219" s="10">
        <v>0</v>
      </c>
      <c r="O219" s="10">
        <v>8</v>
      </c>
      <c r="P219" s="11">
        <v>10000</v>
      </c>
      <c r="Q219" s="11">
        <v>0</v>
      </c>
      <c r="R219" s="11">
        <v>10000</v>
      </c>
      <c r="S219" s="11">
        <v>40000</v>
      </c>
      <c r="T219" s="11">
        <v>0</v>
      </c>
      <c r="U219" s="11">
        <v>40000</v>
      </c>
      <c r="V219" s="11">
        <v>50000</v>
      </c>
      <c r="W219" s="11">
        <v>5000</v>
      </c>
      <c r="X219" s="12">
        <v>0.8</v>
      </c>
      <c r="Y219" s="12">
        <v>0.1</v>
      </c>
      <c r="Z219" s="11">
        <v>0</v>
      </c>
      <c r="AA219" s="11">
        <v>5000</v>
      </c>
      <c r="AB219" s="13">
        <v>0</v>
      </c>
      <c r="AC219" s="13">
        <v>0</v>
      </c>
      <c r="AD219" s="13">
        <v>0</v>
      </c>
      <c r="AE219" s="13">
        <v>0</v>
      </c>
      <c r="AF219" s="13">
        <v>0</v>
      </c>
      <c r="AG219" s="13">
        <v>0</v>
      </c>
      <c r="AH219" s="13">
        <v>0</v>
      </c>
      <c r="AI219" s="13">
        <v>0</v>
      </c>
      <c r="AJ219" s="18">
        <v>3</v>
      </c>
      <c r="AK219" s="17">
        <v>24</v>
      </c>
      <c r="AL219" s="25">
        <v>0.15384615384615385</v>
      </c>
      <c r="AM219" s="13">
        <v>0.8180053385100704</v>
      </c>
      <c r="AN219" s="13">
        <v>0.99754500818330605</v>
      </c>
      <c r="AO219" s="13">
        <v>1</v>
      </c>
      <c r="AP219" s="13">
        <v>2.8155503466933762</v>
      </c>
      <c r="AQ219" s="13">
        <f t="shared" si="25"/>
        <v>40000</v>
      </c>
      <c r="AR219" s="13">
        <f t="shared" si="22"/>
        <v>0</v>
      </c>
      <c r="AS219" s="13">
        <f t="shared" si="23"/>
        <v>0</v>
      </c>
      <c r="AT219" s="13">
        <f t="shared" si="26"/>
        <v>0</v>
      </c>
      <c r="AU219" s="13">
        <f t="shared" si="24"/>
        <v>40000</v>
      </c>
      <c r="AV219" s="14" t="s">
        <v>12</v>
      </c>
      <c r="AW219" s="13">
        <f t="shared" si="21"/>
        <v>40000</v>
      </c>
      <c r="AX219" s="13">
        <v>0</v>
      </c>
      <c r="AY219" s="13">
        <f t="shared" si="27"/>
        <v>40000</v>
      </c>
    </row>
    <row r="220" spans="1:51" x14ac:dyDescent="0.2">
      <c r="A220" s="8">
        <v>215</v>
      </c>
      <c r="B220" s="9" t="s">
        <v>534</v>
      </c>
      <c r="C220" s="9" t="s">
        <v>4</v>
      </c>
      <c r="D220" s="9" t="s">
        <v>5</v>
      </c>
      <c r="E220" s="9" t="s">
        <v>5</v>
      </c>
      <c r="F220" s="9" t="s">
        <v>535</v>
      </c>
      <c r="G220" s="9" t="s">
        <v>536</v>
      </c>
      <c r="H220" s="9" t="s">
        <v>27</v>
      </c>
      <c r="I220" s="9" t="s">
        <v>537</v>
      </c>
      <c r="J220" s="9" t="s">
        <v>28</v>
      </c>
      <c r="K220" s="9" t="s">
        <v>11</v>
      </c>
      <c r="L220" s="10">
        <v>18</v>
      </c>
      <c r="M220" s="10">
        <v>18</v>
      </c>
      <c r="N220" s="10">
        <v>0</v>
      </c>
      <c r="O220" s="10">
        <v>0</v>
      </c>
      <c r="P220" s="11">
        <v>45000</v>
      </c>
      <c r="Q220" s="11">
        <v>45000</v>
      </c>
      <c r="R220" s="11">
        <v>0</v>
      </c>
      <c r="S220" s="11">
        <v>180000</v>
      </c>
      <c r="T220" s="11">
        <v>180000</v>
      </c>
      <c r="U220" s="11">
        <v>0</v>
      </c>
      <c r="V220" s="11">
        <v>225000</v>
      </c>
      <c r="W220" s="11">
        <v>33700</v>
      </c>
      <c r="X220" s="12">
        <v>0.8</v>
      </c>
      <c r="Y220" s="12">
        <v>0.14977777777777779</v>
      </c>
      <c r="Z220" s="11">
        <v>10000</v>
      </c>
      <c r="AA220" s="11">
        <v>0</v>
      </c>
      <c r="AB220" s="13">
        <v>18</v>
      </c>
      <c r="AC220" s="13">
        <v>6</v>
      </c>
      <c r="AD220" s="13">
        <v>1300</v>
      </c>
      <c r="AE220" s="13">
        <v>1300</v>
      </c>
      <c r="AF220" s="13">
        <v>0</v>
      </c>
      <c r="AG220" s="13">
        <v>0</v>
      </c>
      <c r="AH220" s="13">
        <v>0</v>
      </c>
      <c r="AI220" s="13">
        <v>0</v>
      </c>
      <c r="AJ220" s="18">
        <v>30</v>
      </c>
      <c r="AK220" s="17">
        <v>2.2999999999999998</v>
      </c>
      <c r="AL220" s="25">
        <v>0.84533333333333338</v>
      </c>
      <c r="AM220" s="13">
        <v>0</v>
      </c>
      <c r="AN220" s="13">
        <v>0.97545008183306059</v>
      </c>
      <c r="AO220" s="13">
        <v>2.690582959641255E-2</v>
      </c>
      <c r="AP220" s="13">
        <v>1.0023559114294731</v>
      </c>
      <c r="AQ220" s="13">
        <f t="shared" si="25"/>
        <v>180000</v>
      </c>
      <c r="AR220" s="13">
        <f t="shared" si="22"/>
        <v>8640</v>
      </c>
      <c r="AS220" s="13">
        <f t="shared" si="23"/>
        <v>0</v>
      </c>
      <c r="AT220" s="13">
        <f t="shared" si="26"/>
        <v>8640</v>
      </c>
      <c r="AU220" s="13">
        <f t="shared" si="24"/>
        <v>188640</v>
      </c>
      <c r="AV220" s="14" t="s">
        <v>538</v>
      </c>
      <c r="AW220" s="13">
        <v>0</v>
      </c>
      <c r="AX220" s="13">
        <f>AU220</f>
        <v>188640</v>
      </c>
      <c r="AY220" s="13">
        <f t="shared" si="27"/>
        <v>188640</v>
      </c>
    </row>
    <row r="221" spans="1:51" x14ac:dyDescent="0.2">
      <c r="A221" s="8">
        <v>216</v>
      </c>
      <c r="B221" s="9" t="s">
        <v>539</v>
      </c>
      <c r="C221" s="9" t="s">
        <v>4</v>
      </c>
      <c r="D221" s="9" t="s">
        <v>5</v>
      </c>
      <c r="E221" s="9" t="s">
        <v>5</v>
      </c>
      <c r="F221" s="9" t="s">
        <v>540</v>
      </c>
      <c r="G221" s="9" t="s">
        <v>541</v>
      </c>
      <c r="H221" s="9" t="s">
        <v>27</v>
      </c>
      <c r="I221" s="9" t="s">
        <v>542</v>
      </c>
      <c r="J221" s="9" t="s">
        <v>9</v>
      </c>
      <c r="K221" s="9" t="s">
        <v>10</v>
      </c>
      <c r="L221" s="10">
        <v>22</v>
      </c>
      <c r="M221" s="10">
        <v>22</v>
      </c>
      <c r="N221" s="10">
        <v>0</v>
      </c>
      <c r="O221" s="10">
        <v>0</v>
      </c>
      <c r="P221" s="11">
        <v>28946.6</v>
      </c>
      <c r="Q221" s="11">
        <v>28946.6</v>
      </c>
      <c r="R221" s="11">
        <v>0</v>
      </c>
      <c r="S221" s="11">
        <v>110836.4</v>
      </c>
      <c r="T221" s="11">
        <v>110836.4</v>
      </c>
      <c r="U221" s="11">
        <v>0</v>
      </c>
      <c r="V221" s="11">
        <v>139783</v>
      </c>
      <c r="W221" s="11">
        <v>20000</v>
      </c>
      <c r="X221" s="12">
        <v>0.79291759369880455</v>
      </c>
      <c r="Y221" s="12">
        <v>0.14307891517566515</v>
      </c>
      <c r="Z221" s="11">
        <v>5038.0181818181818</v>
      </c>
      <c r="AA221" s="11">
        <v>0</v>
      </c>
      <c r="AB221" s="13">
        <v>0</v>
      </c>
      <c r="AC221" s="13">
        <v>0</v>
      </c>
      <c r="AD221" s="13">
        <v>0</v>
      </c>
      <c r="AE221" s="13">
        <v>0</v>
      </c>
      <c r="AF221" s="13">
        <v>0</v>
      </c>
      <c r="AG221" s="13">
        <v>0</v>
      </c>
      <c r="AH221" s="13">
        <v>0</v>
      </c>
      <c r="AI221" s="13">
        <v>0</v>
      </c>
      <c r="AJ221" s="18">
        <v>5</v>
      </c>
      <c r="AK221" s="17">
        <v>8.1</v>
      </c>
      <c r="AL221" s="25">
        <v>0.11913814955640051</v>
      </c>
      <c r="AM221" s="13">
        <v>0.85906370320615077</v>
      </c>
      <c r="AN221" s="13">
        <v>0.99590834697217678</v>
      </c>
      <c r="AO221" s="13">
        <v>0.2869955156950672</v>
      </c>
      <c r="AP221" s="13">
        <v>2.1419675658733945</v>
      </c>
      <c r="AQ221" s="13">
        <f t="shared" si="25"/>
        <v>110836.4</v>
      </c>
      <c r="AR221" s="13">
        <f t="shared" si="22"/>
        <v>0</v>
      </c>
      <c r="AS221" s="13">
        <f t="shared" si="23"/>
        <v>0</v>
      </c>
      <c r="AT221" s="13">
        <f t="shared" si="26"/>
        <v>0</v>
      </c>
      <c r="AU221" s="13">
        <f t="shared" si="24"/>
        <v>110836.4</v>
      </c>
      <c r="AV221" s="14" t="s">
        <v>12</v>
      </c>
      <c r="AW221" s="13">
        <f t="shared" ref="AW221:AW232" si="28">AU221</f>
        <v>110836.4</v>
      </c>
      <c r="AX221" s="13">
        <v>0</v>
      </c>
      <c r="AY221" s="13">
        <f t="shared" si="27"/>
        <v>110836.4</v>
      </c>
    </row>
    <row r="222" spans="1:51" x14ac:dyDescent="0.2">
      <c r="A222" s="8">
        <v>217</v>
      </c>
      <c r="B222" s="9" t="s">
        <v>543</v>
      </c>
      <c r="C222" s="9" t="s">
        <v>226</v>
      </c>
      <c r="D222" s="9" t="s">
        <v>5</v>
      </c>
      <c r="E222" s="9" t="s">
        <v>5</v>
      </c>
      <c r="F222" s="9" t="s">
        <v>544</v>
      </c>
      <c r="G222" s="9" t="s">
        <v>541</v>
      </c>
      <c r="H222" s="9" t="s">
        <v>27</v>
      </c>
      <c r="I222" s="9" t="s">
        <v>542</v>
      </c>
      <c r="J222" s="9" t="s">
        <v>9</v>
      </c>
      <c r="K222" s="9" t="s">
        <v>10</v>
      </c>
      <c r="L222" s="10">
        <v>5</v>
      </c>
      <c r="M222" s="10">
        <v>0</v>
      </c>
      <c r="N222" s="10">
        <v>0</v>
      </c>
      <c r="O222" s="10">
        <v>5</v>
      </c>
      <c r="P222" s="11">
        <v>8000</v>
      </c>
      <c r="Q222" s="11">
        <v>0</v>
      </c>
      <c r="R222" s="11">
        <v>8000</v>
      </c>
      <c r="S222" s="11">
        <v>25000</v>
      </c>
      <c r="T222" s="11">
        <v>0</v>
      </c>
      <c r="U222" s="11">
        <v>25000</v>
      </c>
      <c r="V222" s="11">
        <v>33000</v>
      </c>
      <c r="W222" s="11">
        <v>4000</v>
      </c>
      <c r="X222" s="12">
        <v>0.75757575757575746</v>
      </c>
      <c r="Y222" s="12">
        <v>0.12121212121212122</v>
      </c>
      <c r="Z222" s="11">
        <v>0</v>
      </c>
      <c r="AA222" s="11">
        <v>5000</v>
      </c>
      <c r="AB222" s="13">
        <v>5</v>
      </c>
      <c r="AC222" s="13">
        <v>8</v>
      </c>
      <c r="AD222" s="13">
        <v>1500</v>
      </c>
      <c r="AE222" s="13">
        <v>1500</v>
      </c>
      <c r="AF222" s="13">
        <v>0</v>
      </c>
      <c r="AG222" s="13">
        <v>0</v>
      </c>
      <c r="AH222" s="13">
        <v>0</v>
      </c>
      <c r="AI222" s="13">
        <v>0</v>
      </c>
      <c r="AJ222" s="18">
        <v>5</v>
      </c>
      <c r="AK222" s="17">
        <v>8.1</v>
      </c>
      <c r="AL222" s="25">
        <v>0.11913814955640051</v>
      </c>
      <c r="AM222" s="13">
        <v>0.85906370320615077</v>
      </c>
      <c r="AN222" s="13">
        <v>0.99590834697217678</v>
      </c>
      <c r="AO222" s="13">
        <v>0.2869955156950672</v>
      </c>
      <c r="AP222" s="13">
        <v>2.1419675658733945</v>
      </c>
      <c r="AQ222" s="13">
        <f t="shared" si="25"/>
        <v>25000</v>
      </c>
      <c r="AR222" s="13">
        <f t="shared" si="22"/>
        <v>3200</v>
      </c>
      <c r="AS222" s="13">
        <f t="shared" si="23"/>
        <v>0</v>
      </c>
      <c r="AT222" s="13">
        <f t="shared" si="26"/>
        <v>3200</v>
      </c>
      <c r="AU222" s="13">
        <f t="shared" si="24"/>
        <v>28200</v>
      </c>
      <c r="AV222" s="14" t="s">
        <v>12</v>
      </c>
      <c r="AW222" s="13">
        <f t="shared" si="28"/>
        <v>28200</v>
      </c>
      <c r="AX222" s="13">
        <v>0</v>
      </c>
      <c r="AY222" s="13">
        <f t="shared" si="27"/>
        <v>28200</v>
      </c>
    </row>
    <row r="223" spans="1:51" x14ac:dyDescent="0.2">
      <c r="A223" s="8">
        <v>218</v>
      </c>
      <c r="B223" s="9" t="s">
        <v>545</v>
      </c>
      <c r="C223" s="9" t="s">
        <v>4</v>
      </c>
      <c r="D223" s="9" t="s">
        <v>5</v>
      </c>
      <c r="E223" s="9" t="s">
        <v>5</v>
      </c>
      <c r="F223" s="9" t="s">
        <v>546</v>
      </c>
      <c r="G223" s="9" t="s">
        <v>547</v>
      </c>
      <c r="H223" s="9" t="s">
        <v>27</v>
      </c>
      <c r="I223" s="9" t="s">
        <v>542</v>
      </c>
      <c r="J223" s="9" t="s">
        <v>8</v>
      </c>
      <c r="K223" s="9" t="s">
        <v>10</v>
      </c>
      <c r="L223" s="10">
        <v>24</v>
      </c>
      <c r="M223" s="10">
        <v>24</v>
      </c>
      <c r="N223" s="10">
        <v>0</v>
      </c>
      <c r="O223" s="10">
        <v>0</v>
      </c>
      <c r="P223" s="11">
        <v>60000</v>
      </c>
      <c r="Q223" s="11">
        <v>60000</v>
      </c>
      <c r="R223" s="11">
        <v>0</v>
      </c>
      <c r="S223" s="11">
        <v>240000</v>
      </c>
      <c r="T223" s="11">
        <v>240000</v>
      </c>
      <c r="U223" s="11">
        <v>0</v>
      </c>
      <c r="V223" s="11">
        <v>300000</v>
      </c>
      <c r="W223" s="11">
        <v>5000</v>
      </c>
      <c r="X223" s="12">
        <v>0.8</v>
      </c>
      <c r="Y223" s="12">
        <v>1.666666666666667E-2</v>
      </c>
      <c r="Z223" s="11">
        <v>10000</v>
      </c>
      <c r="AA223" s="11">
        <v>0</v>
      </c>
      <c r="AB223" s="13">
        <v>0</v>
      </c>
      <c r="AC223" s="13">
        <v>0</v>
      </c>
      <c r="AD223" s="13">
        <v>0</v>
      </c>
      <c r="AE223" s="13">
        <v>0</v>
      </c>
      <c r="AF223" s="13">
        <v>0</v>
      </c>
      <c r="AG223" s="13">
        <v>0</v>
      </c>
      <c r="AH223" s="13">
        <v>0</v>
      </c>
      <c r="AI223" s="13">
        <v>0</v>
      </c>
      <c r="AJ223" s="18">
        <v>20</v>
      </c>
      <c r="AK223" s="17">
        <v>8.1</v>
      </c>
      <c r="AL223" s="25">
        <v>0.26243567753001718</v>
      </c>
      <c r="AM223" s="13">
        <v>0.68954770008278721</v>
      </c>
      <c r="AN223" s="13">
        <v>0.98363338788870702</v>
      </c>
      <c r="AO223" s="13">
        <v>0.2869955156950672</v>
      </c>
      <c r="AP223" s="13">
        <v>1.9601766036665613</v>
      </c>
      <c r="AQ223" s="13">
        <f t="shared" si="25"/>
        <v>240000</v>
      </c>
      <c r="AR223" s="13">
        <f t="shared" si="22"/>
        <v>0</v>
      </c>
      <c r="AS223" s="13">
        <f t="shared" si="23"/>
        <v>0</v>
      </c>
      <c r="AT223" s="13">
        <f t="shared" si="26"/>
        <v>0</v>
      </c>
      <c r="AU223" s="13">
        <f t="shared" si="24"/>
        <v>240000</v>
      </c>
      <c r="AV223" s="14" t="s">
        <v>12</v>
      </c>
      <c r="AW223" s="13">
        <f t="shared" si="28"/>
        <v>240000</v>
      </c>
      <c r="AX223" s="13">
        <v>0</v>
      </c>
      <c r="AY223" s="13">
        <f t="shared" si="27"/>
        <v>240000</v>
      </c>
    </row>
    <row r="224" spans="1:51" x14ac:dyDescent="0.2">
      <c r="A224" s="8">
        <v>219</v>
      </c>
      <c r="B224" s="9" t="s">
        <v>548</v>
      </c>
      <c r="C224" s="9" t="s">
        <v>226</v>
      </c>
      <c r="D224" s="9" t="s">
        <v>5</v>
      </c>
      <c r="E224" s="9" t="s">
        <v>5</v>
      </c>
      <c r="F224" s="9" t="s">
        <v>549</v>
      </c>
      <c r="G224" s="9" t="s">
        <v>550</v>
      </c>
      <c r="H224" s="9" t="s">
        <v>27</v>
      </c>
      <c r="I224" s="9" t="s">
        <v>542</v>
      </c>
      <c r="J224" s="9" t="s">
        <v>156</v>
      </c>
      <c r="K224" s="9" t="s">
        <v>10</v>
      </c>
      <c r="L224" s="10">
        <v>5</v>
      </c>
      <c r="M224" s="10">
        <v>0</v>
      </c>
      <c r="N224" s="10">
        <v>0</v>
      </c>
      <c r="O224" s="10">
        <v>5</v>
      </c>
      <c r="P224" s="11">
        <v>5000</v>
      </c>
      <c r="Q224" s="11">
        <v>0</v>
      </c>
      <c r="R224" s="11">
        <v>5000</v>
      </c>
      <c r="S224" s="11">
        <v>20000</v>
      </c>
      <c r="T224" s="11">
        <v>0</v>
      </c>
      <c r="U224" s="11">
        <v>20000</v>
      </c>
      <c r="V224" s="11">
        <v>25000</v>
      </c>
      <c r="W224" s="11">
        <v>2000</v>
      </c>
      <c r="X224" s="12">
        <v>0.8</v>
      </c>
      <c r="Y224" s="12">
        <v>0.08</v>
      </c>
      <c r="Z224" s="11">
        <v>0</v>
      </c>
      <c r="AA224" s="11">
        <v>4000</v>
      </c>
      <c r="AB224" s="13">
        <v>0</v>
      </c>
      <c r="AC224" s="13">
        <v>0</v>
      </c>
      <c r="AD224" s="13">
        <v>0</v>
      </c>
      <c r="AE224" s="13">
        <v>0</v>
      </c>
      <c r="AF224" s="13">
        <v>0</v>
      </c>
      <c r="AG224" s="13">
        <v>0</v>
      </c>
      <c r="AH224" s="13">
        <v>0</v>
      </c>
      <c r="AI224" s="13">
        <v>0</v>
      </c>
      <c r="AJ224" s="18">
        <v>30</v>
      </c>
      <c r="AK224" s="17">
        <v>8.1</v>
      </c>
      <c r="AL224" s="25">
        <v>0.36285936285936288</v>
      </c>
      <c r="AM224" s="13">
        <v>0.57074996507173159</v>
      </c>
      <c r="AN224" s="13">
        <v>0.97545008183306059</v>
      </c>
      <c r="AO224" s="13">
        <v>0.2869955156950672</v>
      </c>
      <c r="AP224" s="13">
        <v>1.8331955625998595</v>
      </c>
      <c r="AQ224" s="13">
        <f t="shared" si="25"/>
        <v>20000</v>
      </c>
      <c r="AR224" s="13">
        <f t="shared" si="22"/>
        <v>0</v>
      </c>
      <c r="AS224" s="13">
        <f t="shared" si="23"/>
        <v>0</v>
      </c>
      <c r="AT224" s="13">
        <f t="shared" si="26"/>
        <v>0</v>
      </c>
      <c r="AU224" s="13">
        <f t="shared" si="24"/>
        <v>20000</v>
      </c>
      <c r="AV224" s="14" t="s">
        <v>12</v>
      </c>
      <c r="AW224" s="13">
        <f t="shared" si="28"/>
        <v>20000</v>
      </c>
      <c r="AX224" s="13">
        <v>0</v>
      </c>
      <c r="AY224" s="13">
        <f t="shared" si="27"/>
        <v>20000</v>
      </c>
    </row>
    <row r="225" spans="1:51" x14ac:dyDescent="0.2">
      <c r="A225" s="8">
        <v>220</v>
      </c>
      <c r="B225" s="9" t="s">
        <v>551</v>
      </c>
      <c r="C225" s="9" t="s">
        <v>4</v>
      </c>
      <c r="D225" s="9" t="s">
        <v>5</v>
      </c>
      <c r="E225" s="9" t="s">
        <v>5</v>
      </c>
      <c r="F225" s="9" t="s">
        <v>552</v>
      </c>
      <c r="G225" s="9" t="s">
        <v>550</v>
      </c>
      <c r="H225" s="9" t="s">
        <v>27</v>
      </c>
      <c r="I225" s="9" t="s">
        <v>542</v>
      </c>
      <c r="J225" s="9" t="s">
        <v>156</v>
      </c>
      <c r="K225" s="9" t="s">
        <v>10</v>
      </c>
      <c r="L225" s="10">
        <v>68</v>
      </c>
      <c r="M225" s="10">
        <v>68</v>
      </c>
      <c r="N225" s="10">
        <v>0</v>
      </c>
      <c r="O225" s="10">
        <v>0</v>
      </c>
      <c r="P225" s="11">
        <v>170000</v>
      </c>
      <c r="Q225" s="11">
        <v>170000</v>
      </c>
      <c r="R225" s="11">
        <v>0</v>
      </c>
      <c r="S225" s="11">
        <v>680000</v>
      </c>
      <c r="T225" s="11">
        <v>680000</v>
      </c>
      <c r="U225" s="11">
        <v>0</v>
      </c>
      <c r="V225" s="11">
        <v>850000</v>
      </c>
      <c r="W225" s="11">
        <v>56000</v>
      </c>
      <c r="X225" s="12">
        <v>0.8</v>
      </c>
      <c r="Y225" s="12">
        <v>6.5882352941176475E-2</v>
      </c>
      <c r="Z225" s="11">
        <v>10000</v>
      </c>
      <c r="AA225" s="11">
        <v>0</v>
      </c>
      <c r="AB225" s="13">
        <v>0</v>
      </c>
      <c r="AC225" s="13">
        <v>0</v>
      </c>
      <c r="AD225" s="13">
        <v>0</v>
      </c>
      <c r="AE225" s="13">
        <v>0</v>
      </c>
      <c r="AF225" s="13">
        <v>0</v>
      </c>
      <c r="AG225" s="13">
        <v>0</v>
      </c>
      <c r="AH225" s="13">
        <v>0</v>
      </c>
      <c r="AI225" s="13">
        <v>0</v>
      </c>
      <c r="AJ225" s="18">
        <v>30</v>
      </c>
      <c r="AK225" s="17">
        <v>8.1</v>
      </c>
      <c r="AL225" s="25">
        <v>0.36285936285936288</v>
      </c>
      <c r="AM225" s="13">
        <v>0.57074996507173159</v>
      </c>
      <c r="AN225" s="13">
        <v>0.97545008183306059</v>
      </c>
      <c r="AO225" s="13">
        <v>0.2869955156950672</v>
      </c>
      <c r="AP225" s="13">
        <v>1.8331955625998595</v>
      </c>
      <c r="AQ225" s="13">
        <f t="shared" si="25"/>
        <v>680000</v>
      </c>
      <c r="AR225" s="13">
        <f t="shared" si="22"/>
        <v>0</v>
      </c>
      <c r="AS225" s="13">
        <f t="shared" si="23"/>
        <v>0</v>
      </c>
      <c r="AT225" s="13">
        <f t="shared" si="26"/>
        <v>0</v>
      </c>
      <c r="AU225" s="13">
        <f t="shared" si="24"/>
        <v>680000</v>
      </c>
      <c r="AV225" s="14" t="s">
        <v>12</v>
      </c>
      <c r="AW225" s="13">
        <f t="shared" si="28"/>
        <v>680000</v>
      </c>
      <c r="AX225" s="13">
        <v>0</v>
      </c>
      <c r="AY225" s="13">
        <f t="shared" si="27"/>
        <v>680000</v>
      </c>
    </row>
    <row r="226" spans="1:51" x14ac:dyDescent="0.2">
      <c r="A226" s="8">
        <v>221</v>
      </c>
      <c r="B226" s="9" t="s">
        <v>553</v>
      </c>
      <c r="C226" s="9" t="s">
        <v>4</v>
      </c>
      <c r="D226" s="9" t="s">
        <v>5</v>
      </c>
      <c r="E226" s="9" t="s">
        <v>5</v>
      </c>
      <c r="F226" s="9" t="s">
        <v>554</v>
      </c>
      <c r="G226" s="9" t="s">
        <v>550</v>
      </c>
      <c r="H226" s="9" t="s">
        <v>27</v>
      </c>
      <c r="I226" s="9" t="s">
        <v>542</v>
      </c>
      <c r="J226" s="9" t="s">
        <v>156</v>
      </c>
      <c r="K226" s="9" t="s">
        <v>10</v>
      </c>
      <c r="L226" s="10">
        <v>40</v>
      </c>
      <c r="M226" s="10">
        <v>40</v>
      </c>
      <c r="N226" s="10">
        <v>0</v>
      </c>
      <c r="O226" s="10">
        <v>0</v>
      </c>
      <c r="P226" s="11">
        <v>100000</v>
      </c>
      <c r="Q226" s="11">
        <v>100000</v>
      </c>
      <c r="R226" s="11">
        <v>0</v>
      </c>
      <c r="S226" s="11">
        <v>400000</v>
      </c>
      <c r="T226" s="11">
        <v>400000</v>
      </c>
      <c r="U226" s="11">
        <v>0</v>
      </c>
      <c r="V226" s="11">
        <v>500000</v>
      </c>
      <c r="W226" s="11">
        <v>50000</v>
      </c>
      <c r="X226" s="12">
        <v>0.8</v>
      </c>
      <c r="Y226" s="12">
        <v>0.1</v>
      </c>
      <c r="Z226" s="11">
        <v>10000</v>
      </c>
      <c r="AA226" s="11">
        <v>0</v>
      </c>
      <c r="AB226" s="13">
        <v>40</v>
      </c>
      <c r="AC226" s="13">
        <v>4</v>
      </c>
      <c r="AD226" s="13">
        <v>1000</v>
      </c>
      <c r="AE226" s="13">
        <v>1000</v>
      </c>
      <c r="AF226" s="13">
        <v>0</v>
      </c>
      <c r="AG226" s="13">
        <v>0</v>
      </c>
      <c r="AH226" s="13">
        <v>0</v>
      </c>
      <c r="AI226" s="13">
        <v>0</v>
      </c>
      <c r="AJ226" s="18">
        <v>30</v>
      </c>
      <c r="AK226" s="17">
        <v>8.1</v>
      </c>
      <c r="AL226" s="25">
        <v>0.36285936285936288</v>
      </c>
      <c r="AM226" s="13">
        <v>0.57074996507173159</v>
      </c>
      <c r="AN226" s="13">
        <v>0.97545008183306059</v>
      </c>
      <c r="AO226" s="13">
        <v>0.2869955156950672</v>
      </c>
      <c r="AP226" s="13">
        <v>1.8331955625998595</v>
      </c>
      <c r="AQ226" s="13">
        <f t="shared" si="25"/>
        <v>400000</v>
      </c>
      <c r="AR226" s="13">
        <f t="shared" si="22"/>
        <v>12800</v>
      </c>
      <c r="AS226" s="13">
        <f t="shared" si="23"/>
        <v>0</v>
      </c>
      <c r="AT226" s="13">
        <f t="shared" si="26"/>
        <v>12800</v>
      </c>
      <c r="AU226" s="13">
        <f t="shared" si="24"/>
        <v>412800</v>
      </c>
      <c r="AV226" s="14" t="s">
        <v>12</v>
      </c>
      <c r="AW226" s="13">
        <f t="shared" si="28"/>
        <v>412800</v>
      </c>
      <c r="AX226" s="13">
        <v>0</v>
      </c>
      <c r="AY226" s="13">
        <f t="shared" si="27"/>
        <v>412800</v>
      </c>
    </row>
    <row r="227" spans="1:51" x14ac:dyDescent="0.2">
      <c r="A227" s="8">
        <v>222</v>
      </c>
      <c r="B227" s="9" t="s">
        <v>555</v>
      </c>
      <c r="C227" s="9" t="s">
        <v>4</v>
      </c>
      <c r="D227" s="9" t="s">
        <v>5</v>
      </c>
      <c r="E227" s="9" t="s">
        <v>5</v>
      </c>
      <c r="F227" s="9" t="s">
        <v>554</v>
      </c>
      <c r="G227" s="9" t="s">
        <v>550</v>
      </c>
      <c r="H227" s="9" t="s">
        <v>27</v>
      </c>
      <c r="I227" s="9" t="s">
        <v>542</v>
      </c>
      <c r="J227" s="9" t="s">
        <v>156</v>
      </c>
      <c r="K227" s="9" t="s">
        <v>10</v>
      </c>
      <c r="L227" s="10">
        <v>48</v>
      </c>
      <c r="M227" s="10">
        <v>48</v>
      </c>
      <c r="N227" s="10">
        <v>0</v>
      </c>
      <c r="O227" s="10">
        <v>0</v>
      </c>
      <c r="P227" s="11">
        <v>120000</v>
      </c>
      <c r="Q227" s="11">
        <v>120000</v>
      </c>
      <c r="R227" s="11">
        <v>0</v>
      </c>
      <c r="S227" s="11">
        <v>480000</v>
      </c>
      <c r="T227" s="11">
        <v>480000</v>
      </c>
      <c r="U227" s="11">
        <v>0</v>
      </c>
      <c r="V227" s="11">
        <v>600000</v>
      </c>
      <c r="W227" s="11">
        <v>75000</v>
      </c>
      <c r="X227" s="12">
        <v>0.8</v>
      </c>
      <c r="Y227" s="12">
        <v>0.125</v>
      </c>
      <c r="Z227" s="11">
        <v>10000</v>
      </c>
      <c r="AA227" s="11">
        <v>0</v>
      </c>
      <c r="AB227" s="13">
        <v>48</v>
      </c>
      <c r="AC227" s="13">
        <v>4</v>
      </c>
      <c r="AD227" s="13">
        <v>1000</v>
      </c>
      <c r="AE227" s="13">
        <v>1000</v>
      </c>
      <c r="AF227" s="13">
        <v>0</v>
      </c>
      <c r="AG227" s="13">
        <v>0</v>
      </c>
      <c r="AH227" s="13">
        <v>0</v>
      </c>
      <c r="AI227" s="13">
        <v>0</v>
      </c>
      <c r="AJ227" s="18">
        <v>30</v>
      </c>
      <c r="AK227" s="17">
        <v>8.1</v>
      </c>
      <c r="AL227" s="25">
        <v>0.36285936285936288</v>
      </c>
      <c r="AM227" s="13">
        <v>0.57074996507173159</v>
      </c>
      <c r="AN227" s="13">
        <v>0.97545008183306059</v>
      </c>
      <c r="AO227" s="13">
        <v>0.2869955156950672</v>
      </c>
      <c r="AP227" s="13">
        <v>1.8331955625998595</v>
      </c>
      <c r="AQ227" s="13">
        <f t="shared" si="25"/>
        <v>480000</v>
      </c>
      <c r="AR227" s="13">
        <f t="shared" si="22"/>
        <v>15360</v>
      </c>
      <c r="AS227" s="13">
        <f t="shared" si="23"/>
        <v>0</v>
      </c>
      <c r="AT227" s="13">
        <f t="shared" si="26"/>
        <v>15360</v>
      </c>
      <c r="AU227" s="13">
        <f t="shared" si="24"/>
        <v>495360</v>
      </c>
      <c r="AV227" s="14" t="s">
        <v>12</v>
      </c>
      <c r="AW227" s="13">
        <f t="shared" si="28"/>
        <v>495360</v>
      </c>
      <c r="AX227" s="13">
        <v>0</v>
      </c>
      <c r="AY227" s="13">
        <f t="shared" si="27"/>
        <v>495360</v>
      </c>
    </row>
    <row r="228" spans="1:51" x14ac:dyDescent="0.2">
      <c r="A228" s="8">
        <v>223</v>
      </c>
      <c r="B228" s="9" t="s">
        <v>556</v>
      </c>
      <c r="C228" s="9" t="s">
        <v>65</v>
      </c>
      <c r="D228" s="9" t="s">
        <v>5</v>
      </c>
      <c r="E228" s="9" t="s">
        <v>5</v>
      </c>
      <c r="F228" s="9" t="s">
        <v>557</v>
      </c>
      <c r="G228" s="9" t="s">
        <v>558</v>
      </c>
      <c r="H228" s="9" t="s">
        <v>27</v>
      </c>
      <c r="I228" s="9" t="s">
        <v>542</v>
      </c>
      <c r="J228" s="9" t="s">
        <v>152</v>
      </c>
      <c r="K228" s="9" t="s">
        <v>29</v>
      </c>
      <c r="L228" s="10">
        <v>8</v>
      </c>
      <c r="M228" s="10">
        <v>0</v>
      </c>
      <c r="N228" s="10">
        <v>8</v>
      </c>
      <c r="O228" s="10">
        <v>0</v>
      </c>
      <c r="P228" s="11">
        <v>20000</v>
      </c>
      <c r="Q228" s="11">
        <v>20000</v>
      </c>
      <c r="R228" s="11">
        <v>0</v>
      </c>
      <c r="S228" s="11">
        <v>80000</v>
      </c>
      <c r="T228" s="11">
        <v>80000</v>
      </c>
      <c r="U228" s="11">
        <v>0</v>
      </c>
      <c r="V228" s="11">
        <v>100000</v>
      </c>
      <c r="W228" s="11">
        <v>12000</v>
      </c>
      <c r="X228" s="12">
        <v>0.8</v>
      </c>
      <c r="Y228" s="12">
        <v>0.12</v>
      </c>
      <c r="Z228" s="11">
        <v>10000</v>
      </c>
      <c r="AA228" s="11">
        <v>0</v>
      </c>
      <c r="AB228" s="13">
        <v>0</v>
      </c>
      <c r="AC228" s="13">
        <v>0</v>
      </c>
      <c r="AD228" s="13">
        <v>0</v>
      </c>
      <c r="AE228" s="13">
        <v>0</v>
      </c>
      <c r="AF228" s="13">
        <v>0</v>
      </c>
      <c r="AG228" s="13">
        <v>0</v>
      </c>
      <c r="AH228" s="13">
        <v>0</v>
      </c>
      <c r="AI228" s="13">
        <v>0</v>
      </c>
      <c r="AJ228" s="18">
        <v>8</v>
      </c>
      <c r="AK228" s="17">
        <v>8.1</v>
      </c>
      <c r="AL228" s="25">
        <v>0.32570659488559894</v>
      </c>
      <c r="AM228" s="13">
        <v>0.61470040037192564</v>
      </c>
      <c r="AN228" s="13">
        <v>0.99345335515548283</v>
      </c>
      <c r="AO228" s="13">
        <v>0.2869955156950672</v>
      </c>
      <c r="AP228" s="13">
        <v>1.8951492712224756</v>
      </c>
      <c r="AQ228" s="13">
        <f t="shared" si="25"/>
        <v>80000</v>
      </c>
      <c r="AR228" s="13">
        <f t="shared" si="22"/>
        <v>0</v>
      </c>
      <c r="AS228" s="13">
        <f t="shared" si="23"/>
        <v>0</v>
      </c>
      <c r="AT228" s="13">
        <f t="shared" si="26"/>
        <v>0</v>
      </c>
      <c r="AU228" s="13">
        <f t="shared" si="24"/>
        <v>80000</v>
      </c>
      <c r="AV228" s="14" t="s">
        <v>12</v>
      </c>
      <c r="AW228" s="13">
        <f t="shared" si="28"/>
        <v>80000</v>
      </c>
      <c r="AX228" s="13">
        <v>0</v>
      </c>
      <c r="AY228" s="13">
        <f t="shared" si="27"/>
        <v>80000</v>
      </c>
    </row>
    <row r="229" spans="1:51" x14ac:dyDescent="0.2">
      <c r="A229" s="8">
        <v>224</v>
      </c>
      <c r="B229" s="9" t="s">
        <v>559</v>
      </c>
      <c r="C229" s="9" t="s">
        <v>4</v>
      </c>
      <c r="D229" s="9" t="s">
        <v>5</v>
      </c>
      <c r="E229" s="9" t="s">
        <v>5</v>
      </c>
      <c r="F229" s="9" t="s">
        <v>560</v>
      </c>
      <c r="G229" s="9" t="s">
        <v>561</v>
      </c>
      <c r="H229" s="9" t="s">
        <v>27</v>
      </c>
      <c r="I229" s="9" t="s">
        <v>98</v>
      </c>
      <c r="J229" s="9" t="s">
        <v>9</v>
      </c>
      <c r="K229" s="9" t="s">
        <v>10</v>
      </c>
      <c r="L229" s="10">
        <v>12</v>
      </c>
      <c r="M229" s="10">
        <v>12</v>
      </c>
      <c r="N229" s="10">
        <v>0</v>
      </c>
      <c r="O229" s="10">
        <v>0</v>
      </c>
      <c r="P229" s="11">
        <v>30000</v>
      </c>
      <c r="Q229" s="11">
        <v>30000</v>
      </c>
      <c r="R229" s="11">
        <v>0</v>
      </c>
      <c r="S229" s="11">
        <v>120000</v>
      </c>
      <c r="T229" s="11">
        <v>120000</v>
      </c>
      <c r="U229" s="11">
        <v>0</v>
      </c>
      <c r="V229" s="11">
        <v>150000</v>
      </c>
      <c r="W229" s="11">
        <v>9920</v>
      </c>
      <c r="X229" s="12">
        <v>0.8</v>
      </c>
      <c r="Y229" s="12">
        <v>6.6133333333333336E-2</v>
      </c>
      <c r="Z229" s="11">
        <v>10000</v>
      </c>
      <c r="AA229" s="11">
        <v>0</v>
      </c>
      <c r="AB229" s="13">
        <v>12</v>
      </c>
      <c r="AC229" s="13">
        <v>4</v>
      </c>
      <c r="AD229" s="13">
        <v>950</v>
      </c>
      <c r="AE229" s="13">
        <v>750</v>
      </c>
      <c r="AF229" s="13">
        <v>0</v>
      </c>
      <c r="AG229" s="13">
        <v>0</v>
      </c>
      <c r="AH229" s="13">
        <v>0</v>
      </c>
      <c r="AI229" s="13">
        <v>0</v>
      </c>
      <c r="AJ229" s="18">
        <v>12</v>
      </c>
      <c r="AK229" s="17">
        <v>6.9</v>
      </c>
      <c r="AL229" s="25">
        <v>0.2978723404255319</v>
      </c>
      <c r="AM229" s="13">
        <v>0.64762735754077461</v>
      </c>
      <c r="AN229" s="13">
        <v>0.99018003273322419</v>
      </c>
      <c r="AO229" s="13">
        <v>0.23318385650224216</v>
      </c>
      <c r="AP229" s="13">
        <v>1.8709912467762411</v>
      </c>
      <c r="AQ229" s="13">
        <f t="shared" si="25"/>
        <v>120000</v>
      </c>
      <c r="AR229" s="13">
        <f t="shared" si="22"/>
        <v>3840</v>
      </c>
      <c r="AS229" s="13">
        <f t="shared" si="23"/>
        <v>0</v>
      </c>
      <c r="AT229" s="13">
        <f t="shared" si="26"/>
        <v>3840</v>
      </c>
      <c r="AU229" s="13">
        <f t="shared" si="24"/>
        <v>123840</v>
      </c>
      <c r="AV229" s="14" t="s">
        <v>12</v>
      </c>
      <c r="AW229" s="13">
        <f t="shared" si="28"/>
        <v>123840</v>
      </c>
      <c r="AX229" s="13">
        <v>0</v>
      </c>
      <c r="AY229" s="13">
        <f t="shared" si="27"/>
        <v>123840</v>
      </c>
    </row>
    <row r="230" spans="1:51" x14ac:dyDescent="0.2">
      <c r="A230" s="8">
        <v>225</v>
      </c>
      <c r="B230" s="9" t="s">
        <v>562</v>
      </c>
      <c r="C230" s="9" t="s">
        <v>226</v>
      </c>
      <c r="D230" s="9" t="s">
        <v>5</v>
      </c>
      <c r="E230" s="9" t="s">
        <v>5</v>
      </c>
      <c r="F230" s="9" t="s">
        <v>563</v>
      </c>
      <c r="G230" s="9" t="s">
        <v>564</v>
      </c>
      <c r="H230" s="9" t="s">
        <v>27</v>
      </c>
      <c r="I230" s="9" t="s">
        <v>218</v>
      </c>
      <c r="J230" s="9" t="s">
        <v>9</v>
      </c>
      <c r="K230" s="9" t="s">
        <v>10</v>
      </c>
      <c r="L230" s="10">
        <v>8</v>
      </c>
      <c r="M230" s="10">
        <v>0</v>
      </c>
      <c r="N230" s="10">
        <v>0</v>
      </c>
      <c r="O230" s="10">
        <v>8</v>
      </c>
      <c r="P230" s="11">
        <v>10400</v>
      </c>
      <c r="Q230" s="11">
        <v>0</v>
      </c>
      <c r="R230" s="11">
        <v>10400</v>
      </c>
      <c r="S230" s="11">
        <v>40000</v>
      </c>
      <c r="T230" s="11">
        <v>0</v>
      </c>
      <c r="U230" s="11">
        <v>40000</v>
      </c>
      <c r="V230" s="11">
        <v>50400</v>
      </c>
      <c r="W230" s="11">
        <v>7200</v>
      </c>
      <c r="X230" s="12">
        <v>0.79365079365079372</v>
      </c>
      <c r="Y230" s="12">
        <v>0.14285714285714285</v>
      </c>
      <c r="Z230" s="11">
        <v>0</v>
      </c>
      <c r="AA230" s="11">
        <v>5000</v>
      </c>
      <c r="AB230" s="13">
        <v>8</v>
      </c>
      <c r="AC230" s="13">
        <v>4</v>
      </c>
      <c r="AD230" s="13">
        <v>1800</v>
      </c>
      <c r="AE230" s="13">
        <v>1800</v>
      </c>
      <c r="AF230" s="13">
        <v>0</v>
      </c>
      <c r="AG230" s="13">
        <v>0</v>
      </c>
      <c r="AH230" s="13">
        <v>0</v>
      </c>
      <c r="AI230" s="13">
        <v>0</v>
      </c>
      <c r="AJ230" s="18">
        <v>17</v>
      </c>
      <c r="AK230" s="17">
        <v>12.2</v>
      </c>
      <c r="AL230" s="25">
        <v>0.17842221676087491</v>
      </c>
      <c r="AM230" s="13">
        <v>0.78893270887909117</v>
      </c>
      <c r="AN230" s="13">
        <v>0.98608837970540097</v>
      </c>
      <c r="AO230" s="13">
        <v>0.4708520179372197</v>
      </c>
      <c r="AP230" s="13">
        <v>2.2458731065217119</v>
      </c>
      <c r="AQ230" s="13">
        <f t="shared" si="25"/>
        <v>40000</v>
      </c>
      <c r="AR230" s="13">
        <f t="shared" si="22"/>
        <v>2560</v>
      </c>
      <c r="AS230" s="13">
        <f t="shared" si="23"/>
        <v>0</v>
      </c>
      <c r="AT230" s="13">
        <f t="shared" si="26"/>
        <v>2560</v>
      </c>
      <c r="AU230" s="13">
        <f t="shared" si="24"/>
        <v>42560</v>
      </c>
      <c r="AV230" s="14" t="s">
        <v>12</v>
      </c>
      <c r="AW230" s="13">
        <f t="shared" si="28"/>
        <v>42560</v>
      </c>
      <c r="AX230" s="13">
        <v>0</v>
      </c>
      <c r="AY230" s="13">
        <f t="shared" si="27"/>
        <v>42560</v>
      </c>
    </row>
    <row r="231" spans="1:51" x14ac:dyDescent="0.2">
      <c r="A231" s="8">
        <v>226</v>
      </c>
      <c r="B231" s="9" t="s">
        <v>565</v>
      </c>
      <c r="C231" s="9" t="s">
        <v>226</v>
      </c>
      <c r="D231" s="9" t="s">
        <v>5</v>
      </c>
      <c r="E231" s="9" t="s">
        <v>5</v>
      </c>
      <c r="F231" s="9" t="s">
        <v>563</v>
      </c>
      <c r="G231" s="9" t="s">
        <v>564</v>
      </c>
      <c r="H231" s="9" t="s">
        <v>27</v>
      </c>
      <c r="I231" s="9" t="s">
        <v>218</v>
      </c>
      <c r="J231" s="9" t="s">
        <v>9</v>
      </c>
      <c r="K231" s="9" t="s">
        <v>10</v>
      </c>
      <c r="L231" s="10">
        <v>6</v>
      </c>
      <c r="M231" s="10">
        <v>0</v>
      </c>
      <c r="N231" s="10">
        <v>0</v>
      </c>
      <c r="O231" s="10">
        <v>6</v>
      </c>
      <c r="P231" s="11">
        <v>7900</v>
      </c>
      <c r="Q231" s="11">
        <v>0</v>
      </c>
      <c r="R231" s="11">
        <v>7900</v>
      </c>
      <c r="S231" s="11">
        <v>30000</v>
      </c>
      <c r="T231" s="11">
        <v>0</v>
      </c>
      <c r="U231" s="11">
        <v>30000</v>
      </c>
      <c r="V231" s="11">
        <v>37900</v>
      </c>
      <c r="W231" s="11">
        <v>5500</v>
      </c>
      <c r="X231" s="12">
        <v>0.79155672823218992</v>
      </c>
      <c r="Y231" s="12">
        <v>0.14511873350923482</v>
      </c>
      <c r="Z231" s="11">
        <v>0</v>
      </c>
      <c r="AA231" s="11">
        <v>5000</v>
      </c>
      <c r="AB231" s="13">
        <v>6</v>
      </c>
      <c r="AC231" s="13">
        <v>4</v>
      </c>
      <c r="AD231" s="13">
        <v>1800</v>
      </c>
      <c r="AE231" s="13">
        <v>1800</v>
      </c>
      <c r="AF231" s="13">
        <v>0</v>
      </c>
      <c r="AG231" s="13">
        <v>0</v>
      </c>
      <c r="AH231" s="13">
        <v>0</v>
      </c>
      <c r="AI231" s="13">
        <v>0</v>
      </c>
      <c r="AJ231" s="18">
        <v>17</v>
      </c>
      <c r="AK231" s="17">
        <v>12.2</v>
      </c>
      <c r="AL231" s="25">
        <v>0.17842221676087491</v>
      </c>
      <c r="AM231" s="13">
        <v>0.78893270887909117</v>
      </c>
      <c r="AN231" s="13">
        <v>0.98608837970540097</v>
      </c>
      <c r="AO231" s="13">
        <v>0.4708520179372197</v>
      </c>
      <c r="AP231" s="13">
        <v>2.2458731065217119</v>
      </c>
      <c r="AQ231" s="13">
        <f t="shared" si="25"/>
        <v>30000</v>
      </c>
      <c r="AR231" s="13">
        <f t="shared" si="22"/>
        <v>1920</v>
      </c>
      <c r="AS231" s="13">
        <f t="shared" si="23"/>
        <v>0</v>
      </c>
      <c r="AT231" s="13">
        <f t="shared" si="26"/>
        <v>1920</v>
      </c>
      <c r="AU231" s="13">
        <f t="shared" si="24"/>
        <v>31920</v>
      </c>
      <c r="AV231" s="14" t="s">
        <v>12</v>
      </c>
      <c r="AW231" s="13">
        <f t="shared" si="28"/>
        <v>31920</v>
      </c>
      <c r="AX231" s="13">
        <v>0</v>
      </c>
      <c r="AY231" s="13">
        <f t="shared" si="27"/>
        <v>31920</v>
      </c>
    </row>
    <row r="232" spans="1:51" x14ac:dyDescent="0.2">
      <c r="A232" s="8">
        <v>227</v>
      </c>
      <c r="B232" s="9" t="s">
        <v>566</v>
      </c>
      <c r="C232" s="9" t="s">
        <v>4</v>
      </c>
      <c r="D232" s="9" t="s">
        <v>5</v>
      </c>
      <c r="E232" s="9" t="s">
        <v>5</v>
      </c>
      <c r="F232" s="9" t="s">
        <v>567</v>
      </c>
      <c r="G232" s="9" t="s">
        <v>568</v>
      </c>
      <c r="H232" s="9" t="s">
        <v>27</v>
      </c>
      <c r="I232" s="9" t="s">
        <v>102</v>
      </c>
      <c r="J232" s="9" t="s">
        <v>9</v>
      </c>
      <c r="K232" s="9" t="s">
        <v>10</v>
      </c>
      <c r="L232" s="10">
        <v>60</v>
      </c>
      <c r="M232" s="10">
        <v>60</v>
      </c>
      <c r="N232" s="10">
        <v>0</v>
      </c>
      <c r="O232" s="10">
        <v>0</v>
      </c>
      <c r="P232" s="11">
        <v>145000</v>
      </c>
      <c r="Q232" s="11">
        <v>145000</v>
      </c>
      <c r="R232" s="11">
        <v>0</v>
      </c>
      <c r="S232" s="11">
        <v>575000</v>
      </c>
      <c r="T232" s="11">
        <v>575000</v>
      </c>
      <c r="U232" s="11">
        <v>0</v>
      </c>
      <c r="V232" s="11">
        <v>720000</v>
      </c>
      <c r="W232" s="11">
        <v>105000</v>
      </c>
      <c r="X232" s="12">
        <v>0.79861111111111116</v>
      </c>
      <c r="Y232" s="12">
        <v>0.14583333333333334</v>
      </c>
      <c r="Z232" s="11">
        <v>9583.3333333333339</v>
      </c>
      <c r="AA232" s="11">
        <v>0</v>
      </c>
      <c r="AB232" s="13">
        <v>60</v>
      </c>
      <c r="AC232" s="13">
        <v>4</v>
      </c>
      <c r="AD232" s="13">
        <v>1200</v>
      </c>
      <c r="AE232" s="13">
        <v>600</v>
      </c>
      <c r="AF232" s="13">
        <v>0</v>
      </c>
      <c r="AG232" s="13">
        <v>0</v>
      </c>
      <c r="AH232" s="13">
        <v>0</v>
      </c>
      <c r="AI232" s="13">
        <v>0</v>
      </c>
      <c r="AJ232" s="18">
        <v>13</v>
      </c>
      <c r="AK232" s="17">
        <v>4.5999999999999996</v>
      </c>
      <c r="AL232" s="25">
        <v>0.33397776703721604</v>
      </c>
      <c r="AM232" s="13">
        <v>0.60491589072884544</v>
      </c>
      <c r="AN232" s="13">
        <v>0.98936170212765961</v>
      </c>
      <c r="AO232" s="13">
        <v>0.13004484304932731</v>
      </c>
      <c r="AP232" s="13">
        <v>1.7243224359058325</v>
      </c>
      <c r="AQ232" s="13">
        <f t="shared" si="25"/>
        <v>575000</v>
      </c>
      <c r="AR232" s="13">
        <f t="shared" si="22"/>
        <v>19200</v>
      </c>
      <c r="AS232" s="13">
        <f t="shared" si="23"/>
        <v>0</v>
      </c>
      <c r="AT232" s="13">
        <f t="shared" si="26"/>
        <v>19200</v>
      </c>
      <c r="AU232" s="13">
        <f t="shared" si="24"/>
        <v>594200</v>
      </c>
      <c r="AV232" s="14" t="s">
        <v>12</v>
      </c>
      <c r="AW232" s="13">
        <f t="shared" si="28"/>
        <v>594200</v>
      </c>
      <c r="AX232" s="13">
        <v>0</v>
      </c>
      <c r="AY232" s="13">
        <f t="shared" si="27"/>
        <v>594200</v>
      </c>
    </row>
    <row r="233" spans="1:51" x14ac:dyDescent="0.2">
      <c r="A233" s="8">
        <v>228</v>
      </c>
      <c r="B233" s="9" t="s">
        <v>569</v>
      </c>
      <c r="C233" s="9" t="s">
        <v>226</v>
      </c>
      <c r="D233" s="9" t="s">
        <v>5</v>
      </c>
      <c r="E233" s="9" t="s">
        <v>5</v>
      </c>
      <c r="F233" s="9" t="s">
        <v>570</v>
      </c>
      <c r="G233" s="9" t="s">
        <v>571</v>
      </c>
      <c r="H233" s="9" t="s">
        <v>27</v>
      </c>
      <c r="I233" s="9" t="s">
        <v>148</v>
      </c>
      <c r="J233" s="9" t="s">
        <v>9</v>
      </c>
      <c r="K233" s="9" t="s">
        <v>10</v>
      </c>
      <c r="L233" s="10">
        <v>5</v>
      </c>
      <c r="M233" s="10">
        <v>0</v>
      </c>
      <c r="N233" s="10">
        <v>0</v>
      </c>
      <c r="O233" s="10">
        <v>5</v>
      </c>
      <c r="P233" s="11">
        <v>6250</v>
      </c>
      <c r="Q233" s="11">
        <v>0</v>
      </c>
      <c r="R233" s="11">
        <v>6250</v>
      </c>
      <c r="S233" s="11">
        <v>25000</v>
      </c>
      <c r="T233" s="11">
        <v>0</v>
      </c>
      <c r="U233" s="11">
        <v>25000</v>
      </c>
      <c r="V233" s="11">
        <v>31250</v>
      </c>
      <c r="W233" s="11">
        <v>0</v>
      </c>
      <c r="X233" s="12">
        <v>0.8</v>
      </c>
      <c r="Y233" s="12">
        <v>0</v>
      </c>
      <c r="Z233" s="11">
        <v>0</v>
      </c>
      <c r="AA233" s="11">
        <v>5000</v>
      </c>
      <c r="AB233" s="13">
        <v>5</v>
      </c>
      <c r="AC233" s="13">
        <v>6</v>
      </c>
      <c r="AD233" s="13">
        <v>1990</v>
      </c>
      <c r="AE233" s="13">
        <v>1990</v>
      </c>
      <c r="AF233" s="13">
        <v>0</v>
      </c>
      <c r="AG233" s="13">
        <v>0</v>
      </c>
      <c r="AH233" s="13">
        <v>0</v>
      </c>
      <c r="AI233" s="13">
        <v>0</v>
      </c>
      <c r="AJ233" s="18">
        <v>1222</v>
      </c>
      <c r="AK233" s="17">
        <v>1.8</v>
      </c>
      <c r="AL233" s="25">
        <v>0.53931774875679694</v>
      </c>
      <c r="AM233" s="13">
        <v>0.36200581771672291</v>
      </c>
      <c r="AN233" s="13">
        <v>0</v>
      </c>
      <c r="AO233" s="13">
        <v>4.4843049327354303E-3</v>
      </c>
      <c r="AP233" s="13">
        <v>0.36649012264945835</v>
      </c>
      <c r="AQ233" s="13">
        <f t="shared" si="25"/>
        <v>25000</v>
      </c>
      <c r="AR233" s="13">
        <f t="shared" si="22"/>
        <v>2400</v>
      </c>
      <c r="AS233" s="13">
        <f t="shared" si="23"/>
        <v>0</v>
      </c>
      <c r="AT233" s="13">
        <f t="shared" si="26"/>
        <v>2400</v>
      </c>
      <c r="AU233" s="13">
        <f t="shared" si="24"/>
        <v>27400</v>
      </c>
      <c r="AV233" s="14" t="s">
        <v>538</v>
      </c>
      <c r="AW233" s="13">
        <v>0</v>
      </c>
      <c r="AX233" s="13">
        <f t="shared" ref="AX233:AX296" si="29">AU233</f>
        <v>27400</v>
      </c>
      <c r="AY233" s="13">
        <f t="shared" si="27"/>
        <v>27400</v>
      </c>
    </row>
    <row r="234" spans="1:51" x14ac:dyDescent="0.2">
      <c r="A234" s="8">
        <v>229</v>
      </c>
      <c r="B234" s="9" t="s">
        <v>572</v>
      </c>
      <c r="C234" s="9" t="s">
        <v>226</v>
      </c>
      <c r="D234" s="9" t="s">
        <v>5</v>
      </c>
      <c r="E234" s="9" t="s">
        <v>5</v>
      </c>
      <c r="F234" s="9" t="s">
        <v>570</v>
      </c>
      <c r="G234" s="9" t="s">
        <v>571</v>
      </c>
      <c r="H234" s="9" t="s">
        <v>27</v>
      </c>
      <c r="I234" s="9" t="s">
        <v>148</v>
      </c>
      <c r="J234" s="9" t="s">
        <v>9</v>
      </c>
      <c r="K234" s="9" t="s">
        <v>10</v>
      </c>
      <c r="L234" s="10">
        <v>5</v>
      </c>
      <c r="M234" s="10">
        <v>0</v>
      </c>
      <c r="N234" s="10">
        <v>0</v>
      </c>
      <c r="O234" s="10">
        <v>5</v>
      </c>
      <c r="P234" s="11">
        <v>6250</v>
      </c>
      <c r="Q234" s="11">
        <v>0</v>
      </c>
      <c r="R234" s="11">
        <v>6250</v>
      </c>
      <c r="S234" s="11">
        <v>25000</v>
      </c>
      <c r="T234" s="11">
        <v>0</v>
      </c>
      <c r="U234" s="11">
        <v>25000</v>
      </c>
      <c r="V234" s="11">
        <v>31250</v>
      </c>
      <c r="W234" s="11">
        <v>0</v>
      </c>
      <c r="X234" s="12">
        <v>0.8</v>
      </c>
      <c r="Y234" s="12">
        <v>0</v>
      </c>
      <c r="Z234" s="11">
        <v>0</v>
      </c>
      <c r="AA234" s="11">
        <v>5000</v>
      </c>
      <c r="AB234" s="13">
        <v>5</v>
      </c>
      <c r="AC234" s="13">
        <v>6</v>
      </c>
      <c r="AD234" s="13">
        <v>1990</v>
      </c>
      <c r="AE234" s="13">
        <v>1990</v>
      </c>
      <c r="AF234" s="13">
        <v>0</v>
      </c>
      <c r="AG234" s="13">
        <v>0</v>
      </c>
      <c r="AH234" s="13">
        <v>0</v>
      </c>
      <c r="AI234" s="13">
        <v>0</v>
      </c>
      <c r="AJ234" s="18">
        <v>1222</v>
      </c>
      <c r="AK234" s="17">
        <v>1.8</v>
      </c>
      <c r="AL234" s="25">
        <v>0.53931774875679694</v>
      </c>
      <c r="AM234" s="13">
        <v>0.36200581771672291</v>
      </c>
      <c r="AN234" s="13">
        <v>0</v>
      </c>
      <c r="AO234" s="13">
        <v>4.4843049327354303E-3</v>
      </c>
      <c r="AP234" s="13">
        <v>0.36649012264945835</v>
      </c>
      <c r="AQ234" s="13">
        <f t="shared" si="25"/>
        <v>25000</v>
      </c>
      <c r="AR234" s="13">
        <f t="shared" si="22"/>
        <v>2400</v>
      </c>
      <c r="AS234" s="13">
        <f t="shared" si="23"/>
        <v>0</v>
      </c>
      <c r="AT234" s="13">
        <f t="shared" si="26"/>
        <v>2400</v>
      </c>
      <c r="AU234" s="13">
        <f t="shared" si="24"/>
        <v>27400</v>
      </c>
      <c r="AV234" s="14" t="s">
        <v>538</v>
      </c>
      <c r="AW234" s="13">
        <v>0</v>
      </c>
      <c r="AX234" s="13">
        <f t="shared" si="29"/>
        <v>27400</v>
      </c>
      <c r="AY234" s="13">
        <f t="shared" si="27"/>
        <v>27400</v>
      </c>
    </row>
    <row r="235" spans="1:51" x14ac:dyDescent="0.2">
      <c r="A235" s="8">
        <v>230</v>
      </c>
      <c r="B235" s="9" t="s">
        <v>573</v>
      </c>
      <c r="C235" s="9" t="s">
        <v>226</v>
      </c>
      <c r="D235" s="9" t="s">
        <v>5</v>
      </c>
      <c r="E235" s="9" t="s">
        <v>5</v>
      </c>
      <c r="F235" s="9" t="s">
        <v>570</v>
      </c>
      <c r="G235" s="9" t="s">
        <v>571</v>
      </c>
      <c r="H235" s="9" t="s">
        <v>27</v>
      </c>
      <c r="I235" s="9" t="s">
        <v>148</v>
      </c>
      <c r="J235" s="9" t="s">
        <v>9</v>
      </c>
      <c r="K235" s="9" t="s">
        <v>10</v>
      </c>
      <c r="L235" s="10">
        <v>5</v>
      </c>
      <c r="M235" s="10">
        <v>0</v>
      </c>
      <c r="N235" s="10">
        <v>0</v>
      </c>
      <c r="O235" s="10">
        <v>5</v>
      </c>
      <c r="P235" s="11">
        <v>6250</v>
      </c>
      <c r="Q235" s="11">
        <v>0</v>
      </c>
      <c r="R235" s="11">
        <v>6250</v>
      </c>
      <c r="S235" s="11">
        <v>25000</v>
      </c>
      <c r="T235" s="11">
        <v>0</v>
      </c>
      <c r="U235" s="11">
        <v>25000</v>
      </c>
      <c r="V235" s="11">
        <v>31250</v>
      </c>
      <c r="W235" s="11">
        <v>0</v>
      </c>
      <c r="X235" s="12">
        <v>0.8</v>
      </c>
      <c r="Y235" s="12">
        <v>0</v>
      </c>
      <c r="Z235" s="11">
        <v>0</v>
      </c>
      <c r="AA235" s="11">
        <v>5000</v>
      </c>
      <c r="AB235" s="13">
        <v>5</v>
      </c>
      <c r="AC235" s="13">
        <v>6</v>
      </c>
      <c r="AD235" s="13">
        <v>1990</v>
      </c>
      <c r="AE235" s="13">
        <v>1990</v>
      </c>
      <c r="AF235" s="13">
        <v>0</v>
      </c>
      <c r="AG235" s="13">
        <v>0</v>
      </c>
      <c r="AH235" s="13">
        <v>0</v>
      </c>
      <c r="AI235" s="13">
        <v>0</v>
      </c>
      <c r="AJ235" s="18">
        <v>1222</v>
      </c>
      <c r="AK235" s="17">
        <v>1.8</v>
      </c>
      <c r="AL235" s="25">
        <v>0.53931774875679694</v>
      </c>
      <c r="AM235" s="13">
        <v>0.36200581771672291</v>
      </c>
      <c r="AN235" s="13">
        <v>0</v>
      </c>
      <c r="AO235" s="13">
        <v>4.4843049327354303E-3</v>
      </c>
      <c r="AP235" s="13">
        <v>0.36649012264945835</v>
      </c>
      <c r="AQ235" s="13">
        <f t="shared" si="25"/>
        <v>25000</v>
      </c>
      <c r="AR235" s="13">
        <f t="shared" si="22"/>
        <v>2400</v>
      </c>
      <c r="AS235" s="13">
        <f t="shared" si="23"/>
        <v>0</v>
      </c>
      <c r="AT235" s="13">
        <f t="shared" si="26"/>
        <v>2400</v>
      </c>
      <c r="AU235" s="13">
        <f t="shared" si="24"/>
        <v>27400</v>
      </c>
      <c r="AV235" s="14" t="s">
        <v>538</v>
      </c>
      <c r="AW235" s="13">
        <v>0</v>
      </c>
      <c r="AX235" s="13">
        <f t="shared" si="29"/>
        <v>27400</v>
      </c>
      <c r="AY235" s="13">
        <f t="shared" si="27"/>
        <v>27400</v>
      </c>
    </row>
    <row r="236" spans="1:51" x14ac:dyDescent="0.2">
      <c r="A236" s="8">
        <v>231</v>
      </c>
      <c r="B236" s="9" t="s">
        <v>574</v>
      </c>
      <c r="C236" s="9" t="s">
        <v>226</v>
      </c>
      <c r="D236" s="9" t="s">
        <v>5</v>
      </c>
      <c r="E236" s="9" t="s">
        <v>5</v>
      </c>
      <c r="F236" s="9" t="s">
        <v>575</v>
      </c>
      <c r="G236" s="9" t="s">
        <v>571</v>
      </c>
      <c r="H236" s="9" t="s">
        <v>27</v>
      </c>
      <c r="I236" s="9" t="s">
        <v>148</v>
      </c>
      <c r="J236" s="9" t="s">
        <v>9</v>
      </c>
      <c r="K236" s="9" t="s">
        <v>10</v>
      </c>
      <c r="L236" s="10">
        <v>8</v>
      </c>
      <c r="M236" s="10">
        <v>0</v>
      </c>
      <c r="N236" s="10">
        <v>0</v>
      </c>
      <c r="O236" s="10">
        <v>8</v>
      </c>
      <c r="P236" s="11">
        <v>10000</v>
      </c>
      <c r="Q236" s="11">
        <v>0</v>
      </c>
      <c r="R236" s="11">
        <v>10000</v>
      </c>
      <c r="S236" s="11">
        <v>40000</v>
      </c>
      <c r="T236" s="11">
        <v>0</v>
      </c>
      <c r="U236" s="11">
        <v>40000</v>
      </c>
      <c r="V236" s="11">
        <v>50000</v>
      </c>
      <c r="W236" s="11">
        <v>5000</v>
      </c>
      <c r="X236" s="12">
        <v>0.8</v>
      </c>
      <c r="Y236" s="12">
        <v>0.1</v>
      </c>
      <c r="Z236" s="11">
        <v>0</v>
      </c>
      <c r="AA236" s="11">
        <v>5000</v>
      </c>
      <c r="AB236" s="13">
        <v>0</v>
      </c>
      <c r="AC236" s="13">
        <v>0</v>
      </c>
      <c r="AD236" s="13">
        <v>0</v>
      </c>
      <c r="AE236" s="13">
        <v>0</v>
      </c>
      <c r="AF236" s="13">
        <v>0</v>
      </c>
      <c r="AG236" s="13">
        <v>0</v>
      </c>
      <c r="AH236" s="13">
        <v>0</v>
      </c>
      <c r="AI236" s="13">
        <v>0</v>
      </c>
      <c r="AJ236" s="18">
        <v>1222</v>
      </c>
      <c r="AK236" s="17">
        <v>1.8</v>
      </c>
      <c r="AL236" s="25">
        <v>0.53931774875679694</v>
      </c>
      <c r="AM236" s="13">
        <v>0.36200581771672291</v>
      </c>
      <c r="AN236" s="13">
        <v>0</v>
      </c>
      <c r="AO236" s="13">
        <v>4.4843049327354303E-3</v>
      </c>
      <c r="AP236" s="13">
        <v>0.36649012264945835</v>
      </c>
      <c r="AQ236" s="13">
        <f t="shared" si="25"/>
        <v>40000</v>
      </c>
      <c r="AR236" s="13">
        <f t="shared" si="22"/>
        <v>0</v>
      </c>
      <c r="AS236" s="13">
        <f t="shared" si="23"/>
        <v>0</v>
      </c>
      <c r="AT236" s="13">
        <f t="shared" si="26"/>
        <v>0</v>
      </c>
      <c r="AU236" s="13">
        <f t="shared" si="24"/>
        <v>40000</v>
      </c>
      <c r="AV236" s="14" t="s">
        <v>538</v>
      </c>
      <c r="AW236" s="13">
        <v>0</v>
      </c>
      <c r="AX236" s="13">
        <f t="shared" si="29"/>
        <v>40000</v>
      </c>
      <c r="AY236" s="13">
        <f t="shared" si="27"/>
        <v>40000</v>
      </c>
    </row>
    <row r="237" spans="1:51" x14ac:dyDescent="0.2">
      <c r="A237" s="8">
        <v>232</v>
      </c>
      <c r="B237" s="9" t="s">
        <v>576</v>
      </c>
      <c r="C237" s="9" t="s">
        <v>226</v>
      </c>
      <c r="D237" s="9" t="s">
        <v>5</v>
      </c>
      <c r="E237" s="9" t="s">
        <v>5</v>
      </c>
      <c r="F237" s="9" t="s">
        <v>575</v>
      </c>
      <c r="G237" s="9" t="s">
        <v>571</v>
      </c>
      <c r="H237" s="9" t="s">
        <v>27</v>
      </c>
      <c r="I237" s="9" t="s">
        <v>148</v>
      </c>
      <c r="J237" s="9" t="s">
        <v>9</v>
      </c>
      <c r="K237" s="9" t="s">
        <v>10</v>
      </c>
      <c r="L237" s="10">
        <v>8</v>
      </c>
      <c r="M237" s="10">
        <v>0</v>
      </c>
      <c r="N237" s="10">
        <v>0</v>
      </c>
      <c r="O237" s="10">
        <v>8</v>
      </c>
      <c r="P237" s="11">
        <v>10000</v>
      </c>
      <c r="Q237" s="11">
        <v>0</v>
      </c>
      <c r="R237" s="11">
        <v>10000</v>
      </c>
      <c r="S237" s="11">
        <v>40000</v>
      </c>
      <c r="T237" s="11">
        <v>0</v>
      </c>
      <c r="U237" s="11">
        <v>40000</v>
      </c>
      <c r="V237" s="11">
        <v>50000</v>
      </c>
      <c r="W237" s="11">
        <v>5000</v>
      </c>
      <c r="X237" s="12">
        <v>0.8</v>
      </c>
      <c r="Y237" s="12">
        <v>0.1</v>
      </c>
      <c r="Z237" s="11">
        <v>0</v>
      </c>
      <c r="AA237" s="11">
        <v>5000</v>
      </c>
      <c r="AB237" s="13">
        <v>0</v>
      </c>
      <c r="AC237" s="13">
        <v>0</v>
      </c>
      <c r="AD237" s="13">
        <v>0</v>
      </c>
      <c r="AE237" s="13">
        <v>0</v>
      </c>
      <c r="AF237" s="13">
        <v>0</v>
      </c>
      <c r="AG237" s="13">
        <v>0</v>
      </c>
      <c r="AH237" s="13">
        <v>0</v>
      </c>
      <c r="AI237" s="13">
        <v>0</v>
      </c>
      <c r="AJ237" s="18">
        <v>1222</v>
      </c>
      <c r="AK237" s="17">
        <v>1.8</v>
      </c>
      <c r="AL237" s="25">
        <v>0.53931774875679694</v>
      </c>
      <c r="AM237" s="13">
        <v>0.36200581771672291</v>
      </c>
      <c r="AN237" s="13">
        <v>0</v>
      </c>
      <c r="AO237" s="13">
        <v>4.4843049327354303E-3</v>
      </c>
      <c r="AP237" s="13">
        <v>0.36649012264945835</v>
      </c>
      <c r="AQ237" s="13">
        <f t="shared" si="25"/>
        <v>40000</v>
      </c>
      <c r="AR237" s="13">
        <f t="shared" si="22"/>
        <v>0</v>
      </c>
      <c r="AS237" s="13">
        <f t="shared" si="23"/>
        <v>0</v>
      </c>
      <c r="AT237" s="13">
        <f t="shared" si="26"/>
        <v>0</v>
      </c>
      <c r="AU237" s="13">
        <f t="shared" si="24"/>
        <v>40000</v>
      </c>
      <c r="AV237" s="14" t="s">
        <v>538</v>
      </c>
      <c r="AW237" s="13">
        <v>0</v>
      </c>
      <c r="AX237" s="13">
        <f t="shared" si="29"/>
        <v>40000</v>
      </c>
      <c r="AY237" s="13">
        <f t="shared" si="27"/>
        <v>40000</v>
      </c>
    </row>
    <row r="238" spans="1:51" x14ac:dyDescent="0.2">
      <c r="A238" s="8">
        <v>233</v>
      </c>
      <c r="B238" s="9" t="s">
        <v>577</v>
      </c>
      <c r="C238" s="9" t="s">
        <v>4</v>
      </c>
      <c r="D238" s="9" t="s">
        <v>5</v>
      </c>
      <c r="E238" s="9" t="s">
        <v>5</v>
      </c>
      <c r="F238" s="9" t="s">
        <v>578</v>
      </c>
      <c r="G238" s="9" t="s">
        <v>571</v>
      </c>
      <c r="H238" s="9" t="s">
        <v>27</v>
      </c>
      <c r="I238" s="9" t="s">
        <v>148</v>
      </c>
      <c r="J238" s="9" t="s">
        <v>9</v>
      </c>
      <c r="K238" s="9" t="s">
        <v>10</v>
      </c>
      <c r="L238" s="10">
        <v>20</v>
      </c>
      <c r="M238" s="10">
        <v>20</v>
      </c>
      <c r="N238" s="10">
        <v>0</v>
      </c>
      <c r="O238" s="10">
        <v>0</v>
      </c>
      <c r="P238" s="11">
        <v>19002</v>
      </c>
      <c r="Q238" s="11">
        <v>19002</v>
      </c>
      <c r="R238" s="11">
        <v>0</v>
      </c>
      <c r="S238" s="11">
        <v>76008</v>
      </c>
      <c r="T238" s="11">
        <v>76008</v>
      </c>
      <c r="U238" s="11">
        <v>0</v>
      </c>
      <c r="V238" s="11">
        <v>95010</v>
      </c>
      <c r="W238" s="11">
        <v>0</v>
      </c>
      <c r="X238" s="12">
        <v>0.8</v>
      </c>
      <c r="Y238" s="12">
        <v>0</v>
      </c>
      <c r="Z238" s="11">
        <v>3800.4</v>
      </c>
      <c r="AA238" s="11">
        <v>0</v>
      </c>
      <c r="AB238" s="13">
        <v>20</v>
      </c>
      <c r="AC238" s="13">
        <v>7</v>
      </c>
      <c r="AD238" s="13">
        <v>1450</v>
      </c>
      <c r="AE238" s="13">
        <v>1450</v>
      </c>
      <c r="AF238" s="13">
        <v>0</v>
      </c>
      <c r="AG238" s="13">
        <v>0</v>
      </c>
      <c r="AH238" s="13">
        <v>0</v>
      </c>
      <c r="AI238" s="13">
        <v>0</v>
      </c>
      <c r="AJ238" s="18">
        <v>1222</v>
      </c>
      <c r="AK238" s="17">
        <v>1.8</v>
      </c>
      <c r="AL238" s="25">
        <v>0.53931774875679694</v>
      </c>
      <c r="AM238" s="13">
        <v>0.36200581771672291</v>
      </c>
      <c r="AN238" s="13">
        <v>0</v>
      </c>
      <c r="AO238" s="13">
        <v>4.4843049327354303E-3</v>
      </c>
      <c r="AP238" s="13">
        <v>0.36649012264945835</v>
      </c>
      <c r="AQ238" s="13">
        <f t="shared" si="25"/>
        <v>76008</v>
      </c>
      <c r="AR238" s="13">
        <f t="shared" si="22"/>
        <v>11200</v>
      </c>
      <c r="AS238" s="13">
        <f t="shared" si="23"/>
        <v>0</v>
      </c>
      <c r="AT238" s="13">
        <f t="shared" si="26"/>
        <v>11200</v>
      </c>
      <c r="AU238" s="13">
        <f t="shared" si="24"/>
        <v>87208</v>
      </c>
      <c r="AV238" s="14" t="s">
        <v>538</v>
      </c>
      <c r="AW238" s="13">
        <v>0</v>
      </c>
      <c r="AX238" s="13">
        <f t="shared" si="29"/>
        <v>87208</v>
      </c>
      <c r="AY238" s="13">
        <f t="shared" si="27"/>
        <v>87208</v>
      </c>
    </row>
    <row r="239" spans="1:51" x14ac:dyDescent="0.2">
      <c r="A239" s="8">
        <v>234</v>
      </c>
      <c r="B239" s="9" t="s">
        <v>579</v>
      </c>
      <c r="C239" s="9" t="s">
        <v>65</v>
      </c>
      <c r="D239" s="9" t="s">
        <v>5</v>
      </c>
      <c r="E239" s="9" t="s">
        <v>5</v>
      </c>
      <c r="F239" s="9" t="s">
        <v>580</v>
      </c>
      <c r="G239" s="9" t="s">
        <v>571</v>
      </c>
      <c r="H239" s="9" t="s">
        <v>27</v>
      </c>
      <c r="I239" s="9" t="s">
        <v>148</v>
      </c>
      <c r="J239" s="9" t="s">
        <v>9</v>
      </c>
      <c r="K239" s="9" t="s">
        <v>10</v>
      </c>
      <c r="L239" s="10">
        <v>14</v>
      </c>
      <c r="M239" s="10">
        <v>0</v>
      </c>
      <c r="N239" s="10">
        <v>14</v>
      </c>
      <c r="O239" s="10">
        <v>0</v>
      </c>
      <c r="P239" s="11">
        <v>35000</v>
      </c>
      <c r="Q239" s="11">
        <v>35000</v>
      </c>
      <c r="R239" s="11">
        <v>0</v>
      </c>
      <c r="S239" s="11">
        <v>140000</v>
      </c>
      <c r="T239" s="11">
        <v>140000</v>
      </c>
      <c r="U239" s="11">
        <v>0</v>
      </c>
      <c r="V239" s="11">
        <v>175000</v>
      </c>
      <c r="W239" s="11">
        <v>1750</v>
      </c>
      <c r="X239" s="12">
        <v>0.8</v>
      </c>
      <c r="Y239" s="12">
        <v>0.01</v>
      </c>
      <c r="Z239" s="11">
        <v>10000</v>
      </c>
      <c r="AA239" s="11">
        <v>0</v>
      </c>
      <c r="AB239" s="13">
        <v>0</v>
      </c>
      <c r="AC239" s="13">
        <v>0</v>
      </c>
      <c r="AD239" s="13">
        <v>0</v>
      </c>
      <c r="AE239" s="13">
        <v>0</v>
      </c>
      <c r="AF239" s="13">
        <v>0</v>
      </c>
      <c r="AG239" s="13">
        <v>0</v>
      </c>
      <c r="AH239" s="13">
        <v>0</v>
      </c>
      <c r="AI239" s="13">
        <v>0</v>
      </c>
      <c r="AJ239" s="18">
        <v>1222</v>
      </c>
      <c r="AK239" s="17">
        <v>1.8</v>
      </c>
      <c r="AL239" s="25">
        <v>0.53931774875679694</v>
      </c>
      <c r="AM239" s="13">
        <v>0.36200581771672291</v>
      </c>
      <c r="AN239" s="13">
        <v>0</v>
      </c>
      <c r="AO239" s="13">
        <v>4.4843049327354303E-3</v>
      </c>
      <c r="AP239" s="13">
        <v>0.36649012264945835</v>
      </c>
      <c r="AQ239" s="13">
        <f t="shared" si="25"/>
        <v>140000</v>
      </c>
      <c r="AR239" s="13">
        <f t="shared" si="22"/>
        <v>0</v>
      </c>
      <c r="AS239" s="13">
        <f t="shared" si="23"/>
        <v>0</v>
      </c>
      <c r="AT239" s="13">
        <f t="shared" si="26"/>
        <v>0</v>
      </c>
      <c r="AU239" s="13">
        <f t="shared" si="24"/>
        <v>140000</v>
      </c>
      <c r="AV239" s="14" t="s">
        <v>538</v>
      </c>
      <c r="AW239" s="13">
        <v>0</v>
      </c>
      <c r="AX239" s="13">
        <f t="shared" si="29"/>
        <v>140000</v>
      </c>
      <c r="AY239" s="13">
        <f t="shared" si="27"/>
        <v>140000</v>
      </c>
    </row>
    <row r="240" spans="1:51" x14ac:dyDescent="0.2">
      <c r="A240" s="8">
        <v>235</v>
      </c>
      <c r="B240" s="9" t="s">
        <v>581</v>
      </c>
      <c r="C240" s="9" t="s">
        <v>65</v>
      </c>
      <c r="D240" s="9" t="s">
        <v>5</v>
      </c>
      <c r="E240" s="9" t="s">
        <v>5</v>
      </c>
      <c r="F240" s="9" t="s">
        <v>582</v>
      </c>
      <c r="G240" s="9" t="s">
        <v>571</v>
      </c>
      <c r="H240" s="9" t="s">
        <v>27</v>
      </c>
      <c r="I240" s="9" t="s">
        <v>148</v>
      </c>
      <c r="J240" s="9" t="s">
        <v>9</v>
      </c>
      <c r="K240" s="9" t="s">
        <v>10</v>
      </c>
      <c r="L240" s="10">
        <v>16</v>
      </c>
      <c r="M240" s="10">
        <v>0</v>
      </c>
      <c r="N240" s="10">
        <v>16</v>
      </c>
      <c r="O240" s="10">
        <v>0</v>
      </c>
      <c r="P240" s="11">
        <v>40000</v>
      </c>
      <c r="Q240" s="11">
        <v>40000</v>
      </c>
      <c r="R240" s="11">
        <v>0</v>
      </c>
      <c r="S240" s="11">
        <v>160000</v>
      </c>
      <c r="T240" s="11">
        <v>160000</v>
      </c>
      <c r="U240" s="11">
        <v>0</v>
      </c>
      <c r="V240" s="11">
        <v>200000</v>
      </c>
      <c r="W240" s="11">
        <v>15000</v>
      </c>
      <c r="X240" s="12">
        <v>0.8</v>
      </c>
      <c r="Y240" s="12">
        <v>7.4999999999999997E-2</v>
      </c>
      <c r="Z240" s="11">
        <v>10000</v>
      </c>
      <c r="AA240" s="11">
        <v>0</v>
      </c>
      <c r="AB240" s="13">
        <v>16</v>
      </c>
      <c r="AC240" s="13">
        <v>2</v>
      </c>
      <c r="AD240" s="13">
        <v>1500</v>
      </c>
      <c r="AE240" s="13">
        <v>1500</v>
      </c>
      <c r="AF240" s="13">
        <v>0</v>
      </c>
      <c r="AG240" s="13">
        <v>0</v>
      </c>
      <c r="AH240" s="13">
        <v>0</v>
      </c>
      <c r="AI240" s="13">
        <v>0</v>
      </c>
      <c r="AJ240" s="18">
        <v>1222</v>
      </c>
      <c r="AK240" s="17">
        <v>1.8</v>
      </c>
      <c r="AL240" s="25">
        <v>0.53931774875679694</v>
      </c>
      <c r="AM240" s="13">
        <v>0.36200581771672291</v>
      </c>
      <c r="AN240" s="13">
        <v>0</v>
      </c>
      <c r="AO240" s="13">
        <v>4.4843049327354303E-3</v>
      </c>
      <c r="AP240" s="13">
        <v>0.36649012264945835</v>
      </c>
      <c r="AQ240" s="13">
        <f t="shared" si="25"/>
        <v>160000</v>
      </c>
      <c r="AR240" s="13">
        <f t="shared" si="22"/>
        <v>2560</v>
      </c>
      <c r="AS240" s="13">
        <f t="shared" si="23"/>
        <v>0</v>
      </c>
      <c r="AT240" s="13">
        <f t="shared" si="26"/>
        <v>2560</v>
      </c>
      <c r="AU240" s="13">
        <f t="shared" si="24"/>
        <v>162560</v>
      </c>
      <c r="AV240" s="14" t="s">
        <v>538</v>
      </c>
      <c r="AW240" s="13">
        <v>0</v>
      </c>
      <c r="AX240" s="13">
        <f t="shared" si="29"/>
        <v>162560</v>
      </c>
      <c r="AY240" s="13">
        <f t="shared" si="27"/>
        <v>162560</v>
      </c>
    </row>
    <row r="241" spans="1:51" x14ac:dyDescent="0.2">
      <c r="A241" s="8">
        <v>236</v>
      </c>
      <c r="B241" s="9" t="s">
        <v>583</v>
      </c>
      <c r="C241" s="9" t="s">
        <v>226</v>
      </c>
      <c r="D241" s="9" t="s">
        <v>5</v>
      </c>
      <c r="E241" s="9" t="s">
        <v>5</v>
      </c>
      <c r="F241" s="9" t="s">
        <v>584</v>
      </c>
      <c r="G241" s="9" t="s">
        <v>571</v>
      </c>
      <c r="H241" s="9" t="s">
        <v>27</v>
      </c>
      <c r="I241" s="9" t="s">
        <v>148</v>
      </c>
      <c r="J241" s="9" t="s">
        <v>9</v>
      </c>
      <c r="K241" s="9" t="s">
        <v>10</v>
      </c>
      <c r="L241" s="10">
        <v>8</v>
      </c>
      <c r="M241" s="10">
        <v>0</v>
      </c>
      <c r="N241" s="10">
        <v>0</v>
      </c>
      <c r="O241" s="10">
        <v>8</v>
      </c>
      <c r="P241" s="11">
        <v>10000</v>
      </c>
      <c r="Q241" s="11">
        <v>0</v>
      </c>
      <c r="R241" s="11">
        <v>10000</v>
      </c>
      <c r="S241" s="11">
        <v>40000</v>
      </c>
      <c r="T241" s="11">
        <v>0</v>
      </c>
      <c r="U241" s="11">
        <v>40000</v>
      </c>
      <c r="V241" s="11">
        <v>50000</v>
      </c>
      <c r="W241" s="11">
        <v>7500</v>
      </c>
      <c r="X241" s="12">
        <v>0.8</v>
      </c>
      <c r="Y241" s="12">
        <v>0.15</v>
      </c>
      <c r="Z241" s="11">
        <v>0</v>
      </c>
      <c r="AA241" s="11">
        <v>5000</v>
      </c>
      <c r="AB241" s="13">
        <v>8</v>
      </c>
      <c r="AC241" s="13">
        <v>8</v>
      </c>
      <c r="AD241" s="13">
        <v>2300</v>
      </c>
      <c r="AE241" s="13">
        <v>2300</v>
      </c>
      <c r="AF241" s="13">
        <v>0</v>
      </c>
      <c r="AG241" s="13">
        <v>0</v>
      </c>
      <c r="AH241" s="13">
        <v>0</v>
      </c>
      <c r="AI241" s="13">
        <v>0</v>
      </c>
      <c r="AJ241" s="18">
        <v>1222</v>
      </c>
      <c r="AK241" s="17">
        <v>1.8</v>
      </c>
      <c r="AL241" s="25">
        <v>0.53931774875679694</v>
      </c>
      <c r="AM241" s="13">
        <v>0.36200581771672291</v>
      </c>
      <c r="AN241" s="13">
        <v>0</v>
      </c>
      <c r="AO241" s="13">
        <v>4.4843049327354303E-3</v>
      </c>
      <c r="AP241" s="13">
        <v>0.36649012264945835</v>
      </c>
      <c r="AQ241" s="13">
        <f t="shared" si="25"/>
        <v>40000</v>
      </c>
      <c r="AR241" s="13">
        <f t="shared" si="22"/>
        <v>5120</v>
      </c>
      <c r="AS241" s="13">
        <f t="shared" si="23"/>
        <v>0</v>
      </c>
      <c r="AT241" s="13">
        <f t="shared" si="26"/>
        <v>5120</v>
      </c>
      <c r="AU241" s="13">
        <f t="shared" si="24"/>
        <v>45120</v>
      </c>
      <c r="AV241" s="14" t="s">
        <v>538</v>
      </c>
      <c r="AW241" s="13">
        <v>0</v>
      </c>
      <c r="AX241" s="13">
        <f t="shared" si="29"/>
        <v>45120</v>
      </c>
      <c r="AY241" s="13">
        <f t="shared" si="27"/>
        <v>45120</v>
      </c>
    </row>
    <row r="242" spans="1:51" x14ac:dyDescent="0.2">
      <c r="A242" s="8">
        <v>237</v>
      </c>
      <c r="B242" s="9" t="s">
        <v>585</v>
      </c>
      <c r="C242" s="9" t="s">
        <v>226</v>
      </c>
      <c r="D242" s="9" t="s">
        <v>5</v>
      </c>
      <c r="E242" s="9" t="s">
        <v>5</v>
      </c>
      <c r="F242" s="9" t="s">
        <v>584</v>
      </c>
      <c r="G242" s="9" t="s">
        <v>571</v>
      </c>
      <c r="H242" s="9" t="s">
        <v>27</v>
      </c>
      <c r="I242" s="9" t="s">
        <v>148</v>
      </c>
      <c r="J242" s="9" t="s">
        <v>9</v>
      </c>
      <c r="K242" s="9" t="s">
        <v>10</v>
      </c>
      <c r="L242" s="10">
        <v>8</v>
      </c>
      <c r="M242" s="10">
        <v>0</v>
      </c>
      <c r="N242" s="10">
        <v>0</v>
      </c>
      <c r="O242" s="10">
        <v>8</v>
      </c>
      <c r="P242" s="11">
        <v>10000</v>
      </c>
      <c r="Q242" s="11">
        <v>0</v>
      </c>
      <c r="R242" s="11">
        <v>10000</v>
      </c>
      <c r="S242" s="11">
        <v>40000</v>
      </c>
      <c r="T242" s="11">
        <v>0</v>
      </c>
      <c r="U242" s="11">
        <v>40000</v>
      </c>
      <c r="V242" s="11">
        <v>50000</v>
      </c>
      <c r="W242" s="11">
        <v>7500</v>
      </c>
      <c r="X242" s="12">
        <v>0.8</v>
      </c>
      <c r="Y242" s="12">
        <v>0.15</v>
      </c>
      <c r="Z242" s="11">
        <v>0</v>
      </c>
      <c r="AA242" s="11">
        <v>5000</v>
      </c>
      <c r="AB242" s="13">
        <v>8</v>
      </c>
      <c r="AC242" s="13">
        <v>5</v>
      </c>
      <c r="AD242" s="13">
        <v>2300</v>
      </c>
      <c r="AE242" s="13">
        <v>2300</v>
      </c>
      <c r="AF242" s="13">
        <v>0</v>
      </c>
      <c r="AG242" s="13">
        <v>0</v>
      </c>
      <c r="AH242" s="13">
        <v>0</v>
      </c>
      <c r="AI242" s="13">
        <v>0</v>
      </c>
      <c r="AJ242" s="18">
        <v>1222</v>
      </c>
      <c r="AK242" s="17">
        <v>1.8</v>
      </c>
      <c r="AL242" s="25">
        <v>0.53931774875679694</v>
      </c>
      <c r="AM242" s="13">
        <v>0.36200581771672291</v>
      </c>
      <c r="AN242" s="13">
        <v>0</v>
      </c>
      <c r="AO242" s="13">
        <v>4.4843049327354303E-3</v>
      </c>
      <c r="AP242" s="13">
        <v>0.36649012264945835</v>
      </c>
      <c r="AQ242" s="13">
        <f t="shared" si="25"/>
        <v>40000</v>
      </c>
      <c r="AR242" s="13">
        <f t="shared" si="22"/>
        <v>3200</v>
      </c>
      <c r="AS242" s="13">
        <f t="shared" si="23"/>
        <v>0</v>
      </c>
      <c r="AT242" s="13">
        <f t="shared" si="26"/>
        <v>3200</v>
      </c>
      <c r="AU242" s="13">
        <f t="shared" si="24"/>
        <v>43200</v>
      </c>
      <c r="AV242" s="14" t="s">
        <v>538</v>
      </c>
      <c r="AW242" s="13">
        <v>0</v>
      </c>
      <c r="AX242" s="13">
        <f t="shared" si="29"/>
        <v>43200</v>
      </c>
      <c r="AY242" s="13">
        <f t="shared" si="27"/>
        <v>43200</v>
      </c>
    </row>
    <row r="243" spans="1:51" x14ac:dyDescent="0.2">
      <c r="A243" s="8">
        <v>238</v>
      </c>
      <c r="B243" s="9" t="s">
        <v>586</v>
      </c>
      <c r="C243" s="9" t="s">
        <v>4</v>
      </c>
      <c r="D243" s="9" t="s">
        <v>5</v>
      </c>
      <c r="E243" s="9" t="s">
        <v>5</v>
      </c>
      <c r="F243" s="9" t="s">
        <v>476</v>
      </c>
      <c r="G243" s="9" t="s">
        <v>571</v>
      </c>
      <c r="H243" s="9" t="s">
        <v>27</v>
      </c>
      <c r="I243" s="9" t="s">
        <v>148</v>
      </c>
      <c r="J243" s="9" t="s">
        <v>9</v>
      </c>
      <c r="K243" s="9" t="s">
        <v>10</v>
      </c>
      <c r="L243" s="10">
        <v>37</v>
      </c>
      <c r="M243" s="10">
        <v>37</v>
      </c>
      <c r="N243" s="10">
        <v>0</v>
      </c>
      <c r="O243" s="10">
        <v>0</v>
      </c>
      <c r="P243" s="11">
        <v>80000</v>
      </c>
      <c r="Q243" s="11">
        <v>80000</v>
      </c>
      <c r="R243" s="11">
        <v>0</v>
      </c>
      <c r="S243" s="11">
        <v>320000</v>
      </c>
      <c r="T243" s="11">
        <v>320000</v>
      </c>
      <c r="U243" s="11">
        <v>0</v>
      </c>
      <c r="V243" s="11">
        <v>400000</v>
      </c>
      <c r="W243" s="11">
        <v>50000</v>
      </c>
      <c r="X243" s="12">
        <v>0.8</v>
      </c>
      <c r="Y243" s="12">
        <v>0.125</v>
      </c>
      <c r="Z243" s="11">
        <v>8648.6486486486483</v>
      </c>
      <c r="AA243" s="11">
        <v>0</v>
      </c>
      <c r="AB243" s="13">
        <v>0</v>
      </c>
      <c r="AC243" s="13">
        <v>0</v>
      </c>
      <c r="AD243" s="13">
        <v>0</v>
      </c>
      <c r="AE243" s="13">
        <v>0</v>
      </c>
      <c r="AF243" s="13">
        <v>0</v>
      </c>
      <c r="AG243" s="13">
        <v>0</v>
      </c>
      <c r="AH243" s="13">
        <v>0</v>
      </c>
      <c r="AI243" s="13">
        <v>0</v>
      </c>
      <c r="AJ243" s="18">
        <v>1222</v>
      </c>
      <c r="AK243" s="17">
        <v>1.8</v>
      </c>
      <c r="AL243" s="25">
        <v>0.53931774875679694</v>
      </c>
      <c r="AM243" s="13">
        <v>0.36200581771672291</v>
      </c>
      <c r="AN243" s="13">
        <v>0</v>
      </c>
      <c r="AO243" s="13">
        <v>4.4843049327354303E-3</v>
      </c>
      <c r="AP243" s="13">
        <v>0.36649012264945835</v>
      </c>
      <c r="AQ243" s="13">
        <f t="shared" si="25"/>
        <v>320000</v>
      </c>
      <c r="AR243" s="13">
        <f t="shared" si="22"/>
        <v>0</v>
      </c>
      <c r="AS243" s="13">
        <f t="shared" si="23"/>
        <v>0</v>
      </c>
      <c r="AT243" s="13">
        <f t="shared" si="26"/>
        <v>0</v>
      </c>
      <c r="AU243" s="13">
        <f t="shared" si="24"/>
        <v>320000</v>
      </c>
      <c r="AV243" s="14" t="s">
        <v>538</v>
      </c>
      <c r="AW243" s="13">
        <v>0</v>
      </c>
      <c r="AX243" s="13">
        <f t="shared" si="29"/>
        <v>320000</v>
      </c>
      <c r="AY243" s="13">
        <f t="shared" si="27"/>
        <v>320000</v>
      </c>
    </row>
    <row r="244" spans="1:51" x14ac:dyDescent="0.2">
      <c r="A244" s="8">
        <v>239</v>
      </c>
      <c r="B244" s="9" t="s">
        <v>587</v>
      </c>
      <c r="C244" s="9" t="s">
        <v>4</v>
      </c>
      <c r="D244" s="9" t="s">
        <v>5</v>
      </c>
      <c r="E244" s="9" t="s">
        <v>5</v>
      </c>
      <c r="F244" s="9" t="s">
        <v>476</v>
      </c>
      <c r="G244" s="9" t="s">
        <v>571</v>
      </c>
      <c r="H244" s="9" t="s">
        <v>27</v>
      </c>
      <c r="I244" s="9" t="s">
        <v>148</v>
      </c>
      <c r="J244" s="9" t="s">
        <v>9</v>
      </c>
      <c r="K244" s="9" t="s">
        <v>10</v>
      </c>
      <c r="L244" s="10">
        <v>74</v>
      </c>
      <c r="M244" s="10">
        <v>74</v>
      </c>
      <c r="N244" s="10">
        <v>0</v>
      </c>
      <c r="O244" s="10">
        <v>0</v>
      </c>
      <c r="P244" s="11">
        <v>160000</v>
      </c>
      <c r="Q244" s="11">
        <v>160000</v>
      </c>
      <c r="R244" s="11">
        <v>0</v>
      </c>
      <c r="S244" s="11">
        <v>640000</v>
      </c>
      <c r="T244" s="11">
        <v>640000</v>
      </c>
      <c r="U244" s="11">
        <v>0</v>
      </c>
      <c r="V244" s="11">
        <v>800000</v>
      </c>
      <c r="W244" s="11">
        <v>100000</v>
      </c>
      <c r="X244" s="12">
        <v>0.8</v>
      </c>
      <c r="Y244" s="12">
        <v>0.125</v>
      </c>
      <c r="Z244" s="11">
        <v>8648.6486486486483</v>
      </c>
      <c r="AA244" s="11">
        <v>0</v>
      </c>
      <c r="AB244" s="13">
        <v>0</v>
      </c>
      <c r="AC244" s="13">
        <v>0</v>
      </c>
      <c r="AD244" s="13">
        <v>0</v>
      </c>
      <c r="AE244" s="13">
        <v>0</v>
      </c>
      <c r="AF244" s="13">
        <v>0</v>
      </c>
      <c r="AG244" s="13">
        <v>0</v>
      </c>
      <c r="AH244" s="13">
        <v>0</v>
      </c>
      <c r="AI244" s="13">
        <v>0</v>
      </c>
      <c r="AJ244" s="18">
        <v>1222</v>
      </c>
      <c r="AK244" s="17">
        <v>1.8</v>
      </c>
      <c r="AL244" s="25">
        <v>0.53931774875679694</v>
      </c>
      <c r="AM244" s="13">
        <v>0.36200581771672291</v>
      </c>
      <c r="AN244" s="13">
        <v>0</v>
      </c>
      <c r="AO244" s="13">
        <v>4.4843049327354303E-3</v>
      </c>
      <c r="AP244" s="13">
        <v>0.36649012264945835</v>
      </c>
      <c r="AQ244" s="13">
        <f t="shared" si="25"/>
        <v>640000</v>
      </c>
      <c r="AR244" s="13">
        <f t="shared" si="22"/>
        <v>0</v>
      </c>
      <c r="AS244" s="13">
        <f t="shared" si="23"/>
        <v>0</v>
      </c>
      <c r="AT244" s="13">
        <f t="shared" si="26"/>
        <v>0</v>
      </c>
      <c r="AU244" s="13">
        <f t="shared" si="24"/>
        <v>640000</v>
      </c>
      <c r="AV244" s="14" t="s">
        <v>538</v>
      </c>
      <c r="AW244" s="13">
        <v>0</v>
      </c>
      <c r="AX244" s="13">
        <f t="shared" si="29"/>
        <v>640000</v>
      </c>
      <c r="AY244" s="13">
        <f t="shared" si="27"/>
        <v>640000</v>
      </c>
    </row>
    <row r="245" spans="1:51" x14ac:dyDescent="0.2">
      <c r="A245" s="8">
        <v>240</v>
      </c>
      <c r="B245" s="9" t="s">
        <v>588</v>
      </c>
      <c r="C245" s="9" t="s">
        <v>4</v>
      </c>
      <c r="D245" s="9" t="s">
        <v>5</v>
      </c>
      <c r="E245" s="9" t="s">
        <v>5</v>
      </c>
      <c r="F245" s="9" t="s">
        <v>589</v>
      </c>
      <c r="G245" s="9" t="s">
        <v>571</v>
      </c>
      <c r="H245" s="9" t="s">
        <v>27</v>
      </c>
      <c r="I245" s="9" t="s">
        <v>148</v>
      </c>
      <c r="J245" s="9" t="s">
        <v>9</v>
      </c>
      <c r="K245" s="9" t="s">
        <v>10</v>
      </c>
      <c r="L245" s="10">
        <v>72</v>
      </c>
      <c r="M245" s="10">
        <v>72</v>
      </c>
      <c r="N245" s="10">
        <v>0</v>
      </c>
      <c r="O245" s="10">
        <v>0</v>
      </c>
      <c r="P245" s="11">
        <v>180000</v>
      </c>
      <c r="Q245" s="11">
        <v>180000</v>
      </c>
      <c r="R245" s="11">
        <v>0</v>
      </c>
      <c r="S245" s="11">
        <v>720000</v>
      </c>
      <c r="T245" s="11">
        <v>720000</v>
      </c>
      <c r="U245" s="11">
        <v>0</v>
      </c>
      <c r="V245" s="11">
        <v>900000</v>
      </c>
      <c r="W245" s="11">
        <v>100000</v>
      </c>
      <c r="X245" s="12">
        <v>0.8</v>
      </c>
      <c r="Y245" s="12">
        <v>0.1111111111111111</v>
      </c>
      <c r="Z245" s="11">
        <v>10000</v>
      </c>
      <c r="AA245" s="11">
        <v>0</v>
      </c>
      <c r="AB245" s="13">
        <v>0</v>
      </c>
      <c r="AC245" s="13">
        <v>0</v>
      </c>
      <c r="AD245" s="13">
        <v>0</v>
      </c>
      <c r="AE245" s="13">
        <v>0</v>
      </c>
      <c r="AF245" s="13">
        <v>0</v>
      </c>
      <c r="AG245" s="13">
        <v>0</v>
      </c>
      <c r="AH245" s="13">
        <v>0</v>
      </c>
      <c r="AI245" s="13">
        <v>0</v>
      </c>
      <c r="AJ245" s="18">
        <v>1222</v>
      </c>
      <c r="AK245" s="17">
        <v>1.8</v>
      </c>
      <c r="AL245" s="25">
        <v>0.53931774875679694</v>
      </c>
      <c r="AM245" s="13">
        <v>0.36200581771672291</v>
      </c>
      <c r="AN245" s="13">
        <v>0</v>
      </c>
      <c r="AO245" s="13">
        <v>4.4843049327354303E-3</v>
      </c>
      <c r="AP245" s="13">
        <v>0.36649012264945835</v>
      </c>
      <c r="AQ245" s="13">
        <f t="shared" si="25"/>
        <v>720000</v>
      </c>
      <c r="AR245" s="13">
        <f t="shared" si="22"/>
        <v>0</v>
      </c>
      <c r="AS245" s="13">
        <f t="shared" si="23"/>
        <v>0</v>
      </c>
      <c r="AT245" s="13">
        <f t="shared" si="26"/>
        <v>0</v>
      </c>
      <c r="AU245" s="13">
        <f t="shared" si="24"/>
        <v>720000</v>
      </c>
      <c r="AV245" s="14" t="s">
        <v>538</v>
      </c>
      <c r="AW245" s="13">
        <v>0</v>
      </c>
      <c r="AX245" s="13">
        <f t="shared" si="29"/>
        <v>720000</v>
      </c>
      <c r="AY245" s="13">
        <f t="shared" si="27"/>
        <v>720000</v>
      </c>
    </row>
    <row r="246" spans="1:51" x14ac:dyDescent="0.2">
      <c r="A246" s="8">
        <v>241</v>
      </c>
      <c r="B246" s="9" t="s">
        <v>590</v>
      </c>
      <c r="C246" s="9" t="s">
        <v>4</v>
      </c>
      <c r="D246" s="9" t="s">
        <v>5</v>
      </c>
      <c r="E246" s="9" t="s">
        <v>5</v>
      </c>
      <c r="F246" s="9" t="s">
        <v>591</v>
      </c>
      <c r="G246" s="9" t="s">
        <v>571</v>
      </c>
      <c r="H246" s="9" t="s">
        <v>27</v>
      </c>
      <c r="I246" s="9" t="s">
        <v>148</v>
      </c>
      <c r="J246" s="9" t="s">
        <v>9</v>
      </c>
      <c r="K246" s="9" t="s">
        <v>10</v>
      </c>
      <c r="L246" s="10">
        <v>25</v>
      </c>
      <c r="M246" s="10">
        <v>25</v>
      </c>
      <c r="N246" s="10">
        <v>0</v>
      </c>
      <c r="O246" s="10">
        <v>0</v>
      </c>
      <c r="P246" s="11">
        <v>62500</v>
      </c>
      <c r="Q246" s="11">
        <v>62500</v>
      </c>
      <c r="R246" s="11">
        <v>0</v>
      </c>
      <c r="S246" s="11">
        <v>250000</v>
      </c>
      <c r="T246" s="11">
        <v>250000</v>
      </c>
      <c r="U246" s="11">
        <v>0</v>
      </c>
      <c r="V246" s="11">
        <v>312500</v>
      </c>
      <c r="W246" s="11">
        <v>46875</v>
      </c>
      <c r="X246" s="12">
        <v>0.8</v>
      </c>
      <c r="Y246" s="12">
        <v>0.15</v>
      </c>
      <c r="Z246" s="11">
        <v>10000</v>
      </c>
      <c r="AA246" s="11">
        <v>0</v>
      </c>
      <c r="AB246" s="13">
        <v>25</v>
      </c>
      <c r="AC246" s="13">
        <v>4</v>
      </c>
      <c r="AD246" s="13">
        <v>1700</v>
      </c>
      <c r="AE246" s="13">
        <v>1700</v>
      </c>
      <c r="AF246" s="13">
        <v>0</v>
      </c>
      <c r="AG246" s="13">
        <v>0</v>
      </c>
      <c r="AH246" s="13">
        <v>0</v>
      </c>
      <c r="AI246" s="13">
        <v>0</v>
      </c>
      <c r="AJ246" s="18">
        <v>1222</v>
      </c>
      <c r="AK246" s="17">
        <v>1.8</v>
      </c>
      <c r="AL246" s="25">
        <v>0.53931774875679694</v>
      </c>
      <c r="AM246" s="13">
        <v>0.36200581771672291</v>
      </c>
      <c r="AN246" s="13">
        <v>0</v>
      </c>
      <c r="AO246" s="13">
        <v>4.4843049327354303E-3</v>
      </c>
      <c r="AP246" s="13">
        <v>0.36649012264945835</v>
      </c>
      <c r="AQ246" s="13">
        <f t="shared" si="25"/>
        <v>250000</v>
      </c>
      <c r="AR246" s="13">
        <f t="shared" si="22"/>
        <v>8000</v>
      </c>
      <c r="AS246" s="13">
        <f t="shared" si="23"/>
        <v>0</v>
      </c>
      <c r="AT246" s="13">
        <f t="shared" si="26"/>
        <v>8000</v>
      </c>
      <c r="AU246" s="13">
        <f t="shared" si="24"/>
        <v>258000</v>
      </c>
      <c r="AV246" s="14" t="s">
        <v>538</v>
      </c>
      <c r="AW246" s="13">
        <v>0</v>
      </c>
      <c r="AX246" s="13">
        <f t="shared" si="29"/>
        <v>258000</v>
      </c>
      <c r="AY246" s="13">
        <f t="shared" si="27"/>
        <v>258000</v>
      </c>
    </row>
    <row r="247" spans="1:51" x14ac:dyDescent="0.2">
      <c r="A247" s="8">
        <v>242</v>
      </c>
      <c r="B247" s="9" t="s">
        <v>592</v>
      </c>
      <c r="C247" s="9" t="s">
        <v>4</v>
      </c>
      <c r="D247" s="9" t="s">
        <v>5</v>
      </c>
      <c r="E247" s="9" t="s">
        <v>5</v>
      </c>
      <c r="F247" s="9" t="s">
        <v>593</v>
      </c>
      <c r="G247" s="9" t="s">
        <v>571</v>
      </c>
      <c r="H247" s="9" t="s">
        <v>27</v>
      </c>
      <c r="I247" s="9" t="s">
        <v>148</v>
      </c>
      <c r="J247" s="9" t="s">
        <v>9</v>
      </c>
      <c r="K247" s="9" t="s">
        <v>10</v>
      </c>
      <c r="L247" s="10">
        <v>50</v>
      </c>
      <c r="M247" s="10">
        <v>50</v>
      </c>
      <c r="N247" s="10">
        <v>0</v>
      </c>
      <c r="O247" s="10">
        <v>0</v>
      </c>
      <c r="P247" s="11">
        <v>125000</v>
      </c>
      <c r="Q247" s="11">
        <v>125000</v>
      </c>
      <c r="R247" s="11">
        <v>0</v>
      </c>
      <c r="S247" s="11">
        <v>500000</v>
      </c>
      <c r="T247" s="11">
        <v>500000</v>
      </c>
      <c r="U247" s="11">
        <v>0</v>
      </c>
      <c r="V247" s="11">
        <v>625000</v>
      </c>
      <c r="W247" s="11">
        <v>49000</v>
      </c>
      <c r="X247" s="12">
        <v>0.8</v>
      </c>
      <c r="Y247" s="12">
        <v>7.8399999999999997E-2</v>
      </c>
      <c r="Z247" s="11">
        <v>10000</v>
      </c>
      <c r="AA247" s="11">
        <v>0</v>
      </c>
      <c r="AB247" s="13">
        <v>0</v>
      </c>
      <c r="AC247" s="13">
        <v>0</v>
      </c>
      <c r="AD247" s="13">
        <v>0</v>
      </c>
      <c r="AE247" s="13">
        <v>0</v>
      </c>
      <c r="AF247" s="13">
        <v>0</v>
      </c>
      <c r="AG247" s="13">
        <v>0</v>
      </c>
      <c r="AH247" s="13">
        <v>0</v>
      </c>
      <c r="AI247" s="13">
        <v>0</v>
      </c>
      <c r="AJ247" s="18">
        <v>1222</v>
      </c>
      <c r="AK247" s="17">
        <v>1.8</v>
      </c>
      <c r="AL247" s="25">
        <v>0.53931774875679694</v>
      </c>
      <c r="AM247" s="13">
        <v>0.36200581771672291</v>
      </c>
      <c r="AN247" s="13">
        <v>0</v>
      </c>
      <c r="AO247" s="13">
        <v>4.4843049327354303E-3</v>
      </c>
      <c r="AP247" s="13">
        <v>0.36649012264945835</v>
      </c>
      <c r="AQ247" s="13">
        <f t="shared" si="25"/>
        <v>500000</v>
      </c>
      <c r="AR247" s="13">
        <f t="shared" si="22"/>
        <v>0</v>
      </c>
      <c r="AS247" s="13">
        <f t="shared" si="23"/>
        <v>0</v>
      </c>
      <c r="AT247" s="13">
        <f t="shared" si="26"/>
        <v>0</v>
      </c>
      <c r="AU247" s="13">
        <f t="shared" si="24"/>
        <v>500000</v>
      </c>
      <c r="AV247" s="14" t="s">
        <v>538</v>
      </c>
      <c r="AW247" s="13">
        <v>0</v>
      </c>
      <c r="AX247" s="13">
        <f t="shared" si="29"/>
        <v>500000</v>
      </c>
      <c r="AY247" s="13">
        <f t="shared" si="27"/>
        <v>500000</v>
      </c>
    </row>
    <row r="248" spans="1:51" x14ac:dyDescent="0.2">
      <c r="A248" s="8">
        <v>243</v>
      </c>
      <c r="B248" s="9" t="s">
        <v>594</v>
      </c>
      <c r="C248" s="9" t="s">
        <v>65</v>
      </c>
      <c r="D248" s="9" t="s">
        <v>5</v>
      </c>
      <c r="E248" s="9" t="s">
        <v>5</v>
      </c>
      <c r="F248" s="9" t="s">
        <v>595</v>
      </c>
      <c r="G248" s="9" t="s">
        <v>571</v>
      </c>
      <c r="H248" s="9" t="s">
        <v>27</v>
      </c>
      <c r="I248" s="9" t="s">
        <v>148</v>
      </c>
      <c r="J248" s="9" t="s">
        <v>9</v>
      </c>
      <c r="K248" s="9" t="s">
        <v>10</v>
      </c>
      <c r="L248" s="10">
        <v>24</v>
      </c>
      <c r="M248" s="10">
        <v>0</v>
      </c>
      <c r="N248" s="10">
        <v>24</v>
      </c>
      <c r="O248" s="10">
        <v>0</v>
      </c>
      <c r="P248" s="11">
        <v>60000</v>
      </c>
      <c r="Q248" s="11">
        <v>60000</v>
      </c>
      <c r="R248" s="11">
        <v>0</v>
      </c>
      <c r="S248" s="11">
        <v>240000</v>
      </c>
      <c r="T248" s="11">
        <v>240000</v>
      </c>
      <c r="U248" s="11">
        <v>0</v>
      </c>
      <c r="V248" s="11">
        <v>300000</v>
      </c>
      <c r="W248" s="11">
        <v>44000</v>
      </c>
      <c r="X248" s="12">
        <v>0.8</v>
      </c>
      <c r="Y248" s="12">
        <v>0.14666666666666667</v>
      </c>
      <c r="Z248" s="11">
        <v>10000</v>
      </c>
      <c r="AA248" s="11">
        <v>0</v>
      </c>
      <c r="AB248" s="13">
        <v>24</v>
      </c>
      <c r="AC248" s="13">
        <v>5</v>
      </c>
      <c r="AD248" s="13">
        <v>1500</v>
      </c>
      <c r="AE248" s="13">
        <v>1100</v>
      </c>
      <c r="AF248" s="13">
        <v>0</v>
      </c>
      <c r="AG248" s="13">
        <v>0</v>
      </c>
      <c r="AH248" s="13">
        <v>0</v>
      </c>
      <c r="AI248" s="13">
        <v>0</v>
      </c>
      <c r="AJ248" s="18">
        <v>1222</v>
      </c>
      <c r="AK248" s="17">
        <v>1.8</v>
      </c>
      <c r="AL248" s="25">
        <v>0.53931774875679694</v>
      </c>
      <c r="AM248" s="13">
        <v>0.36200581771672291</v>
      </c>
      <c r="AN248" s="13">
        <v>0</v>
      </c>
      <c r="AO248" s="13">
        <v>4.4843049327354303E-3</v>
      </c>
      <c r="AP248" s="13">
        <v>0.36649012264945835</v>
      </c>
      <c r="AQ248" s="13">
        <f t="shared" si="25"/>
        <v>240000</v>
      </c>
      <c r="AR248" s="13">
        <f t="shared" si="22"/>
        <v>9600</v>
      </c>
      <c r="AS248" s="13">
        <f t="shared" si="23"/>
        <v>0</v>
      </c>
      <c r="AT248" s="13">
        <f t="shared" si="26"/>
        <v>9600</v>
      </c>
      <c r="AU248" s="13">
        <f t="shared" si="24"/>
        <v>249600</v>
      </c>
      <c r="AV248" s="14" t="s">
        <v>538</v>
      </c>
      <c r="AW248" s="13">
        <v>0</v>
      </c>
      <c r="AX248" s="13">
        <f t="shared" si="29"/>
        <v>249600</v>
      </c>
      <c r="AY248" s="13">
        <f t="shared" si="27"/>
        <v>249600</v>
      </c>
    </row>
    <row r="249" spans="1:51" x14ac:dyDescent="0.2">
      <c r="A249" s="8">
        <v>244</v>
      </c>
      <c r="B249" s="9" t="s">
        <v>596</v>
      </c>
      <c r="C249" s="9" t="s">
        <v>4</v>
      </c>
      <c r="D249" s="9" t="s">
        <v>5</v>
      </c>
      <c r="E249" s="9" t="s">
        <v>5</v>
      </c>
      <c r="F249" s="9" t="s">
        <v>597</v>
      </c>
      <c r="G249" s="9" t="s">
        <v>571</v>
      </c>
      <c r="H249" s="9" t="s">
        <v>27</v>
      </c>
      <c r="I249" s="9" t="s">
        <v>148</v>
      </c>
      <c r="J249" s="9" t="s">
        <v>9</v>
      </c>
      <c r="K249" s="9" t="s">
        <v>10</v>
      </c>
      <c r="L249" s="10">
        <v>25</v>
      </c>
      <c r="M249" s="10">
        <v>25</v>
      </c>
      <c r="N249" s="10">
        <v>0</v>
      </c>
      <c r="O249" s="10">
        <v>0</v>
      </c>
      <c r="P249" s="11">
        <v>62500</v>
      </c>
      <c r="Q249" s="11">
        <v>62500</v>
      </c>
      <c r="R249" s="11">
        <v>0</v>
      </c>
      <c r="S249" s="11">
        <v>250000</v>
      </c>
      <c r="T249" s="11">
        <v>250000</v>
      </c>
      <c r="U249" s="11">
        <v>0</v>
      </c>
      <c r="V249" s="11">
        <v>312500</v>
      </c>
      <c r="W249" s="11">
        <v>2000</v>
      </c>
      <c r="X249" s="12">
        <v>0.8</v>
      </c>
      <c r="Y249" s="12">
        <v>6.4000000000000003E-3</v>
      </c>
      <c r="Z249" s="11">
        <v>10000</v>
      </c>
      <c r="AA249" s="11">
        <v>0</v>
      </c>
      <c r="AB249" s="13">
        <v>25</v>
      </c>
      <c r="AC249" s="13">
        <v>4</v>
      </c>
      <c r="AD249" s="13">
        <v>2250</v>
      </c>
      <c r="AE249" s="13">
        <v>2250</v>
      </c>
      <c r="AF249" s="13">
        <v>0</v>
      </c>
      <c r="AG249" s="13">
        <v>0</v>
      </c>
      <c r="AH249" s="13">
        <v>0</v>
      </c>
      <c r="AI249" s="13">
        <v>0</v>
      </c>
      <c r="AJ249" s="18">
        <v>1222</v>
      </c>
      <c r="AK249" s="17">
        <v>1.8</v>
      </c>
      <c r="AL249" s="25">
        <v>0.53931774875679694</v>
      </c>
      <c r="AM249" s="13">
        <v>0.36200581771672291</v>
      </c>
      <c r="AN249" s="13">
        <v>0</v>
      </c>
      <c r="AO249" s="13">
        <v>4.4843049327354303E-3</v>
      </c>
      <c r="AP249" s="13">
        <v>0.36649012264945835</v>
      </c>
      <c r="AQ249" s="13">
        <f t="shared" si="25"/>
        <v>250000</v>
      </c>
      <c r="AR249" s="13">
        <f t="shared" si="22"/>
        <v>8000</v>
      </c>
      <c r="AS249" s="13">
        <f t="shared" si="23"/>
        <v>0</v>
      </c>
      <c r="AT249" s="13">
        <f t="shared" si="26"/>
        <v>8000</v>
      </c>
      <c r="AU249" s="13">
        <f t="shared" si="24"/>
        <v>258000</v>
      </c>
      <c r="AV249" s="14" t="s">
        <v>538</v>
      </c>
      <c r="AW249" s="13">
        <v>0</v>
      </c>
      <c r="AX249" s="13">
        <f t="shared" si="29"/>
        <v>258000</v>
      </c>
      <c r="AY249" s="13">
        <f t="shared" si="27"/>
        <v>258000</v>
      </c>
    </row>
    <row r="250" spans="1:51" x14ac:dyDescent="0.2">
      <c r="A250" s="8">
        <v>245</v>
      </c>
      <c r="B250" s="9" t="s">
        <v>598</v>
      </c>
      <c r="C250" s="9" t="s">
        <v>65</v>
      </c>
      <c r="D250" s="9" t="s">
        <v>5</v>
      </c>
      <c r="E250" s="9" t="s">
        <v>5</v>
      </c>
      <c r="F250" s="9" t="s">
        <v>599</v>
      </c>
      <c r="G250" s="9" t="s">
        <v>571</v>
      </c>
      <c r="H250" s="9" t="s">
        <v>27</v>
      </c>
      <c r="I250" s="9" t="s">
        <v>148</v>
      </c>
      <c r="J250" s="9" t="s">
        <v>9</v>
      </c>
      <c r="K250" s="9" t="s">
        <v>10</v>
      </c>
      <c r="L250" s="10">
        <v>24</v>
      </c>
      <c r="M250" s="10">
        <v>0</v>
      </c>
      <c r="N250" s="10">
        <v>24</v>
      </c>
      <c r="O250" s="10">
        <v>0</v>
      </c>
      <c r="P250" s="11">
        <v>60000</v>
      </c>
      <c r="Q250" s="11">
        <v>60000</v>
      </c>
      <c r="R250" s="11">
        <v>0</v>
      </c>
      <c r="S250" s="11">
        <v>240000</v>
      </c>
      <c r="T250" s="11">
        <v>240000</v>
      </c>
      <c r="U250" s="11">
        <v>0</v>
      </c>
      <c r="V250" s="11">
        <v>300000</v>
      </c>
      <c r="W250" s="11">
        <v>44000</v>
      </c>
      <c r="X250" s="12">
        <v>0.8</v>
      </c>
      <c r="Y250" s="12">
        <v>0.14666666666666667</v>
      </c>
      <c r="Z250" s="11">
        <v>10000</v>
      </c>
      <c r="AA250" s="11">
        <v>0</v>
      </c>
      <c r="AB250" s="13">
        <v>24</v>
      </c>
      <c r="AC250" s="13">
        <v>5</v>
      </c>
      <c r="AD250" s="13">
        <v>1500</v>
      </c>
      <c r="AE250" s="13">
        <v>1100</v>
      </c>
      <c r="AF250" s="13">
        <v>0</v>
      </c>
      <c r="AG250" s="13">
        <v>0</v>
      </c>
      <c r="AH250" s="13">
        <v>0</v>
      </c>
      <c r="AI250" s="13">
        <v>0</v>
      </c>
      <c r="AJ250" s="18">
        <v>1222</v>
      </c>
      <c r="AK250" s="17">
        <v>1.8</v>
      </c>
      <c r="AL250" s="25">
        <v>0.53931774875679694</v>
      </c>
      <c r="AM250" s="13">
        <v>0.36200581771672291</v>
      </c>
      <c r="AN250" s="13">
        <v>0</v>
      </c>
      <c r="AO250" s="13">
        <v>4.4843049327354303E-3</v>
      </c>
      <c r="AP250" s="13">
        <v>0.36649012264945835</v>
      </c>
      <c r="AQ250" s="13">
        <f t="shared" si="25"/>
        <v>240000</v>
      </c>
      <c r="AR250" s="13">
        <f t="shared" si="22"/>
        <v>9600</v>
      </c>
      <c r="AS250" s="13">
        <f t="shared" si="23"/>
        <v>0</v>
      </c>
      <c r="AT250" s="13">
        <f t="shared" si="26"/>
        <v>9600</v>
      </c>
      <c r="AU250" s="13">
        <f t="shared" si="24"/>
        <v>249600</v>
      </c>
      <c r="AV250" s="14" t="s">
        <v>538</v>
      </c>
      <c r="AW250" s="13">
        <v>0</v>
      </c>
      <c r="AX250" s="13">
        <f t="shared" si="29"/>
        <v>249600</v>
      </c>
      <c r="AY250" s="13">
        <f t="shared" si="27"/>
        <v>249600</v>
      </c>
    </row>
    <row r="251" spans="1:51" x14ac:dyDescent="0.2">
      <c r="A251" s="8">
        <v>246</v>
      </c>
      <c r="B251" s="9" t="s">
        <v>600</v>
      </c>
      <c r="C251" s="9" t="s">
        <v>65</v>
      </c>
      <c r="D251" s="9" t="s">
        <v>5</v>
      </c>
      <c r="E251" s="9" t="s">
        <v>5</v>
      </c>
      <c r="F251" s="9" t="s">
        <v>601</v>
      </c>
      <c r="G251" s="9" t="s">
        <v>571</v>
      </c>
      <c r="H251" s="9" t="s">
        <v>27</v>
      </c>
      <c r="I251" s="9" t="s">
        <v>148</v>
      </c>
      <c r="J251" s="9" t="s">
        <v>9</v>
      </c>
      <c r="K251" s="9" t="s">
        <v>10</v>
      </c>
      <c r="L251" s="10">
        <v>30</v>
      </c>
      <c r="M251" s="10">
        <v>0</v>
      </c>
      <c r="N251" s="10">
        <v>30</v>
      </c>
      <c r="O251" s="10">
        <v>0</v>
      </c>
      <c r="P251" s="11">
        <v>75000</v>
      </c>
      <c r="Q251" s="11">
        <v>75000</v>
      </c>
      <c r="R251" s="11">
        <v>0</v>
      </c>
      <c r="S251" s="11">
        <v>300000</v>
      </c>
      <c r="T251" s="11">
        <v>300000</v>
      </c>
      <c r="U251" s="11">
        <v>0</v>
      </c>
      <c r="V251" s="11">
        <v>375000</v>
      </c>
      <c r="W251" s="11">
        <v>36000</v>
      </c>
      <c r="X251" s="12">
        <v>0.8</v>
      </c>
      <c r="Y251" s="12">
        <v>9.6000000000000002E-2</v>
      </c>
      <c r="Z251" s="11">
        <v>10000</v>
      </c>
      <c r="AA251" s="11">
        <v>0</v>
      </c>
      <c r="AB251" s="13">
        <v>0</v>
      </c>
      <c r="AC251" s="13">
        <v>0</v>
      </c>
      <c r="AD251" s="13">
        <v>0</v>
      </c>
      <c r="AE251" s="13">
        <v>0</v>
      </c>
      <c r="AF251" s="13">
        <v>0</v>
      </c>
      <c r="AG251" s="13">
        <v>0</v>
      </c>
      <c r="AH251" s="13">
        <v>0</v>
      </c>
      <c r="AI251" s="13">
        <v>0</v>
      </c>
      <c r="AJ251" s="18">
        <v>1222</v>
      </c>
      <c r="AK251" s="17">
        <v>1.8</v>
      </c>
      <c r="AL251" s="25">
        <v>0.53931774875679694</v>
      </c>
      <c r="AM251" s="13">
        <v>0.36200581771672291</v>
      </c>
      <c r="AN251" s="13">
        <v>0</v>
      </c>
      <c r="AO251" s="13">
        <v>4.4843049327354303E-3</v>
      </c>
      <c r="AP251" s="13">
        <v>0.36649012264945835</v>
      </c>
      <c r="AQ251" s="13">
        <f t="shared" si="25"/>
        <v>300000</v>
      </c>
      <c r="AR251" s="13">
        <f t="shared" si="22"/>
        <v>0</v>
      </c>
      <c r="AS251" s="13">
        <f t="shared" si="23"/>
        <v>0</v>
      </c>
      <c r="AT251" s="13">
        <f t="shared" si="26"/>
        <v>0</v>
      </c>
      <c r="AU251" s="13">
        <f t="shared" si="24"/>
        <v>300000</v>
      </c>
      <c r="AV251" s="14" t="s">
        <v>538</v>
      </c>
      <c r="AW251" s="13">
        <v>0</v>
      </c>
      <c r="AX251" s="13">
        <f t="shared" si="29"/>
        <v>300000</v>
      </c>
      <c r="AY251" s="13">
        <f t="shared" si="27"/>
        <v>300000</v>
      </c>
    </row>
    <row r="252" spans="1:51" x14ac:dyDescent="0.2">
      <c r="A252" s="8">
        <v>247</v>
      </c>
      <c r="B252" s="9" t="s">
        <v>602</v>
      </c>
      <c r="C252" s="9" t="s">
        <v>4</v>
      </c>
      <c r="D252" s="9" t="s">
        <v>5</v>
      </c>
      <c r="E252" s="9" t="s">
        <v>5</v>
      </c>
      <c r="F252" s="9" t="s">
        <v>603</v>
      </c>
      <c r="G252" s="9" t="s">
        <v>571</v>
      </c>
      <c r="H252" s="9" t="s">
        <v>27</v>
      </c>
      <c r="I252" s="9" t="s">
        <v>148</v>
      </c>
      <c r="J252" s="9" t="s">
        <v>9</v>
      </c>
      <c r="K252" s="9" t="s">
        <v>10</v>
      </c>
      <c r="L252" s="10">
        <v>48</v>
      </c>
      <c r="M252" s="10">
        <v>48</v>
      </c>
      <c r="N252" s="10">
        <v>0</v>
      </c>
      <c r="O252" s="10">
        <v>0</v>
      </c>
      <c r="P252" s="11">
        <v>120000</v>
      </c>
      <c r="Q252" s="11">
        <v>120000</v>
      </c>
      <c r="R252" s="11">
        <v>0</v>
      </c>
      <c r="S252" s="11">
        <v>480000</v>
      </c>
      <c r="T252" s="11">
        <v>480000</v>
      </c>
      <c r="U252" s="11">
        <v>0</v>
      </c>
      <c r="V252" s="11">
        <v>600000</v>
      </c>
      <c r="W252" s="11">
        <v>60000</v>
      </c>
      <c r="X252" s="12">
        <v>0.8</v>
      </c>
      <c r="Y252" s="12">
        <v>0.1</v>
      </c>
      <c r="Z252" s="11">
        <v>10000</v>
      </c>
      <c r="AA252" s="11">
        <v>0</v>
      </c>
      <c r="AB252" s="13">
        <v>0</v>
      </c>
      <c r="AC252" s="13">
        <v>0</v>
      </c>
      <c r="AD252" s="13">
        <v>0</v>
      </c>
      <c r="AE252" s="13">
        <v>0</v>
      </c>
      <c r="AF252" s="13">
        <v>0</v>
      </c>
      <c r="AG252" s="13">
        <v>0</v>
      </c>
      <c r="AH252" s="13">
        <v>0</v>
      </c>
      <c r="AI252" s="13">
        <v>0</v>
      </c>
      <c r="AJ252" s="18">
        <v>1222</v>
      </c>
      <c r="AK252" s="17">
        <v>1.8</v>
      </c>
      <c r="AL252" s="25">
        <v>0.53931774875679694</v>
      </c>
      <c r="AM252" s="13">
        <v>0.36200581771672291</v>
      </c>
      <c r="AN252" s="13">
        <v>0</v>
      </c>
      <c r="AO252" s="13">
        <v>4.4843049327354303E-3</v>
      </c>
      <c r="AP252" s="13">
        <v>0.36649012264945835</v>
      </c>
      <c r="AQ252" s="13">
        <f t="shared" si="25"/>
        <v>480000</v>
      </c>
      <c r="AR252" s="13">
        <f t="shared" si="22"/>
        <v>0</v>
      </c>
      <c r="AS252" s="13">
        <f t="shared" si="23"/>
        <v>0</v>
      </c>
      <c r="AT252" s="13">
        <f t="shared" si="26"/>
        <v>0</v>
      </c>
      <c r="AU252" s="13">
        <f t="shared" si="24"/>
        <v>480000</v>
      </c>
      <c r="AV252" s="14" t="s">
        <v>538</v>
      </c>
      <c r="AW252" s="13">
        <v>0</v>
      </c>
      <c r="AX252" s="13">
        <f t="shared" si="29"/>
        <v>480000</v>
      </c>
      <c r="AY252" s="13">
        <f t="shared" si="27"/>
        <v>480000</v>
      </c>
    </row>
    <row r="253" spans="1:51" x14ac:dyDescent="0.2">
      <c r="A253" s="8">
        <v>248</v>
      </c>
      <c r="B253" s="9" t="s">
        <v>604</v>
      </c>
      <c r="C253" s="9" t="s">
        <v>4</v>
      </c>
      <c r="D253" s="9" t="s">
        <v>5</v>
      </c>
      <c r="E253" s="9" t="s">
        <v>5</v>
      </c>
      <c r="F253" s="9" t="s">
        <v>605</v>
      </c>
      <c r="G253" s="9" t="s">
        <v>571</v>
      </c>
      <c r="H253" s="9" t="s">
        <v>27</v>
      </c>
      <c r="I253" s="9" t="s">
        <v>148</v>
      </c>
      <c r="J253" s="9" t="s">
        <v>9</v>
      </c>
      <c r="K253" s="9" t="s">
        <v>10</v>
      </c>
      <c r="L253" s="10">
        <v>15</v>
      </c>
      <c r="M253" s="10">
        <v>15</v>
      </c>
      <c r="N253" s="10">
        <v>0</v>
      </c>
      <c r="O253" s="10">
        <v>0</v>
      </c>
      <c r="P253" s="11">
        <v>37500</v>
      </c>
      <c r="Q253" s="11">
        <v>37500</v>
      </c>
      <c r="R253" s="11">
        <v>0</v>
      </c>
      <c r="S253" s="11">
        <v>150000</v>
      </c>
      <c r="T253" s="11">
        <v>150000</v>
      </c>
      <c r="U253" s="11">
        <v>0</v>
      </c>
      <c r="V253" s="11">
        <v>187500</v>
      </c>
      <c r="W253" s="11">
        <v>5500</v>
      </c>
      <c r="X253" s="12">
        <v>0.8</v>
      </c>
      <c r="Y253" s="12">
        <v>2.9333333333333329E-2</v>
      </c>
      <c r="Z253" s="11">
        <v>10000</v>
      </c>
      <c r="AA253" s="11">
        <v>0</v>
      </c>
      <c r="AB253" s="13">
        <v>15</v>
      </c>
      <c r="AC253" s="13">
        <v>9</v>
      </c>
      <c r="AD253" s="13">
        <v>2000</v>
      </c>
      <c r="AE253" s="13">
        <v>2000</v>
      </c>
      <c r="AF253" s="13">
        <v>0</v>
      </c>
      <c r="AG253" s="13">
        <v>0</v>
      </c>
      <c r="AH253" s="13">
        <v>0</v>
      </c>
      <c r="AI253" s="13">
        <v>0</v>
      </c>
      <c r="AJ253" s="18">
        <v>1222</v>
      </c>
      <c r="AK253" s="17">
        <v>1.8</v>
      </c>
      <c r="AL253" s="25">
        <v>0.53931774875679694</v>
      </c>
      <c r="AM253" s="13">
        <v>0.36200581771672291</v>
      </c>
      <c r="AN253" s="13">
        <v>0</v>
      </c>
      <c r="AO253" s="13">
        <v>4.4843049327354303E-3</v>
      </c>
      <c r="AP253" s="13">
        <v>0.36649012264945835</v>
      </c>
      <c r="AQ253" s="13">
        <f t="shared" si="25"/>
        <v>150000</v>
      </c>
      <c r="AR253" s="13">
        <f t="shared" si="22"/>
        <v>10800</v>
      </c>
      <c r="AS253" s="13">
        <f t="shared" si="23"/>
        <v>0</v>
      </c>
      <c r="AT253" s="13">
        <f t="shared" si="26"/>
        <v>10800</v>
      </c>
      <c r="AU253" s="13">
        <f t="shared" si="24"/>
        <v>160800</v>
      </c>
      <c r="AV253" s="14" t="s">
        <v>538</v>
      </c>
      <c r="AW253" s="13">
        <v>0</v>
      </c>
      <c r="AX253" s="13">
        <f t="shared" si="29"/>
        <v>160800</v>
      </c>
      <c r="AY253" s="13">
        <f t="shared" si="27"/>
        <v>160800</v>
      </c>
    </row>
    <row r="254" spans="1:51" x14ac:dyDescent="0.2">
      <c r="A254" s="8">
        <v>249</v>
      </c>
      <c r="B254" s="9" t="s">
        <v>606</v>
      </c>
      <c r="C254" s="9" t="s">
        <v>4</v>
      </c>
      <c r="D254" s="9" t="s">
        <v>5</v>
      </c>
      <c r="E254" s="9" t="s">
        <v>5</v>
      </c>
      <c r="F254" s="9" t="s">
        <v>607</v>
      </c>
      <c r="G254" s="9" t="s">
        <v>571</v>
      </c>
      <c r="H254" s="9" t="s">
        <v>27</v>
      </c>
      <c r="I254" s="9" t="s">
        <v>148</v>
      </c>
      <c r="J254" s="9" t="s">
        <v>9</v>
      </c>
      <c r="K254" s="9" t="s">
        <v>10</v>
      </c>
      <c r="L254" s="10">
        <v>49</v>
      </c>
      <c r="M254" s="10">
        <v>49</v>
      </c>
      <c r="N254" s="10">
        <v>0</v>
      </c>
      <c r="O254" s="10">
        <v>0</v>
      </c>
      <c r="P254" s="11">
        <v>122500</v>
      </c>
      <c r="Q254" s="11">
        <v>122500</v>
      </c>
      <c r="R254" s="11">
        <v>0</v>
      </c>
      <c r="S254" s="11">
        <v>490000</v>
      </c>
      <c r="T254" s="11">
        <v>490000</v>
      </c>
      <c r="U254" s="11">
        <v>0</v>
      </c>
      <c r="V254" s="11">
        <v>612500</v>
      </c>
      <c r="W254" s="11">
        <v>17000</v>
      </c>
      <c r="X254" s="12">
        <v>0.8</v>
      </c>
      <c r="Y254" s="12">
        <v>2.775510204081633E-2</v>
      </c>
      <c r="Z254" s="11">
        <v>10000</v>
      </c>
      <c r="AA254" s="11">
        <v>0</v>
      </c>
      <c r="AB254" s="13">
        <v>49</v>
      </c>
      <c r="AC254" s="13">
        <v>2</v>
      </c>
      <c r="AD254" s="13">
        <v>1390</v>
      </c>
      <c r="AE254" s="13">
        <v>1390</v>
      </c>
      <c r="AF254" s="13">
        <v>0</v>
      </c>
      <c r="AG254" s="13">
        <v>0</v>
      </c>
      <c r="AH254" s="13">
        <v>0</v>
      </c>
      <c r="AI254" s="13">
        <v>0</v>
      </c>
      <c r="AJ254" s="18">
        <v>1222</v>
      </c>
      <c r="AK254" s="17">
        <v>1.8</v>
      </c>
      <c r="AL254" s="25">
        <v>0.53931774875679694</v>
      </c>
      <c r="AM254" s="13">
        <v>0.36200581771672291</v>
      </c>
      <c r="AN254" s="13">
        <v>0</v>
      </c>
      <c r="AO254" s="13">
        <v>4.4843049327354303E-3</v>
      </c>
      <c r="AP254" s="13">
        <v>0.36649012264945835</v>
      </c>
      <c r="AQ254" s="13">
        <f t="shared" si="25"/>
        <v>490000</v>
      </c>
      <c r="AR254" s="13">
        <f t="shared" si="22"/>
        <v>7840</v>
      </c>
      <c r="AS254" s="13">
        <f t="shared" si="23"/>
        <v>0</v>
      </c>
      <c r="AT254" s="13">
        <f t="shared" si="26"/>
        <v>7840</v>
      </c>
      <c r="AU254" s="13">
        <f t="shared" si="24"/>
        <v>497840</v>
      </c>
      <c r="AV254" s="14" t="s">
        <v>538</v>
      </c>
      <c r="AW254" s="13">
        <v>0</v>
      </c>
      <c r="AX254" s="13">
        <f t="shared" si="29"/>
        <v>497840</v>
      </c>
      <c r="AY254" s="13">
        <f t="shared" si="27"/>
        <v>497840</v>
      </c>
    </row>
    <row r="255" spans="1:51" x14ac:dyDescent="0.2">
      <c r="A255" s="8">
        <v>250</v>
      </c>
      <c r="B255" s="9" t="s">
        <v>608</v>
      </c>
      <c r="C255" s="9" t="s">
        <v>65</v>
      </c>
      <c r="D255" s="9" t="s">
        <v>5</v>
      </c>
      <c r="E255" s="9" t="s">
        <v>5</v>
      </c>
      <c r="F255" s="9" t="s">
        <v>609</v>
      </c>
      <c r="G255" s="9" t="s">
        <v>571</v>
      </c>
      <c r="H255" s="9" t="s">
        <v>27</v>
      </c>
      <c r="I255" s="9" t="s">
        <v>148</v>
      </c>
      <c r="J255" s="9" t="s">
        <v>9</v>
      </c>
      <c r="K255" s="9" t="s">
        <v>10</v>
      </c>
      <c r="L255" s="10">
        <v>30</v>
      </c>
      <c r="M255" s="10">
        <v>0</v>
      </c>
      <c r="N255" s="10">
        <v>30</v>
      </c>
      <c r="O255" s="10">
        <v>0</v>
      </c>
      <c r="P255" s="11">
        <v>75000</v>
      </c>
      <c r="Q255" s="11">
        <v>75000</v>
      </c>
      <c r="R255" s="11">
        <v>0</v>
      </c>
      <c r="S255" s="11">
        <v>300000</v>
      </c>
      <c r="T255" s="11">
        <v>300000</v>
      </c>
      <c r="U255" s="11">
        <v>0</v>
      </c>
      <c r="V255" s="11">
        <v>375000</v>
      </c>
      <c r="W255" s="11">
        <v>18750</v>
      </c>
      <c r="X255" s="12">
        <v>0.8</v>
      </c>
      <c r="Y255" s="12">
        <v>0.05</v>
      </c>
      <c r="Z255" s="11">
        <v>10000</v>
      </c>
      <c r="AA255" s="11">
        <v>0</v>
      </c>
      <c r="AB255" s="13">
        <v>30</v>
      </c>
      <c r="AC255" s="13">
        <v>4</v>
      </c>
      <c r="AD255" s="13">
        <v>1735</v>
      </c>
      <c r="AE255" s="13">
        <v>1735</v>
      </c>
      <c r="AF255" s="13">
        <v>0</v>
      </c>
      <c r="AG255" s="13">
        <v>0</v>
      </c>
      <c r="AH255" s="13">
        <v>0</v>
      </c>
      <c r="AI255" s="13">
        <v>0</v>
      </c>
      <c r="AJ255" s="18">
        <v>1222</v>
      </c>
      <c r="AK255" s="17">
        <v>1.8</v>
      </c>
      <c r="AL255" s="25">
        <v>0.53931774875679694</v>
      </c>
      <c r="AM255" s="13">
        <v>0.36200581771672291</v>
      </c>
      <c r="AN255" s="13">
        <v>0</v>
      </c>
      <c r="AO255" s="13">
        <v>4.4843049327354303E-3</v>
      </c>
      <c r="AP255" s="13">
        <v>0.36649012264945835</v>
      </c>
      <c r="AQ255" s="13">
        <f t="shared" si="25"/>
        <v>300000</v>
      </c>
      <c r="AR255" s="13">
        <f t="shared" si="22"/>
        <v>9600</v>
      </c>
      <c r="AS255" s="13">
        <f t="shared" si="23"/>
        <v>0</v>
      </c>
      <c r="AT255" s="13">
        <f t="shared" si="26"/>
        <v>9600</v>
      </c>
      <c r="AU255" s="13">
        <f t="shared" si="24"/>
        <v>309600</v>
      </c>
      <c r="AV255" s="14" t="s">
        <v>538</v>
      </c>
      <c r="AW255" s="13">
        <v>0</v>
      </c>
      <c r="AX255" s="13">
        <f t="shared" si="29"/>
        <v>309600</v>
      </c>
      <c r="AY255" s="13">
        <f t="shared" si="27"/>
        <v>309600</v>
      </c>
    </row>
    <row r="256" spans="1:51" x14ac:dyDescent="0.2">
      <c r="A256" s="8">
        <v>251</v>
      </c>
      <c r="B256" s="9" t="s">
        <v>610</v>
      </c>
      <c r="C256" s="9" t="s">
        <v>226</v>
      </c>
      <c r="D256" s="9" t="s">
        <v>5</v>
      </c>
      <c r="E256" s="9" t="s">
        <v>5</v>
      </c>
      <c r="F256" s="9" t="s">
        <v>609</v>
      </c>
      <c r="G256" s="9" t="s">
        <v>571</v>
      </c>
      <c r="H256" s="9" t="s">
        <v>27</v>
      </c>
      <c r="I256" s="9" t="s">
        <v>148</v>
      </c>
      <c r="J256" s="9" t="s">
        <v>9</v>
      </c>
      <c r="K256" s="9" t="s">
        <v>10</v>
      </c>
      <c r="L256" s="10">
        <v>8</v>
      </c>
      <c r="M256" s="10">
        <v>0</v>
      </c>
      <c r="N256" s="10">
        <v>0</v>
      </c>
      <c r="O256" s="10">
        <v>8</v>
      </c>
      <c r="P256" s="11">
        <v>10000</v>
      </c>
      <c r="Q256" s="11">
        <v>0</v>
      </c>
      <c r="R256" s="11">
        <v>10000</v>
      </c>
      <c r="S256" s="11">
        <v>40000</v>
      </c>
      <c r="T256" s="11">
        <v>0</v>
      </c>
      <c r="U256" s="11">
        <v>40000</v>
      </c>
      <c r="V256" s="11">
        <v>50000</v>
      </c>
      <c r="W256" s="11">
        <v>4375</v>
      </c>
      <c r="X256" s="12">
        <v>0.8</v>
      </c>
      <c r="Y256" s="12">
        <v>8.7499999999999994E-2</v>
      </c>
      <c r="Z256" s="11">
        <v>0</v>
      </c>
      <c r="AA256" s="11">
        <v>5000</v>
      </c>
      <c r="AB256" s="13">
        <v>8</v>
      </c>
      <c r="AC256" s="13">
        <v>4</v>
      </c>
      <c r="AD256" s="13">
        <v>1735</v>
      </c>
      <c r="AE256" s="13">
        <v>1735</v>
      </c>
      <c r="AF256" s="13">
        <v>0</v>
      </c>
      <c r="AG256" s="13">
        <v>0</v>
      </c>
      <c r="AH256" s="13">
        <v>0</v>
      </c>
      <c r="AI256" s="13">
        <v>0</v>
      </c>
      <c r="AJ256" s="18">
        <v>1222</v>
      </c>
      <c r="AK256" s="17">
        <v>1.8</v>
      </c>
      <c r="AL256" s="25">
        <v>0.53931774875679694</v>
      </c>
      <c r="AM256" s="13">
        <v>0.36200581771672291</v>
      </c>
      <c r="AN256" s="13">
        <v>0</v>
      </c>
      <c r="AO256" s="13">
        <v>4.4843049327354303E-3</v>
      </c>
      <c r="AP256" s="13">
        <v>0.36649012264945835</v>
      </c>
      <c r="AQ256" s="13">
        <f t="shared" si="25"/>
        <v>40000</v>
      </c>
      <c r="AR256" s="13">
        <f t="shared" si="22"/>
        <v>2560</v>
      </c>
      <c r="AS256" s="13">
        <f t="shared" si="23"/>
        <v>0</v>
      </c>
      <c r="AT256" s="13">
        <f t="shared" si="26"/>
        <v>2560</v>
      </c>
      <c r="AU256" s="13">
        <f t="shared" si="24"/>
        <v>42560</v>
      </c>
      <c r="AV256" s="14" t="s">
        <v>538</v>
      </c>
      <c r="AW256" s="13">
        <v>0</v>
      </c>
      <c r="AX256" s="13">
        <f t="shared" si="29"/>
        <v>42560</v>
      </c>
      <c r="AY256" s="13">
        <f t="shared" si="27"/>
        <v>42560</v>
      </c>
    </row>
    <row r="257" spans="1:51" x14ac:dyDescent="0.2">
      <c r="A257" s="8">
        <v>252</v>
      </c>
      <c r="B257" s="9" t="s">
        <v>611</v>
      </c>
      <c r="C257" s="9" t="s">
        <v>226</v>
      </c>
      <c r="D257" s="9" t="s">
        <v>5</v>
      </c>
      <c r="E257" s="9" t="s">
        <v>5</v>
      </c>
      <c r="F257" s="9" t="s">
        <v>609</v>
      </c>
      <c r="G257" s="9" t="s">
        <v>571</v>
      </c>
      <c r="H257" s="9" t="s">
        <v>27</v>
      </c>
      <c r="I257" s="9" t="s">
        <v>148</v>
      </c>
      <c r="J257" s="9" t="s">
        <v>9</v>
      </c>
      <c r="K257" s="9" t="s">
        <v>10</v>
      </c>
      <c r="L257" s="10">
        <v>8</v>
      </c>
      <c r="M257" s="10">
        <v>0</v>
      </c>
      <c r="N257" s="10">
        <v>0</v>
      </c>
      <c r="O257" s="10">
        <v>8</v>
      </c>
      <c r="P257" s="11">
        <v>10000</v>
      </c>
      <c r="Q257" s="11">
        <v>0</v>
      </c>
      <c r="R257" s="11">
        <v>10000</v>
      </c>
      <c r="S257" s="11">
        <v>40000</v>
      </c>
      <c r="T257" s="11">
        <v>0</v>
      </c>
      <c r="U257" s="11">
        <v>40000</v>
      </c>
      <c r="V257" s="11">
        <v>50000</v>
      </c>
      <c r="W257" s="11">
        <v>4375</v>
      </c>
      <c r="X257" s="12">
        <v>0.8</v>
      </c>
      <c r="Y257" s="12">
        <v>8.7499999999999994E-2</v>
      </c>
      <c r="Z257" s="11">
        <v>0</v>
      </c>
      <c r="AA257" s="11">
        <v>5000</v>
      </c>
      <c r="AB257" s="13">
        <v>8</v>
      </c>
      <c r="AC257" s="13">
        <v>4</v>
      </c>
      <c r="AD257" s="13">
        <v>1735</v>
      </c>
      <c r="AE257" s="13">
        <v>1735</v>
      </c>
      <c r="AF257" s="13">
        <v>0</v>
      </c>
      <c r="AG257" s="13">
        <v>0</v>
      </c>
      <c r="AH257" s="13">
        <v>0</v>
      </c>
      <c r="AI257" s="13">
        <v>0</v>
      </c>
      <c r="AJ257" s="18">
        <v>1222</v>
      </c>
      <c r="AK257" s="17">
        <v>1.8</v>
      </c>
      <c r="AL257" s="25">
        <v>0.53931774875679694</v>
      </c>
      <c r="AM257" s="13">
        <v>0.36200581771672291</v>
      </c>
      <c r="AN257" s="13">
        <v>0</v>
      </c>
      <c r="AO257" s="13">
        <v>4.4843049327354303E-3</v>
      </c>
      <c r="AP257" s="13">
        <v>0.36649012264945835</v>
      </c>
      <c r="AQ257" s="13">
        <f t="shared" si="25"/>
        <v>40000</v>
      </c>
      <c r="AR257" s="13">
        <f t="shared" si="22"/>
        <v>2560</v>
      </c>
      <c r="AS257" s="13">
        <f t="shared" si="23"/>
        <v>0</v>
      </c>
      <c r="AT257" s="13">
        <f t="shared" si="26"/>
        <v>2560</v>
      </c>
      <c r="AU257" s="13">
        <f t="shared" si="24"/>
        <v>42560</v>
      </c>
      <c r="AV257" s="14" t="s">
        <v>538</v>
      </c>
      <c r="AW257" s="13">
        <v>0</v>
      </c>
      <c r="AX257" s="13">
        <f t="shared" si="29"/>
        <v>42560</v>
      </c>
      <c r="AY257" s="13">
        <f t="shared" si="27"/>
        <v>42560</v>
      </c>
    </row>
    <row r="258" spans="1:51" x14ac:dyDescent="0.2">
      <c r="A258" s="8">
        <v>253</v>
      </c>
      <c r="B258" s="9" t="s">
        <v>612</v>
      </c>
      <c r="C258" s="9" t="s">
        <v>4</v>
      </c>
      <c r="D258" s="9" t="s">
        <v>5</v>
      </c>
      <c r="E258" s="9" t="s">
        <v>5</v>
      </c>
      <c r="F258" s="9" t="s">
        <v>609</v>
      </c>
      <c r="G258" s="9" t="s">
        <v>571</v>
      </c>
      <c r="H258" s="9" t="s">
        <v>27</v>
      </c>
      <c r="I258" s="9" t="s">
        <v>148</v>
      </c>
      <c r="J258" s="9" t="s">
        <v>9</v>
      </c>
      <c r="K258" s="9" t="s">
        <v>10</v>
      </c>
      <c r="L258" s="10">
        <v>30</v>
      </c>
      <c r="M258" s="10">
        <v>30</v>
      </c>
      <c r="N258" s="10">
        <v>0</v>
      </c>
      <c r="O258" s="10">
        <v>0</v>
      </c>
      <c r="P258" s="11">
        <v>75000</v>
      </c>
      <c r="Q258" s="11">
        <v>75000</v>
      </c>
      <c r="R258" s="11">
        <v>0</v>
      </c>
      <c r="S258" s="11">
        <v>300000</v>
      </c>
      <c r="T258" s="11">
        <v>300000</v>
      </c>
      <c r="U258" s="11">
        <v>0</v>
      </c>
      <c r="V258" s="11">
        <v>375000</v>
      </c>
      <c r="W258" s="11">
        <v>18750</v>
      </c>
      <c r="X258" s="12">
        <v>0.8</v>
      </c>
      <c r="Y258" s="12">
        <v>0.05</v>
      </c>
      <c r="Z258" s="11">
        <v>10000</v>
      </c>
      <c r="AA258" s="11">
        <v>0</v>
      </c>
      <c r="AB258" s="13">
        <v>30</v>
      </c>
      <c r="AC258" s="13">
        <v>4</v>
      </c>
      <c r="AD258" s="13">
        <v>1735</v>
      </c>
      <c r="AE258" s="13">
        <v>1735</v>
      </c>
      <c r="AF258" s="13">
        <v>0</v>
      </c>
      <c r="AG258" s="13">
        <v>0</v>
      </c>
      <c r="AH258" s="13">
        <v>0</v>
      </c>
      <c r="AI258" s="13">
        <v>0</v>
      </c>
      <c r="AJ258" s="18">
        <v>1222</v>
      </c>
      <c r="AK258" s="17">
        <v>1.8</v>
      </c>
      <c r="AL258" s="25">
        <v>0.53931774875679694</v>
      </c>
      <c r="AM258" s="13">
        <v>0.36200581771672291</v>
      </c>
      <c r="AN258" s="13">
        <v>0</v>
      </c>
      <c r="AO258" s="13">
        <v>4.4843049327354303E-3</v>
      </c>
      <c r="AP258" s="13">
        <v>0.36649012264945835</v>
      </c>
      <c r="AQ258" s="13">
        <f t="shared" si="25"/>
        <v>300000</v>
      </c>
      <c r="AR258" s="13">
        <f t="shared" si="22"/>
        <v>9600</v>
      </c>
      <c r="AS258" s="13">
        <f t="shared" si="23"/>
        <v>0</v>
      </c>
      <c r="AT258" s="13">
        <f t="shared" si="26"/>
        <v>9600</v>
      </c>
      <c r="AU258" s="13">
        <f t="shared" si="24"/>
        <v>309600</v>
      </c>
      <c r="AV258" s="14" t="s">
        <v>538</v>
      </c>
      <c r="AW258" s="13">
        <v>0</v>
      </c>
      <c r="AX258" s="13">
        <f t="shared" si="29"/>
        <v>309600</v>
      </c>
      <c r="AY258" s="13">
        <f t="shared" si="27"/>
        <v>309600</v>
      </c>
    </row>
    <row r="259" spans="1:51" x14ac:dyDescent="0.2">
      <c r="A259" s="8">
        <v>254</v>
      </c>
      <c r="B259" s="9" t="s">
        <v>613</v>
      </c>
      <c r="C259" s="9" t="s">
        <v>4</v>
      </c>
      <c r="D259" s="9" t="s">
        <v>5</v>
      </c>
      <c r="E259" s="9" t="s">
        <v>5</v>
      </c>
      <c r="F259" s="9" t="s">
        <v>614</v>
      </c>
      <c r="G259" s="9" t="s">
        <v>571</v>
      </c>
      <c r="H259" s="9" t="s">
        <v>27</v>
      </c>
      <c r="I259" s="9" t="s">
        <v>148</v>
      </c>
      <c r="J259" s="9" t="s">
        <v>9</v>
      </c>
      <c r="K259" s="9" t="s">
        <v>10</v>
      </c>
      <c r="L259" s="10">
        <v>24</v>
      </c>
      <c r="M259" s="10">
        <v>24</v>
      </c>
      <c r="N259" s="10">
        <v>0</v>
      </c>
      <c r="O259" s="10">
        <v>0</v>
      </c>
      <c r="P259" s="11">
        <v>70000</v>
      </c>
      <c r="Q259" s="11">
        <v>70000</v>
      </c>
      <c r="R259" s="11">
        <v>0</v>
      </c>
      <c r="S259" s="11">
        <v>240000</v>
      </c>
      <c r="T259" s="11">
        <v>240000</v>
      </c>
      <c r="U259" s="11">
        <v>0</v>
      </c>
      <c r="V259" s="11">
        <v>310000</v>
      </c>
      <c r="W259" s="11">
        <v>44000</v>
      </c>
      <c r="X259" s="12">
        <v>0.77419354838709675</v>
      </c>
      <c r="Y259" s="12">
        <v>0.14193548387096774</v>
      </c>
      <c r="Z259" s="11">
        <v>10000</v>
      </c>
      <c r="AA259" s="11">
        <v>0</v>
      </c>
      <c r="AB259" s="13">
        <v>24</v>
      </c>
      <c r="AC259" s="13">
        <v>4</v>
      </c>
      <c r="AD259" s="13">
        <v>1600</v>
      </c>
      <c r="AE259" s="13">
        <v>1600</v>
      </c>
      <c r="AF259" s="13">
        <v>0</v>
      </c>
      <c r="AG259" s="13">
        <v>0</v>
      </c>
      <c r="AH259" s="13">
        <v>0</v>
      </c>
      <c r="AI259" s="13">
        <v>0</v>
      </c>
      <c r="AJ259" s="18">
        <v>1222</v>
      </c>
      <c r="AK259" s="17">
        <v>1.8</v>
      </c>
      <c r="AL259" s="25">
        <v>0.53931774875679694</v>
      </c>
      <c r="AM259" s="13">
        <v>0.36200581771672291</v>
      </c>
      <c r="AN259" s="13">
        <v>0</v>
      </c>
      <c r="AO259" s="13">
        <v>4.4843049327354303E-3</v>
      </c>
      <c r="AP259" s="13">
        <v>0.36649012264945835</v>
      </c>
      <c r="AQ259" s="13">
        <f t="shared" si="25"/>
        <v>240000</v>
      </c>
      <c r="AR259" s="13">
        <f t="shared" si="22"/>
        <v>7680</v>
      </c>
      <c r="AS259" s="13">
        <f t="shared" si="23"/>
        <v>0</v>
      </c>
      <c r="AT259" s="13">
        <f t="shared" si="26"/>
        <v>7680</v>
      </c>
      <c r="AU259" s="13">
        <f t="shared" si="24"/>
        <v>247680</v>
      </c>
      <c r="AV259" s="14" t="s">
        <v>538</v>
      </c>
      <c r="AW259" s="13">
        <v>0</v>
      </c>
      <c r="AX259" s="13">
        <f t="shared" si="29"/>
        <v>247680</v>
      </c>
      <c r="AY259" s="13">
        <f t="shared" si="27"/>
        <v>247680</v>
      </c>
    </row>
    <row r="260" spans="1:51" x14ac:dyDescent="0.2">
      <c r="A260" s="8">
        <v>255</v>
      </c>
      <c r="B260" s="9" t="s">
        <v>615</v>
      </c>
      <c r="C260" s="9" t="s">
        <v>4</v>
      </c>
      <c r="D260" s="9" t="s">
        <v>5</v>
      </c>
      <c r="E260" s="9" t="s">
        <v>5</v>
      </c>
      <c r="F260" s="9" t="s">
        <v>616</v>
      </c>
      <c r="G260" s="9" t="s">
        <v>571</v>
      </c>
      <c r="H260" s="9" t="s">
        <v>27</v>
      </c>
      <c r="I260" s="9" t="s">
        <v>148</v>
      </c>
      <c r="J260" s="9" t="s">
        <v>9</v>
      </c>
      <c r="K260" s="9" t="s">
        <v>10</v>
      </c>
      <c r="L260" s="10">
        <v>40</v>
      </c>
      <c r="M260" s="10">
        <v>40</v>
      </c>
      <c r="N260" s="10">
        <v>0</v>
      </c>
      <c r="O260" s="10">
        <v>0</v>
      </c>
      <c r="P260" s="11">
        <v>100000</v>
      </c>
      <c r="Q260" s="11">
        <v>100000</v>
      </c>
      <c r="R260" s="11">
        <v>0</v>
      </c>
      <c r="S260" s="11">
        <v>400000</v>
      </c>
      <c r="T260" s="11">
        <v>400000</v>
      </c>
      <c r="U260" s="11">
        <v>0</v>
      </c>
      <c r="V260" s="11">
        <v>500000</v>
      </c>
      <c r="W260" s="11">
        <v>4500</v>
      </c>
      <c r="X260" s="12">
        <v>0.8</v>
      </c>
      <c r="Y260" s="12">
        <v>8.9999999999999993E-3</v>
      </c>
      <c r="Z260" s="11">
        <v>10000</v>
      </c>
      <c r="AA260" s="11">
        <v>0</v>
      </c>
      <c r="AB260" s="13">
        <v>0</v>
      </c>
      <c r="AC260" s="13">
        <v>0</v>
      </c>
      <c r="AD260" s="13">
        <v>0</v>
      </c>
      <c r="AE260" s="13">
        <v>0</v>
      </c>
      <c r="AF260" s="13">
        <v>0</v>
      </c>
      <c r="AG260" s="13">
        <v>0</v>
      </c>
      <c r="AH260" s="13">
        <v>0</v>
      </c>
      <c r="AI260" s="13">
        <v>0</v>
      </c>
      <c r="AJ260" s="18">
        <v>1222</v>
      </c>
      <c r="AK260" s="17">
        <v>1.8</v>
      </c>
      <c r="AL260" s="25">
        <v>0.53931774875679694</v>
      </c>
      <c r="AM260" s="13">
        <v>0.36200581771672291</v>
      </c>
      <c r="AN260" s="13">
        <v>0</v>
      </c>
      <c r="AO260" s="13">
        <v>4.4843049327354303E-3</v>
      </c>
      <c r="AP260" s="13">
        <v>0.36649012264945835</v>
      </c>
      <c r="AQ260" s="13">
        <f t="shared" si="25"/>
        <v>400000</v>
      </c>
      <c r="AR260" s="13">
        <f t="shared" si="22"/>
        <v>0</v>
      </c>
      <c r="AS260" s="13">
        <f t="shared" si="23"/>
        <v>0</v>
      </c>
      <c r="AT260" s="13">
        <f t="shared" si="26"/>
        <v>0</v>
      </c>
      <c r="AU260" s="13">
        <f t="shared" si="24"/>
        <v>400000</v>
      </c>
      <c r="AV260" s="14" t="s">
        <v>538</v>
      </c>
      <c r="AW260" s="13">
        <v>0</v>
      </c>
      <c r="AX260" s="13">
        <f t="shared" si="29"/>
        <v>400000</v>
      </c>
      <c r="AY260" s="13">
        <f t="shared" si="27"/>
        <v>400000</v>
      </c>
    </row>
    <row r="261" spans="1:51" x14ac:dyDescent="0.2">
      <c r="A261" s="8">
        <v>256</v>
      </c>
      <c r="B261" s="9" t="s">
        <v>617</v>
      </c>
      <c r="C261" s="9" t="s">
        <v>226</v>
      </c>
      <c r="D261" s="9" t="s">
        <v>5</v>
      </c>
      <c r="E261" s="9" t="s">
        <v>5</v>
      </c>
      <c r="F261" s="9" t="s">
        <v>618</v>
      </c>
      <c r="G261" s="9" t="s">
        <v>571</v>
      </c>
      <c r="H261" s="9" t="s">
        <v>27</v>
      </c>
      <c r="I261" s="9" t="s">
        <v>148</v>
      </c>
      <c r="J261" s="9" t="s">
        <v>9</v>
      </c>
      <c r="K261" s="9" t="s">
        <v>10</v>
      </c>
      <c r="L261" s="10">
        <v>8</v>
      </c>
      <c r="M261" s="10">
        <v>0</v>
      </c>
      <c r="N261" s="10">
        <v>0</v>
      </c>
      <c r="O261" s="10">
        <v>8</v>
      </c>
      <c r="P261" s="11">
        <v>10000</v>
      </c>
      <c r="Q261" s="11">
        <v>0</v>
      </c>
      <c r="R261" s="11">
        <v>10000</v>
      </c>
      <c r="S261" s="11">
        <v>40000</v>
      </c>
      <c r="T261" s="11">
        <v>0</v>
      </c>
      <c r="U261" s="11">
        <v>40000</v>
      </c>
      <c r="V261" s="11">
        <v>50000</v>
      </c>
      <c r="W261" s="11">
        <v>3400</v>
      </c>
      <c r="X261" s="12">
        <v>0.8</v>
      </c>
      <c r="Y261" s="12">
        <v>6.8000000000000005E-2</v>
      </c>
      <c r="Z261" s="11">
        <v>0</v>
      </c>
      <c r="AA261" s="11">
        <v>5000</v>
      </c>
      <c r="AB261" s="13">
        <v>0</v>
      </c>
      <c r="AC261" s="13">
        <v>0</v>
      </c>
      <c r="AD261" s="13">
        <v>0</v>
      </c>
      <c r="AE261" s="13">
        <v>0</v>
      </c>
      <c r="AF261" s="13">
        <v>0</v>
      </c>
      <c r="AG261" s="13">
        <v>0</v>
      </c>
      <c r="AH261" s="13">
        <v>0</v>
      </c>
      <c r="AI261" s="13">
        <v>0</v>
      </c>
      <c r="AJ261" s="18">
        <v>1222</v>
      </c>
      <c r="AK261" s="17">
        <v>1.8</v>
      </c>
      <c r="AL261" s="25">
        <v>0.53931774875679694</v>
      </c>
      <c r="AM261" s="13">
        <v>0.36200581771672291</v>
      </c>
      <c r="AN261" s="13">
        <v>0</v>
      </c>
      <c r="AO261" s="13">
        <v>4.4843049327354303E-3</v>
      </c>
      <c r="AP261" s="13">
        <v>0.36649012264945835</v>
      </c>
      <c r="AQ261" s="13">
        <f t="shared" si="25"/>
        <v>40000</v>
      </c>
      <c r="AR261" s="13">
        <f t="shared" si="22"/>
        <v>0</v>
      </c>
      <c r="AS261" s="13">
        <f t="shared" si="23"/>
        <v>0</v>
      </c>
      <c r="AT261" s="13">
        <f t="shared" si="26"/>
        <v>0</v>
      </c>
      <c r="AU261" s="13">
        <f t="shared" si="24"/>
        <v>40000</v>
      </c>
      <c r="AV261" s="14" t="s">
        <v>538</v>
      </c>
      <c r="AW261" s="13">
        <v>0</v>
      </c>
      <c r="AX261" s="13">
        <f t="shared" si="29"/>
        <v>40000</v>
      </c>
      <c r="AY261" s="13">
        <f t="shared" si="27"/>
        <v>40000</v>
      </c>
    </row>
    <row r="262" spans="1:51" x14ac:dyDescent="0.2">
      <c r="A262" s="8">
        <v>257</v>
      </c>
      <c r="B262" s="9" t="s">
        <v>619</v>
      </c>
      <c r="C262" s="9" t="s">
        <v>226</v>
      </c>
      <c r="D262" s="9" t="s">
        <v>5</v>
      </c>
      <c r="E262" s="9" t="s">
        <v>5</v>
      </c>
      <c r="F262" s="9" t="s">
        <v>618</v>
      </c>
      <c r="G262" s="9" t="s">
        <v>571</v>
      </c>
      <c r="H262" s="9" t="s">
        <v>27</v>
      </c>
      <c r="I262" s="9" t="s">
        <v>148</v>
      </c>
      <c r="J262" s="9" t="s">
        <v>9</v>
      </c>
      <c r="K262" s="9" t="s">
        <v>10</v>
      </c>
      <c r="L262" s="10">
        <v>8</v>
      </c>
      <c r="M262" s="10">
        <v>0</v>
      </c>
      <c r="N262" s="10">
        <v>0</v>
      </c>
      <c r="O262" s="10">
        <v>8</v>
      </c>
      <c r="P262" s="11">
        <v>10000</v>
      </c>
      <c r="Q262" s="11">
        <v>0</v>
      </c>
      <c r="R262" s="11">
        <v>10000</v>
      </c>
      <c r="S262" s="11">
        <v>40000</v>
      </c>
      <c r="T262" s="11">
        <v>0</v>
      </c>
      <c r="U262" s="11">
        <v>40000</v>
      </c>
      <c r="V262" s="11">
        <v>50000</v>
      </c>
      <c r="W262" s="11">
        <v>2700</v>
      </c>
      <c r="X262" s="12">
        <v>0.8</v>
      </c>
      <c r="Y262" s="12">
        <v>5.4000000000000013E-2</v>
      </c>
      <c r="Z262" s="11">
        <v>0</v>
      </c>
      <c r="AA262" s="11">
        <v>5000</v>
      </c>
      <c r="AB262" s="13">
        <v>0</v>
      </c>
      <c r="AC262" s="13">
        <v>0</v>
      </c>
      <c r="AD262" s="13">
        <v>0</v>
      </c>
      <c r="AE262" s="13">
        <v>0</v>
      </c>
      <c r="AF262" s="13">
        <v>0</v>
      </c>
      <c r="AG262" s="13">
        <v>0</v>
      </c>
      <c r="AH262" s="13">
        <v>0</v>
      </c>
      <c r="AI262" s="13">
        <v>0</v>
      </c>
      <c r="AJ262" s="18">
        <v>1222</v>
      </c>
      <c r="AK262" s="17">
        <v>1.8</v>
      </c>
      <c r="AL262" s="25">
        <v>0.53931774875679694</v>
      </c>
      <c r="AM262" s="13">
        <v>0.36200581771672291</v>
      </c>
      <c r="AN262" s="13">
        <v>0</v>
      </c>
      <c r="AO262" s="13">
        <v>4.4843049327354303E-3</v>
      </c>
      <c r="AP262" s="13">
        <v>0.36649012264945835</v>
      </c>
      <c r="AQ262" s="13">
        <f t="shared" si="25"/>
        <v>40000</v>
      </c>
      <c r="AR262" s="13">
        <f t="shared" ref="AR262:AR325" si="30">AB262*AC262*80</f>
        <v>0</v>
      </c>
      <c r="AS262" s="13">
        <f t="shared" ref="AS262:AS325" si="31">AF262*AG262*500</f>
        <v>0</v>
      </c>
      <c r="AT262" s="13">
        <f t="shared" si="26"/>
        <v>0</v>
      </c>
      <c r="AU262" s="13">
        <f t="shared" ref="AU262:AU325" si="32">AT262+S262</f>
        <v>40000</v>
      </c>
      <c r="AV262" s="14" t="s">
        <v>538</v>
      </c>
      <c r="AW262" s="13">
        <v>0</v>
      </c>
      <c r="AX262" s="13">
        <f t="shared" si="29"/>
        <v>40000</v>
      </c>
      <c r="AY262" s="13">
        <f t="shared" si="27"/>
        <v>40000</v>
      </c>
    </row>
    <row r="263" spans="1:51" x14ac:dyDescent="0.2">
      <c r="A263" s="8">
        <v>258</v>
      </c>
      <c r="B263" s="9" t="s">
        <v>620</v>
      </c>
      <c r="C263" s="9" t="s">
        <v>226</v>
      </c>
      <c r="D263" s="9" t="s">
        <v>5</v>
      </c>
      <c r="E263" s="9" t="s">
        <v>5</v>
      </c>
      <c r="F263" s="9" t="s">
        <v>618</v>
      </c>
      <c r="G263" s="9" t="s">
        <v>571</v>
      </c>
      <c r="H263" s="9" t="s">
        <v>27</v>
      </c>
      <c r="I263" s="9" t="s">
        <v>148</v>
      </c>
      <c r="J263" s="9" t="s">
        <v>9</v>
      </c>
      <c r="K263" s="9" t="s">
        <v>10</v>
      </c>
      <c r="L263" s="10">
        <v>8</v>
      </c>
      <c r="M263" s="10">
        <v>0</v>
      </c>
      <c r="N263" s="10">
        <v>0</v>
      </c>
      <c r="O263" s="10">
        <v>8</v>
      </c>
      <c r="P263" s="11">
        <v>10000</v>
      </c>
      <c r="Q263" s="11">
        <v>0</v>
      </c>
      <c r="R263" s="11">
        <v>10000</v>
      </c>
      <c r="S263" s="11">
        <v>40000</v>
      </c>
      <c r="T263" s="11">
        <v>0</v>
      </c>
      <c r="U263" s="11">
        <v>40000</v>
      </c>
      <c r="V263" s="11">
        <v>50000</v>
      </c>
      <c r="W263" s="11">
        <v>4000</v>
      </c>
      <c r="X263" s="12">
        <v>0.8</v>
      </c>
      <c r="Y263" s="12">
        <v>0.08</v>
      </c>
      <c r="Z263" s="11">
        <v>0</v>
      </c>
      <c r="AA263" s="11">
        <v>5000</v>
      </c>
      <c r="AB263" s="13">
        <v>0</v>
      </c>
      <c r="AC263" s="13">
        <v>0</v>
      </c>
      <c r="AD263" s="13">
        <v>0</v>
      </c>
      <c r="AE263" s="13">
        <v>0</v>
      </c>
      <c r="AF263" s="13">
        <v>0</v>
      </c>
      <c r="AG263" s="13">
        <v>0</v>
      </c>
      <c r="AH263" s="13">
        <v>0</v>
      </c>
      <c r="AI263" s="13">
        <v>0</v>
      </c>
      <c r="AJ263" s="18">
        <v>1222</v>
      </c>
      <c r="AK263" s="17">
        <v>1.8</v>
      </c>
      <c r="AL263" s="25">
        <v>0.53931774875679694</v>
      </c>
      <c r="AM263" s="13">
        <v>0.36200581771672291</v>
      </c>
      <c r="AN263" s="13">
        <v>0</v>
      </c>
      <c r="AO263" s="13">
        <v>4.4843049327354303E-3</v>
      </c>
      <c r="AP263" s="13">
        <v>0.36649012264945835</v>
      </c>
      <c r="AQ263" s="13">
        <f t="shared" ref="AQ263:AQ326" si="33">S263</f>
        <v>40000</v>
      </c>
      <c r="AR263" s="13">
        <f t="shared" si="30"/>
        <v>0</v>
      </c>
      <c r="AS263" s="13">
        <f t="shared" si="31"/>
        <v>0</v>
      </c>
      <c r="AT263" s="13">
        <f t="shared" ref="AT263:AT326" si="34">AR263+AS263</f>
        <v>0</v>
      </c>
      <c r="AU263" s="13">
        <f t="shared" si="32"/>
        <v>40000</v>
      </c>
      <c r="AV263" s="14" t="s">
        <v>538</v>
      </c>
      <c r="AW263" s="13">
        <v>0</v>
      </c>
      <c r="AX263" s="13">
        <f t="shared" si="29"/>
        <v>40000</v>
      </c>
      <c r="AY263" s="13">
        <f t="shared" ref="AY263:AY326" si="35">AW263+AX263</f>
        <v>40000</v>
      </c>
    </row>
    <row r="264" spans="1:51" x14ac:dyDescent="0.2">
      <c r="A264" s="8">
        <v>259</v>
      </c>
      <c r="B264" s="9" t="s">
        <v>621</v>
      </c>
      <c r="C264" s="9" t="s">
        <v>226</v>
      </c>
      <c r="D264" s="9" t="s">
        <v>5</v>
      </c>
      <c r="E264" s="9" t="s">
        <v>5</v>
      </c>
      <c r="F264" s="9" t="s">
        <v>622</v>
      </c>
      <c r="G264" s="9" t="s">
        <v>571</v>
      </c>
      <c r="H264" s="9" t="s">
        <v>27</v>
      </c>
      <c r="I264" s="9" t="s">
        <v>148</v>
      </c>
      <c r="J264" s="9" t="s">
        <v>9</v>
      </c>
      <c r="K264" s="9" t="s">
        <v>10</v>
      </c>
      <c r="L264" s="10">
        <v>5</v>
      </c>
      <c r="M264" s="10">
        <v>0</v>
      </c>
      <c r="N264" s="10">
        <v>0</v>
      </c>
      <c r="O264" s="10">
        <v>5</v>
      </c>
      <c r="P264" s="11">
        <v>6250</v>
      </c>
      <c r="Q264" s="11">
        <v>0</v>
      </c>
      <c r="R264" s="11">
        <v>6250</v>
      </c>
      <c r="S264" s="11">
        <v>25000</v>
      </c>
      <c r="T264" s="11">
        <v>0</v>
      </c>
      <c r="U264" s="11">
        <v>25000</v>
      </c>
      <c r="V264" s="11">
        <v>31250</v>
      </c>
      <c r="W264" s="11">
        <v>3550</v>
      </c>
      <c r="X264" s="12">
        <v>0.8</v>
      </c>
      <c r="Y264" s="12">
        <v>0.11360000000000001</v>
      </c>
      <c r="Z264" s="11">
        <v>3550</v>
      </c>
      <c r="AA264" s="11">
        <v>5000</v>
      </c>
      <c r="AB264" s="13">
        <v>0</v>
      </c>
      <c r="AC264" s="13">
        <v>0</v>
      </c>
      <c r="AD264" s="13">
        <v>0</v>
      </c>
      <c r="AE264" s="13">
        <v>0</v>
      </c>
      <c r="AF264" s="13">
        <v>0</v>
      </c>
      <c r="AG264" s="13">
        <v>0</v>
      </c>
      <c r="AH264" s="13">
        <v>0</v>
      </c>
      <c r="AI264" s="13">
        <v>0</v>
      </c>
      <c r="AJ264" s="18">
        <v>1222</v>
      </c>
      <c r="AK264" s="17">
        <v>1.8</v>
      </c>
      <c r="AL264" s="25">
        <v>0.53931774875679694</v>
      </c>
      <c r="AM264" s="13">
        <v>0.36200581771672291</v>
      </c>
      <c r="AN264" s="13">
        <v>0</v>
      </c>
      <c r="AO264" s="13">
        <v>4.4843049327354303E-3</v>
      </c>
      <c r="AP264" s="13">
        <v>0.36649012264945835</v>
      </c>
      <c r="AQ264" s="13">
        <f t="shared" si="33"/>
        <v>25000</v>
      </c>
      <c r="AR264" s="13">
        <f t="shared" si="30"/>
        <v>0</v>
      </c>
      <c r="AS264" s="13">
        <f t="shared" si="31"/>
        <v>0</v>
      </c>
      <c r="AT264" s="13">
        <f t="shared" si="34"/>
        <v>0</v>
      </c>
      <c r="AU264" s="13">
        <f t="shared" si="32"/>
        <v>25000</v>
      </c>
      <c r="AV264" s="14" t="s">
        <v>538</v>
      </c>
      <c r="AW264" s="13">
        <v>0</v>
      </c>
      <c r="AX264" s="13">
        <f t="shared" si="29"/>
        <v>25000</v>
      </c>
      <c r="AY264" s="13">
        <f t="shared" si="35"/>
        <v>25000</v>
      </c>
    </row>
    <row r="265" spans="1:51" x14ac:dyDescent="0.2">
      <c r="A265" s="8">
        <v>260</v>
      </c>
      <c r="B265" s="9" t="s">
        <v>623</v>
      </c>
      <c r="C265" s="9" t="s">
        <v>4</v>
      </c>
      <c r="D265" s="9" t="s">
        <v>5</v>
      </c>
      <c r="E265" s="9" t="s">
        <v>5</v>
      </c>
      <c r="F265" s="9" t="s">
        <v>624</v>
      </c>
      <c r="G265" s="9" t="s">
        <v>571</v>
      </c>
      <c r="H265" s="9" t="s">
        <v>27</v>
      </c>
      <c r="I265" s="9" t="s">
        <v>148</v>
      </c>
      <c r="J265" s="9" t="s">
        <v>9</v>
      </c>
      <c r="K265" s="9" t="s">
        <v>10</v>
      </c>
      <c r="L265" s="10">
        <v>30</v>
      </c>
      <c r="M265" s="10">
        <v>30</v>
      </c>
      <c r="N265" s="10">
        <v>0</v>
      </c>
      <c r="O265" s="10">
        <v>0</v>
      </c>
      <c r="P265" s="11">
        <v>75000</v>
      </c>
      <c r="Q265" s="11">
        <v>75000</v>
      </c>
      <c r="R265" s="11">
        <v>0</v>
      </c>
      <c r="S265" s="11">
        <v>300000</v>
      </c>
      <c r="T265" s="11">
        <v>300000</v>
      </c>
      <c r="U265" s="11">
        <v>0</v>
      </c>
      <c r="V265" s="11">
        <v>375000</v>
      </c>
      <c r="W265" s="11">
        <v>40000</v>
      </c>
      <c r="X265" s="12">
        <v>0.8</v>
      </c>
      <c r="Y265" s="12">
        <v>0.10666666666666667</v>
      </c>
      <c r="Z265" s="11">
        <v>10000</v>
      </c>
      <c r="AA265" s="11">
        <v>0</v>
      </c>
      <c r="AB265" s="13">
        <v>0</v>
      </c>
      <c r="AC265" s="13">
        <v>0</v>
      </c>
      <c r="AD265" s="13">
        <v>0</v>
      </c>
      <c r="AE265" s="13">
        <v>0</v>
      </c>
      <c r="AF265" s="13">
        <v>0</v>
      </c>
      <c r="AG265" s="13">
        <v>0</v>
      </c>
      <c r="AH265" s="13">
        <v>0</v>
      </c>
      <c r="AI265" s="13">
        <v>0</v>
      </c>
      <c r="AJ265" s="18">
        <v>1222</v>
      </c>
      <c r="AK265" s="17">
        <v>1.8</v>
      </c>
      <c r="AL265" s="25">
        <v>0.53931774875679694</v>
      </c>
      <c r="AM265" s="13">
        <v>0.36200581771672291</v>
      </c>
      <c r="AN265" s="13">
        <v>0</v>
      </c>
      <c r="AO265" s="13">
        <v>4.4843049327354303E-3</v>
      </c>
      <c r="AP265" s="13">
        <v>0.36649012264945835</v>
      </c>
      <c r="AQ265" s="13">
        <f t="shared" si="33"/>
        <v>300000</v>
      </c>
      <c r="AR265" s="13">
        <f t="shared" si="30"/>
        <v>0</v>
      </c>
      <c r="AS265" s="13">
        <f t="shared" si="31"/>
        <v>0</v>
      </c>
      <c r="AT265" s="13">
        <f t="shared" si="34"/>
        <v>0</v>
      </c>
      <c r="AU265" s="13">
        <f t="shared" si="32"/>
        <v>300000</v>
      </c>
      <c r="AV265" s="14" t="s">
        <v>538</v>
      </c>
      <c r="AW265" s="13">
        <v>0</v>
      </c>
      <c r="AX265" s="13">
        <f t="shared" si="29"/>
        <v>300000</v>
      </c>
      <c r="AY265" s="13">
        <f t="shared" si="35"/>
        <v>300000</v>
      </c>
    </row>
    <row r="266" spans="1:51" x14ac:dyDescent="0.2">
      <c r="A266" s="8">
        <v>261</v>
      </c>
      <c r="B266" s="9" t="s">
        <v>625</v>
      </c>
      <c r="C266" s="9" t="s">
        <v>226</v>
      </c>
      <c r="D266" s="9" t="s">
        <v>5</v>
      </c>
      <c r="E266" s="9" t="s">
        <v>5</v>
      </c>
      <c r="F266" s="9" t="s">
        <v>624</v>
      </c>
      <c r="G266" s="9" t="s">
        <v>571</v>
      </c>
      <c r="H266" s="9" t="s">
        <v>27</v>
      </c>
      <c r="I266" s="9" t="s">
        <v>148</v>
      </c>
      <c r="J266" s="9" t="s">
        <v>9</v>
      </c>
      <c r="K266" s="9" t="s">
        <v>10</v>
      </c>
      <c r="L266" s="10">
        <v>8</v>
      </c>
      <c r="M266" s="10">
        <v>0</v>
      </c>
      <c r="N266" s="10">
        <v>0</v>
      </c>
      <c r="O266" s="10">
        <v>8</v>
      </c>
      <c r="P266" s="11">
        <v>10000</v>
      </c>
      <c r="Q266" s="11">
        <v>0</v>
      </c>
      <c r="R266" s="11">
        <v>10000</v>
      </c>
      <c r="S266" s="11">
        <v>40000</v>
      </c>
      <c r="T266" s="11">
        <v>0</v>
      </c>
      <c r="U266" s="11">
        <v>40000</v>
      </c>
      <c r="V266" s="11">
        <v>50000</v>
      </c>
      <c r="W266" s="11">
        <v>5000</v>
      </c>
      <c r="X266" s="12">
        <v>0.8</v>
      </c>
      <c r="Y266" s="12">
        <v>0.1</v>
      </c>
      <c r="Z266" s="11">
        <v>0</v>
      </c>
      <c r="AA266" s="11">
        <v>5000</v>
      </c>
      <c r="AB266" s="13">
        <v>0</v>
      </c>
      <c r="AC266" s="13">
        <v>0</v>
      </c>
      <c r="AD266" s="13">
        <v>0</v>
      </c>
      <c r="AE266" s="13">
        <v>0</v>
      </c>
      <c r="AF266" s="13">
        <v>0</v>
      </c>
      <c r="AG266" s="13">
        <v>0</v>
      </c>
      <c r="AH266" s="13">
        <v>0</v>
      </c>
      <c r="AI266" s="13">
        <v>0</v>
      </c>
      <c r="AJ266" s="18">
        <v>1222</v>
      </c>
      <c r="AK266" s="17">
        <v>1.8</v>
      </c>
      <c r="AL266" s="25">
        <v>0.53931774875679694</v>
      </c>
      <c r="AM266" s="13">
        <v>0.36200581771672291</v>
      </c>
      <c r="AN266" s="13">
        <v>0</v>
      </c>
      <c r="AO266" s="13">
        <v>4.4843049327354303E-3</v>
      </c>
      <c r="AP266" s="13">
        <v>0.36649012264945835</v>
      </c>
      <c r="AQ266" s="13">
        <f t="shared" si="33"/>
        <v>40000</v>
      </c>
      <c r="AR266" s="13">
        <f t="shared" si="30"/>
        <v>0</v>
      </c>
      <c r="AS266" s="13">
        <f t="shared" si="31"/>
        <v>0</v>
      </c>
      <c r="AT266" s="13">
        <f t="shared" si="34"/>
        <v>0</v>
      </c>
      <c r="AU266" s="13">
        <f t="shared" si="32"/>
        <v>40000</v>
      </c>
      <c r="AV266" s="14" t="s">
        <v>538</v>
      </c>
      <c r="AW266" s="13">
        <v>0</v>
      </c>
      <c r="AX266" s="13">
        <f t="shared" si="29"/>
        <v>40000</v>
      </c>
      <c r="AY266" s="13">
        <f t="shared" si="35"/>
        <v>40000</v>
      </c>
    </row>
    <row r="267" spans="1:51" x14ac:dyDescent="0.2">
      <c r="A267" s="8">
        <v>262</v>
      </c>
      <c r="B267" s="9" t="s">
        <v>626</v>
      </c>
      <c r="C267" s="9" t="s">
        <v>226</v>
      </c>
      <c r="D267" s="9" t="s">
        <v>5</v>
      </c>
      <c r="E267" s="9" t="s">
        <v>5</v>
      </c>
      <c r="F267" s="9" t="s">
        <v>624</v>
      </c>
      <c r="G267" s="9" t="s">
        <v>571</v>
      </c>
      <c r="H267" s="9" t="s">
        <v>27</v>
      </c>
      <c r="I267" s="9" t="s">
        <v>148</v>
      </c>
      <c r="J267" s="9" t="s">
        <v>9</v>
      </c>
      <c r="K267" s="9" t="s">
        <v>10</v>
      </c>
      <c r="L267" s="10">
        <v>8</v>
      </c>
      <c r="M267" s="10">
        <v>0</v>
      </c>
      <c r="N267" s="10">
        <v>0</v>
      </c>
      <c r="O267" s="10">
        <v>8</v>
      </c>
      <c r="P267" s="11">
        <v>10000</v>
      </c>
      <c r="Q267" s="11">
        <v>0</v>
      </c>
      <c r="R267" s="11">
        <v>10000</v>
      </c>
      <c r="S267" s="11">
        <v>40000</v>
      </c>
      <c r="T267" s="11">
        <v>0</v>
      </c>
      <c r="U267" s="11">
        <v>40000</v>
      </c>
      <c r="V267" s="11">
        <v>50000</v>
      </c>
      <c r="W267" s="11">
        <v>5000</v>
      </c>
      <c r="X267" s="12">
        <v>0.8</v>
      </c>
      <c r="Y267" s="12">
        <v>0.1</v>
      </c>
      <c r="Z267" s="11">
        <v>0</v>
      </c>
      <c r="AA267" s="11">
        <v>5000</v>
      </c>
      <c r="AB267" s="13">
        <v>0</v>
      </c>
      <c r="AC267" s="13">
        <v>0</v>
      </c>
      <c r="AD267" s="13">
        <v>0</v>
      </c>
      <c r="AE267" s="13">
        <v>0</v>
      </c>
      <c r="AF267" s="13">
        <v>0</v>
      </c>
      <c r="AG267" s="13">
        <v>0</v>
      </c>
      <c r="AH267" s="13">
        <v>0</v>
      </c>
      <c r="AI267" s="13">
        <v>0</v>
      </c>
      <c r="AJ267" s="18">
        <v>1222</v>
      </c>
      <c r="AK267" s="17">
        <v>1.8</v>
      </c>
      <c r="AL267" s="25">
        <v>0.53931774875679694</v>
      </c>
      <c r="AM267" s="13">
        <v>0.36200581771672291</v>
      </c>
      <c r="AN267" s="13">
        <v>0</v>
      </c>
      <c r="AO267" s="13">
        <v>4.4843049327354303E-3</v>
      </c>
      <c r="AP267" s="13">
        <v>0.36649012264945835</v>
      </c>
      <c r="AQ267" s="13">
        <f t="shared" si="33"/>
        <v>40000</v>
      </c>
      <c r="AR267" s="13">
        <f t="shared" si="30"/>
        <v>0</v>
      </c>
      <c r="AS267" s="13">
        <f t="shared" si="31"/>
        <v>0</v>
      </c>
      <c r="AT267" s="13">
        <f t="shared" si="34"/>
        <v>0</v>
      </c>
      <c r="AU267" s="13">
        <f t="shared" si="32"/>
        <v>40000</v>
      </c>
      <c r="AV267" s="14" t="s">
        <v>538</v>
      </c>
      <c r="AW267" s="13">
        <v>0</v>
      </c>
      <c r="AX267" s="13">
        <f t="shared" si="29"/>
        <v>40000</v>
      </c>
      <c r="AY267" s="13">
        <f t="shared" si="35"/>
        <v>40000</v>
      </c>
    </row>
    <row r="268" spans="1:51" x14ac:dyDescent="0.2">
      <c r="A268" s="8">
        <v>263</v>
      </c>
      <c r="B268" s="9" t="s">
        <v>627</v>
      </c>
      <c r="C268" s="9" t="s">
        <v>226</v>
      </c>
      <c r="D268" s="9" t="s">
        <v>5</v>
      </c>
      <c r="E268" s="9" t="s">
        <v>5</v>
      </c>
      <c r="F268" s="9" t="s">
        <v>624</v>
      </c>
      <c r="G268" s="9" t="s">
        <v>571</v>
      </c>
      <c r="H268" s="9" t="s">
        <v>27</v>
      </c>
      <c r="I268" s="9" t="s">
        <v>148</v>
      </c>
      <c r="J268" s="9" t="s">
        <v>9</v>
      </c>
      <c r="K268" s="9" t="s">
        <v>10</v>
      </c>
      <c r="L268" s="10">
        <v>8</v>
      </c>
      <c r="M268" s="10">
        <v>0</v>
      </c>
      <c r="N268" s="10">
        <v>0</v>
      </c>
      <c r="O268" s="10">
        <v>8</v>
      </c>
      <c r="P268" s="11">
        <v>10000</v>
      </c>
      <c r="Q268" s="11">
        <v>0</v>
      </c>
      <c r="R268" s="11">
        <v>10000</v>
      </c>
      <c r="S268" s="11">
        <v>40000</v>
      </c>
      <c r="T268" s="11">
        <v>0</v>
      </c>
      <c r="U268" s="11">
        <v>40000</v>
      </c>
      <c r="V268" s="11">
        <v>50000</v>
      </c>
      <c r="W268" s="11">
        <v>5000</v>
      </c>
      <c r="X268" s="12">
        <v>0.8</v>
      </c>
      <c r="Y268" s="12">
        <v>0.1</v>
      </c>
      <c r="Z268" s="11">
        <v>0</v>
      </c>
      <c r="AA268" s="11">
        <v>5000</v>
      </c>
      <c r="AB268" s="13">
        <v>0</v>
      </c>
      <c r="AC268" s="13">
        <v>0</v>
      </c>
      <c r="AD268" s="13">
        <v>0</v>
      </c>
      <c r="AE268" s="13">
        <v>0</v>
      </c>
      <c r="AF268" s="13">
        <v>0</v>
      </c>
      <c r="AG268" s="13">
        <v>0</v>
      </c>
      <c r="AH268" s="13">
        <v>0</v>
      </c>
      <c r="AI268" s="13">
        <v>0</v>
      </c>
      <c r="AJ268" s="18">
        <v>1222</v>
      </c>
      <c r="AK268" s="17">
        <v>1.8</v>
      </c>
      <c r="AL268" s="25">
        <v>0.53931774875679694</v>
      </c>
      <c r="AM268" s="13">
        <v>0.36200581771672291</v>
      </c>
      <c r="AN268" s="13">
        <v>0</v>
      </c>
      <c r="AO268" s="13">
        <v>4.4843049327354303E-3</v>
      </c>
      <c r="AP268" s="13">
        <v>0.36649012264945835</v>
      </c>
      <c r="AQ268" s="13">
        <f t="shared" si="33"/>
        <v>40000</v>
      </c>
      <c r="AR268" s="13">
        <f t="shared" si="30"/>
        <v>0</v>
      </c>
      <c r="AS268" s="13">
        <f t="shared" si="31"/>
        <v>0</v>
      </c>
      <c r="AT268" s="13">
        <f t="shared" si="34"/>
        <v>0</v>
      </c>
      <c r="AU268" s="13">
        <f t="shared" si="32"/>
        <v>40000</v>
      </c>
      <c r="AV268" s="14" t="s">
        <v>538</v>
      </c>
      <c r="AW268" s="13">
        <v>0</v>
      </c>
      <c r="AX268" s="13">
        <f t="shared" si="29"/>
        <v>40000</v>
      </c>
      <c r="AY268" s="13">
        <f t="shared" si="35"/>
        <v>40000</v>
      </c>
    </row>
    <row r="269" spans="1:51" x14ac:dyDescent="0.2">
      <c r="A269" s="8">
        <v>264</v>
      </c>
      <c r="B269" s="9" t="s">
        <v>628</v>
      </c>
      <c r="C269" s="9" t="s">
        <v>4</v>
      </c>
      <c r="D269" s="9" t="s">
        <v>5</v>
      </c>
      <c r="E269" s="9" t="s">
        <v>5</v>
      </c>
      <c r="F269" s="9" t="s">
        <v>629</v>
      </c>
      <c r="G269" s="9" t="s">
        <v>571</v>
      </c>
      <c r="H269" s="9" t="s">
        <v>27</v>
      </c>
      <c r="I269" s="9" t="s">
        <v>148</v>
      </c>
      <c r="J269" s="9" t="s">
        <v>9</v>
      </c>
      <c r="K269" s="9" t="s">
        <v>10</v>
      </c>
      <c r="L269" s="10">
        <v>15</v>
      </c>
      <c r="M269" s="10">
        <v>15</v>
      </c>
      <c r="N269" s="10">
        <v>0</v>
      </c>
      <c r="O269" s="10">
        <v>0</v>
      </c>
      <c r="P269" s="11">
        <v>37500</v>
      </c>
      <c r="Q269" s="11">
        <v>37500</v>
      </c>
      <c r="R269" s="11">
        <v>0</v>
      </c>
      <c r="S269" s="11">
        <v>150000</v>
      </c>
      <c r="T269" s="11">
        <v>150000</v>
      </c>
      <c r="U269" s="11">
        <v>0</v>
      </c>
      <c r="V269" s="11">
        <v>187500</v>
      </c>
      <c r="W269" s="11">
        <v>4375</v>
      </c>
      <c r="X269" s="12">
        <v>0.8</v>
      </c>
      <c r="Y269" s="12">
        <v>2.3333333333333331E-2</v>
      </c>
      <c r="Z269" s="11">
        <v>10000</v>
      </c>
      <c r="AA269" s="11">
        <v>0</v>
      </c>
      <c r="AB269" s="13">
        <v>15</v>
      </c>
      <c r="AC269" s="13">
        <v>7</v>
      </c>
      <c r="AD269" s="13">
        <v>1400</v>
      </c>
      <c r="AE269" s="13">
        <v>1400</v>
      </c>
      <c r="AF269" s="13">
        <v>0</v>
      </c>
      <c r="AG269" s="13">
        <v>0</v>
      </c>
      <c r="AH269" s="13">
        <v>0</v>
      </c>
      <c r="AI269" s="13">
        <v>0</v>
      </c>
      <c r="AJ269" s="18">
        <v>1222</v>
      </c>
      <c r="AK269" s="17">
        <v>1.8</v>
      </c>
      <c r="AL269" s="25">
        <v>0.53931774875679694</v>
      </c>
      <c r="AM269" s="13">
        <v>0.36200581771672291</v>
      </c>
      <c r="AN269" s="13">
        <v>0</v>
      </c>
      <c r="AO269" s="13">
        <v>4.4843049327354303E-3</v>
      </c>
      <c r="AP269" s="13">
        <v>0.36649012264945835</v>
      </c>
      <c r="AQ269" s="13">
        <f t="shared" si="33"/>
        <v>150000</v>
      </c>
      <c r="AR269" s="13">
        <f t="shared" si="30"/>
        <v>8400</v>
      </c>
      <c r="AS269" s="13">
        <f t="shared" si="31"/>
        <v>0</v>
      </c>
      <c r="AT269" s="13">
        <f t="shared" si="34"/>
        <v>8400</v>
      </c>
      <c r="AU269" s="13">
        <f t="shared" si="32"/>
        <v>158400</v>
      </c>
      <c r="AV269" s="14" t="s">
        <v>538</v>
      </c>
      <c r="AW269" s="13">
        <v>0</v>
      </c>
      <c r="AX269" s="13">
        <f t="shared" si="29"/>
        <v>158400</v>
      </c>
      <c r="AY269" s="13">
        <f t="shared" si="35"/>
        <v>158400</v>
      </c>
    </row>
    <row r="270" spans="1:51" x14ac:dyDescent="0.2">
      <c r="A270" s="8">
        <v>265</v>
      </c>
      <c r="B270" s="9" t="s">
        <v>630</v>
      </c>
      <c r="C270" s="9" t="s">
        <v>226</v>
      </c>
      <c r="D270" s="9" t="s">
        <v>5</v>
      </c>
      <c r="E270" s="9" t="s">
        <v>5</v>
      </c>
      <c r="F270" s="9" t="s">
        <v>631</v>
      </c>
      <c r="G270" s="9" t="s">
        <v>571</v>
      </c>
      <c r="H270" s="9" t="s">
        <v>27</v>
      </c>
      <c r="I270" s="9" t="s">
        <v>148</v>
      </c>
      <c r="J270" s="9" t="s">
        <v>9</v>
      </c>
      <c r="K270" s="9" t="s">
        <v>10</v>
      </c>
      <c r="L270" s="10">
        <v>8</v>
      </c>
      <c r="M270" s="10">
        <v>0</v>
      </c>
      <c r="N270" s="10">
        <v>0</v>
      </c>
      <c r="O270" s="10">
        <v>8</v>
      </c>
      <c r="P270" s="11">
        <v>10000</v>
      </c>
      <c r="Q270" s="11">
        <v>0</v>
      </c>
      <c r="R270" s="11">
        <v>10000</v>
      </c>
      <c r="S270" s="11">
        <v>40000</v>
      </c>
      <c r="T270" s="11">
        <v>0</v>
      </c>
      <c r="U270" s="11">
        <v>40000</v>
      </c>
      <c r="V270" s="11">
        <v>50000</v>
      </c>
      <c r="W270" s="11">
        <v>2500</v>
      </c>
      <c r="X270" s="12">
        <v>0.8</v>
      </c>
      <c r="Y270" s="12">
        <v>0.05</v>
      </c>
      <c r="Z270" s="11">
        <v>0</v>
      </c>
      <c r="AA270" s="11">
        <v>5000</v>
      </c>
      <c r="AB270" s="13">
        <v>8</v>
      </c>
      <c r="AC270" s="13">
        <v>7</v>
      </c>
      <c r="AD270" s="13">
        <v>1400</v>
      </c>
      <c r="AE270" s="13">
        <v>1400</v>
      </c>
      <c r="AF270" s="13">
        <v>0</v>
      </c>
      <c r="AG270" s="13">
        <v>0</v>
      </c>
      <c r="AH270" s="13">
        <v>0</v>
      </c>
      <c r="AI270" s="13">
        <v>0</v>
      </c>
      <c r="AJ270" s="18">
        <v>1222</v>
      </c>
      <c r="AK270" s="17">
        <v>1.8</v>
      </c>
      <c r="AL270" s="25">
        <v>0.53931774875679694</v>
      </c>
      <c r="AM270" s="13">
        <v>0.36200581771672291</v>
      </c>
      <c r="AN270" s="13">
        <v>0</v>
      </c>
      <c r="AO270" s="13">
        <v>4.4843049327354303E-3</v>
      </c>
      <c r="AP270" s="13">
        <v>0.36649012264945835</v>
      </c>
      <c r="AQ270" s="13">
        <f t="shared" si="33"/>
        <v>40000</v>
      </c>
      <c r="AR270" s="13">
        <f t="shared" si="30"/>
        <v>4480</v>
      </c>
      <c r="AS270" s="13">
        <f t="shared" si="31"/>
        <v>0</v>
      </c>
      <c r="AT270" s="13">
        <f t="shared" si="34"/>
        <v>4480</v>
      </c>
      <c r="AU270" s="13">
        <f t="shared" si="32"/>
        <v>44480</v>
      </c>
      <c r="AV270" s="14" t="s">
        <v>538</v>
      </c>
      <c r="AW270" s="13">
        <v>0</v>
      </c>
      <c r="AX270" s="13">
        <f t="shared" si="29"/>
        <v>44480</v>
      </c>
      <c r="AY270" s="13">
        <f t="shared" si="35"/>
        <v>44480</v>
      </c>
    </row>
    <row r="271" spans="1:51" x14ac:dyDescent="0.2">
      <c r="A271" s="8">
        <v>266</v>
      </c>
      <c r="B271" s="9" t="s">
        <v>632</v>
      </c>
      <c r="C271" s="9" t="s">
        <v>226</v>
      </c>
      <c r="D271" s="9" t="s">
        <v>5</v>
      </c>
      <c r="E271" s="9" t="s">
        <v>5</v>
      </c>
      <c r="F271" s="9" t="s">
        <v>631</v>
      </c>
      <c r="G271" s="9" t="s">
        <v>571</v>
      </c>
      <c r="H271" s="9" t="s">
        <v>27</v>
      </c>
      <c r="I271" s="9" t="s">
        <v>148</v>
      </c>
      <c r="J271" s="9" t="s">
        <v>9</v>
      </c>
      <c r="K271" s="9" t="s">
        <v>10</v>
      </c>
      <c r="L271" s="10">
        <v>8</v>
      </c>
      <c r="M271" s="10">
        <v>0</v>
      </c>
      <c r="N271" s="10">
        <v>0</v>
      </c>
      <c r="O271" s="10">
        <v>8</v>
      </c>
      <c r="P271" s="11">
        <v>10000</v>
      </c>
      <c r="Q271" s="11">
        <v>0</v>
      </c>
      <c r="R271" s="11">
        <v>10000</v>
      </c>
      <c r="S271" s="11">
        <v>40000</v>
      </c>
      <c r="T271" s="11">
        <v>0</v>
      </c>
      <c r="U271" s="11">
        <v>40000</v>
      </c>
      <c r="V271" s="11">
        <v>50000</v>
      </c>
      <c r="W271" s="11">
        <v>0</v>
      </c>
      <c r="X271" s="12">
        <v>0.8</v>
      </c>
      <c r="Y271" s="12">
        <v>0</v>
      </c>
      <c r="Z271" s="11">
        <v>0</v>
      </c>
      <c r="AA271" s="11">
        <v>5000</v>
      </c>
      <c r="AB271" s="13">
        <v>8</v>
      </c>
      <c r="AC271" s="13">
        <v>7</v>
      </c>
      <c r="AD271" s="13">
        <v>1400</v>
      </c>
      <c r="AE271" s="13">
        <v>1400</v>
      </c>
      <c r="AF271" s="13">
        <v>0</v>
      </c>
      <c r="AG271" s="13">
        <v>0</v>
      </c>
      <c r="AH271" s="13">
        <v>0</v>
      </c>
      <c r="AI271" s="13">
        <v>0</v>
      </c>
      <c r="AJ271" s="18">
        <v>1222</v>
      </c>
      <c r="AK271" s="17">
        <v>1.8</v>
      </c>
      <c r="AL271" s="25">
        <v>0.53931774875679694</v>
      </c>
      <c r="AM271" s="13">
        <v>0.36200581771672291</v>
      </c>
      <c r="AN271" s="13">
        <v>0</v>
      </c>
      <c r="AO271" s="13">
        <v>4.4843049327354303E-3</v>
      </c>
      <c r="AP271" s="13">
        <v>0.36649012264945835</v>
      </c>
      <c r="AQ271" s="13">
        <f t="shared" si="33"/>
        <v>40000</v>
      </c>
      <c r="AR271" s="13">
        <f t="shared" si="30"/>
        <v>4480</v>
      </c>
      <c r="AS271" s="13">
        <f t="shared" si="31"/>
        <v>0</v>
      </c>
      <c r="AT271" s="13">
        <f t="shared" si="34"/>
        <v>4480</v>
      </c>
      <c r="AU271" s="13">
        <f t="shared" si="32"/>
        <v>44480</v>
      </c>
      <c r="AV271" s="14" t="s">
        <v>538</v>
      </c>
      <c r="AW271" s="13">
        <v>0</v>
      </c>
      <c r="AX271" s="13">
        <f t="shared" si="29"/>
        <v>44480</v>
      </c>
      <c r="AY271" s="13">
        <f t="shared" si="35"/>
        <v>44480</v>
      </c>
    </row>
    <row r="272" spans="1:51" x14ac:dyDescent="0.2">
      <c r="A272" s="8">
        <v>267</v>
      </c>
      <c r="B272" s="9" t="s">
        <v>633</v>
      </c>
      <c r="C272" s="9" t="s">
        <v>226</v>
      </c>
      <c r="D272" s="9" t="s">
        <v>5</v>
      </c>
      <c r="E272" s="9" t="s">
        <v>5</v>
      </c>
      <c r="F272" s="9" t="s">
        <v>631</v>
      </c>
      <c r="G272" s="9" t="s">
        <v>571</v>
      </c>
      <c r="H272" s="9" t="s">
        <v>27</v>
      </c>
      <c r="I272" s="9" t="s">
        <v>148</v>
      </c>
      <c r="J272" s="9" t="s">
        <v>9</v>
      </c>
      <c r="K272" s="9" t="s">
        <v>10</v>
      </c>
      <c r="L272" s="10">
        <v>8</v>
      </c>
      <c r="M272" s="10">
        <v>0</v>
      </c>
      <c r="N272" s="10">
        <v>0</v>
      </c>
      <c r="O272" s="10">
        <v>8</v>
      </c>
      <c r="P272" s="11">
        <v>10000</v>
      </c>
      <c r="Q272" s="11">
        <v>0</v>
      </c>
      <c r="R272" s="11">
        <v>10000</v>
      </c>
      <c r="S272" s="11">
        <v>40000</v>
      </c>
      <c r="T272" s="11">
        <v>0</v>
      </c>
      <c r="U272" s="11">
        <v>40000</v>
      </c>
      <c r="V272" s="11">
        <v>50000</v>
      </c>
      <c r="W272" s="11">
        <v>0</v>
      </c>
      <c r="X272" s="12">
        <v>0.8</v>
      </c>
      <c r="Y272" s="12">
        <v>0</v>
      </c>
      <c r="Z272" s="11">
        <v>0</v>
      </c>
      <c r="AA272" s="11">
        <v>5000</v>
      </c>
      <c r="AB272" s="13">
        <v>8</v>
      </c>
      <c r="AC272" s="13">
        <v>7</v>
      </c>
      <c r="AD272" s="13">
        <v>1400</v>
      </c>
      <c r="AE272" s="13">
        <v>1400</v>
      </c>
      <c r="AF272" s="13">
        <v>0</v>
      </c>
      <c r="AG272" s="13">
        <v>0</v>
      </c>
      <c r="AH272" s="13">
        <v>0</v>
      </c>
      <c r="AI272" s="13">
        <v>0</v>
      </c>
      <c r="AJ272" s="18">
        <v>1222</v>
      </c>
      <c r="AK272" s="17">
        <v>1.8</v>
      </c>
      <c r="AL272" s="25">
        <v>0.53931774875679694</v>
      </c>
      <c r="AM272" s="13">
        <v>0.36200581771672291</v>
      </c>
      <c r="AN272" s="13">
        <v>0</v>
      </c>
      <c r="AO272" s="13">
        <v>4.4843049327354303E-3</v>
      </c>
      <c r="AP272" s="13">
        <v>0.36649012264945835</v>
      </c>
      <c r="AQ272" s="13">
        <f t="shared" si="33"/>
        <v>40000</v>
      </c>
      <c r="AR272" s="13">
        <f t="shared" si="30"/>
        <v>4480</v>
      </c>
      <c r="AS272" s="13">
        <f t="shared" si="31"/>
        <v>0</v>
      </c>
      <c r="AT272" s="13">
        <f t="shared" si="34"/>
        <v>4480</v>
      </c>
      <c r="AU272" s="13">
        <f t="shared" si="32"/>
        <v>44480</v>
      </c>
      <c r="AV272" s="14" t="s">
        <v>538</v>
      </c>
      <c r="AW272" s="13">
        <v>0</v>
      </c>
      <c r="AX272" s="13">
        <f t="shared" si="29"/>
        <v>44480</v>
      </c>
      <c r="AY272" s="13">
        <f t="shared" si="35"/>
        <v>44480</v>
      </c>
    </row>
    <row r="273" spans="1:51" x14ac:dyDescent="0.2">
      <c r="A273" s="8">
        <v>268</v>
      </c>
      <c r="B273" s="9" t="s">
        <v>634</v>
      </c>
      <c r="C273" s="9" t="s">
        <v>226</v>
      </c>
      <c r="D273" s="9" t="s">
        <v>5</v>
      </c>
      <c r="E273" s="9" t="s">
        <v>5</v>
      </c>
      <c r="F273" s="9" t="s">
        <v>631</v>
      </c>
      <c r="G273" s="9" t="s">
        <v>571</v>
      </c>
      <c r="H273" s="9" t="s">
        <v>27</v>
      </c>
      <c r="I273" s="9" t="s">
        <v>148</v>
      </c>
      <c r="J273" s="9" t="s">
        <v>9</v>
      </c>
      <c r="K273" s="9" t="s">
        <v>10</v>
      </c>
      <c r="L273" s="10">
        <v>8</v>
      </c>
      <c r="M273" s="10">
        <v>0</v>
      </c>
      <c r="N273" s="10">
        <v>0</v>
      </c>
      <c r="O273" s="10">
        <v>8</v>
      </c>
      <c r="P273" s="11">
        <v>10000</v>
      </c>
      <c r="Q273" s="11">
        <v>0</v>
      </c>
      <c r="R273" s="11">
        <v>10000</v>
      </c>
      <c r="S273" s="11">
        <v>40000</v>
      </c>
      <c r="T273" s="11">
        <v>0</v>
      </c>
      <c r="U273" s="11">
        <v>40000</v>
      </c>
      <c r="V273" s="11">
        <v>50000</v>
      </c>
      <c r="W273" s="11">
        <v>0</v>
      </c>
      <c r="X273" s="12">
        <v>0.8</v>
      </c>
      <c r="Y273" s="12">
        <v>0</v>
      </c>
      <c r="Z273" s="11">
        <v>0</v>
      </c>
      <c r="AA273" s="11">
        <v>5000</v>
      </c>
      <c r="AB273" s="13">
        <v>8</v>
      </c>
      <c r="AC273" s="13">
        <v>7</v>
      </c>
      <c r="AD273" s="13">
        <v>1400</v>
      </c>
      <c r="AE273" s="13">
        <v>1400</v>
      </c>
      <c r="AF273" s="13">
        <v>0</v>
      </c>
      <c r="AG273" s="13">
        <v>0</v>
      </c>
      <c r="AH273" s="13">
        <v>0</v>
      </c>
      <c r="AI273" s="13">
        <v>0</v>
      </c>
      <c r="AJ273" s="18">
        <v>1222</v>
      </c>
      <c r="AK273" s="17">
        <v>1.8</v>
      </c>
      <c r="AL273" s="25">
        <v>0.53931774875679694</v>
      </c>
      <c r="AM273" s="13">
        <v>0.36200581771672291</v>
      </c>
      <c r="AN273" s="13">
        <v>0</v>
      </c>
      <c r="AO273" s="13">
        <v>4.4843049327354303E-3</v>
      </c>
      <c r="AP273" s="13">
        <v>0.36649012264945835</v>
      </c>
      <c r="AQ273" s="13">
        <f t="shared" si="33"/>
        <v>40000</v>
      </c>
      <c r="AR273" s="13">
        <f t="shared" si="30"/>
        <v>4480</v>
      </c>
      <c r="AS273" s="13">
        <f t="shared" si="31"/>
        <v>0</v>
      </c>
      <c r="AT273" s="13">
        <f t="shared" si="34"/>
        <v>4480</v>
      </c>
      <c r="AU273" s="13">
        <f t="shared" si="32"/>
        <v>44480</v>
      </c>
      <c r="AV273" s="14" t="s">
        <v>538</v>
      </c>
      <c r="AW273" s="13">
        <v>0</v>
      </c>
      <c r="AX273" s="13">
        <f t="shared" si="29"/>
        <v>44480</v>
      </c>
      <c r="AY273" s="13">
        <f t="shared" si="35"/>
        <v>44480</v>
      </c>
    </row>
    <row r="274" spans="1:51" x14ac:dyDescent="0.2">
      <c r="A274" s="8">
        <v>269</v>
      </c>
      <c r="B274" s="9" t="s">
        <v>635</v>
      </c>
      <c r="C274" s="9" t="s">
        <v>4</v>
      </c>
      <c r="D274" s="9" t="s">
        <v>5</v>
      </c>
      <c r="E274" s="9" t="s">
        <v>5</v>
      </c>
      <c r="F274" s="9" t="s">
        <v>636</v>
      </c>
      <c r="G274" s="9" t="s">
        <v>571</v>
      </c>
      <c r="H274" s="9" t="s">
        <v>27</v>
      </c>
      <c r="I274" s="9" t="s">
        <v>148</v>
      </c>
      <c r="J274" s="9" t="s">
        <v>9</v>
      </c>
      <c r="K274" s="9" t="s">
        <v>10</v>
      </c>
      <c r="L274" s="10">
        <v>19</v>
      </c>
      <c r="M274" s="10">
        <v>19</v>
      </c>
      <c r="N274" s="10">
        <v>0</v>
      </c>
      <c r="O274" s="10">
        <v>0</v>
      </c>
      <c r="P274" s="11">
        <v>48000</v>
      </c>
      <c r="Q274" s="11">
        <v>48000</v>
      </c>
      <c r="R274" s="11">
        <v>0</v>
      </c>
      <c r="S274" s="11">
        <v>190000</v>
      </c>
      <c r="T274" s="11">
        <v>190000</v>
      </c>
      <c r="U274" s="11">
        <v>0</v>
      </c>
      <c r="V274" s="11">
        <v>238000</v>
      </c>
      <c r="W274" s="11">
        <v>0</v>
      </c>
      <c r="X274" s="12">
        <v>0.79831932773109249</v>
      </c>
      <c r="Y274" s="12">
        <v>0</v>
      </c>
      <c r="Z274" s="11">
        <v>10000</v>
      </c>
      <c r="AA274" s="11">
        <v>0</v>
      </c>
      <c r="AB274" s="13">
        <v>0</v>
      </c>
      <c r="AC274" s="13">
        <v>0</v>
      </c>
      <c r="AD274" s="13">
        <v>0</v>
      </c>
      <c r="AE274" s="13">
        <v>0</v>
      </c>
      <c r="AF274" s="13">
        <v>0</v>
      </c>
      <c r="AG274" s="13">
        <v>0</v>
      </c>
      <c r="AH274" s="13">
        <v>0</v>
      </c>
      <c r="AI274" s="13">
        <v>0</v>
      </c>
      <c r="AJ274" s="18">
        <v>1222</v>
      </c>
      <c r="AK274" s="17">
        <v>1.8</v>
      </c>
      <c r="AL274" s="25">
        <v>0.53931774875679694</v>
      </c>
      <c r="AM274" s="13">
        <v>0.36200581771672291</v>
      </c>
      <c r="AN274" s="13">
        <v>0</v>
      </c>
      <c r="AO274" s="13">
        <v>4.4843049327354303E-3</v>
      </c>
      <c r="AP274" s="13">
        <v>0.36649012264945835</v>
      </c>
      <c r="AQ274" s="13">
        <f t="shared" si="33"/>
        <v>190000</v>
      </c>
      <c r="AR274" s="13">
        <f t="shared" si="30"/>
        <v>0</v>
      </c>
      <c r="AS274" s="13">
        <f t="shared" si="31"/>
        <v>0</v>
      </c>
      <c r="AT274" s="13">
        <f t="shared" si="34"/>
        <v>0</v>
      </c>
      <c r="AU274" s="13">
        <f t="shared" si="32"/>
        <v>190000</v>
      </c>
      <c r="AV274" s="14" t="s">
        <v>538</v>
      </c>
      <c r="AW274" s="13">
        <v>0</v>
      </c>
      <c r="AX274" s="13">
        <f t="shared" si="29"/>
        <v>190000</v>
      </c>
      <c r="AY274" s="13">
        <f t="shared" si="35"/>
        <v>190000</v>
      </c>
    </row>
    <row r="275" spans="1:51" x14ac:dyDescent="0.2">
      <c r="A275" s="8">
        <v>270</v>
      </c>
      <c r="B275" s="9" t="s">
        <v>637</v>
      </c>
      <c r="C275" s="9" t="s">
        <v>4</v>
      </c>
      <c r="D275" s="9" t="s">
        <v>5</v>
      </c>
      <c r="E275" s="9" t="s">
        <v>5</v>
      </c>
      <c r="F275" s="9" t="s">
        <v>637</v>
      </c>
      <c r="G275" s="9" t="s">
        <v>571</v>
      </c>
      <c r="H275" s="9" t="s">
        <v>27</v>
      </c>
      <c r="I275" s="9" t="s">
        <v>148</v>
      </c>
      <c r="J275" s="9" t="s">
        <v>9</v>
      </c>
      <c r="K275" s="9" t="s">
        <v>10</v>
      </c>
      <c r="L275" s="10">
        <v>15</v>
      </c>
      <c r="M275" s="10">
        <v>15</v>
      </c>
      <c r="N275" s="10">
        <v>0</v>
      </c>
      <c r="O275" s="10">
        <v>0</v>
      </c>
      <c r="P275" s="11">
        <v>32000</v>
      </c>
      <c r="Q275" s="11">
        <v>32000</v>
      </c>
      <c r="R275" s="11">
        <v>0</v>
      </c>
      <c r="S275" s="11">
        <v>105000</v>
      </c>
      <c r="T275" s="11">
        <v>105000</v>
      </c>
      <c r="U275" s="11">
        <v>0</v>
      </c>
      <c r="V275" s="11">
        <v>137000</v>
      </c>
      <c r="W275" s="11">
        <v>13500</v>
      </c>
      <c r="X275" s="12">
        <v>0.76642335766423353</v>
      </c>
      <c r="Y275" s="12">
        <v>9.8540145985401464E-2</v>
      </c>
      <c r="Z275" s="11">
        <v>7000</v>
      </c>
      <c r="AA275" s="11">
        <v>0</v>
      </c>
      <c r="AB275" s="13">
        <v>15</v>
      </c>
      <c r="AC275" s="13">
        <v>8</v>
      </c>
      <c r="AD275" s="13">
        <v>1500</v>
      </c>
      <c r="AE275" s="13">
        <v>1500</v>
      </c>
      <c r="AF275" s="13">
        <v>0</v>
      </c>
      <c r="AG275" s="13">
        <v>0</v>
      </c>
      <c r="AH275" s="13">
        <v>0</v>
      </c>
      <c r="AI275" s="13">
        <v>0</v>
      </c>
      <c r="AJ275" s="18">
        <v>1222</v>
      </c>
      <c r="AK275" s="17">
        <v>1.8</v>
      </c>
      <c r="AL275" s="25">
        <v>0.53931774875679694</v>
      </c>
      <c r="AM275" s="13">
        <v>0.36200581771672291</v>
      </c>
      <c r="AN275" s="13">
        <v>0</v>
      </c>
      <c r="AO275" s="13">
        <v>4.4843049327354303E-3</v>
      </c>
      <c r="AP275" s="13">
        <v>0.36649012264945835</v>
      </c>
      <c r="AQ275" s="13">
        <f t="shared" si="33"/>
        <v>105000</v>
      </c>
      <c r="AR275" s="13">
        <f t="shared" si="30"/>
        <v>9600</v>
      </c>
      <c r="AS275" s="13">
        <f t="shared" si="31"/>
        <v>0</v>
      </c>
      <c r="AT275" s="13">
        <f t="shared" si="34"/>
        <v>9600</v>
      </c>
      <c r="AU275" s="13">
        <f t="shared" si="32"/>
        <v>114600</v>
      </c>
      <c r="AV275" s="14" t="s">
        <v>538</v>
      </c>
      <c r="AW275" s="13">
        <v>0</v>
      </c>
      <c r="AX275" s="13">
        <f t="shared" si="29"/>
        <v>114600</v>
      </c>
      <c r="AY275" s="13">
        <f t="shared" si="35"/>
        <v>114600</v>
      </c>
    </row>
    <row r="276" spans="1:51" x14ac:dyDescent="0.2">
      <c r="A276" s="8">
        <v>271</v>
      </c>
      <c r="B276" s="9" t="s">
        <v>638</v>
      </c>
      <c r="C276" s="9" t="s">
        <v>226</v>
      </c>
      <c r="D276" s="9" t="s">
        <v>5</v>
      </c>
      <c r="E276" s="9" t="s">
        <v>5</v>
      </c>
      <c r="F276" s="9" t="s">
        <v>639</v>
      </c>
      <c r="G276" s="9" t="s">
        <v>571</v>
      </c>
      <c r="H276" s="9" t="s">
        <v>27</v>
      </c>
      <c r="I276" s="9" t="s">
        <v>148</v>
      </c>
      <c r="J276" s="9" t="s">
        <v>9</v>
      </c>
      <c r="K276" s="9" t="s">
        <v>10</v>
      </c>
      <c r="L276" s="10">
        <v>8</v>
      </c>
      <c r="M276" s="10">
        <v>0</v>
      </c>
      <c r="N276" s="10">
        <v>0</v>
      </c>
      <c r="O276" s="10">
        <v>8</v>
      </c>
      <c r="P276" s="11">
        <v>10000</v>
      </c>
      <c r="Q276" s="11">
        <v>0</v>
      </c>
      <c r="R276" s="11">
        <v>10000</v>
      </c>
      <c r="S276" s="11">
        <v>40000</v>
      </c>
      <c r="T276" s="11">
        <v>0</v>
      </c>
      <c r="U276" s="11">
        <v>40000</v>
      </c>
      <c r="V276" s="11">
        <v>50000</v>
      </c>
      <c r="W276" s="11">
        <v>4000</v>
      </c>
      <c r="X276" s="12">
        <v>0.8</v>
      </c>
      <c r="Y276" s="12">
        <v>0.08</v>
      </c>
      <c r="Z276" s="11">
        <v>0</v>
      </c>
      <c r="AA276" s="11">
        <v>5000</v>
      </c>
      <c r="AB276" s="13">
        <v>0</v>
      </c>
      <c r="AC276" s="13">
        <v>0</v>
      </c>
      <c r="AD276" s="13">
        <v>0</v>
      </c>
      <c r="AE276" s="13">
        <v>0</v>
      </c>
      <c r="AF276" s="13">
        <v>0</v>
      </c>
      <c r="AG276" s="13">
        <v>0</v>
      </c>
      <c r="AH276" s="13">
        <v>0</v>
      </c>
      <c r="AI276" s="13">
        <v>0</v>
      </c>
      <c r="AJ276" s="18">
        <v>1222</v>
      </c>
      <c r="AK276" s="17">
        <v>1.8</v>
      </c>
      <c r="AL276" s="25">
        <v>0.53931774875679694</v>
      </c>
      <c r="AM276" s="13">
        <v>0.36200581771672291</v>
      </c>
      <c r="AN276" s="13">
        <v>0</v>
      </c>
      <c r="AO276" s="13">
        <v>4.4843049327354303E-3</v>
      </c>
      <c r="AP276" s="13">
        <v>0.36649012264945835</v>
      </c>
      <c r="AQ276" s="13">
        <f t="shared" si="33"/>
        <v>40000</v>
      </c>
      <c r="AR276" s="13">
        <f t="shared" si="30"/>
        <v>0</v>
      </c>
      <c r="AS276" s="13">
        <f t="shared" si="31"/>
        <v>0</v>
      </c>
      <c r="AT276" s="13">
        <f t="shared" si="34"/>
        <v>0</v>
      </c>
      <c r="AU276" s="13">
        <f t="shared" si="32"/>
        <v>40000</v>
      </c>
      <c r="AV276" s="14" t="s">
        <v>538</v>
      </c>
      <c r="AW276" s="13">
        <v>0</v>
      </c>
      <c r="AX276" s="13">
        <f t="shared" si="29"/>
        <v>40000</v>
      </c>
      <c r="AY276" s="13">
        <f t="shared" si="35"/>
        <v>40000</v>
      </c>
    </row>
    <row r="277" spans="1:51" x14ac:dyDescent="0.2">
      <c r="A277" s="8">
        <v>272</v>
      </c>
      <c r="B277" s="9" t="s">
        <v>640</v>
      </c>
      <c r="C277" s="9" t="s">
        <v>226</v>
      </c>
      <c r="D277" s="9" t="s">
        <v>5</v>
      </c>
      <c r="E277" s="9" t="s">
        <v>5</v>
      </c>
      <c r="F277" s="9" t="s">
        <v>639</v>
      </c>
      <c r="G277" s="9" t="s">
        <v>571</v>
      </c>
      <c r="H277" s="9" t="s">
        <v>27</v>
      </c>
      <c r="I277" s="9" t="s">
        <v>148</v>
      </c>
      <c r="J277" s="9" t="s">
        <v>9</v>
      </c>
      <c r="K277" s="9" t="s">
        <v>10</v>
      </c>
      <c r="L277" s="10">
        <v>5</v>
      </c>
      <c r="M277" s="10">
        <v>0</v>
      </c>
      <c r="N277" s="10">
        <v>0</v>
      </c>
      <c r="O277" s="10">
        <v>5</v>
      </c>
      <c r="P277" s="11">
        <v>7000</v>
      </c>
      <c r="Q277" s="11">
        <v>0</v>
      </c>
      <c r="R277" s="11">
        <v>7000</v>
      </c>
      <c r="S277" s="11">
        <v>25000</v>
      </c>
      <c r="T277" s="11">
        <v>0</v>
      </c>
      <c r="U277" s="11">
        <v>25000</v>
      </c>
      <c r="V277" s="11">
        <v>32000</v>
      </c>
      <c r="W277" s="11">
        <v>0</v>
      </c>
      <c r="X277" s="12">
        <v>0.78125</v>
      </c>
      <c r="Y277" s="12">
        <v>0</v>
      </c>
      <c r="Z277" s="11">
        <v>0</v>
      </c>
      <c r="AA277" s="11">
        <v>5000</v>
      </c>
      <c r="AB277" s="13">
        <v>0</v>
      </c>
      <c r="AC277" s="13">
        <v>0</v>
      </c>
      <c r="AD277" s="13">
        <v>0</v>
      </c>
      <c r="AE277" s="13">
        <v>0</v>
      </c>
      <c r="AF277" s="13">
        <v>0</v>
      </c>
      <c r="AG277" s="13">
        <v>0</v>
      </c>
      <c r="AH277" s="13">
        <v>0</v>
      </c>
      <c r="AI277" s="13">
        <v>0</v>
      </c>
      <c r="AJ277" s="18">
        <v>1222</v>
      </c>
      <c r="AK277" s="17">
        <v>1.8</v>
      </c>
      <c r="AL277" s="25">
        <v>0.53931774875679694</v>
      </c>
      <c r="AM277" s="13">
        <v>0.36200581771672291</v>
      </c>
      <c r="AN277" s="13">
        <v>0</v>
      </c>
      <c r="AO277" s="13">
        <v>4.4843049327354303E-3</v>
      </c>
      <c r="AP277" s="13">
        <v>0.36649012264945835</v>
      </c>
      <c r="AQ277" s="13">
        <f t="shared" si="33"/>
        <v>25000</v>
      </c>
      <c r="AR277" s="13">
        <f t="shared" si="30"/>
        <v>0</v>
      </c>
      <c r="AS277" s="13">
        <f t="shared" si="31"/>
        <v>0</v>
      </c>
      <c r="AT277" s="13">
        <f t="shared" si="34"/>
        <v>0</v>
      </c>
      <c r="AU277" s="13">
        <f t="shared" si="32"/>
        <v>25000</v>
      </c>
      <c r="AV277" s="14" t="s">
        <v>538</v>
      </c>
      <c r="AW277" s="13">
        <v>0</v>
      </c>
      <c r="AX277" s="13">
        <f t="shared" si="29"/>
        <v>25000</v>
      </c>
      <c r="AY277" s="13">
        <f t="shared" si="35"/>
        <v>25000</v>
      </c>
    </row>
    <row r="278" spans="1:51" x14ac:dyDescent="0.2">
      <c r="A278" s="8">
        <v>273</v>
      </c>
      <c r="B278" s="9" t="s">
        <v>641</v>
      </c>
      <c r="C278" s="9" t="s">
        <v>4</v>
      </c>
      <c r="D278" s="9" t="s">
        <v>5</v>
      </c>
      <c r="E278" s="9" t="s">
        <v>5</v>
      </c>
      <c r="F278" s="9" t="s">
        <v>642</v>
      </c>
      <c r="G278" s="9" t="s">
        <v>571</v>
      </c>
      <c r="H278" s="9" t="s">
        <v>27</v>
      </c>
      <c r="I278" s="9" t="s">
        <v>148</v>
      </c>
      <c r="J278" s="9" t="s">
        <v>9</v>
      </c>
      <c r="K278" s="9" t="s">
        <v>10</v>
      </c>
      <c r="L278" s="10">
        <v>19</v>
      </c>
      <c r="M278" s="10">
        <v>19</v>
      </c>
      <c r="N278" s="10">
        <v>0</v>
      </c>
      <c r="O278" s="10">
        <v>0</v>
      </c>
      <c r="P278" s="11">
        <v>47500</v>
      </c>
      <c r="Q278" s="11">
        <v>47500</v>
      </c>
      <c r="R278" s="11">
        <v>0</v>
      </c>
      <c r="S278" s="11">
        <v>190000</v>
      </c>
      <c r="T278" s="11">
        <v>190000</v>
      </c>
      <c r="U278" s="11">
        <v>0</v>
      </c>
      <c r="V278" s="11">
        <v>237500</v>
      </c>
      <c r="W278" s="11">
        <v>9500</v>
      </c>
      <c r="X278" s="12">
        <v>0.8</v>
      </c>
      <c r="Y278" s="12">
        <v>0.04</v>
      </c>
      <c r="Z278" s="11">
        <v>10000</v>
      </c>
      <c r="AA278" s="11">
        <v>0</v>
      </c>
      <c r="AB278" s="13">
        <v>0</v>
      </c>
      <c r="AC278" s="13">
        <v>0</v>
      </c>
      <c r="AD278" s="13">
        <v>0</v>
      </c>
      <c r="AE278" s="13">
        <v>0</v>
      </c>
      <c r="AF278" s="13">
        <v>0</v>
      </c>
      <c r="AG278" s="13">
        <v>0</v>
      </c>
      <c r="AH278" s="13">
        <v>0</v>
      </c>
      <c r="AI278" s="13">
        <v>0</v>
      </c>
      <c r="AJ278" s="18">
        <v>1222</v>
      </c>
      <c r="AK278" s="17">
        <v>1.8</v>
      </c>
      <c r="AL278" s="25">
        <v>0.53931774875679694</v>
      </c>
      <c r="AM278" s="13">
        <v>0.36200581771672291</v>
      </c>
      <c r="AN278" s="13">
        <v>0</v>
      </c>
      <c r="AO278" s="13">
        <v>4.4843049327354303E-3</v>
      </c>
      <c r="AP278" s="13">
        <v>0.36649012264945835</v>
      </c>
      <c r="AQ278" s="13">
        <f t="shared" si="33"/>
        <v>190000</v>
      </c>
      <c r="AR278" s="13">
        <f t="shared" si="30"/>
        <v>0</v>
      </c>
      <c r="AS278" s="13">
        <f t="shared" si="31"/>
        <v>0</v>
      </c>
      <c r="AT278" s="13">
        <f t="shared" si="34"/>
        <v>0</v>
      </c>
      <c r="AU278" s="13">
        <f t="shared" si="32"/>
        <v>190000</v>
      </c>
      <c r="AV278" s="14" t="s">
        <v>538</v>
      </c>
      <c r="AW278" s="13">
        <v>0</v>
      </c>
      <c r="AX278" s="13">
        <f t="shared" si="29"/>
        <v>190000</v>
      </c>
      <c r="AY278" s="13">
        <f t="shared" si="35"/>
        <v>190000</v>
      </c>
    </row>
    <row r="279" spans="1:51" x14ac:dyDescent="0.2">
      <c r="A279" s="8">
        <v>274</v>
      </c>
      <c r="B279" s="9" t="s">
        <v>643</v>
      </c>
      <c r="C279" s="9" t="s">
        <v>4</v>
      </c>
      <c r="D279" s="9" t="s">
        <v>5</v>
      </c>
      <c r="E279" s="9" t="s">
        <v>5</v>
      </c>
      <c r="F279" s="9" t="s">
        <v>644</v>
      </c>
      <c r="G279" s="9" t="s">
        <v>571</v>
      </c>
      <c r="H279" s="9" t="s">
        <v>27</v>
      </c>
      <c r="I279" s="9" t="s">
        <v>148</v>
      </c>
      <c r="J279" s="9" t="s">
        <v>9</v>
      </c>
      <c r="K279" s="9" t="s">
        <v>10</v>
      </c>
      <c r="L279" s="10">
        <v>10</v>
      </c>
      <c r="M279" s="10">
        <v>10</v>
      </c>
      <c r="N279" s="10">
        <v>0</v>
      </c>
      <c r="O279" s="10">
        <v>0</v>
      </c>
      <c r="P279" s="11">
        <v>25000</v>
      </c>
      <c r="Q279" s="11">
        <v>25000</v>
      </c>
      <c r="R279" s="11">
        <v>0</v>
      </c>
      <c r="S279" s="11">
        <v>100000</v>
      </c>
      <c r="T279" s="11">
        <v>100000</v>
      </c>
      <c r="U279" s="11">
        <v>0</v>
      </c>
      <c r="V279" s="11">
        <v>125000</v>
      </c>
      <c r="W279" s="11">
        <v>10000</v>
      </c>
      <c r="X279" s="12">
        <v>0.8</v>
      </c>
      <c r="Y279" s="12">
        <v>0.08</v>
      </c>
      <c r="Z279" s="11">
        <v>10000</v>
      </c>
      <c r="AA279" s="11">
        <v>0</v>
      </c>
      <c r="AB279" s="13">
        <v>0</v>
      </c>
      <c r="AC279" s="13">
        <v>0</v>
      </c>
      <c r="AD279" s="13">
        <v>0</v>
      </c>
      <c r="AE279" s="13">
        <v>0</v>
      </c>
      <c r="AF279" s="13">
        <v>0</v>
      </c>
      <c r="AG279" s="13">
        <v>0</v>
      </c>
      <c r="AH279" s="13">
        <v>0</v>
      </c>
      <c r="AI279" s="13">
        <v>0</v>
      </c>
      <c r="AJ279" s="18">
        <v>1222</v>
      </c>
      <c r="AK279" s="17">
        <v>1.8</v>
      </c>
      <c r="AL279" s="25">
        <v>0.53931774875679694</v>
      </c>
      <c r="AM279" s="13">
        <v>0.36200581771672291</v>
      </c>
      <c r="AN279" s="13">
        <v>0</v>
      </c>
      <c r="AO279" s="13">
        <v>4.4843049327354303E-3</v>
      </c>
      <c r="AP279" s="13">
        <v>0.36649012264945835</v>
      </c>
      <c r="AQ279" s="13">
        <f t="shared" si="33"/>
        <v>100000</v>
      </c>
      <c r="AR279" s="13">
        <f t="shared" si="30"/>
        <v>0</v>
      </c>
      <c r="AS279" s="13">
        <f t="shared" si="31"/>
        <v>0</v>
      </c>
      <c r="AT279" s="13">
        <f t="shared" si="34"/>
        <v>0</v>
      </c>
      <c r="AU279" s="13">
        <f t="shared" si="32"/>
        <v>100000</v>
      </c>
      <c r="AV279" s="14" t="s">
        <v>538</v>
      </c>
      <c r="AW279" s="13">
        <v>0</v>
      </c>
      <c r="AX279" s="13">
        <f t="shared" si="29"/>
        <v>100000</v>
      </c>
      <c r="AY279" s="13">
        <f t="shared" si="35"/>
        <v>100000</v>
      </c>
    </row>
    <row r="280" spans="1:51" x14ac:dyDescent="0.2">
      <c r="A280" s="8">
        <v>275</v>
      </c>
      <c r="B280" s="9" t="s">
        <v>645</v>
      </c>
      <c r="C280" s="9" t="s">
        <v>226</v>
      </c>
      <c r="D280" s="9" t="s">
        <v>5</v>
      </c>
      <c r="E280" s="9" t="s">
        <v>5</v>
      </c>
      <c r="F280" s="9" t="s">
        <v>646</v>
      </c>
      <c r="G280" s="9" t="s">
        <v>571</v>
      </c>
      <c r="H280" s="9" t="s">
        <v>27</v>
      </c>
      <c r="I280" s="9" t="s">
        <v>148</v>
      </c>
      <c r="J280" s="9" t="s">
        <v>9</v>
      </c>
      <c r="K280" s="9" t="s">
        <v>10</v>
      </c>
      <c r="L280" s="10">
        <v>8</v>
      </c>
      <c r="M280" s="10">
        <v>0</v>
      </c>
      <c r="N280" s="10">
        <v>0</v>
      </c>
      <c r="O280" s="10">
        <v>8</v>
      </c>
      <c r="P280" s="11">
        <v>10000</v>
      </c>
      <c r="Q280" s="11">
        <v>0</v>
      </c>
      <c r="R280" s="11">
        <v>10000</v>
      </c>
      <c r="S280" s="11">
        <v>40000</v>
      </c>
      <c r="T280" s="11">
        <v>0</v>
      </c>
      <c r="U280" s="11">
        <v>40000</v>
      </c>
      <c r="V280" s="11">
        <v>50000</v>
      </c>
      <c r="W280" s="11">
        <v>7500</v>
      </c>
      <c r="X280" s="12">
        <v>0.8</v>
      </c>
      <c r="Y280" s="12">
        <v>0.15</v>
      </c>
      <c r="Z280" s="11">
        <v>0</v>
      </c>
      <c r="AA280" s="11">
        <v>5000</v>
      </c>
      <c r="AB280" s="13">
        <v>8</v>
      </c>
      <c r="AC280" s="13">
        <v>4</v>
      </c>
      <c r="AD280" s="13">
        <v>2300</v>
      </c>
      <c r="AE280" s="13">
        <v>2300</v>
      </c>
      <c r="AF280" s="13">
        <v>0</v>
      </c>
      <c r="AG280" s="13">
        <v>0</v>
      </c>
      <c r="AH280" s="13">
        <v>0</v>
      </c>
      <c r="AI280" s="13">
        <v>0</v>
      </c>
      <c r="AJ280" s="18">
        <v>1222</v>
      </c>
      <c r="AK280" s="17">
        <v>1.8</v>
      </c>
      <c r="AL280" s="25">
        <v>0.53931774875679694</v>
      </c>
      <c r="AM280" s="13">
        <v>0.36200581771672291</v>
      </c>
      <c r="AN280" s="13">
        <v>0</v>
      </c>
      <c r="AO280" s="13">
        <v>4.4843049327354303E-3</v>
      </c>
      <c r="AP280" s="13">
        <v>0.36649012264945835</v>
      </c>
      <c r="AQ280" s="13">
        <f t="shared" si="33"/>
        <v>40000</v>
      </c>
      <c r="AR280" s="13">
        <f t="shared" si="30"/>
        <v>2560</v>
      </c>
      <c r="AS280" s="13">
        <f t="shared" si="31"/>
        <v>0</v>
      </c>
      <c r="AT280" s="13">
        <f t="shared" si="34"/>
        <v>2560</v>
      </c>
      <c r="AU280" s="13">
        <f t="shared" si="32"/>
        <v>42560</v>
      </c>
      <c r="AV280" s="14" t="s">
        <v>538</v>
      </c>
      <c r="AW280" s="13">
        <v>0</v>
      </c>
      <c r="AX280" s="13">
        <f t="shared" si="29"/>
        <v>42560</v>
      </c>
      <c r="AY280" s="13">
        <f t="shared" si="35"/>
        <v>42560</v>
      </c>
    </row>
    <row r="281" spans="1:51" x14ac:dyDescent="0.2">
      <c r="A281" s="8">
        <v>276</v>
      </c>
      <c r="B281" s="9" t="s">
        <v>647</v>
      </c>
      <c r="C281" s="9" t="s">
        <v>226</v>
      </c>
      <c r="D281" s="9" t="s">
        <v>5</v>
      </c>
      <c r="E281" s="9" t="s">
        <v>5</v>
      </c>
      <c r="F281" s="9" t="s">
        <v>646</v>
      </c>
      <c r="G281" s="9" t="s">
        <v>571</v>
      </c>
      <c r="H281" s="9" t="s">
        <v>27</v>
      </c>
      <c r="I281" s="9" t="s">
        <v>148</v>
      </c>
      <c r="J281" s="9" t="s">
        <v>9</v>
      </c>
      <c r="K281" s="9" t="s">
        <v>10</v>
      </c>
      <c r="L281" s="10">
        <v>8</v>
      </c>
      <c r="M281" s="10">
        <v>0</v>
      </c>
      <c r="N281" s="10">
        <v>0</v>
      </c>
      <c r="O281" s="10">
        <v>8</v>
      </c>
      <c r="P281" s="11">
        <v>10000</v>
      </c>
      <c r="Q281" s="11">
        <v>0</v>
      </c>
      <c r="R281" s="11">
        <v>10000</v>
      </c>
      <c r="S281" s="11">
        <v>40000</v>
      </c>
      <c r="T281" s="11">
        <v>0</v>
      </c>
      <c r="U281" s="11">
        <v>40000</v>
      </c>
      <c r="V281" s="11">
        <v>50000</v>
      </c>
      <c r="W281" s="11">
        <v>7500</v>
      </c>
      <c r="X281" s="12">
        <v>0.8</v>
      </c>
      <c r="Y281" s="12">
        <v>0.15</v>
      </c>
      <c r="Z281" s="11">
        <v>0</v>
      </c>
      <c r="AA281" s="11">
        <v>5000</v>
      </c>
      <c r="AB281" s="13">
        <v>8</v>
      </c>
      <c r="AC281" s="13">
        <v>4</v>
      </c>
      <c r="AD281" s="13">
        <v>2300</v>
      </c>
      <c r="AE281" s="13">
        <v>2300</v>
      </c>
      <c r="AF281" s="13">
        <v>0</v>
      </c>
      <c r="AG281" s="13">
        <v>0</v>
      </c>
      <c r="AH281" s="13">
        <v>0</v>
      </c>
      <c r="AI281" s="13">
        <v>0</v>
      </c>
      <c r="AJ281" s="18">
        <v>1222</v>
      </c>
      <c r="AK281" s="17">
        <v>1.8</v>
      </c>
      <c r="AL281" s="25">
        <v>0.53931774875679694</v>
      </c>
      <c r="AM281" s="13">
        <v>0.36200581771672291</v>
      </c>
      <c r="AN281" s="13">
        <v>0</v>
      </c>
      <c r="AO281" s="13">
        <v>4.4843049327354303E-3</v>
      </c>
      <c r="AP281" s="13">
        <v>0.36649012264945835</v>
      </c>
      <c r="AQ281" s="13">
        <f t="shared" si="33"/>
        <v>40000</v>
      </c>
      <c r="AR281" s="13">
        <f t="shared" si="30"/>
        <v>2560</v>
      </c>
      <c r="AS281" s="13">
        <f t="shared" si="31"/>
        <v>0</v>
      </c>
      <c r="AT281" s="13">
        <f t="shared" si="34"/>
        <v>2560</v>
      </c>
      <c r="AU281" s="13">
        <f t="shared" si="32"/>
        <v>42560</v>
      </c>
      <c r="AV281" s="14" t="s">
        <v>538</v>
      </c>
      <c r="AW281" s="13">
        <v>0</v>
      </c>
      <c r="AX281" s="13">
        <f t="shared" si="29"/>
        <v>42560</v>
      </c>
      <c r="AY281" s="13">
        <f t="shared" si="35"/>
        <v>42560</v>
      </c>
    </row>
    <row r="282" spans="1:51" x14ac:dyDescent="0.2">
      <c r="A282" s="8">
        <v>277</v>
      </c>
      <c r="B282" s="9" t="s">
        <v>648</v>
      </c>
      <c r="C282" s="9" t="s">
        <v>4</v>
      </c>
      <c r="D282" s="9" t="s">
        <v>5</v>
      </c>
      <c r="E282" s="9" t="s">
        <v>5</v>
      </c>
      <c r="F282" s="9" t="s">
        <v>649</v>
      </c>
      <c r="G282" s="9" t="s">
        <v>571</v>
      </c>
      <c r="H282" s="9" t="s">
        <v>27</v>
      </c>
      <c r="I282" s="9" t="s">
        <v>148</v>
      </c>
      <c r="J282" s="9" t="s">
        <v>9</v>
      </c>
      <c r="K282" s="9" t="s">
        <v>10</v>
      </c>
      <c r="L282" s="10">
        <v>12</v>
      </c>
      <c r="M282" s="10">
        <v>12</v>
      </c>
      <c r="N282" s="10">
        <v>0</v>
      </c>
      <c r="O282" s="10">
        <v>0</v>
      </c>
      <c r="P282" s="11">
        <v>30000</v>
      </c>
      <c r="Q282" s="11">
        <v>30000</v>
      </c>
      <c r="R282" s="11">
        <v>0</v>
      </c>
      <c r="S282" s="11">
        <v>120000</v>
      </c>
      <c r="T282" s="11">
        <v>120000</v>
      </c>
      <c r="U282" s="11">
        <v>0</v>
      </c>
      <c r="V282" s="11">
        <v>150000</v>
      </c>
      <c r="W282" s="11">
        <v>22500</v>
      </c>
      <c r="X282" s="12">
        <v>0.8</v>
      </c>
      <c r="Y282" s="12">
        <v>0.15</v>
      </c>
      <c r="Z282" s="11">
        <v>10000</v>
      </c>
      <c r="AA282" s="11">
        <v>0</v>
      </c>
      <c r="AB282" s="13">
        <v>12</v>
      </c>
      <c r="AC282" s="13">
        <v>10</v>
      </c>
      <c r="AD282" s="13">
        <v>2300</v>
      </c>
      <c r="AE282" s="13">
        <v>2300</v>
      </c>
      <c r="AF282" s="13">
        <v>0</v>
      </c>
      <c r="AG282" s="13">
        <v>0</v>
      </c>
      <c r="AH282" s="13">
        <v>0</v>
      </c>
      <c r="AI282" s="13">
        <v>0</v>
      </c>
      <c r="AJ282" s="18">
        <v>1222</v>
      </c>
      <c r="AK282" s="17">
        <v>1.8</v>
      </c>
      <c r="AL282" s="25">
        <v>0.53931774875679694</v>
      </c>
      <c r="AM282" s="13">
        <v>0.36200581771672291</v>
      </c>
      <c r="AN282" s="13">
        <v>0</v>
      </c>
      <c r="AO282" s="13">
        <v>4.4843049327354303E-3</v>
      </c>
      <c r="AP282" s="13">
        <v>0.36649012264945835</v>
      </c>
      <c r="AQ282" s="13">
        <f t="shared" si="33"/>
        <v>120000</v>
      </c>
      <c r="AR282" s="13">
        <f t="shared" si="30"/>
        <v>9600</v>
      </c>
      <c r="AS282" s="13">
        <f t="shared" si="31"/>
        <v>0</v>
      </c>
      <c r="AT282" s="13">
        <f t="shared" si="34"/>
        <v>9600</v>
      </c>
      <c r="AU282" s="13">
        <f t="shared" si="32"/>
        <v>129600</v>
      </c>
      <c r="AV282" s="14" t="s">
        <v>538</v>
      </c>
      <c r="AW282" s="13">
        <v>0</v>
      </c>
      <c r="AX282" s="13">
        <f t="shared" si="29"/>
        <v>129600</v>
      </c>
      <c r="AY282" s="13">
        <f t="shared" si="35"/>
        <v>129600</v>
      </c>
    </row>
    <row r="283" spans="1:51" x14ac:dyDescent="0.2">
      <c r="A283" s="8">
        <v>278</v>
      </c>
      <c r="B283" s="9" t="s">
        <v>650</v>
      </c>
      <c r="C283" s="9" t="s">
        <v>4</v>
      </c>
      <c r="D283" s="9" t="s">
        <v>5</v>
      </c>
      <c r="E283" s="9" t="s">
        <v>5</v>
      </c>
      <c r="F283" s="9" t="s">
        <v>651</v>
      </c>
      <c r="G283" s="9" t="s">
        <v>571</v>
      </c>
      <c r="H283" s="9" t="s">
        <v>27</v>
      </c>
      <c r="I283" s="9" t="s">
        <v>148</v>
      </c>
      <c r="J283" s="9" t="s">
        <v>9</v>
      </c>
      <c r="K283" s="9" t="s">
        <v>10</v>
      </c>
      <c r="L283" s="10">
        <v>60</v>
      </c>
      <c r="M283" s="10">
        <v>60</v>
      </c>
      <c r="N283" s="10">
        <v>0</v>
      </c>
      <c r="O283" s="10">
        <v>0</v>
      </c>
      <c r="P283" s="11">
        <v>150000</v>
      </c>
      <c r="Q283" s="11">
        <v>150000</v>
      </c>
      <c r="R283" s="11">
        <v>0</v>
      </c>
      <c r="S283" s="11">
        <v>600000</v>
      </c>
      <c r="T283" s="11">
        <v>600000</v>
      </c>
      <c r="U283" s="11">
        <v>0</v>
      </c>
      <c r="V283" s="11">
        <v>750000</v>
      </c>
      <c r="W283" s="11">
        <v>70000</v>
      </c>
      <c r="X283" s="12">
        <v>0.8</v>
      </c>
      <c r="Y283" s="12">
        <v>9.3333333333333338E-2</v>
      </c>
      <c r="Z283" s="11">
        <v>10000</v>
      </c>
      <c r="AA283" s="11">
        <v>0</v>
      </c>
      <c r="AB283" s="13">
        <v>0</v>
      </c>
      <c r="AC283" s="13">
        <v>0</v>
      </c>
      <c r="AD283" s="13">
        <v>0</v>
      </c>
      <c r="AE283" s="13">
        <v>0</v>
      </c>
      <c r="AF283" s="13">
        <v>0</v>
      </c>
      <c r="AG283" s="13">
        <v>0</v>
      </c>
      <c r="AH283" s="13">
        <v>0</v>
      </c>
      <c r="AI283" s="13">
        <v>0</v>
      </c>
      <c r="AJ283" s="18">
        <v>1222</v>
      </c>
      <c r="AK283" s="17">
        <v>1.8</v>
      </c>
      <c r="AL283" s="25">
        <v>0.53931774875679694</v>
      </c>
      <c r="AM283" s="13">
        <v>0.36200581771672291</v>
      </c>
      <c r="AN283" s="13">
        <v>0</v>
      </c>
      <c r="AO283" s="13">
        <v>4.4843049327354303E-3</v>
      </c>
      <c r="AP283" s="13">
        <v>0.36649012264945835</v>
      </c>
      <c r="AQ283" s="13">
        <f t="shared" si="33"/>
        <v>600000</v>
      </c>
      <c r="AR283" s="13">
        <f t="shared" si="30"/>
        <v>0</v>
      </c>
      <c r="AS283" s="13">
        <f t="shared" si="31"/>
        <v>0</v>
      </c>
      <c r="AT283" s="13">
        <f t="shared" si="34"/>
        <v>0</v>
      </c>
      <c r="AU283" s="13">
        <f t="shared" si="32"/>
        <v>600000</v>
      </c>
      <c r="AV283" s="14" t="s">
        <v>538</v>
      </c>
      <c r="AW283" s="13">
        <v>0</v>
      </c>
      <c r="AX283" s="13">
        <f t="shared" si="29"/>
        <v>600000</v>
      </c>
      <c r="AY283" s="13">
        <f t="shared" si="35"/>
        <v>600000</v>
      </c>
    </row>
    <row r="284" spans="1:51" x14ac:dyDescent="0.2">
      <c r="A284" s="8">
        <v>279</v>
      </c>
      <c r="B284" s="9" t="s">
        <v>652</v>
      </c>
      <c r="C284" s="9" t="s">
        <v>226</v>
      </c>
      <c r="D284" s="9" t="s">
        <v>5</v>
      </c>
      <c r="E284" s="9" t="s">
        <v>5</v>
      </c>
      <c r="F284" s="9" t="s">
        <v>653</v>
      </c>
      <c r="G284" s="9" t="s">
        <v>571</v>
      </c>
      <c r="H284" s="9" t="s">
        <v>27</v>
      </c>
      <c r="I284" s="9" t="s">
        <v>148</v>
      </c>
      <c r="J284" s="9" t="s">
        <v>9</v>
      </c>
      <c r="K284" s="9" t="s">
        <v>10</v>
      </c>
      <c r="L284" s="10">
        <v>8</v>
      </c>
      <c r="M284" s="10">
        <v>0</v>
      </c>
      <c r="N284" s="10">
        <v>0</v>
      </c>
      <c r="O284" s="10">
        <v>8</v>
      </c>
      <c r="P284" s="11">
        <v>10000</v>
      </c>
      <c r="Q284" s="11">
        <v>0</v>
      </c>
      <c r="R284" s="11">
        <v>10000</v>
      </c>
      <c r="S284" s="11">
        <v>40000</v>
      </c>
      <c r="T284" s="11">
        <v>0</v>
      </c>
      <c r="U284" s="11">
        <v>40000</v>
      </c>
      <c r="V284" s="11">
        <v>50000</v>
      </c>
      <c r="W284" s="11">
        <v>1562.5</v>
      </c>
      <c r="X284" s="12">
        <v>0.8</v>
      </c>
      <c r="Y284" s="12">
        <v>3.125E-2</v>
      </c>
      <c r="Z284" s="11">
        <v>0</v>
      </c>
      <c r="AA284" s="11">
        <v>5000</v>
      </c>
      <c r="AB284" s="13">
        <v>0</v>
      </c>
      <c r="AC284" s="13">
        <v>0</v>
      </c>
      <c r="AD284" s="13">
        <v>0</v>
      </c>
      <c r="AE284" s="13">
        <v>0</v>
      </c>
      <c r="AF284" s="13">
        <v>0</v>
      </c>
      <c r="AG284" s="13">
        <v>0</v>
      </c>
      <c r="AH284" s="13">
        <v>0</v>
      </c>
      <c r="AI284" s="13">
        <v>0</v>
      </c>
      <c r="AJ284" s="18">
        <v>1222</v>
      </c>
      <c r="AK284" s="17">
        <v>1.8</v>
      </c>
      <c r="AL284" s="25">
        <v>0.53931774875679694</v>
      </c>
      <c r="AM284" s="13">
        <v>0.36200581771672291</v>
      </c>
      <c r="AN284" s="13">
        <v>0</v>
      </c>
      <c r="AO284" s="13">
        <v>4.4843049327354303E-3</v>
      </c>
      <c r="AP284" s="13">
        <v>0.36649012264945835</v>
      </c>
      <c r="AQ284" s="13">
        <f t="shared" si="33"/>
        <v>40000</v>
      </c>
      <c r="AR284" s="13">
        <f t="shared" si="30"/>
        <v>0</v>
      </c>
      <c r="AS284" s="13">
        <f t="shared" si="31"/>
        <v>0</v>
      </c>
      <c r="AT284" s="13">
        <f t="shared" si="34"/>
        <v>0</v>
      </c>
      <c r="AU284" s="13">
        <f t="shared" si="32"/>
        <v>40000</v>
      </c>
      <c r="AV284" s="14" t="s">
        <v>538</v>
      </c>
      <c r="AW284" s="13">
        <v>0</v>
      </c>
      <c r="AX284" s="13">
        <f t="shared" si="29"/>
        <v>40000</v>
      </c>
      <c r="AY284" s="13">
        <f t="shared" si="35"/>
        <v>40000</v>
      </c>
    </row>
    <row r="285" spans="1:51" x14ac:dyDescent="0.2">
      <c r="A285" s="8">
        <v>280</v>
      </c>
      <c r="B285" s="9" t="s">
        <v>654</v>
      </c>
      <c r="C285" s="9" t="s">
        <v>226</v>
      </c>
      <c r="D285" s="9" t="s">
        <v>5</v>
      </c>
      <c r="E285" s="9" t="s">
        <v>5</v>
      </c>
      <c r="F285" s="9" t="s">
        <v>653</v>
      </c>
      <c r="G285" s="9" t="s">
        <v>571</v>
      </c>
      <c r="H285" s="9" t="s">
        <v>27</v>
      </c>
      <c r="I285" s="9" t="s">
        <v>148</v>
      </c>
      <c r="J285" s="9" t="s">
        <v>9</v>
      </c>
      <c r="K285" s="9" t="s">
        <v>10</v>
      </c>
      <c r="L285" s="10">
        <v>8</v>
      </c>
      <c r="M285" s="10">
        <v>0</v>
      </c>
      <c r="N285" s="10">
        <v>0</v>
      </c>
      <c r="O285" s="10">
        <v>8</v>
      </c>
      <c r="P285" s="11">
        <v>10000</v>
      </c>
      <c r="Q285" s="11">
        <v>0</v>
      </c>
      <c r="R285" s="11">
        <v>10000</v>
      </c>
      <c r="S285" s="11">
        <v>40000</v>
      </c>
      <c r="T285" s="11">
        <v>0</v>
      </c>
      <c r="U285" s="11">
        <v>40000</v>
      </c>
      <c r="V285" s="11">
        <v>50000</v>
      </c>
      <c r="W285" s="11">
        <v>1562.5</v>
      </c>
      <c r="X285" s="12">
        <v>0.8</v>
      </c>
      <c r="Y285" s="12">
        <v>3.125E-2</v>
      </c>
      <c r="Z285" s="11">
        <v>0</v>
      </c>
      <c r="AA285" s="11">
        <v>5000</v>
      </c>
      <c r="AB285" s="13">
        <v>0</v>
      </c>
      <c r="AC285" s="13">
        <v>0</v>
      </c>
      <c r="AD285" s="13">
        <v>0</v>
      </c>
      <c r="AE285" s="13">
        <v>0</v>
      </c>
      <c r="AF285" s="13">
        <v>0</v>
      </c>
      <c r="AG285" s="13">
        <v>0</v>
      </c>
      <c r="AH285" s="13">
        <v>0</v>
      </c>
      <c r="AI285" s="13">
        <v>0</v>
      </c>
      <c r="AJ285" s="18">
        <v>1222</v>
      </c>
      <c r="AK285" s="17">
        <v>1.8</v>
      </c>
      <c r="AL285" s="25">
        <v>0.53931774875679694</v>
      </c>
      <c r="AM285" s="13">
        <v>0.36200581771672291</v>
      </c>
      <c r="AN285" s="13">
        <v>0</v>
      </c>
      <c r="AO285" s="13">
        <v>4.4843049327354303E-3</v>
      </c>
      <c r="AP285" s="13">
        <v>0.36649012264945835</v>
      </c>
      <c r="AQ285" s="13">
        <f t="shared" si="33"/>
        <v>40000</v>
      </c>
      <c r="AR285" s="13">
        <f t="shared" si="30"/>
        <v>0</v>
      </c>
      <c r="AS285" s="13">
        <f t="shared" si="31"/>
        <v>0</v>
      </c>
      <c r="AT285" s="13">
        <f t="shared" si="34"/>
        <v>0</v>
      </c>
      <c r="AU285" s="13">
        <f t="shared" si="32"/>
        <v>40000</v>
      </c>
      <c r="AV285" s="14" t="s">
        <v>538</v>
      </c>
      <c r="AW285" s="13">
        <v>0</v>
      </c>
      <c r="AX285" s="13">
        <f t="shared" si="29"/>
        <v>40000</v>
      </c>
      <c r="AY285" s="13">
        <f t="shared" si="35"/>
        <v>40000</v>
      </c>
    </row>
    <row r="286" spans="1:51" x14ac:dyDescent="0.2">
      <c r="A286" s="8">
        <v>281</v>
      </c>
      <c r="B286" s="9" t="s">
        <v>655</v>
      </c>
      <c r="C286" s="9" t="s">
        <v>226</v>
      </c>
      <c r="D286" s="9" t="s">
        <v>5</v>
      </c>
      <c r="E286" s="9" t="s">
        <v>5</v>
      </c>
      <c r="F286" s="9" t="s">
        <v>653</v>
      </c>
      <c r="G286" s="9" t="s">
        <v>571</v>
      </c>
      <c r="H286" s="9" t="s">
        <v>27</v>
      </c>
      <c r="I286" s="9" t="s">
        <v>148</v>
      </c>
      <c r="J286" s="9" t="s">
        <v>9</v>
      </c>
      <c r="K286" s="9" t="s">
        <v>10</v>
      </c>
      <c r="L286" s="10">
        <v>8</v>
      </c>
      <c r="M286" s="10">
        <v>0</v>
      </c>
      <c r="N286" s="10">
        <v>0</v>
      </c>
      <c r="O286" s="10">
        <v>8</v>
      </c>
      <c r="P286" s="11">
        <v>10000</v>
      </c>
      <c r="Q286" s="11">
        <v>0</v>
      </c>
      <c r="R286" s="11">
        <v>10000</v>
      </c>
      <c r="S286" s="11">
        <v>40000</v>
      </c>
      <c r="T286" s="11">
        <v>0</v>
      </c>
      <c r="U286" s="11">
        <v>40000</v>
      </c>
      <c r="V286" s="11">
        <v>50000</v>
      </c>
      <c r="W286" s="11">
        <v>1562.5</v>
      </c>
      <c r="X286" s="12">
        <v>0.8</v>
      </c>
      <c r="Y286" s="12">
        <v>3.125E-2</v>
      </c>
      <c r="Z286" s="11">
        <v>0</v>
      </c>
      <c r="AA286" s="11">
        <v>5000</v>
      </c>
      <c r="AB286" s="13">
        <v>0</v>
      </c>
      <c r="AC286" s="13">
        <v>0</v>
      </c>
      <c r="AD286" s="13">
        <v>0</v>
      </c>
      <c r="AE286" s="13">
        <v>0</v>
      </c>
      <c r="AF286" s="13">
        <v>0</v>
      </c>
      <c r="AG286" s="13">
        <v>0</v>
      </c>
      <c r="AH286" s="13">
        <v>0</v>
      </c>
      <c r="AI286" s="13">
        <v>0</v>
      </c>
      <c r="AJ286" s="18">
        <v>1222</v>
      </c>
      <c r="AK286" s="17">
        <v>1.8</v>
      </c>
      <c r="AL286" s="25">
        <v>0.53931774875679694</v>
      </c>
      <c r="AM286" s="13">
        <v>0.36200581771672291</v>
      </c>
      <c r="AN286" s="13">
        <v>0</v>
      </c>
      <c r="AO286" s="13">
        <v>4.4843049327354303E-3</v>
      </c>
      <c r="AP286" s="13">
        <v>0.36649012264945835</v>
      </c>
      <c r="AQ286" s="13">
        <f t="shared" si="33"/>
        <v>40000</v>
      </c>
      <c r="AR286" s="13">
        <f t="shared" si="30"/>
        <v>0</v>
      </c>
      <c r="AS286" s="13">
        <f t="shared" si="31"/>
        <v>0</v>
      </c>
      <c r="AT286" s="13">
        <f t="shared" si="34"/>
        <v>0</v>
      </c>
      <c r="AU286" s="13">
        <f t="shared" si="32"/>
        <v>40000</v>
      </c>
      <c r="AV286" s="14" t="s">
        <v>538</v>
      </c>
      <c r="AW286" s="13">
        <v>0</v>
      </c>
      <c r="AX286" s="13">
        <f t="shared" si="29"/>
        <v>40000</v>
      </c>
      <c r="AY286" s="13">
        <f t="shared" si="35"/>
        <v>40000</v>
      </c>
    </row>
    <row r="287" spans="1:51" x14ac:dyDescent="0.2">
      <c r="A287" s="8">
        <v>282</v>
      </c>
      <c r="B287" s="9" t="s">
        <v>656</v>
      </c>
      <c r="C287" s="9" t="s">
        <v>226</v>
      </c>
      <c r="D287" s="9" t="s">
        <v>5</v>
      </c>
      <c r="E287" s="9" t="s">
        <v>5</v>
      </c>
      <c r="F287" s="9" t="s">
        <v>653</v>
      </c>
      <c r="G287" s="9" t="s">
        <v>571</v>
      </c>
      <c r="H287" s="9" t="s">
        <v>27</v>
      </c>
      <c r="I287" s="9" t="s">
        <v>148</v>
      </c>
      <c r="J287" s="9" t="s">
        <v>9</v>
      </c>
      <c r="K287" s="9" t="s">
        <v>10</v>
      </c>
      <c r="L287" s="10">
        <v>8</v>
      </c>
      <c r="M287" s="10">
        <v>0</v>
      </c>
      <c r="N287" s="10">
        <v>0</v>
      </c>
      <c r="O287" s="10">
        <v>8</v>
      </c>
      <c r="P287" s="11">
        <v>10000</v>
      </c>
      <c r="Q287" s="11">
        <v>0</v>
      </c>
      <c r="R287" s="11">
        <v>10000</v>
      </c>
      <c r="S287" s="11">
        <v>40000</v>
      </c>
      <c r="T287" s="11">
        <v>0</v>
      </c>
      <c r="U287" s="11">
        <v>40000</v>
      </c>
      <c r="V287" s="11">
        <v>50000</v>
      </c>
      <c r="W287" s="11">
        <v>1562.5</v>
      </c>
      <c r="X287" s="12">
        <v>0.8</v>
      </c>
      <c r="Y287" s="12">
        <v>3.125E-2</v>
      </c>
      <c r="Z287" s="11">
        <v>0</v>
      </c>
      <c r="AA287" s="11">
        <v>5000</v>
      </c>
      <c r="AB287" s="13">
        <v>0</v>
      </c>
      <c r="AC287" s="13">
        <v>0</v>
      </c>
      <c r="AD287" s="13">
        <v>0</v>
      </c>
      <c r="AE287" s="13">
        <v>0</v>
      </c>
      <c r="AF287" s="13">
        <v>0</v>
      </c>
      <c r="AG287" s="13">
        <v>0</v>
      </c>
      <c r="AH287" s="13">
        <v>0</v>
      </c>
      <c r="AI287" s="13">
        <v>0</v>
      </c>
      <c r="AJ287" s="18">
        <v>1222</v>
      </c>
      <c r="AK287" s="17">
        <v>1.8</v>
      </c>
      <c r="AL287" s="25">
        <v>0.53931774875679694</v>
      </c>
      <c r="AM287" s="13">
        <v>0.36200581771672291</v>
      </c>
      <c r="AN287" s="13">
        <v>0</v>
      </c>
      <c r="AO287" s="13">
        <v>4.4843049327354303E-3</v>
      </c>
      <c r="AP287" s="13">
        <v>0.36649012264945835</v>
      </c>
      <c r="AQ287" s="13">
        <f t="shared" si="33"/>
        <v>40000</v>
      </c>
      <c r="AR287" s="13">
        <f t="shared" si="30"/>
        <v>0</v>
      </c>
      <c r="AS287" s="13">
        <f t="shared" si="31"/>
        <v>0</v>
      </c>
      <c r="AT287" s="13">
        <f t="shared" si="34"/>
        <v>0</v>
      </c>
      <c r="AU287" s="13">
        <f t="shared" si="32"/>
        <v>40000</v>
      </c>
      <c r="AV287" s="14" t="s">
        <v>538</v>
      </c>
      <c r="AW287" s="13">
        <v>0</v>
      </c>
      <c r="AX287" s="13">
        <f t="shared" si="29"/>
        <v>40000</v>
      </c>
      <c r="AY287" s="13">
        <f t="shared" si="35"/>
        <v>40000</v>
      </c>
    </row>
    <row r="288" spans="1:51" x14ac:dyDescent="0.2">
      <c r="A288" s="8">
        <v>283</v>
      </c>
      <c r="B288" s="9" t="s">
        <v>657</v>
      </c>
      <c r="C288" s="9" t="s">
        <v>226</v>
      </c>
      <c r="D288" s="9" t="s">
        <v>5</v>
      </c>
      <c r="E288" s="9" t="s">
        <v>5</v>
      </c>
      <c r="F288" s="9" t="s">
        <v>653</v>
      </c>
      <c r="G288" s="9" t="s">
        <v>571</v>
      </c>
      <c r="H288" s="9" t="s">
        <v>27</v>
      </c>
      <c r="I288" s="9" t="s">
        <v>148</v>
      </c>
      <c r="J288" s="9" t="s">
        <v>9</v>
      </c>
      <c r="K288" s="9" t="s">
        <v>10</v>
      </c>
      <c r="L288" s="10">
        <v>8</v>
      </c>
      <c r="M288" s="10">
        <v>0</v>
      </c>
      <c r="N288" s="10">
        <v>0</v>
      </c>
      <c r="O288" s="10">
        <v>8</v>
      </c>
      <c r="P288" s="11">
        <v>10000</v>
      </c>
      <c r="Q288" s="11">
        <v>0</v>
      </c>
      <c r="R288" s="11">
        <v>10000</v>
      </c>
      <c r="S288" s="11">
        <v>40000</v>
      </c>
      <c r="T288" s="11">
        <v>0</v>
      </c>
      <c r="U288" s="11">
        <v>40000</v>
      </c>
      <c r="V288" s="11">
        <v>50000</v>
      </c>
      <c r="W288" s="11">
        <v>1562.5</v>
      </c>
      <c r="X288" s="12">
        <v>0.8</v>
      </c>
      <c r="Y288" s="12">
        <v>3.125E-2</v>
      </c>
      <c r="Z288" s="11">
        <v>0</v>
      </c>
      <c r="AA288" s="11">
        <v>5000</v>
      </c>
      <c r="AB288" s="13">
        <v>0</v>
      </c>
      <c r="AC288" s="13">
        <v>0</v>
      </c>
      <c r="AD288" s="13">
        <v>0</v>
      </c>
      <c r="AE288" s="13">
        <v>0</v>
      </c>
      <c r="AF288" s="13">
        <v>0</v>
      </c>
      <c r="AG288" s="13">
        <v>0</v>
      </c>
      <c r="AH288" s="13">
        <v>0</v>
      </c>
      <c r="AI288" s="13">
        <v>0</v>
      </c>
      <c r="AJ288" s="18">
        <v>1222</v>
      </c>
      <c r="AK288" s="17">
        <v>1.8</v>
      </c>
      <c r="AL288" s="25">
        <v>0.53931774875679694</v>
      </c>
      <c r="AM288" s="13">
        <v>0.36200581771672291</v>
      </c>
      <c r="AN288" s="13">
        <v>0</v>
      </c>
      <c r="AO288" s="13">
        <v>4.4843049327354303E-3</v>
      </c>
      <c r="AP288" s="13">
        <v>0.36649012264945835</v>
      </c>
      <c r="AQ288" s="13">
        <f t="shared" si="33"/>
        <v>40000</v>
      </c>
      <c r="AR288" s="13">
        <f t="shared" si="30"/>
        <v>0</v>
      </c>
      <c r="AS288" s="13">
        <f t="shared" si="31"/>
        <v>0</v>
      </c>
      <c r="AT288" s="13">
        <f t="shared" si="34"/>
        <v>0</v>
      </c>
      <c r="AU288" s="13">
        <f t="shared" si="32"/>
        <v>40000</v>
      </c>
      <c r="AV288" s="14" t="s">
        <v>538</v>
      </c>
      <c r="AW288" s="13">
        <v>0</v>
      </c>
      <c r="AX288" s="13">
        <f t="shared" si="29"/>
        <v>40000</v>
      </c>
      <c r="AY288" s="13">
        <f t="shared" si="35"/>
        <v>40000</v>
      </c>
    </row>
    <row r="289" spans="1:51" x14ac:dyDescent="0.2">
      <c r="A289" s="8">
        <v>284</v>
      </c>
      <c r="B289" s="9" t="s">
        <v>658</v>
      </c>
      <c r="C289" s="9" t="s">
        <v>226</v>
      </c>
      <c r="D289" s="9" t="s">
        <v>5</v>
      </c>
      <c r="E289" s="9" t="s">
        <v>5</v>
      </c>
      <c r="F289" s="9" t="s">
        <v>653</v>
      </c>
      <c r="G289" s="9" t="s">
        <v>571</v>
      </c>
      <c r="H289" s="9" t="s">
        <v>27</v>
      </c>
      <c r="I289" s="9" t="s">
        <v>148</v>
      </c>
      <c r="J289" s="9" t="s">
        <v>9</v>
      </c>
      <c r="K289" s="9" t="s">
        <v>10</v>
      </c>
      <c r="L289" s="10">
        <v>8</v>
      </c>
      <c r="M289" s="10">
        <v>0</v>
      </c>
      <c r="N289" s="10">
        <v>0</v>
      </c>
      <c r="O289" s="10">
        <v>8</v>
      </c>
      <c r="P289" s="11">
        <v>10000</v>
      </c>
      <c r="Q289" s="11">
        <v>0</v>
      </c>
      <c r="R289" s="11">
        <v>10000</v>
      </c>
      <c r="S289" s="11">
        <v>40000</v>
      </c>
      <c r="T289" s="11">
        <v>0</v>
      </c>
      <c r="U289" s="11">
        <v>40000</v>
      </c>
      <c r="V289" s="11">
        <v>50000</v>
      </c>
      <c r="W289" s="11">
        <v>1562.5</v>
      </c>
      <c r="X289" s="12">
        <v>0.8</v>
      </c>
      <c r="Y289" s="12">
        <v>3.125E-2</v>
      </c>
      <c r="Z289" s="11">
        <v>0</v>
      </c>
      <c r="AA289" s="11">
        <v>5000</v>
      </c>
      <c r="AB289" s="13">
        <v>0</v>
      </c>
      <c r="AC289" s="13">
        <v>0</v>
      </c>
      <c r="AD289" s="13">
        <v>0</v>
      </c>
      <c r="AE289" s="13">
        <v>0</v>
      </c>
      <c r="AF289" s="13">
        <v>0</v>
      </c>
      <c r="AG289" s="13">
        <v>0</v>
      </c>
      <c r="AH289" s="13">
        <v>0</v>
      </c>
      <c r="AI289" s="13">
        <v>0</v>
      </c>
      <c r="AJ289" s="18">
        <v>1222</v>
      </c>
      <c r="AK289" s="17">
        <v>1.8</v>
      </c>
      <c r="AL289" s="25">
        <v>0.53931774875679694</v>
      </c>
      <c r="AM289" s="13">
        <v>0.36200581771672291</v>
      </c>
      <c r="AN289" s="13">
        <v>0</v>
      </c>
      <c r="AO289" s="13">
        <v>4.4843049327354303E-3</v>
      </c>
      <c r="AP289" s="13">
        <v>0.36649012264945835</v>
      </c>
      <c r="AQ289" s="13">
        <f t="shared" si="33"/>
        <v>40000</v>
      </c>
      <c r="AR289" s="13">
        <f t="shared" si="30"/>
        <v>0</v>
      </c>
      <c r="AS289" s="13">
        <f t="shared" si="31"/>
        <v>0</v>
      </c>
      <c r="AT289" s="13">
        <f t="shared" si="34"/>
        <v>0</v>
      </c>
      <c r="AU289" s="13">
        <f t="shared" si="32"/>
        <v>40000</v>
      </c>
      <c r="AV289" s="14" t="s">
        <v>538</v>
      </c>
      <c r="AW289" s="13">
        <v>0</v>
      </c>
      <c r="AX289" s="13">
        <f t="shared" si="29"/>
        <v>40000</v>
      </c>
      <c r="AY289" s="13">
        <f t="shared" si="35"/>
        <v>40000</v>
      </c>
    </row>
    <row r="290" spans="1:51" x14ac:dyDescent="0.2">
      <c r="A290" s="8">
        <v>285</v>
      </c>
      <c r="B290" s="9" t="s">
        <v>659</v>
      </c>
      <c r="C290" s="9" t="s">
        <v>226</v>
      </c>
      <c r="D290" s="9" t="s">
        <v>5</v>
      </c>
      <c r="E290" s="9" t="s">
        <v>5</v>
      </c>
      <c r="F290" s="9" t="s">
        <v>653</v>
      </c>
      <c r="G290" s="9" t="s">
        <v>571</v>
      </c>
      <c r="H290" s="9" t="s">
        <v>27</v>
      </c>
      <c r="I290" s="9" t="s">
        <v>148</v>
      </c>
      <c r="J290" s="9" t="s">
        <v>9</v>
      </c>
      <c r="K290" s="9" t="s">
        <v>10</v>
      </c>
      <c r="L290" s="10">
        <v>8</v>
      </c>
      <c r="M290" s="10">
        <v>0</v>
      </c>
      <c r="N290" s="10">
        <v>0</v>
      </c>
      <c r="O290" s="10">
        <v>8</v>
      </c>
      <c r="P290" s="11">
        <v>10000</v>
      </c>
      <c r="Q290" s="11">
        <v>0</v>
      </c>
      <c r="R290" s="11">
        <v>10000</v>
      </c>
      <c r="S290" s="11">
        <v>40000</v>
      </c>
      <c r="T290" s="11">
        <v>0</v>
      </c>
      <c r="U290" s="11">
        <v>40000</v>
      </c>
      <c r="V290" s="11">
        <v>50000</v>
      </c>
      <c r="W290" s="11">
        <v>1562.5</v>
      </c>
      <c r="X290" s="12">
        <v>0.8</v>
      </c>
      <c r="Y290" s="12">
        <v>3.125E-2</v>
      </c>
      <c r="Z290" s="11">
        <v>0</v>
      </c>
      <c r="AA290" s="11">
        <v>5000</v>
      </c>
      <c r="AB290" s="13">
        <v>0</v>
      </c>
      <c r="AC290" s="13">
        <v>0</v>
      </c>
      <c r="AD290" s="13">
        <v>0</v>
      </c>
      <c r="AE290" s="13">
        <v>0</v>
      </c>
      <c r="AF290" s="13">
        <v>0</v>
      </c>
      <c r="AG290" s="13">
        <v>0</v>
      </c>
      <c r="AH290" s="13">
        <v>0</v>
      </c>
      <c r="AI290" s="13">
        <v>0</v>
      </c>
      <c r="AJ290" s="18">
        <v>1222</v>
      </c>
      <c r="AK290" s="17">
        <v>1.8</v>
      </c>
      <c r="AL290" s="25">
        <v>0.53931774875679694</v>
      </c>
      <c r="AM290" s="13">
        <v>0.36200581771672291</v>
      </c>
      <c r="AN290" s="13">
        <v>0</v>
      </c>
      <c r="AO290" s="13">
        <v>4.4843049327354303E-3</v>
      </c>
      <c r="AP290" s="13">
        <v>0.36649012264945835</v>
      </c>
      <c r="AQ290" s="13">
        <f t="shared" si="33"/>
        <v>40000</v>
      </c>
      <c r="AR290" s="13">
        <f t="shared" si="30"/>
        <v>0</v>
      </c>
      <c r="AS290" s="13">
        <f t="shared" si="31"/>
        <v>0</v>
      </c>
      <c r="AT290" s="13">
        <f t="shared" si="34"/>
        <v>0</v>
      </c>
      <c r="AU290" s="13">
        <f t="shared" si="32"/>
        <v>40000</v>
      </c>
      <c r="AV290" s="14" t="s">
        <v>538</v>
      </c>
      <c r="AW290" s="13">
        <v>0</v>
      </c>
      <c r="AX290" s="13">
        <f t="shared" si="29"/>
        <v>40000</v>
      </c>
      <c r="AY290" s="13">
        <f t="shared" si="35"/>
        <v>40000</v>
      </c>
    </row>
    <row r="291" spans="1:51" x14ac:dyDescent="0.2">
      <c r="A291" s="8">
        <v>286</v>
      </c>
      <c r="B291" s="9" t="s">
        <v>660</v>
      </c>
      <c r="C291" s="9" t="s">
        <v>226</v>
      </c>
      <c r="D291" s="9" t="s">
        <v>5</v>
      </c>
      <c r="E291" s="9" t="s">
        <v>5</v>
      </c>
      <c r="F291" s="9" t="s">
        <v>653</v>
      </c>
      <c r="G291" s="9" t="s">
        <v>571</v>
      </c>
      <c r="H291" s="9" t="s">
        <v>27</v>
      </c>
      <c r="I291" s="9" t="s">
        <v>148</v>
      </c>
      <c r="J291" s="9" t="s">
        <v>9</v>
      </c>
      <c r="K291" s="9" t="s">
        <v>10</v>
      </c>
      <c r="L291" s="10">
        <v>8</v>
      </c>
      <c r="M291" s="10">
        <v>0</v>
      </c>
      <c r="N291" s="10">
        <v>0</v>
      </c>
      <c r="O291" s="10">
        <v>8</v>
      </c>
      <c r="P291" s="11">
        <v>10000</v>
      </c>
      <c r="Q291" s="11">
        <v>0</v>
      </c>
      <c r="R291" s="11">
        <v>10000</v>
      </c>
      <c r="S291" s="11">
        <v>40000</v>
      </c>
      <c r="T291" s="11">
        <v>0</v>
      </c>
      <c r="U291" s="11">
        <v>40000</v>
      </c>
      <c r="V291" s="11">
        <v>50000</v>
      </c>
      <c r="W291" s="11">
        <v>1562.5</v>
      </c>
      <c r="X291" s="12">
        <v>0.8</v>
      </c>
      <c r="Y291" s="12">
        <v>3.125E-2</v>
      </c>
      <c r="Z291" s="11">
        <v>0</v>
      </c>
      <c r="AA291" s="11">
        <v>5000</v>
      </c>
      <c r="AB291" s="13">
        <v>0</v>
      </c>
      <c r="AC291" s="13">
        <v>0</v>
      </c>
      <c r="AD291" s="13">
        <v>0</v>
      </c>
      <c r="AE291" s="13">
        <v>0</v>
      </c>
      <c r="AF291" s="13">
        <v>0</v>
      </c>
      <c r="AG291" s="13">
        <v>0</v>
      </c>
      <c r="AH291" s="13">
        <v>0</v>
      </c>
      <c r="AI291" s="13">
        <v>0</v>
      </c>
      <c r="AJ291" s="18">
        <v>1222</v>
      </c>
      <c r="AK291" s="17">
        <v>1.8</v>
      </c>
      <c r="AL291" s="25">
        <v>0.53931774875679694</v>
      </c>
      <c r="AM291" s="13">
        <v>0.36200581771672291</v>
      </c>
      <c r="AN291" s="13">
        <v>0</v>
      </c>
      <c r="AO291" s="13">
        <v>4.4843049327354303E-3</v>
      </c>
      <c r="AP291" s="13">
        <v>0.36649012264945835</v>
      </c>
      <c r="AQ291" s="13">
        <f t="shared" si="33"/>
        <v>40000</v>
      </c>
      <c r="AR291" s="13">
        <f t="shared" si="30"/>
        <v>0</v>
      </c>
      <c r="AS291" s="13">
        <f t="shared" si="31"/>
        <v>0</v>
      </c>
      <c r="AT291" s="13">
        <f t="shared" si="34"/>
        <v>0</v>
      </c>
      <c r="AU291" s="13">
        <f t="shared" si="32"/>
        <v>40000</v>
      </c>
      <c r="AV291" s="14" t="s">
        <v>538</v>
      </c>
      <c r="AW291" s="13">
        <v>0</v>
      </c>
      <c r="AX291" s="13">
        <f t="shared" si="29"/>
        <v>40000</v>
      </c>
      <c r="AY291" s="13">
        <f t="shared" si="35"/>
        <v>40000</v>
      </c>
    </row>
    <row r="292" spans="1:51" x14ac:dyDescent="0.2">
      <c r="A292" s="8">
        <v>287</v>
      </c>
      <c r="B292" s="9" t="s">
        <v>661</v>
      </c>
      <c r="C292" s="9" t="s">
        <v>226</v>
      </c>
      <c r="D292" s="9" t="s">
        <v>5</v>
      </c>
      <c r="E292" s="9" t="s">
        <v>5</v>
      </c>
      <c r="F292" s="9" t="s">
        <v>653</v>
      </c>
      <c r="G292" s="9" t="s">
        <v>571</v>
      </c>
      <c r="H292" s="9" t="s">
        <v>27</v>
      </c>
      <c r="I292" s="9" t="s">
        <v>148</v>
      </c>
      <c r="J292" s="9" t="s">
        <v>9</v>
      </c>
      <c r="K292" s="9" t="s">
        <v>10</v>
      </c>
      <c r="L292" s="10">
        <v>8</v>
      </c>
      <c r="M292" s="10">
        <v>0</v>
      </c>
      <c r="N292" s="10">
        <v>0</v>
      </c>
      <c r="O292" s="10">
        <v>8</v>
      </c>
      <c r="P292" s="11">
        <v>10000</v>
      </c>
      <c r="Q292" s="11">
        <v>0</v>
      </c>
      <c r="R292" s="11">
        <v>10000</v>
      </c>
      <c r="S292" s="11">
        <v>40000</v>
      </c>
      <c r="T292" s="11">
        <v>0</v>
      </c>
      <c r="U292" s="11">
        <v>40000</v>
      </c>
      <c r="V292" s="11">
        <v>50000</v>
      </c>
      <c r="W292" s="11">
        <v>1562.5</v>
      </c>
      <c r="X292" s="12">
        <v>0.8</v>
      </c>
      <c r="Y292" s="12">
        <v>3.125E-2</v>
      </c>
      <c r="Z292" s="11">
        <v>0</v>
      </c>
      <c r="AA292" s="11">
        <v>5000</v>
      </c>
      <c r="AB292" s="13">
        <v>0</v>
      </c>
      <c r="AC292" s="13">
        <v>0</v>
      </c>
      <c r="AD292" s="13">
        <v>0</v>
      </c>
      <c r="AE292" s="13">
        <v>0</v>
      </c>
      <c r="AF292" s="13">
        <v>0</v>
      </c>
      <c r="AG292" s="13">
        <v>0</v>
      </c>
      <c r="AH292" s="13">
        <v>0</v>
      </c>
      <c r="AI292" s="13">
        <v>0</v>
      </c>
      <c r="AJ292" s="18">
        <v>1222</v>
      </c>
      <c r="AK292" s="17">
        <v>1.8</v>
      </c>
      <c r="AL292" s="25">
        <v>0.53931774875679694</v>
      </c>
      <c r="AM292" s="13">
        <v>0.36200581771672291</v>
      </c>
      <c r="AN292" s="13">
        <v>0</v>
      </c>
      <c r="AO292" s="13">
        <v>4.4843049327354303E-3</v>
      </c>
      <c r="AP292" s="13">
        <v>0.36649012264945835</v>
      </c>
      <c r="AQ292" s="13">
        <f t="shared" si="33"/>
        <v>40000</v>
      </c>
      <c r="AR292" s="13">
        <f t="shared" si="30"/>
        <v>0</v>
      </c>
      <c r="AS292" s="13">
        <f t="shared" si="31"/>
        <v>0</v>
      </c>
      <c r="AT292" s="13">
        <f t="shared" si="34"/>
        <v>0</v>
      </c>
      <c r="AU292" s="13">
        <f t="shared" si="32"/>
        <v>40000</v>
      </c>
      <c r="AV292" s="14" t="s">
        <v>538</v>
      </c>
      <c r="AW292" s="13">
        <v>0</v>
      </c>
      <c r="AX292" s="13">
        <f t="shared" si="29"/>
        <v>40000</v>
      </c>
      <c r="AY292" s="13">
        <f t="shared" si="35"/>
        <v>40000</v>
      </c>
    </row>
    <row r="293" spans="1:51" x14ac:dyDescent="0.2">
      <c r="A293" s="8">
        <v>288</v>
      </c>
      <c r="B293" s="9" t="s">
        <v>662</v>
      </c>
      <c r="C293" s="9" t="s">
        <v>4</v>
      </c>
      <c r="D293" s="9" t="s">
        <v>5</v>
      </c>
      <c r="E293" s="9" t="s">
        <v>5</v>
      </c>
      <c r="F293" s="9" t="s">
        <v>663</v>
      </c>
      <c r="G293" s="9" t="s">
        <v>571</v>
      </c>
      <c r="H293" s="9" t="s">
        <v>27</v>
      </c>
      <c r="I293" s="9" t="s">
        <v>148</v>
      </c>
      <c r="J293" s="9" t="s">
        <v>9</v>
      </c>
      <c r="K293" s="9" t="s">
        <v>10</v>
      </c>
      <c r="L293" s="10">
        <v>135</v>
      </c>
      <c r="M293" s="10">
        <v>135</v>
      </c>
      <c r="N293" s="10">
        <v>0</v>
      </c>
      <c r="O293" s="10">
        <v>0</v>
      </c>
      <c r="P293" s="11">
        <v>350000</v>
      </c>
      <c r="Q293" s="11">
        <v>350000</v>
      </c>
      <c r="R293" s="11">
        <v>0</v>
      </c>
      <c r="S293" s="11">
        <v>1350000</v>
      </c>
      <c r="T293" s="11">
        <v>1350000</v>
      </c>
      <c r="U293" s="11">
        <v>0</v>
      </c>
      <c r="V293" s="11">
        <v>1700000</v>
      </c>
      <c r="W293" s="11">
        <v>150000</v>
      </c>
      <c r="X293" s="12">
        <v>0.79411764705882348</v>
      </c>
      <c r="Y293" s="12">
        <v>8.8235294117647065E-2</v>
      </c>
      <c r="Z293" s="11">
        <v>10000</v>
      </c>
      <c r="AA293" s="11">
        <v>0</v>
      </c>
      <c r="AB293" s="13">
        <v>130</v>
      </c>
      <c r="AC293" s="13">
        <v>6</v>
      </c>
      <c r="AD293" s="13">
        <v>1850</v>
      </c>
      <c r="AE293" s="13">
        <v>1850</v>
      </c>
      <c r="AF293" s="13">
        <v>5</v>
      </c>
      <c r="AG293" s="13">
        <v>6</v>
      </c>
      <c r="AH293" s="13">
        <v>1850</v>
      </c>
      <c r="AI293" s="13">
        <v>1850</v>
      </c>
      <c r="AJ293" s="18">
        <v>1222</v>
      </c>
      <c r="AK293" s="17">
        <v>1.8</v>
      </c>
      <c r="AL293" s="25">
        <v>0.53931774875679694</v>
      </c>
      <c r="AM293" s="13">
        <v>0.36200581771672291</v>
      </c>
      <c r="AN293" s="13">
        <v>0</v>
      </c>
      <c r="AO293" s="13">
        <v>4.4843049327354303E-3</v>
      </c>
      <c r="AP293" s="13">
        <v>0.36649012264945835</v>
      </c>
      <c r="AQ293" s="13">
        <f t="shared" si="33"/>
        <v>1350000</v>
      </c>
      <c r="AR293" s="13">
        <f t="shared" si="30"/>
        <v>62400</v>
      </c>
      <c r="AS293" s="13">
        <f t="shared" si="31"/>
        <v>15000</v>
      </c>
      <c r="AT293" s="13">
        <f t="shared" si="34"/>
        <v>77400</v>
      </c>
      <c r="AU293" s="13">
        <f t="shared" si="32"/>
        <v>1427400</v>
      </c>
      <c r="AV293" s="14" t="s">
        <v>538</v>
      </c>
      <c r="AW293" s="13">
        <v>0</v>
      </c>
      <c r="AX293" s="13">
        <f t="shared" si="29"/>
        <v>1427400</v>
      </c>
      <c r="AY293" s="13">
        <f t="shared" si="35"/>
        <v>1427400</v>
      </c>
    </row>
    <row r="294" spans="1:51" x14ac:dyDescent="0.2">
      <c r="A294" s="8">
        <v>289</v>
      </c>
      <c r="B294" s="9" t="s">
        <v>664</v>
      </c>
      <c r="C294" s="9" t="s">
        <v>4</v>
      </c>
      <c r="D294" s="9" t="s">
        <v>5</v>
      </c>
      <c r="E294" s="9" t="s">
        <v>5</v>
      </c>
      <c r="F294" s="9" t="s">
        <v>665</v>
      </c>
      <c r="G294" s="9" t="s">
        <v>571</v>
      </c>
      <c r="H294" s="9" t="s">
        <v>27</v>
      </c>
      <c r="I294" s="9" t="s">
        <v>148</v>
      </c>
      <c r="J294" s="9" t="s">
        <v>9</v>
      </c>
      <c r="K294" s="9" t="s">
        <v>10</v>
      </c>
      <c r="L294" s="10">
        <v>34</v>
      </c>
      <c r="M294" s="10">
        <v>34</v>
      </c>
      <c r="N294" s="10">
        <v>0</v>
      </c>
      <c r="O294" s="10">
        <v>0</v>
      </c>
      <c r="P294" s="11">
        <v>64600</v>
      </c>
      <c r="Q294" s="11">
        <v>64600</v>
      </c>
      <c r="R294" s="11">
        <v>0</v>
      </c>
      <c r="S294" s="11">
        <v>258400</v>
      </c>
      <c r="T294" s="11">
        <v>258400</v>
      </c>
      <c r="U294" s="11">
        <v>0</v>
      </c>
      <c r="V294" s="11">
        <v>323000</v>
      </c>
      <c r="W294" s="11">
        <v>23000</v>
      </c>
      <c r="X294" s="12">
        <v>0.8</v>
      </c>
      <c r="Y294" s="12">
        <v>7.1207430340557279E-2</v>
      </c>
      <c r="Z294" s="11">
        <v>7600</v>
      </c>
      <c r="AA294" s="11">
        <v>0</v>
      </c>
      <c r="AB294" s="13">
        <v>0</v>
      </c>
      <c r="AC294" s="13">
        <v>0</v>
      </c>
      <c r="AD294" s="13">
        <v>0</v>
      </c>
      <c r="AE294" s="13">
        <v>0</v>
      </c>
      <c r="AF294" s="13">
        <v>0</v>
      </c>
      <c r="AG294" s="13">
        <v>0</v>
      </c>
      <c r="AH294" s="13">
        <v>0</v>
      </c>
      <c r="AI294" s="13">
        <v>0</v>
      </c>
      <c r="AJ294" s="18">
        <v>1222</v>
      </c>
      <c r="AK294" s="17">
        <v>1.8</v>
      </c>
      <c r="AL294" s="25">
        <v>0.53931774875679694</v>
      </c>
      <c r="AM294" s="13">
        <v>0.36200581771672291</v>
      </c>
      <c r="AN294" s="13">
        <v>0</v>
      </c>
      <c r="AO294" s="13">
        <v>4.4843049327354303E-3</v>
      </c>
      <c r="AP294" s="13">
        <v>0.36649012264945835</v>
      </c>
      <c r="AQ294" s="13">
        <f t="shared" si="33"/>
        <v>258400</v>
      </c>
      <c r="AR294" s="13">
        <f t="shared" si="30"/>
        <v>0</v>
      </c>
      <c r="AS294" s="13">
        <f t="shared" si="31"/>
        <v>0</v>
      </c>
      <c r="AT294" s="13">
        <f t="shared" si="34"/>
        <v>0</v>
      </c>
      <c r="AU294" s="13">
        <f t="shared" si="32"/>
        <v>258400</v>
      </c>
      <c r="AV294" s="14" t="s">
        <v>538</v>
      </c>
      <c r="AW294" s="13">
        <v>0</v>
      </c>
      <c r="AX294" s="13">
        <f t="shared" si="29"/>
        <v>258400</v>
      </c>
      <c r="AY294" s="13">
        <f t="shared" si="35"/>
        <v>258400</v>
      </c>
    </row>
    <row r="295" spans="1:51" x14ac:dyDescent="0.2">
      <c r="A295" s="8">
        <v>290</v>
      </c>
      <c r="B295" s="9" t="s">
        <v>666</v>
      </c>
      <c r="C295" s="9" t="s">
        <v>4</v>
      </c>
      <c r="D295" s="9" t="s">
        <v>5</v>
      </c>
      <c r="E295" s="9" t="s">
        <v>5</v>
      </c>
      <c r="F295" s="9" t="s">
        <v>667</v>
      </c>
      <c r="G295" s="9" t="s">
        <v>571</v>
      </c>
      <c r="H295" s="9" t="s">
        <v>27</v>
      </c>
      <c r="I295" s="9" t="s">
        <v>148</v>
      </c>
      <c r="J295" s="9" t="s">
        <v>9</v>
      </c>
      <c r="K295" s="9" t="s">
        <v>10</v>
      </c>
      <c r="L295" s="10">
        <v>48</v>
      </c>
      <c r="M295" s="10">
        <v>48</v>
      </c>
      <c r="N295" s="10">
        <v>0</v>
      </c>
      <c r="O295" s="10">
        <v>0</v>
      </c>
      <c r="P295" s="11">
        <v>120000</v>
      </c>
      <c r="Q295" s="11">
        <v>120000</v>
      </c>
      <c r="R295" s="11">
        <v>0</v>
      </c>
      <c r="S295" s="11">
        <v>480000</v>
      </c>
      <c r="T295" s="11">
        <v>480000</v>
      </c>
      <c r="U295" s="11">
        <v>0</v>
      </c>
      <c r="V295" s="11">
        <v>600000</v>
      </c>
      <c r="W295" s="11">
        <v>90000</v>
      </c>
      <c r="X295" s="12">
        <v>0.8</v>
      </c>
      <c r="Y295" s="12">
        <v>0.15</v>
      </c>
      <c r="Z295" s="11">
        <v>10000</v>
      </c>
      <c r="AA295" s="11">
        <v>0</v>
      </c>
      <c r="AB295" s="13">
        <v>0</v>
      </c>
      <c r="AC295" s="13">
        <v>0</v>
      </c>
      <c r="AD295" s="13">
        <v>0</v>
      </c>
      <c r="AE295" s="13">
        <v>0</v>
      </c>
      <c r="AF295" s="13">
        <v>0</v>
      </c>
      <c r="AG295" s="13">
        <v>0</v>
      </c>
      <c r="AH295" s="13">
        <v>0</v>
      </c>
      <c r="AI295" s="13">
        <v>0</v>
      </c>
      <c r="AJ295" s="18">
        <v>1222</v>
      </c>
      <c r="AK295" s="17">
        <v>1.8</v>
      </c>
      <c r="AL295" s="25">
        <v>0.53931774875679694</v>
      </c>
      <c r="AM295" s="13">
        <v>0.36200581771672291</v>
      </c>
      <c r="AN295" s="13">
        <v>0</v>
      </c>
      <c r="AO295" s="13">
        <v>4.4843049327354303E-3</v>
      </c>
      <c r="AP295" s="13">
        <v>0.36649012264945835</v>
      </c>
      <c r="AQ295" s="13">
        <f t="shared" si="33"/>
        <v>480000</v>
      </c>
      <c r="AR295" s="13">
        <f t="shared" si="30"/>
        <v>0</v>
      </c>
      <c r="AS295" s="13">
        <f t="shared" si="31"/>
        <v>0</v>
      </c>
      <c r="AT295" s="13">
        <f t="shared" si="34"/>
        <v>0</v>
      </c>
      <c r="AU295" s="13">
        <f t="shared" si="32"/>
        <v>480000</v>
      </c>
      <c r="AV295" s="14" t="s">
        <v>538</v>
      </c>
      <c r="AW295" s="13">
        <v>0</v>
      </c>
      <c r="AX295" s="13">
        <f t="shared" si="29"/>
        <v>480000</v>
      </c>
      <c r="AY295" s="13">
        <f t="shared" si="35"/>
        <v>480000</v>
      </c>
    </row>
    <row r="296" spans="1:51" x14ac:dyDescent="0.2">
      <c r="A296" s="8">
        <v>291</v>
      </c>
      <c r="B296" s="9" t="s">
        <v>668</v>
      </c>
      <c r="C296" s="9" t="s">
        <v>4</v>
      </c>
      <c r="D296" s="9" t="s">
        <v>5</v>
      </c>
      <c r="E296" s="9" t="s">
        <v>5</v>
      </c>
      <c r="F296" s="9" t="s">
        <v>669</v>
      </c>
      <c r="G296" s="9" t="s">
        <v>571</v>
      </c>
      <c r="H296" s="9" t="s">
        <v>27</v>
      </c>
      <c r="I296" s="9" t="s">
        <v>148</v>
      </c>
      <c r="J296" s="9" t="s">
        <v>9</v>
      </c>
      <c r="K296" s="9" t="s">
        <v>10</v>
      </c>
      <c r="L296" s="10">
        <v>32</v>
      </c>
      <c r="M296" s="10">
        <v>32</v>
      </c>
      <c r="N296" s="10">
        <v>0</v>
      </c>
      <c r="O296" s="10">
        <v>0</v>
      </c>
      <c r="P296" s="11">
        <v>63302</v>
      </c>
      <c r="Q296" s="11">
        <v>63302</v>
      </c>
      <c r="R296" s="11">
        <v>0</v>
      </c>
      <c r="S296" s="11">
        <v>253208</v>
      </c>
      <c r="T296" s="11">
        <v>253208</v>
      </c>
      <c r="U296" s="11">
        <v>0</v>
      </c>
      <c r="V296" s="11">
        <v>316510</v>
      </c>
      <c r="W296" s="11">
        <v>47476</v>
      </c>
      <c r="X296" s="12">
        <v>0.8</v>
      </c>
      <c r="Y296" s="12">
        <v>0.14999842027108148</v>
      </c>
      <c r="Z296" s="11">
        <v>7912.75</v>
      </c>
      <c r="AA296" s="11">
        <v>0</v>
      </c>
      <c r="AB296" s="13">
        <v>0</v>
      </c>
      <c r="AC296" s="13">
        <v>0</v>
      </c>
      <c r="AD296" s="13">
        <v>0</v>
      </c>
      <c r="AE296" s="13">
        <v>0</v>
      </c>
      <c r="AF296" s="13">
        <v>0</v>
      </c>
      <c r="AG296" s="13">
        <v>0</v>
      </c>
      <c r="AH296" s="13">
        <v>0</v>
      </c>
      <c r="AI296" s="13">
        <v>0</v>
      </c>
      <c r="AJ296" s="18">
        <v>1222</v>
      </c>
      <c r="AK296" s="17">
        <v>1.8</v>
      </c>
      <c r="AL296" s="25">
        <v>0.53931774875679694</v>
      </c>
      <c r="AM296" s="13">
        <v>0.36200581771672291</v>
      </c>
      <c r="AN296" s="13">
        <v>0</v>
      </c>
      <c r="AO296" s="13">
        <v>4.4843049327354303E-3</v>
      </c>
      <c r="AP296" s="13">
        <v>0.36649012264945835</v>
      </c>
      <c r="AQ296" s="13">
        <f t="shared" si="33"/>
        <v>253208</v>
      </c>
      <c r="AR296" s="13">
        <f t="shared" si="30"/>
        <v>0</v>
      </c>
      <c r="AS296" s="13">
        <f t="shared" si="31"/>
        <v>0</v>
      </c>
      <c r="AT296" s="13">
        <f t="shared" si="34"/>
        <v>0</v>
      </c>
      <c r="AU296" s="13">
        <f t="shared" si="32"/>
        <v>253208</v>
      </c>
      <c r="AV296" s="14" t="s">
        <v>538</v>
      </c>
      <c r="AW296" s="13">
        <v>0</v>
      </c>
      <c r="AX296" s="13">
        <f t="shared" si="29"/>
        <v>253208</v>
      </c>
      <c r="AY296" s="13">
        <f t="shared" si="35"/>
        <v>253208</v>
      </c>
    </row>
    <row r="297" spans="1:51" x14ac:dyDescent="0.2">
      <c r="A297" s="8">
        <v>292</v>
      </c>
      <c r="B297" s="9" t="s">
        <v>670</v>
      </c>
      <c r="C297" s="9" t="s">
        <v>4</v>
      </c>
      <c r="D297" s="9" t="s">
        <v>5</v>
      </c>
      <c r="E297" s="9" t="s">
        <v>5</v>
      </c>
      <c r="F297" s="9" t="s">
        <v>671</v>
      </c>
      <c r="G297" s="9" t="s">
        <v>571</v>
      </c>
      <c r="H297" s="9" t="s">
        <v>27</v>
      </c>
      <c r="I297" s="9" t="s">
        <v>148</v>
      </c>
      <c r="J297" s="9" t="s">
        <v>9</v>
      </c>
      <c r="K297" s="9" t="s">
        <v>10</v>
      </c>
      <c r="L297" s="10">
        <v>43</v>
      </c>
      <c r="M297" s="10">
        <v>43</v>
      </c>
      <c r="N297" s="10">
        <v>0</v>
      </c>
      <c r="O297" s="10">
        <v>0</v>
      </c>
      <c r="P297" s="11">
        <v>110093</v>
      </c>
      <c r="Q297" s="11">
        <v>110093</v>
      </c>
      <c r="R297" s="11">
        <v>0</v>
      </c>
      <c r="S297" s="11">
        <v>430000</v>
      </c>
      <c r="T297" s="11">
        <v>430000</v>
      </c>
      <c r="U297" s="11">
        <v>0</v>
      </c>
      <c r="V297" s="11">
        <v>540093</v>
      </c>
      <c r="W297" s="11">
        <v>74862</v>
      </c>
      <c r="X297" s="12">
        <v>0.79615917999307528</v>
      </c>
      <c r="Y297" s="12">
        <v>0.13860946170381769</v>
      </c>
      <c r="Z297" s="11">
        <v>10000</v>
      </c>
      <c r="AA297" s="11">
        <v>0</v>
      </c>
      <c r="AB297" s="13">
        <v>43</v>
      </c>
      <c r="AC297" s="13">
        <v>9</v>
      </c>
      <c r="AD297" s="13">
        <v>1595</v>
      </c>
      <c r="AE297" s="13">
        <v>507</v>
      </c>
      <c r="AF297" s="13">
        <v>0</v>
      </c>
      <c r="AG297" s="13">
        <v>0</v>
      </c>
      <c r="AH297" s="13">
        <v>0</v>
      </c>
      <c r="AI297" s="13">
        <v>0</v>
      </c>
      <c r="AJ297" s="18">
        <v>1222</v>
      </c>
      <c r="AK297" s="17">
        <v>1.8</v>
      </c>
      <c r="AL297" s="25">
        <v>0.53931774875679694</v>
      </c>
      <c r="AM297" s="13">
        <v>0.36200581771672291</v>
      </c>
      <c r="AN297" s="13">
        <v>0</v>
      </c>
      <c r="AO297" s="13">
        <v>4.4843049327354303E-3</v>
      </c>
      <c r="AP297" s="13">
        <v>0.36649012264945835</v>
      </c>
      <c r="AQ297" s="13">
        <f t="shared" si="33"/>
        <v>430000</v>
      </c>
      <c r="AR297" s="13">
        <f t="shared" si="30"/>
        <v>30960</v>
      </c>
      <c r="AS297" s="13">
        <f t="shared" si="31"/>
        <v>0</v>
      </c>
      <c r="AT297" s="13">
        <f t="shared" si="34"/>
        <v>30960</v>
      </c>
      <c r="AU297" s="13">
        <f t="shared" si="32"/>
        <v>460960</v>
      </c>
      <c r="AV297" s="14" t="s">
        <v>538</v>
      </c>
      <c r="AW297" s="13">
        <v>0</v>
      </c>
      <c r="AX297" s="13">
        <f t="shared" ref="AX297:AX329" si="36">AU297</f>
        <v>460960</v>
      </c>
      <c r="AY297" s="13">
        <f t="shared" si="35"/>
        <v>460960</v>
      </c>
    </row>
    <row r="298" spans="1:51" x14ac:dyDescent="0.2">
      <c r="A298" s="8">
        <v>293</v>
      </c>
      <c r="B298" s="9" t="s">
        <v>672</v>
      </c>
      <c r="C298" s="9" t="s">
        <v>65</v>
      </c>
      <c r="D298" s="9" t="s">
        <v>5</v>
      </c>
      <c r="E298" s="9" t="s">
        <v>5</v>
      </c>
      <c r="F298" s="9" t="s">
        <v>673</v>
      </c>
      <c r="G298" s="9" t="s">
        <v>571</v>
      </c>
      <c r="H298" s="9" t="s">
        <v>27</v>
      </c>
      <c r="I298" s="9" t="s">
        <v>148</v>
      </c>
      <c r="J298" s="9" t="s">
        <v>9</v>
      </c>
      <c r="K298" s="9" t="s">
        <v>10</v>
      </c>
      <c r="L298" s="10">
        <v>24</v>
      </c>
      <c r="M298" s="10">
        <v>0</v>
      </c>
      <c r="N298" s="10">
        <v>24</v>
      </c>
      <c r="O298" s="10">
        <v>0</v>
      </c>
      <c r="P298" s="11">
        <v>60000</v>
      </c>
      <c r="Q298" s="11">
        <v>60000</v>
      </c>
      <c r="R298" s="11">
        <v>0</v>
      </c>
      <c r="S298" s="11">
        <v>240000</v>
      </c>
      <c r="T298" s="11">
        <v>240000</v>
      </c>
      <c r="U298" s="11">
        <v>0</v>
      </c>
      <c r="V298" s="11">
        <v>300000</v>
      </c>
      <c r="W298" s="11">
        <v>45000</v>
      </c>
      <c r="X298" s="12">
        <v>0.8</v>
      </c>
      <c r="Y298" s="12">
        <v>0.15</v>
      </c>
      <c r="Z298" s="11">
        <v>10000</v>
      </c>
      <c r="AA298" s="11">
        <v>0</v>
      </c>
      <c r="AB298" s="13">
        <v>0</v>
      </c>
      <c r="AC298" s="13">
        <v>0</v>
      </c>
      <c r="AD298" s="13">
        <v>0</v>
      </c>
      <c r="AE298" s="13">
        <v>0</v>
      </c>
      <c r="AF298" s="13">
        <v>0</v>
      </c>
      <c r="AG298" s="13">
        <v>0</v>
      </c>
      <c r="AH298" s="13">
        <v>0</v>
      </c>
      <c r="AI298" s="13">
        <v>0</v>
      </c>
      <c r="AJ298" s="18">
        <v>1222</v>
      </c>
      <c r="AK298" s="17">
        <v>1.8</v>
      </c>
      <c r="AL298" s="25">
        <v>0.53931774875679694</v>
      </c>
      <c r="AM298" s="13">
        <v>0.36200581771672291</v>
      </c>
      <c r="AN298" s="13">
        <v>0</v>
      </c>
      <c r="AO298" s="13">
        <v>4.4843049327354303E-3</v>
      </c>
      <c r="AP298" s="13">
        <v>0.36649012264945835</v>
      </c>
      <c r="AQ298" s="13">
        <f t="shared" si="33"/>
        <v>240000</v>
      </c>
      <c r="AR298" s="13">
        <f t="shared" si="30"/>
        <v>0</v>
      </c>
      <c r="AS298" s="13">
        <f t="shared" si="31"/>
        <v>0</v>
      </c>
      <c r="AT298" s="13">
        <f t="shared" si="34"/>
        <v>0</v>
      </c>
      <c r="AU298" s="13">
        <f t="shared" si="32"/>
        <v>240000</v>
      </c>
      <c r="AV298" s="14" t="s">
        <v>538</v>
      </c>
      <c r="AW298" s="13">
        <v>0</v>
      </c>
      <c r="AX298" s="13">
        <f t="shared" si="36"/>
        <v>240000</v>
      </c>
      <c r="AY298" s="13">
        <f t="shared" si="35"/>
        <v>240000</v>
      </c>
    </row>
    <row r="299" spans="1:51" x14ac:dyDescent="0.2">
      <c r="A299" s="8">
        <v>294</v>
      </c>
      <c r="B299" s="9" t="s">
        <v>674</v>
      </c>
      <c r="C299" s="9" t="s">
        <v>4</v>
      </c>
      <c r="D299" s="9" t="s">
        <v>5</v>
      </c>
      <c r="E299" s="9" t="s">
        <v>5</v>
      </c>
      <c r="F299" s="9" t="s">
        <v>675</v>
      </c>
      <c r="G299" s="9" t="s">
        <v>571</v>
      </c>
      <c r="H299" s="9" t="s">
        <v>27</v>
      </c>
      <c r="I299" s="9" t="s">
        <v>148</v>
      </c>
      <c r="J299" s="9" t="s">
        <v>9</v>
      </c>
      <c r="K299" s="9" t="s">
        <v>10</v>
      </c>
      <c r="L299" s="10">
        <v>60</v>
      </c>
      <c r="M299" s="10">
        <v>60</v>
      </c>
      <c r="N299" s="10">
        <v>0</v>
      </c>
      <c r="O299" s="10">
        <v>0</v>
      </c>
      <c r="P299" s="11">
        <v>155000</v>
      </c>
      <c r="Q299" s="11">
        <v>155000</v>
      </c>
      <c r="R299" s="11">
        <v>0</v>
      </c>
      <c r="S299" s="11">
        <v>600000</v>
      </c>
      <c r="T299" s="11">
        <v>600000</v>
      </c>
      <c r="U299" s="11">
        <v>0</v>
      </c>
      <c r="V299" s="11">
        <v>755000</v>
      </c>
      <c r="W299" s="11">
        <v>0</v>
      </c>
      <c r="X299" s="12">
        <v>0.79470198675496695</v>
      </c>
      <c r="Y299" s="12">
        <v>0</v>
      </c>
      <c r="Z299" s="11">
        <v>10000</v>
      </c>
      <c r="AA299" s="11">
        <v>0</v>
      </c>
      <c r="AB299" s="13">
        <v>0</v>
      </c>
      <c r="AC299" s="13">
        <v>0</v>
      </c>
      <c r="AD299" s="13">
        <v>0</v>
      </c>
      <c r="AE299" s="13">
        <v>0</v>
      </c>
      <c r="AF299" s="13">
        <v>0</v>
      </c>
      <c r="AG299" s="13">
        <v>0</v>
      </c>
      <c r="AH299" s="13">
        <v>0</v>
      </c>
      <c r="AI299" s="13">
        <v>0</v>
      </c>
      <c r="AJ299" s="18">
        <v>1222</v>
      </c>
      <c r="AK299" s="17">
        <v>1.8</v>
      </c>
      <c r="AL299" s="25">
        <v>0.53931774875679694</v>
      </c>
      <c r="AM299" s="13">
        <v>0.36200581771672291</v>
      </c>
      <c r="AN299" s="13">
        <v>0</v>
      </c>
      <c r="AO299" s="13">
        <v>4.4843049327354303E-3</v>
      </c>
      <c r="AP299" s="13">
        <v>0.36649012264945835</v>
      </c>
      <c r="AQ299" s="13">
        <f t="shared" si="33"/>
        <v>600000</v>
      </c>
      <c r="AR299" s="13">
        <f t="shared" si="30"/>
        <v>0</v>
      </c>
      <c r="AS299" s="13">
        <f t="shared" si="31"/>
        <v>0</v>
      </c>
      <c r="AT299" s="13">
        <f t="shared" si="34"/>
        <v>0</v>
      </c>
      <c r="AU299" s="13">
        <f t="shared" si="32"/>
        <v>600000</v>
      </c>
      <c r="AV299" s="14" t="s">
        <v>538</v>
      </c>
      <c r="AW299" s="13">
        <v>0</v>
      </c>
      <c r="AX299" s="13">
        <f t="shared" si="36"/>
        <v>600000</v>
      </c>
      <c r="AY299" s="13">
        <f t="shared" si="35"/>
        <v>600000</v>
      </c>
    </row>
    <row r="300" spans="1:51" x14ac:dyDescent="0.2">
      <c r="A300" s="8">
        <v>295</v>
      </c>
      <c r="B300" s="9" t="s">
        <v>676</v>
      </c>
      <c r="C300" s="9" t="s">
        <v>226</v>
      </c>
      <c r="D300" s="9" t="s">
        <v>5</v>
      </c>
      <c r="E300" s="9" t="s">
        <v>5</v>
      </c>
      <c r="F300" s="9" t="s">
        <v>677</v>
      </c>
      <c r="G300" s="9" t="s">
        <v>571</v>
      </c>
      <c r="H300" s="9" t="s">
        <v>27</v>
      </c>
      <c r="I300" s="9" t="s">
        <v>148</v>
      </c>
      <c r="J300" s="9" t="s">
        <v>9</v>
      </c>
      <c r="K300" s="9" t="s">
        <v>10</v>
      </c>
      <c r="L300" s="10">
        <v>8</v>
      </c>
      <c r="M300" s="10">
        <v>0</v>
      </c>
      <c r="N300" s="10">
        <v>0</v>
      </c>
      <c r="O300" s="10">
        <v>8</v>
      </c>
      <c r="P300" s="11">
        <v>10000</v>
      </c>
      <c r="Q300" s="11">
        <v>0</v>
      </c>
      <c r="R300" s="11">
        <v>10000</v>
      </c>
      <c r="S300" s="11">
        <v>40000</v>
      </c>
      <c r="T300" s="11">
        <v>0</v>
      </c>
      <c r="U300" s="11">
        <v>40000</v>
      </c>
      <c r="V300" s="11">
        <v>50000</v>
      </c>
      <c r="W300" s="11">
        <v>7500</v>
      </c>
      <c r="X300" s="12">
        <v>0.8</v>
      </c>
      <c r="Y300" s="12">
        <v>0.15</v>
      </c>
      <c r="Z300" s="11">
        <v>0</v>
      </c>
      <c r="AA300" s="11">
        <v>5000</v>
      </c>
      <c r="AB300" s="13">
        <v>8</v>
      </c>
      <c r="AC300" s="13">
        <v>4</v>
      </c>
      <c r="AD300" s="13">
        <v>2300</v>
      </c>
      <c r="AE300" s="13">
        <v>2300</v>
      </c>
      <c r="AF300" s="13">
        <v>0</v>
      </c>
      <c r="AG300" s="13">
        <v>0</v>
      </c>
      <c r="AH300" s="13">
        <v>0</v>
      </c>
      <c r="AI300" s="13">
        <v>0</v>
      </c>
      <c r="AJ300" s="18">
        <v>1222</v>
      </c>
      <c r="AK300" s="17">
        <v>1.8</v>
      </c>
      <c r="AL300" s="25">
        <v>0.53931774875679694</v>
      </c>
      <c r="AM300" s="13">
        <v>0.36200581771672291</v>
      </c>
      <c r="AN300" s="13">
        <v>0</v>
      </c>
      <c r="AO300" s="13">
        <v>4.4843049327354303E-3</v>
      </c>
      <c r="AP300" s="13">
        <v>0.36649012264945835</v>
      </c>
      <c r="AQ300" s="13">
        <f t="shared" si="33"/>
        <v>40000</v>
      </c>
      <c r="AR300" s="13">
        <f t="shared" si="30"/>
        <v>2560</v>
      </c>
      <c r="AS300" s="13">
        <f t="shared" si="31"/>
        <v>0</v>
      </c>
      <c r="AT300" s="13">
        <f t="shared" si="34"/>
        <v>2560</v>
      </c>
      <c r="AU300" s="13">
        <f t="shared" si="32"/>
        <v>42560</v>
      </c>
      <c r="AV300" s="14" t="s">
        <v>538</v>
      </c>
      <c r="AW300" s="13">
        <v>0</v>
      </c>
      <c r="AX300" s="13">
        <f t="shared" si="36"/>
        <v>42560</v>
      </c>
      <c r="AY300" s="13">
        <f t="shared" si="35"/>
        <v>42560</v>
      </c>
    </row>
    <row r="301" spans="1:51" x14ac:dyDescent="0.2">
      <c r="A301" s="8">
        <v>296</v>
      </c>
      <c r="B301" s="9" t="s">
        <v>678</v>
      </c>
      <c r="C301" s="9" t="s">
        <v>226</v>
      </c>
      <c r="D301" s="9" t="s">
        <v>5</v>
      </c>
      <c r="E301" s="9" t="s">
        <v>5</v>
      </c>
      <c r="F301" s="9" t="s">
        <v>677</v>
      </c>
      <c r="G301" s="9" t="s">
        <v>571</v>
      </c>
      <c r="H301" s="9" t="s">
        <v>27</v>
      </c>
      <c r="I301" s="9" t="s">
        <v>148</v>
      </c>
      <c r="J301" s="9" t="s">
        <v>9</v>
      </c>
      <c r="K301" s="9" t="s">
        <v>10</v>
      </c>
      <c r="L301" s="10">
        <v>8</v>
      </c>
      <c r="M301" s="10">
        <v>0</v>
      </c>
      <c r="N301" s="10">
        <v>0</v>
      </c>
      <c r="O301" s="10">
        <v>8</v>
      </c>
      <c r="P301" s="11">
        <v>10000</v>
      </c>
      <c r="Q301" s="11">
        <v>0</v>
      </c>
      <c r="R301" s="11">
        <v>10000</v>
      </c>
      <c r="S301" s="11">
        <v>40000</v>
      </c>
      <c r="T301" s="11">
        <v>0</v>
      </c>
      <c r="U301" s="11">
        <v>40000</v>
      </c>
      <c r="V301" s="11">
        <v>50000</v>
      </c>
      <c r="W301" s="11">
        <v>7500</v>
      </c>
      <c r="X301" s="12">
        <v>0.8</v>
      </c>
      <c r="Y301" s="12">
        <v>0.15</v>
      </c>
      <c r="Z301" s="11">
        <v>0</v>
      </c>
      <c r="AA301" s="11">
        <v>5000</v>
      </c>
      <c r="AB301" s="13">
        <v>8</v>
      </c>
      <c r="AC301" s="13">
        <v>4</v>
      </c>
      <c r="AD301" s="13">
        <v>2300</v>
      </c>
      <c r="AE301" s="13">
        <v>2300</v>
      </c>
      <c r="AF301" s="13">
        <v>0</v>
      </c>
      <c r="AG301" s="13">
        <v>0</v>
      </c>
      <c r="AH301" s="13">
        <v>0</v>
      </c>
      <c r="AI301" s="13">
        <v>0</v>
      </c>
      <c r="AJ301" s="18">
        <v>1222</v>
      </c>
      <c r="AK301" s="17">
        <v>1.8</v>
      </c>
      <c r="AL301" s="25">
        <v>0.53931774875679694</v>
      </c>
      <c r="AM301" s="13">
        <v>0.36200581771672291</v>
      </c>
      <c r="AN301" s="13">
        <v>0</v>
      </c>
      <c r="AO301" s="13">
        <v>4.4843049327354303E-3</v>
      </c>
      <c r="AP301" s="13">
        <v>0.36649012264945835</v>
      </c>
      <c r="AQ301" s="13">
        <f t="shared" si="33"/>
        <v>40000</v>
      </c>
      <c r="AR301" s="13">
        <f t="shared" si="30"/>
        <v>2560</v>
      </c>
      <c r="AS301" s="13">
        <f t="shared" si="31"/>
        <v>0</v>
      </c>
      <c r="AT301" s="13">
        <f t="shared" si="34"/>
        <v>2560</v>
      </c>
      <c r="AU301" s="13">
        <f t="shared" si="32"/>
        <v>42560</v>
      </c>
      <c r="AV301" s="14" t="s">
        <v>538</v>
      </c>
      <c r="AW301" s="13">
        <v>0</v>
      </c>
      <c r="AX301" s="13">
        <f t="shared" si="36"/>
        <v>42560</v>
      </c>
      <c r="AY301" s="13">
        <f t="shared" si="35"/>
        <v>42560</v>
      </c>
    </row>
    <row r="302" spans="1:51" x14ac:dyDescent="0.2">
      <c r="A302" s="8">
        <v>297</v>
      </c>
      <c r="B302" s="9" t="s">
        <v>679</v>
      </c>
      <c r="C302" s="9" t="s">
        <v>4</v>
      </c>
      <c r="D302" s="9" t="s">
        <v>5</v>
      </c>
      <c r="E302" s="9" t="s">
        <v>5</v>
      </c>
      <c r="F302" s="9" t="s">
        <v>680</v>
      </c>
      <c r="G302" s="9" t="s">
        <v>571</v>
      </c>
      <c r="H302" s="9" t="s">
        <v>27</v>
      </c>
      <c r="I302" s="9" t="s">
        <v>148</v>
      </c>
      <c r="J302" s="9" t="s">
        <v>9</v>
      </c>
      <c r="K302" s="9" t="s">
        <v>10</v>
      </c>
      <c r="L302" s="10">
        <v>54</v>
      </c>
      <c r="M302" s="10">
        <v>54</v>
      </c>
      <c r="N302" s="10">
        <v>0</v>
      </c>
      <c r="O302" s="10">
        <v>0</v>
      </c>
      <c r="P302" s="11">
        <v>135000</v>
      </c>
      <c r="Q302" s="11">
        <v>135000</v>
      </c>
      <c r="R302" s="11">
        <v>0</v>
      </c>
      <c r="S302" s="11">
        <v>540000</v>
      </c>
      <c r="T302" s="11">
        <v>540000</v>
      </c>
      <c r="U302" s="11">
        <v>0</v>
      </c>
      <c r="V302" s="11">
        <v>675000</v>
      </c>
      <c r="W302" s="11">
        <v>15000</v>
      </c>
      <c r="X302" s="12">
        <v>0.8</v>
      </c>
      <c r="Y302" s="12">
        <v>2.222222222222222E-2</v>
      </c>
      <c r="Z302" s="11">
        <v>10000</v>
      </c>
      <c r="AA302" s="11">
        <v>0</v>
      </c>
      <c r="AB302" s="13">
        <v>54</v>
      </c>
      <c r="AC302" s="13">
        <v>8</v>
      </c>
      <c r="AD302" s="13">
        <v>1400</v>
      </c>
      <c r="AE302" s="13">
        <v>1400</v>
      </c>
      <c r="AF302" s="13">
        <v>0</v>
      </c>
      <c r="AG302" s="13">
        <v>0</v>
      </c>
      <c r="AH302" s="13">
        <v>0</v>
      </c>
      <c r="AI302" s="13">
        <v>0</v>
      </c>
      <c r="AJ302" s="18">
        <v>1222</v>
      </c>
      <c r="AK302" s="17">
        <v>1.8</v>
      </c>
      <c r="AL302" s="25">
        <v>0.53931774875679694</v>
      </c>
      <c r="AM302" s="13">
        <v>0.36200581771672291</v>
      </c>
      <c r="AN302" s="13">
        <v>0</v>
      </c>
      <c r="AO302" s="13">
        <v>4.4843049327354303E-3</v>
      </c>
      <c r="AP302" s="13">
        <v>0.36649012264945835</v>
      </c>
      <c r="AQ302" s="13">
        <f t="shared" si="33"/>
        <v>540000</v>
      </c>
      <c r="AR302" s="13">
        <f t="shared" si="30"/>
        <v>34560</v>
      </c>
      <c r="AS302" s="13">
        <f t="shared" si="31"/>
        <v>0</v>
      </c>
      <c r="AT302" s="13">
        <f t="shared" si="34"/>
        <v>34560</v>
      </c>
      <c r="AU302" s="13">
        <f t="shared" si="32"/>
        <v>574560</v>
      </c>
      <c r="AV302" s="14" t="s">
        <v>538</v>
      </c>
      <c r="AW302" s="13">
        <v>0</v>
      </c>
      <c r="AX302" s="13">
        <f t="shared" si="36"/>
        <v>574560</v>
      </c>
      <c r="AY302" s="13">
        <f t="shared" si="35"/>
        <v>574560</v>
      </c>
    </row>
    <row r="303" spans="1:51" x14ac:dyDescent="0.2">
      <c r="A303" s="8">
        <v>298</v>
      </c>
      <c r="B303" s="9" t="s">
        <v>681</v>
      </c>
      <c r="C303" s="9" t="s">
        <v>4</v>
      </c>
      <c r="D303" s="9" t="s">
        <v>5</v>
      </c>
      <c r="E303" s="9" t="s">
        <v>5</v>
      </c>
      <c r="F303" s="9" t="s">
        <v>682</v>
      </c>
      <c r="G303" s="9" t="s">
        <v>571</v>
      </c>
      <c r="H303" s="9" t="s">
        <v>27</v>
      </c>
      <c r="I303" s="9" t="s">
        <v>148</v>
      </c>
      <c r="J303" s="9" t="s">
        <v>9</v>
      </c>
      <c r="K303" s="9" t="s">
        <v>10</v>
      </c>
      <c r="L303" s="10">
        <v>40</v>
      </c>
      <c r="M303" s="10">
        <v>40</v>
      </c>
      <c r="N303" s="10">
        <v>0</v>
      </c>
      <c r="O303" s="10">
        <v>0</v>
      </c>
      <c r="P303" s="11">
        <v>100000</v>
      </c>
      <c r="Q303" s="11">
        <v>100000</v>
      </c>
      <c r="R303" s="11">
        <v>0</v>
      </c>
      <c r="S303" s="11">
        <v>400000</v>
      </c>
      <c r="T303" s="11">
        <v>400000</v>
      </c>
      <c r="U303" s="11">
        <v>0</v>
      </c>
      <c r="V303" s="11">
        <v>500000</v>
      </c>
      <c r="W303" s="11">
        <v>15000</v>
      </c>
      <c r="X303" s="12">
        <v>0.8</v>
      </c>
      <c r="Y303" s="12">
        <v>0.03</v>
      </c>
      <c r="Z303" s="11">
        <v>10000</v>
      </c>
      <c r="AA303" s="11">
        <v>0</v>
      </c>
      <c r="AB303" s="13">
        <v>40</v>
      </c>
      <c r="AC303" s="13">
        <v>6</v>
      </c>
      <c r="AD303" s="13">
        <v>1400</v>
      </c>
      <c r="AE303" s="13">
        <v>1400</v>
      </c>
      <c r="AF303" s="13">
        <v>0</v>
      </c>
      <c r="AG303" s="13">
        <v>0</v>
      </c>
      <c r="AH303" s="13">
        <v>0</v>
      </c>
      <c r="AI303" s="13">
        <v>0</v>
      </c>
      <c r="AJ303" s="18">
        <v>1222</v>
      </c>
      <c r="AK303" s="17">
        <v>1.8</v>
      </c>
      <c r="AL303" s="25">
        <v>0.53931774875679694</v>
      </c>
      <c r="AM303" s="13">
        <v>0.36200581771672291</v>
      </c>
      <c r="AN303" s="13">
        <v>0</v>
      </c>
      <c r="AO303" s="13">
        <v>4.4843049327354303E-3</v>
      </c>
      <c r="AP303" s="13">
        <v>0.36649012264945835</v>
      </c>
      <c r="AQ303" s="13">
        <f t="shared" si="33"/>
        <v>400000</v>
      </c>
      <c r="AR303" s="13">
        <f t="shared" si="30"/>
        <v>19200</v>
      </c>
      <c r="AS303" s="13">
        <f t="shared" si="31"/>
        <v>0</v>
      </c>
      <c r="AT303" s="13">
        <f t="shared" si="34"/>
        <v>19200</v>
      </c>
      <c r="AU303" s="13">
        <f t="shared" si="32"/>
        <v>419200</v>
      </c>
      <c r="AV303" s="14" t="s">
        <v>538</v>
      </c>
      <c r="AW303" s="13">
        <v>0</v>
      </c>
      <c r="AX303" s="13">
        <f t="shared" si="36"/>
        <v>419200</v>
      </c>
      <c r="AY303" s="13">
        <f t="shared" si="35"/>
        <v>419200</v>
      </c>
    </row>
    <row r="304" spans="1:51" x14ac:dyDescent="0.2">
      <c r="A304" s="8">
        <v>299</v>
      </c>
      <c r="B304" s="9" t="s">
        <v>683</v>
      </c>
      <c r="C304" s="9" t="s">
        <v>4</v>
      </c>
      <c r="D304" s="9" t="s">
        <v>5</v>
      </c>
      <c r="E304" s="9" t="s">
        <v>5</v>
      </c>
      <c r="F304" s="9" t="s">
        <v>684</v>
      </c>
      <c r="G304" s="9" t="s">
        <v>571</v>
      </c>
      <c r="H304" s="9" t="s">
        <v>27</v>
      </c>
      <c r="I304" s="9" t="s">
        <v>148</v>
      </c>
      <c r="J304" s="9" t="s">
        <v>9</v>
      </c>
      <c r="K304" s="9" t="s">
        <v>10</v>
      </c>
      <c r="L304" s="10">
        <v>47</v>
      </c>
      <c r="M304" s="10">
        <v>47</v>
      </c>
      <c r="N304" s="10">
        <v>0</v>
      </c>
      <c r="O304" s="10">
        <v>0</v>
      </c>
      <c r="P304" s="11">
        <v>117500</v>
      </c>
      <c r="Q304" s="11">
        <v>117500</v>
      </c>
      <c r="R304" s="11">
        <v>0</v>
      </c>
      <c r="S304" s="11">
        <v>470000</v>
      </c>
      <c r="T304" s="11">
        <v>470000</v>
      </c>
      <c r="U304" s="11">
        <v>0</v>
      </c>
      <c r="V304" s="11">
        <v>587500</v>
      </c>
      <c r="W304" s="11">
        <v>88125</v>
      </c>
      <c r="X304" s="12">
        <v>0.8</v>
      </c>
      <c r="Y304" s="12">
        <v>0.15</v>
      </c>
      <c r="Z304" s="11">
        <v>10000</v>
      </c>
      <c r="AA304" s="11">
        <v>0</v>
      </c>
      <c r="AB304" s="13">
        <v>0</v>
      </c>
      <c r="AC304" s="13">
        <v>0</v>
      </c>
      <c r="AD304" s="13">
        <v>0</v>
      </c>
      <c r="AE304" s="13">
        <v>0</v>
      </c>
      <c r="AF304" s="13">
        <v>0</v>
      </c>
      <c r="AG304" s="13">
        <v>0</v>
      </c>
      <c r="AH304" s="13">
        <v>0</v>
      </c>
      <c r="AI304" s="13">
        <v>0</v>
      </c>
      <c r="AJ304" s="18">
        <v>1222</v>
      </c>
      <c r="AK304" s="17">
        <v>1.8</v>
      </c>
      <c r="AL304" s="25">
        <v>0.53931774875679694</v>
      </c>
      <c r="AM304" s="13">
        <v>0.36200581771672291</v>
      </c>
      <c r="AN304" s="13">
        <v>0</v>
      </c>
      <c r="AO304" s="13">
        <v>4.4843049327354303E-3</v>
      </c>
      <c r="AP304" s="13">
        <v>0.36649012264945835</v>
      </c>
      <c r="AQ304" s="13">
        <f t="shared" si="33"/>
        <v>470000</v>
      </c>
      <c r="AR304" s="13">
        <f t="shared" si="30"/>
        <v>0</v>
      </c>
      <c r="AS304" s="13">
        <f t="shared" si="31"/>
        <v>0</v>
      </c>
      <c r="AT304" s="13">
        <f t="shared" si="34"/>
        <v>0</v>
      </c>
      <c r="AU304" s="13">
        <f t="shared" si="32"/>
        <v>470000</v>
      </c>
      <c r="AV304" s="14" t="s">
        <v>538</v>
      </c>
      <c r="AW304" s="13">
        <v>0</v>
      </c>
      <c r="AX304" s="13">
        <f t="shared" si="36"/>
        <v>470000</v>
      </c>
      <c r="AY304" s="13">
        <f t="shared" si="35"/>
        <v>470000</v>
      </c>
    </row>
    <row r="305" spans="1:51" x14ac:dyDescent="0.2">
      <c r="A305" s="8">
        <v>300</v>
      </c>
      <c r="B305" s="9" t="s">
        <v>685</v>
      </c>
      <c r="C305" s="9" t="s">
        <v>4</v>
      </c>
      <c r="D305" s="9" t="s">
        <v>5</v>
      </c>
      <c r="E305" s="9" t="s">
        <v>5</v>
      </c>
      <c r="F305" s="9" t="s">
        <v>686</v>
      </c>
      <c r="G305" s="9" t="s">
        <v>571</v>
      </c>
      <c r="H305" s="9" t="s">
        <v>27</v>
      </c>
      <c r="I305" s="9" t="s">
        <v>148</v>
      </c>
      <c r="J305" s="9" t="s">
        <v>9</v>
      </c>
      <c r="K305" s="9" t="s">
        <v>10</v>
      </c>
      <c r="L305" s="10">
        <v>100</v>
      </c>
      <c r="M305" s="10">
        <v>100</v>
      </c>
      <c r="N305" s="10">
        <v>0</v>
      </c>
      <c r="O305" s="10">
        <v>0</v>
      </c>
      <c r="P305" s="11">
        <v>250000</v>
      </c>
      <c r="Q305" s="11">
        <v>250000</v>
      </c>
      <c r="R305" s="11">
        <v>0</v>
      </c>
      <c r="S305" s="11">
        <v>1000000</v>
      </c>
      <c r="T305" s="11">
        <v>1000000</v>
      </c>
      <c r="U305" s="11">
        <v>0</v>
      </c>
      <c r="V305" s="11">
        <v>1250000</v>
      </c>
      <c r="W305" s="11">
        <v>150000</v>
      </c>
      <c r="X305" s="12">
        <v>0.8</v>
      </c>
      <c r="Y305" s="12">
        <v>0.12</v>
      </c>
      <c r="Z305" s="11">
        <v>10000</v>
      </c>
      <c r="AA305" s="11">
        <v>0</v>
      </c>
      <c r="AB305" s="13">
        <v>85</v>
      </c>
      <c r="AC305" s="13">
        <v>6</v>
      </c>
      <c r="AD305" s="13">
        <v>1800</v>
      </c>
      <c r="AE305" s="13">
        <v>1800</v>
      </c>
      <c r="AF305" s="13">
        <v>15</v>
      </c>
      <c r="AG305" s="13">
        <v>6</v>
      </c>
      <c r="AH305" s="13">
        <v>1800</v>
      </c>
      <c r="AI305" s="13">
        <v>1800</v>
      </c>
      <c r="AJ305" s="18">
        <v>1222</v>
      </c>
      <c r="AK305" s="17">
        <v>1.8</v>
      </c>
      <c r="AL305" s="25">
        <v>0.53931774875679694</v>
      </c>
      <c r="AM305" s="13">
        <v>0.36200581771672291</v>
      </c>
      <c r="AN305" s="13">
        <v>0</v>
      </c>
      <c r="AO305" s="13">
        <v>4.4843049327354303E-3</v>
      </c>
      <c r="AP305" s="13">
        <v>0.36649012264945835</v>
      </c>
      <c r="AQ305" s="13">
        <f t="shared" si="33"/>
        <v>1000000</v>
      </c>
      <c r="AR305" s="13">
        <f t="shared" si="30"/>
        <v>40800</v>
      </c>
      <c r="AS305" s="13">
        <f t="shared" si="31"/>
        <v>45000</v>
      </c>
      <c r="AT305" s="13">
        <f t="shared" si="34"/>
        <v>85800</v>
      </c>
      <c r="AU305" s="13">
        <f t="shared" si="32"/>
        <v>1085800</v>
      </c>
      <c r="AV305" s="14" t="s">
        <v>538</v>
      </c>
      <c r="AW305" s="13">
        <v>0</v>
      </c>
      <c r="AX305" s="13">
        <f t="shared" si="36"/>
        <v>1085800</v>
      </c>
      <c r="AY305" s="13">
        <f t="shared" si="35"/>
        <v>1085800</v>
      </c>
    </row>
    <row r="306" spans="1:51" x14ac:dyDescent="0.2">
      <c r="A306" s="8">
        <v>301</v>
      </c>
      <c r="B306" s="9" t="s">
        <v>687</v>
      </c>
      <c r="C306" s="9" t="s">
        <v>4</v>
      </c>
      <c r="D306" s="9" t="s">
        <v>5</v>
      </c>
      <c r="E306" s="9" t="s">
        <v>5</v>
      </c>
      <c r="F306" s="9" t="s">
        <v>688</v>
      </c>
      <c r="G306" s="9" t="s">
        <v>571</v>
      </c>
      <c r="H306" s="9" t="s">
        <v>27</v>
      </c>
      <c r="I306" s="9" t="s">
        <v>148</v>
      </c>
      <c r="J306" s="9" t="s">
        <v>9</v>
      </c>
      <c r="K306" s="9" t="s">
        <v>10</v>
      </c>
      <c r="L306" s="10">
        <v>80</v>
      </c>
      <c r="M306" s="10">
        <v>80</v>
      </c>
      <c r="N306" s="10">
        <v>0</v>
      </c>
      <c r="O306" s="10">
        <v>0</v>
      </c>
      <c r="P306" s="11">
        <v>160000</v>
      </c>
      <c r="Q306" s="11">
        <v>160000</v>
      </c>
      <c r="R306" s="11">
        <v>0</v>
      </c>
      <c r="S306" s="11">
        <v>640000</v>
      </c>
      <c r="T306" s="11">
        <v>640000</v>
      </c>
      <c r="U306" s="11">
        <v>0</v>
      </c>
      <c r="V306" s="11">
        <v>800000</v>
      </c>
      <c r="W306" s="11">
        <v>120000</v>
      </c>
      <c r="X306" s="12">
        <v>0.8</v>
      </c>
      <c r="Y306" s="12">
        <v>0.15</v>
      </c>
      <c r="Z306" s="11">
        <v>8000</v>
      </c>
      <c r="AA306" s="11">
        <v>0</v>
      </c>
      <c r="AB306" s="13">
        <v>80</v>
      </c>
      <c r="AC306" s="13">
        <v>7</v>
      </c>
      <c r="AD306" s="13">
        <v>1400</v>
      </c>
      <c r="AE306" s="13">
        <v>1400</v>
      </c>
      <c r="AF306" s="13">
        <v>0</v>
      </c>
      <c r="AG306" s="13">
        <v>0</v>
      </c>
      <c r="AH306" s="13">
        <v>0</v>
      </c>
      <c r="AI306" s="13">
        <v>0</v>
      </c>
      <c r="AJ306" s="18">
        <v>1222</v>
      </c>
      <c r="AK306" s="17">
        <v>1.8</v>
      </c>
      <c r="AL306" s="25">
        <v>0.53931774875679694</v>
      </c>
      <c r="AM306" s="13">
        <v>0.36200581771672291</v>
      </c>
      <c r="AN306" s="13">
        <v>0</v>
      </c>
      <c r="AO306" s="13">
        <v>4.4843049327354303E-3</v>
      </c>
      <c r="AP306" s="13">
        <v>0.36649012264945835</v>
      </c>
      <c r="AQ306" s="13">
        <f t="shared" si="33"/>
        <v>640000</v>
      </c>
      <c r="AR306" s="13">
        <f t="shared" si="30"/>
        <v>44800</v>
      </c>
      <c r="AS306" s="13">
        <f t="shared" si="31"/>
        <v>0</v>
      </c>
      <c r="AT306" s="13">
        <f t="shared" si="34"/>
        <v>44800</v>
      </c>
      <c r="AU306" s="13">
        <f t="shared" si="32"/>
        <v>684800</v>
      </c>
      <c r="AV306" s="14" t="s">
        <v>538</v>
      </c>
      <c r="AW306" s="13">
        <v>0</v>
      </c>
      <c r="AX306" s="13">
        <f t="shared" si="36"/>
        <v>684800</v>
      </c>
      <c r="AY306" s="13">
        <f t="shared" si="35"/>
        <v>684800</v>
      </c>
    </row>
    <row r="307" spans="1:51" x14ac:dyDescent="0.2">
      <c r="A307" s="8">
        <v>302</v>
      </c>
      <c r="B307" s="9" t="s">
        <v>689</v>
      </c>
      <c r="C307" s="9" t="s">
        <v>4</v>
      </c>
      <c r="D307" s="9" t="s">
        <v>5</v>
      </c>
      <c r="E307" s="9" t="s">
        <v>5</v>
      </c>
      <c r="F307" s="9" t="s">
        <v>688</v>
      </c>
      <c r="G307" s="9" t="s">
        <v>571</v>
      </c>
      <c r="H307" s="9" t="s">
        <v>27</v>
      </c>
      <c r="I307" s="9" t="s">
        <v>148</v>
      </c>
      <c r="J307" s="9" t="s">
        <v>9</v>
      </c>
      <c r="K307" s="9" t="s">
        <v>10</v>
      </c>
      <c r="L307" s="10">
        <v>52</v>
      </c>
      <c r="M307" s="10">
        <v>52</v>
      </c>
      <c r="N307" s="10">
        <v>0</v>
      </c>
      <c r="O307" s="10">
        <v>0</v>
      </c>
      <c r="P307" s="11">
        <v>104000</v>
      </c>
      <c r="Q307" s="11">
        <v>104000</v>
      </c>
      <c r="R307" s="11">
        <v>0</v>
      </c>
      <c r="S307" s="11">
        <v>416000</v>
      </c>
      <c r="T307" s="11">
        <v>416000</v>
      </c>
      <c r="U307" s="11">
        <v>0</v>
      </c>
      <c r="V307" s="11">
        <v>520000</v>
      </c>
      <c r="W307" s="11">
        <v>78000</v>
      </c>
      <c r="X307" s="12">
        <v>0.8</v>
      </c>
      <c r="Y307" s="12">
        <v>0.15</v>
      </c>
      <c r="Z307" s="11">
        <v>8000</v>
      </c>
      <c r="AA307" s="11">
        <v>0</v>
      </c>
      <c r="AB307" s="13">
        <v>42</v>
      </c>
      <c r="AC307" s="13">
        <v>7</v>
      </c>
      <c r="AD307" s="13">
        <v>1400</v>
      </c>
      <c r="AE307" s="13">
        <v>1400</v>
      </c>
      <c r="AF307" s="13">
        <v>0</v>
      </c>
      <c r="AG307" s="13">
        <v>0</v>
      </c>
      <c r="AH307" s="13">
        <v>0</v>
      </c>
      <c r="AI307" s="13">
        <v>0</v>
      </c>
      <c r="AJ307" s="18">
        <v>1222</v>
      </c>
      <c r="AK307" s="17">
        <v>1.8</v>
      </c>
      <c r="AL307" s="25">
        <v>0.53931774875679694</v>
      </c>
      <c r="AM307" s="13">
        <v>0.36200581771672291</v>
      </c>
      <c r="AN307" s="13">
        <v>0</v>
      </c>
      <c r="AO307" s="13">
        <v>4.4843049327354303E-3</v>
      </c>
      <c r="AP307" s="13">
        <v>0.36649012264945835</v>
      </c>
      <c r="AQ307" s="13">
        <f t="shared" si="33"/>
        <v>416000</v>
      </c>
      <c r="AR307" s="13">
        <f t="shared" si="30"/>
        <v>23520</v>
      </c>
      <c r="AS307" s="13">
        <f t="shared" si="31"/>
        <v>0</v>
      </c>
      <c r="AT307" s="13">
        <f t="shared" si="34"/>
        <v>23520</v>
      </c>
      <c r="AU307" s="13">
        <f t="shared" si="32"/>
        <v>439520</v>
      </c>
      <c r="AV307" s="14" t="s">
        <v>538</v>
      </c>
      <c r="AW307" s="13">
        <v>0</v>
      </c>
      <c r="AX307" s="13">
        <f t="shared" si="36"/>
        <v>439520</v>
      </c>
      <c r="AY307" s="13">
        <f t="shared" si="35"/>
        <v>439520</v>
      </c>
    </row>
    <row r="308" spans="1:51" x14ac:dyDescent="0.2">
      <c r="A308" s="8">
        <v>303</v>
      </c>
      <c r="B308" s="9" t="s">
        <v>690</v>
      </c>
      <c r="C308" s="9" t="s">
        <v>4</v>
      </c>
      <c r="D308" s="9" t="s">
        <v>5</v>
      </c>
      <c r="E308" s="9" t="s">
        <v>5</v>
      </c>
      <c r="F308" s="9" t="s">
        <v>691</v>
      </c>
      <c r="G308" s="9" t="s">
        <v>571</v>
      </c>
      <c r="H308" s="9" t="s">
        <v>27</v>
      </c>
      <c r="I308" s="9" t="s">
        <v>148</v>
      </c>
      <c r="J308" s="9" t="s">
        <v>9</v>
      </c>
      <c r="K308" s="9" t="s">
        <v>10</v>
      </c>
      <c r="L308" s="10">
        <v>120</v>
      </c>
      <c r="M308" s="10">
        <v>120</v>
      </c>
      <c r="N308" s="10">
        <v>0</v>
      </c>
      <c r="O308" s="10">
        <v>0</v>
      </c>
      <c r="P308" s="11">
        <v>310000</v>
      </c>
      <c r="Q308" s="11">
        <v>310000</v>
      </c>
      <c r="R308" s="11">
        <v>0</v>
      </c>
      <c r="S308" s="11">
        <v>1200000</v>
      </c>
      <c r="T308" s="11">
        <v>1200000</v>
      </c>
      <c r="U308" s="11">
        <v>0</v>
      </c>
      <c r="V308" s="11">
        <v>1510000</v>
      </c>
      <c r="W308" s="11">
        <v>0</v>
      </c>
      <c r="X308" s="12">
        <v>0.79470198675496695</v>
      </c>
      <c r="Y308" s="12">
        <v>0</v>
      </c>
      <c r="Z308" s="11">
        <v>10000</v>
      </c>
      <c r="AA308" s="11">
        <v>0</v>
      </c>
      <c r="AB308" s="13">
        <v>0</v>
      </c>
      <c r="AC308" s="13">
        <v>0</v>
      </c>
      <c r="AD308" s="13">
        <v>0</v>
      </c>
      <c r="AE308" s="13">
        <v>0</v>
      </c>
      <c r="AF308" s="13">
        <v>0</v>
      </c>
      <c r="AG308" s="13">
        <v>0</v>
      </c>
      <c r="AH308" s="13">
        <v>0</v>
      </c>
      <c r="AI308" s="13">
        <v>0</v>
      </c>
      <c r="AJ308" s="18">
        <v>1222</v>
      </c>
      <c r="AK308" s="17">
        <v>1.8</v>
      </c>
      <c r="AL308" s="25">
        <v>0.53931774875679694</v>
      </c>
      <c r="AM308" s="13">
        <v>0.36200581771672291</v>
      </c>
      <c r="AN308" s="13">
        <v>0</v>
      </c>
      <c r="AO308" s="13">
        <v>4.4843049327354303E-3</v>
      </c>
      <c r="AP308" s="13">
        <v>0.36649012264945835</v>
      </c>
      <c r="AQ308" s="13">
        <f t="shared" si="33"/>
        <v>1200000</v>
      </c>
      <c r="AR308" s="13">
        <f t="shared" si="30"/>
        <v>0</v>
      </c>
      <c r="AS308" s="13">
        <f t="shared" si="31"/>
        <v>0</v>
      </c>
      <c r="AT308" s="13">
        <f t="shared" si="34"/>
        <v>0</v>
      </c>
      <c r="AU308" s="13">
        <f t="shared" si="32"/>
        <v>1200000</v>
      </c>
      <c r="AV308" s="14" t="s">
        <v>538</v>
      </c>
      <c r="AW308" s="13">
        <v>0</v>
      </c>
      <c r="AX308" s="13">
        <f t="shared" si="36"/>
        <v>1200000</v>
      </c>
      <c r="AY308" s="13">
        <f t="shared" si="35"/>
        <v>1200000</v>
      </c>
    </row>
    <row r="309" spans="1:51" x14ac:dyDescent="0.2">
      <c r="A309" s="8">
        <v>304</v>
      </c>
      <c r="B309" s="9" t="s">
        <v>692</v>
      </c>
      <c r="C309" s="9" t="s">
        <v>4</v>
      </c>
      <c r="D309" s="9" t="s">
        <v>5</v>
      </c>
      <c r="E309" s="9" t="s">
        <v>5</v>
      </c>
      <c r="F309" s="9" t="s">
        <v>691</v>
      </c>
      <c r="G309" s="9" t="s">
        <v>571</v>
      </c>
      <c r="H309" s="9" t="s">
        <v>27</v>
      </c>
      <c r="I309" s="9" t="s">
        <v>148</v>
      </c>
      <c r="J309" s="9" t="s">
        <v>9</v>
      </c>
      <c r="K309" s="9" t="s">
        <v>10</v>
      </c>
      <c r="L309" s="10">
        <v>80</v>
      </c>
      <c r="M309" s="10">
        <v>80</v>
      </c>
      <c r="N309" s="10">
        <v>0</v>
      </c>
      <c r="O309" s="10">
        <v>0</v>
      </c>
      <c r="P309" s="11">
        <v>210000</v>
      </c>
      <c r="Q309" s="11">
        <v>210000</v>
      </c>
      <c r="R309" s="11">
        <v>0</v>
      </c>
      <c r="S309" s="11">
        <v>800000</v>
      </c>
      <c r="T309" s="11">
        <v>800000</v>
      </c>
      <c r="U309" s="11">
        <v>0</v>
      </c>
      <c r="V309" s="11">
        <v>1010000</v>
      </c>
      <c r="W309" s="11">
        <v>0</v>
      </c>
      <c r="X309" s="12">
        <v>0.79207920792079212</v>
      </c>
      <c r="Y309" s="12">
        <v>0</v>
      </c>
      <c r="Z309" s="11">
        <v>10000</v>
      </c>
      <c r="AA309" s="11">
        <v>0</v>
      </c>
      <c r="AB309" s="13">
        <v>0</v>
      </c>
      <c r="AC309" s="13">
        <v>0</v>
      </c>
      <c r="AD309" s="13">
        <v>0</v>
      </c>
      <c r="AE309" s="13">
        <v>0</v>
      </c>
      <c r="AF309" s="13">
        <v>0</v>
      </c>
      <c r="AG309" s="13">
        <v>0</v>
      </c>
      <c r="AH309" s="13">
        <v>0</v>
      </c>
      <c r="AI309" s="13">
        <v>0</v>
      </c>
      <c r="AJ309" s="18">
        <v>1222</v>
      </c>
      <c r="AK309" s="17">
        <v>1.8</v>
      </c>
      <c r="AL309" s="25">
        <v>0.53931774875679694</v>
      </c>
      <c r="AM309" s="13">
        <v>0.36200581771672291</v>
      </c>
      <c r="AN309" s="13">
        <v>0</v>
      </c>
      <c r="AO309" s="13">
        <v>4.4843049327354303E-3</v>
      </c>
      <c r="AP309" s="13">
        <v>0.36649012264945835</v>
      </c>
      <c r="AQ309" s="13">
        <f t="shared" si="33"/>
        <v>800000</v>
      </c>
      <c r="AR309" s="13">
        <f t="shared" si="30"/>
        <v>0</v>
      </c>
      <c r="AS309" s="13">
        <f t="shared" si="31"/>
        <v>0</v>
      </c>
      <c r="AT309" s="13">
        <f t="shared" si="34"/>
        <v>0</v>
      </c>
      <c r="AU309" s="13">
        <f t="shared" si="32"/>
        <v>800000</v>
      </c>
      <c r="AV309" s="14" t="s">
        <v>538</v>
      </c>
      <c r="AW309" s="13">
        <v>0</v>
      </c>
      <c r="AX309" s="13">
        <f t="shared" si="36"/>
        <v>800000</v>
      </c>
      <c r="AY309" s="13">
        <f t="shared" si="35"/>
        <v>800000</v>
      </c>
    </row>
    <row r="310" spans="1:51" x14ac:dyDescent="0.2">
      <c r="A310" s="8">
        <v>305</v>
      </c>
      <c r="B310" s="9" t="s">
        <v>693</v>
      </c>
      <c r="C310" s="9" t="s">
        <v>4</v>
      </c>
      <c r="D310" s="9" t="s">
        <v>5</v>
      </c>
      <c r="E310" s="9" t="s">
        <v>5</v>
      </c>
      <c r="F310" s="9" t="s">
        <v>694</v>
      </c>
      <c r="G310" s="9" t="s">
        <v>571</v>
      </c>
      <c r="H310" s="9" t="s">
        <v>27</v>
      </c>
      <c r="I310" s="9" t="s">
        <v>148</v>
      </c>
      <c r="J310" s="9" t="s">
        <v>9</v>
      </c>
      <c r="K310" s="9" t="s">
        <v>10</v>
      </c>
      <c r="L310" s="10">
        <v>50</v>
      </c>
      <c r="M310" s="10">
        <v>50</v>
      </c>
      <c r="N310" s="10">
        <v>0</v>
      </c>
      <c r="O310" s="10">
        <v>0</v>
      </c>
      <c r="P310" s="11">
        <v>125000</v>
      </c>
      <c r="Q310" s="11">
        <v>125000</v>
      </c>
      <c r="R310" s="11">
        <v>0</v>
      </c>
      <c r="S310" s="11">
        <v>500000</v>
      </c>
      <c r="T310" s="11">
        <v>500000</v>
      </c>
      <c r="U310" s="11">
        <v>0</v>
      </c>
      <c r="V310" s="11">
        <v>625000</v>
      </c>
      <c r="W310" s="11">
        <v>70000</v>
      </c>
      <c r="X310" s="12">
        <v>0.8</v>
      </c>
      <c r="Y310" s="12">
        <v>0.11200000000000002</v>
      </c>
      <c r="Z310" s="11">
        <v>10000</v>
      </c>
      <c r="AA310" s="11">
        <v>0</v>
      </c>
      <c r="AB310" s="13">
        <v>0</v>
      </c>
      <c r="AC310" s="13">
        <v>0</v>
      </c>
      <c r="AD310" s="13">
        <v>0</v>
      </c>
      <c r="AE310" s="13">
        <v>0</v>
      </c>
      <c r="AF310" s="13">
        <v>0</v>
      </c>
      <c r="AG310" s="13">
        <v>0</v>
      </c>
      <c r="AH310" s="13">
        <v>0</v>
      </c>
      <c r="AI310" s="13">
        <v>0</v>
      </c>
      <c r="AJ310" s="18">
        <v>1222</v>
      </c>
      <c r="AK310" s="17">
        <v>1.8</v>
      </c>
      <c r="AL310" s="25">
        <v>0.53931774875679694</v>
      </c>
      <c r="AM310" s="13">
        <v>0.36200581771672291</v>
      </c>
      <c r="AN310" s="13">
        <v>0</v>
      </c>
      <c r="AO310" s="13">
        <v>4.4843049327354303E-3</v>
      </c>
      <c r="AP310" s="13">
        <v>0.36649012264945835</v>
      </c>
      <c r="AQ310" s="13">
        <f t="shared" si="33"/>
        <v>500000</v>
      </c>
      <c r="AR310" s="13">
        <f t="shared" si="30"/>
        <v>0</v>
      </c>
      <c r="AS310" s="13">
        <f t="shared" si="31"/>
        <v>0</v>
      </c>
      <c r="AT310" s="13">
        <f t="shared" si="34"/>
        <v>0</v>
      </c>
      <c r="AU310" s="13">
        <f t="shared" si="32"/>
        <v>500000</v>
      </c>
      <c r="AV310" s="14" t="s">
        <v>538</v>
      </c>
      <c r="AW310" s="13">
        <v>0</v>
      </c>
      <c r="AX310" s="13">
        <f t="shared" si="36"/>
        <v>500000</v>
      </c>
      <c r="AY310" s="13">
        <f t="shared" si="35"/>
        <v>500000</v>
      </c>
    </row>
    <row r="311" spans="1:51" x14ac:dyDescent="0.2">
      <c r="A311" s="8">
        <v>306</v>
      </c>
      <c r="B311" s="9" t="s">
        <v>695</v>
      </c>
      <c r="C311" s="9" t="s">
        <v>4</v>
      </c>
      <c r="D311" s="9" t="s">
        <v>5</v>
      </c>
      <c r="E311" s="9" t="s">
        <v>5</v>
      </c>
      <c r="F311" s="9" t="s">
        <v>696</v>
      </c>
      <c r="G311" s="9" t="s">
        <v>571</v>
      </c>
      <c r="H311" s="9" t="s">
        <v>27</v>
      </c>
      <c r="I311" s="9" t="s">
        <v>148</v>
      </c>
      <c r="J311" s="9" t="s">
        <v>9</v>
      </c>
      <c r="K311" s="9" t="s">
        <v>10</v>
      </c>
      <c r="L311" s="10">
        <v>80</v>
      </c>
      <c r="M311" s="10">
        <v>80</v>
      </c>
      <c r="N311" s="10">
        <v>0</v>
      </c>
      <c r="O311" s="10">
        <v>0</v>
      </c>
      <c r="P311" s="11">
        <v>200000</v>
      </c>
      <c r="Q311" s="11">
        <v>200000</v>
      </c>
      <c r="R311" s="11">
        <v>0</v>
      </c>
      <c r="S311" s="11">
        <v>800000</v>
      </c>
      <c r="T311" s="11">
        <v>800000</v>
      </c>
      <c r="U311" s="11">
        <v>0</v>
      </c>
      <c r="V311" s="11">
        <v>1000000</v>
      </c>
      <c r="W311" s="11">
        <v>35000</v>
      </c>
      <c r="X311" s="12">
        <v>0.8</v>
      </c>
      <c r="Y311" s="12">
        <v>3.5000000000000003E-2</v>
      </c>
      <c r="Z311" s="11">
        <v>10000</v>
      </c>
      <c r="AA311" s="11">
        <v>0</v>
      </c>
      <c r="AB311" s="13">
        <v>0</v>
      </c>
      <c r="AC311" s="13">
        <v>0</v>
      </c>
      <c r="AD311" s="13">
        <v>0</v>
      </c>
      <c r="AE311" s="13">
        <v>0</v>
      </c>
      <c r="AF311" s="13">
        <v>0</v>
      </c>
      <c r="AG311" s="13">
        <v>0</v>
      </c>
      <c r="AH311" s="13">
        <v>0</v>
      </c>
      <c r="AI311" s="13">
        <v>0</v>
      </c>
      <c r="AJ311" s="18">
        <v>1222</v>
      </c>
      <c r="AK311" s="17">
        <v>1.8</v>
      </c>
      <c r="AL311" s="25">
        <v>0.53931774875679694</v>
      </c>
      <c r="AM311" s="13">
        <v>0.36200581771672291</v>
      </c>
      <c r="AN311" s="13">
        <v>0</v>
      </c>
      <c r="AO311" s="13">
        <v>4.4843049327354303E-3</v>
      </c>
      <c r="AP311" s="13">
        <v>0.36649012264945835</v>
      </c>
      <c r="AQ311" s="13">
        <f t="shared" si="33"/>
        <v>800000</v>
      </c>
      <c r="AR311" s="13">
        <f t="shared" si="30"/>
        <v>0</v>
      </c>
      <c r="AS311" s="13">
        <f t="shared" si="31"/>
        <v>0</v>
      </c>
      <c r="AT311" s="13">
        <f t="shared" si="34"/>
        <v>0</v>
      </c>
      <c r="AU311" s="13">
        <f t="shared" si="32"/>
        <v>800000</v>
      </c>
      <c r="AV311" s="14" t="s">
        <v>538</v>
      </c>
      <c r="AW311" s="13">
        <v>0</v>
      </c>
      <c r="AX311" s="13">
        <f t="shared" si="36"/>
        <v>800000</v>
      </c>
      <c r="AY311" s="13">
        <f t="shared" si="35"/>
        <v>800000</v>
      </c>
    </row>
    <row r="312" spans="1:51" x14ac:dyDescent="0.2">
      <c r="A312" s="8">
        <v>307</v>
      </c>
      <c r="B312" s="9" t="s">
        <v>697</v>
      </c>
      <c r="C312" s="9" t="s">
        <v>226</v>
      </c>
      <c r="D312" s="9" t="s">
        <v>5</v>
      </c>
      <c r="E312" s="9" t="s">
        <v>5</v>
      </c>
      <c r="F312" s="9" t="s">
        <v>698</v>
      </c>
      <c r="G312" s="9" t="s">
        <v>571</v>
      </c>
      <c r="H312" s="9" t="s">
        <v>27</v>
      </c>
      <c r="I312" s="9" t="s">
        <v>148</v>
      </c>
      <c r="J312" s="9" t="s">
        <v>9</v>
      </c>
      <c r="K312" s="9" t="s">
        <v>10</v>
      </c>
      <c r="L312" s="10">
        <v>8</v>
      </c>
      <c r="M312" s="10">
        <v>0</v>
      </c>
      <c r="N312" s="10">
        <v>0</v>
      </c>
      <c r="O312" s="10">
        <v>8</v>
      </c>
      <c r="P312" s="11">
        <v>10000</v>
      </c>
      <c r="Q312" s="11">
        <v>0</v>
      </c>
      <c r="R312" s="11">
        <v>10000</v>
      </c>
      <c r="S312" s="11">
        <v>40000</v>
      </c>
      <c r="T312" s="11">
        <v>0</v>
      </c>
      <c r="U312" s="11">
        <v>40000</v>
      </c>
      <c r="V312" s="11">
        <v>50000</v>
      </c>
      <c r="W312" s="11">
        <v>6500</v>
      </c>
      <c r="X312" s="12">
        <v>0.8</v>
      </c>
      <c r="Y312" s="12">
        <v>0.13</v>
      </c>
      <c r="Z312" s="11">
        <v>0</v>
      </c>
      <c r="AA312" s="11">
        <v>5000</v>
      </c>
      <c r="AB312" s="13">
        <v>0</v>
      </c>
      <c r="AC312" s="13">
        <v>0</v>
      </c>
      <c r="AD312" s="13">
        <v>0</v>
      </c>
      <c r="AE312" s="13">
        <v>0</v>
      </c>
      <c r="AF312" s="13">
        <v>0</v>
      </c>
      <c r="AG312" s="13">
        <v>0</v>
      </c>
      <c r="AH312" s="13">
        <v>0</v>
      </c>
      <c r="AI312" s="13">
        <v>0</v>
      </c>
      <c r="AJ312" s="18">
        <v>1222</v>
      </c>
      <c r="AK312" s="17">
        <v>1.8</v>
      </c>
      <c r="AL312" s="25">
        <v>0.53931774875679694</v>
      </c>
      <c r="AM312" s="13">
        <v>0.36200581771672291</v>
      </c>
      <c r="AN312" s="13">
        <v>0</v>
      </c>
      <c r="AO312" s="13">
        <v>4.4843049327354303E-3</v>
      </c>
      <c r="AP312" s="13">
        <v>0.36649012264945835</v>
      </c>
      <c r="AQ312" s="13">
        <f t="shared" si="33"/>
        <v>40000</v>
      </c>
      <c r="AR312" s="13">
        <f t="shared" si="30"/>
        <v>0</v>
      </c>
      <c r="AS312" s="13">
        <f t="shared" si="31"/>
        <v>0</v>
      </c>
      <c r="AT312" s="13">
        <f t="shared" si="34"/>
        <v>0</v>
      </c>
      <c r="AU312" s="13">
        <f t="shared" si="32"/>
        <v>40000</v>
      </c>
      <c r="AV312" s="14" t="s">
        <v>538</v>
      </c>
      <c r="AW312" s="13">
        <v>0</v>
      </c>
      <c r="AX312" s="13">
        <f t="shared" si="36"/>
        <v>40000</v>
      </c>
      <c r="AY312" s="13">
        <f t="shared" si="35"/>
        <v>40000</v>
      </c>
    </row>
    <row r="313" spans="1:51" x14ac:dyDescent="0.2">
      <c r="A313" s="8">
        <v>308</v>
      </c>
      <c r="B313" s="9" t="s">
        <v>699</v>
      </c>
      <c r="C313" s="9" t="s">
        <v>226</v>
      </c>
      <c r="D313" s="9" t="s">
        <v>5</v>
      </c>
      <c r="E313" s="9" t="s">
        <v>5</v>
      </c>
      <c r="F313" s="9" t="s">
        <v>698</v>
      </c>
      <c r="G313" s="9" t="s">
        <v>571</v>
      </c>
      <c r="H313" s="9" t="s">
        <v>27</v>
      </c>
      <c r="I313" s="9" t="s">
        <v>148</v>
      </c>
      <c r="J313" s="9" t="s">
        <v>9</v>
      </c>
      <c r="K313" s="9" t="s">
        <v>10</v>
      </c>
      <c r="L313" s="10">
        <v>8</v>
      </c>
      <c r="M313" s="10">
        <v>0</v>
      </c>
      <c r="N313" s="10">
        <v>0</v>
      </c>
      <c r="O313" s="10">
        <v>8</v>
      </c>
      <c r="P313" s="11">
        <v>10000</v>
      </c>
      <c r="Q313" s="11">
        <v>0</v>
      </c>
      <c r="R313" s="11">
        <v>10000</v>
      </c>
      <c r="S313" s="11">
        <v>40000</v>
      </c>
      <c r="T313" s="11">
        <v>0</v>
      </c>
      <c r="U313" s="11">
        <v>40000</v>
      </c>
      <c r="V313" s="11">
        <v>50000</v>
      </c>
      <c r="W313" s="11">
        <v>6500</v>
      </c>
      <c r="X313" s="12">
        <v>0.8</v>
      </c>
      <c r="Y313" s="12">
        <v>0.13</v>
      </c>
      <c r="Z313" s="11">
        <v>0</v>
      </c>
      <c r="AA313" s="11">
        <v>5000</v>
      </c>
      <c r="AB313" s="13">
        <v>0</v>
      </c>
      <c r="AC313" s="13">
        <v>0</v>
      </c>
      <c r="AD313" s="13">
        <v>0</v>
      </c>
      <c r="AE313" s="13">
        <v>0</v>
      </c>
      <c r="AF313" s="13">
        <v>0</v>
      </c>
      <c r="AG313" s="13">
        <v>0</v>
      </c>
      <c r="AH313" s="13">
        <v>0</v>
      </c>
      <c r="AI313" s="13">
        <v>0</v>
      </c>
      <c r="AJ313" s="18">
        <v>1222</v>
      </c>
      <c r="AK313" s="17">
        <v>1.8</v>
      </c>
      <c r="AL313" s="25">
        <v>0.53931774875679694</v>
      </c>
      <c r="AM313" s="13">
        <v>0.36200581771672291</v>
      </c>
      <c r="AN313" s="13">
        <v>0</v>
      </c>
      <c r="AO313" s="13">
        <v>4.4843049327354303E-3</v>
      </c>
      <c r="AP313" s="13">
        <v>0.36649012264945835</v>
      </c>
      <c r="AQ313" s="13">
        <f t="shared" si="33"/>
        <v>40000</v>
      </c>
      <c r="AR313" s="13">
        <f t="shared" si="30"/>
        <v>0</v>
      </c>
      <c r="AS313" s="13">
        <f t="shared" si="31"/>
        <v>0</v>
      </c>
      <c r="AT313" s="13">
        <f t="shared" si="34"/>
        <v>0</v>
      </c>
      <c r="AU313" s="13">
        <f t="shared" si="32"/>
        <v>40000</v>
      </c>
      <c r="AV313" s="14" t="s">
        <v>538</v>
      </c>
      <c r="AW313" s="13">
        <v>0</v>
      </c>
      <c r="AX313" s="13">
        <f t="shared" si="36"/>
        <v>40000</v>
      </c>
      <c r="AY313" s="13">
        <f t="shared" si="35"/>
        <v>40000</v>
      </c>
    </row>
    <row r="314" spans="1:51" x14ac:dyDescent="0.2">
      <c r="A314" s="8">
        <v>309</v>
      </c>
      <c r="B314" s="9" t="s">
        <v>700</v>
      </c>
      <c r="C314" s="9" t="s">
        <v>4</v>
      </c>
      <c r="D314" s="9" t="s">
        <v>5</v>
      </c>
      <c r="E314" s="9" t="s">
        <v>5</v>
      </c>
      <c r="F314" s="9" t="s">
        <v>701</v>
      </c>
      <c r="G314" s="9" t="s">
        <v>571</v>
      </c>
      <c r="H314" s="9" t="s">
        <v>27</v>
      </c>
      <c r="I314" s="9" t="s">
        <v>148</v>
      </c>
      <c r="J314" s="9" t="s">
        <v>9</v>
      </c>
      <c r="K314" s="9" t="s">
        <v>10</v>
      </c>
      <c r="L314" s="10">
        <v>23</v>
      </c>
      <c r="M314" s="10">
        <v>23</v>
      </c>
      <c r="N314" s="10">
        <v>0</v>
      </c>
      <c r="O314" s="10">
        <v>0</v>
      </c>
      <c r="P314" s="11">
        <v>57500</v>
      </c>
      <c r="Q314" s="11">
        <v>57500</v>
      </c>
      <c r="R314" s="11">
        <v>0</v>
      </c>
      <c r="S314" s="11">
        <v>230000</v>
      </c>
      <c r="T314" s="11">
        <v>230000</v>
      </c>
      <c r="U314" s="11">
        <v>0</v>
      </c>
      <c r="V314" s="11">
        <v>287500</v>
      </c>
      <c r="W314" s="11">
        <v>43125</v>
      </c>
      <c r="X314" s="12">
        <v>0.8</v>
      </c>
      <c r="Y314" s="12">
        <v>0.15</v>
      </c>
      <c r="Z314" s="11">
        <v>10000</v>
      </c>
      <c r="AA314" s="11">
        <v>0</v>
      </c>
      <c r="AB314" s="13">
        <v>23</v>
      </c>
      <c r="AC314" s="13">
        <v>7</v>
      </c>
      <c r="AD314" s="13">
        <v>1800</v>
      </c>
      <c r="AE314" s="13">
        <v>1800</v>
      </c>
      <c r="AF314" s="13">
        <v>0</v>
      </c>
      <c r="AG314" s="13">
        <v>0</v>
      </c>
      <c r="AH314" s="13">
        <v>0</v>
      </c>
      <c r="AI314" s="13">
        <v>0</v>
      </c>
      <c r="AJ314" s="18">
        <v>1222</v>
      </c>
      <c r="AK314" s="17">
        <v>1.8</v>
      </c>
      <c r="AL314" s="25">
        <v>0.53931774875679694</v>
      </c>
      <c r="AM314" s="13">
        <v>0.36200581771672291</v>
      </c>
      <c r="AN314" s="13">
        <v>0</v>
      </c>
      <c r="AO314" s="13">
        <v>4.4843049327354303E-3</v>
      </c>
      <c r="AP314" s="13">
        <v>0.36649012264945835</v>
      </c>
      <c r="AQ314" s="13">
        <f t="shared" si="33"/>
        <v>230000</v>
      </c>
      <c r="AR314" s="13">
        <f t="shared" si="30"/>
        <v>12880</v>
      </c>
      <c r="AS314" s="13">
        <f t="shared" si="31"/>
        <v>0</v>
      </c>
      <c r="AT314" s="13">
        <f t="shared" si="34"/>
        <v>12880</v>
      </c>
      <c r="AU314" s="13">
        <f t="shared" si="32"/>
        <v>242880</v>
      </c>
      <c r="AV314" s="14" t="s">
        <v>538</v>
      </c>
      <c r="AW314" s="13">
        <v>0</v>
      </c>
      <c r="AX314" s="13">
        <f t="shared" si="36"/>
        <v>242880</v>
      </c>
      <c r="AY314" s="13">
        <f t="shared" si="35"/>
        <v>242880</v>
      </c>
    </row>
    <row r="315" spans="1:51" x14ac:dyDescent="0.2">
      <c r="A315" s="8">
        <v>310</v>
      </c>
      <c r="B315" s="9" t="s">
        <v>702</v>
      </c>
      <c r="C315" s="9" t="s">
        <v>4</v>
      </c>
      <c r="D315" s="9" t="s">
        <v>5</v>
      </c>
      <c r="E315" s="9" t="s">
        <v>5</v>
      </c>
      <c r="F315" s="9" t="s">
        <v>504</v>
      </c>
      <c r="G315" s="9" t="s">
        <v>571</v>
      </c>
      <c r="H315" s="9" t="s">
        <v>27</v>
      </c>
      <c r="I315" s="9" t="s">
        <v>148</v>
      </c>
      <c r="J315" s="9" t="s">
        <v>9</v>
      </c>
      <c r="K315" s="9" t="s">
        <v>10</v>
      </c>
      <c r="L315" s="10">
        <v>60</v>
      </c>
      <c r="M315" s="10">
        <v>60</v>
      </c>
      <c r="N315" s="10">
        <v>0</v>
      </c>
      <c r="O315" s="10">
        <v>0</v>
      </c>
      <c r="P315" s="11">
        <v>150000</v>
      </c>
      <c r="Q315" s="11">
        <v>150000</v>
      </c>
      <c r="R315" s="11">
        <v>0</v>
      </c>
      <c r="S315" s="11">
        <v>600000</v>
      </c>
      <c r="T315" s="11">
        <v>600000</v>
      </c>
      <c r="U315" s="11">
        <v>0</v>
      </c>
      <c r="V315" s="11">
        <v>750000</v>
      </c>
      <c r="W315" s="11">
        <v>60000</v>
      </c>
      <c r="X315" s="12">
        <v>0.8</v>
      </c>
      <c r="Y315" s="12">
        <v>0.08</v>
      </c>
      <c r="Z315" s="11">
        <v>10000</v>
      </c>
      <c r="AA315" s="11">
        <v>0</v>
      </c>
      <c r="AB315" s="13">
        <v>0</v>
      </c>
      <c r="AC315" s="13">
        <v>0</v>
      </c>
      <c r="AD315" s="13">
        <v>0</v>
      </c>
      <c r="AE315" s="13">
        <v>0</v>
      </c>
      <c r="AF315" s="13">
        <v>0</v>
      </c>
      <c r="AG315" s="13">
        <v>0</v>
      </c>
      <c r="AH315" s="13">
        <v>0</v>
      </c>
      <c r="AI315" s="13">
        <v>0</v>
      </c>
      <c r="AJ315" s="18">
        <v>1222</v>
      </c>
      <c r="AK315" s="17">
        <v>1.8</v>
      </c>
      <c r="AL315" s="25">
        <v>0.53931774875679694</v>
      </c>
      <c r="AM315" s="13">
        <v>0.36200581771672291</v>
      </c>
      <c r="AN315" s="13">
        <v>0</v>
      </c>
      <c r="AO315" s="13">
        <v>4.4843049327354303E-3</v>
      </c>
      <c r="AP315" s="13">
        <v>0.36649012264945835</v>
      </c>
      <c r="AQ315" s="13">
        <f t="shared" si="33"/>
        <v>600000</v>
      </c>
      <c r="AR315" s="13">
        <f t="shared" si="30"/>
        <v>0</v>
      </c>
      <c r="AS315" s="13">
        <f t="shared" si="31"/>
        <v>0</v>
      </c>
      <c r="AT315" s="13">
        <f t="shared" si="34"/>
        <v>0</v>
      </c>
      <c r="AU315" s="13">
        <f t="shared" si="32"/>
        <v>600000</v>
      </c>
      <c r="AV315" s="14" t="s">
        <v>538</v>
      </c>
      <c r="AW315" s="13">
        <v>0</v>
      </c>
      <c r="AX315" s="13">
        <f t="shared" si="36"/>
        <v>600000</v>
      </c>
      <c r="AY315" s="13">
        <f t="shared" si="35"/>
        <v>600000</v>
      </c>
    </row>
    <row r="316" spans="1:51" x14ac:dyDescent="0.2">
      <c r="A316" s="8">
        <v>311</v>
      </c>
      <c r="B316" s="9" t="s">
        <v>703</v>
      </c>
      <c r="C316" s="9" t="s">
        <v>4</v>
      </c>
      <c r="D316" s="9" t="s">
        <v>5</v>
      </c>
      <c r="E316" s="9" t="s">
        <v>5</v>
      </c>
      <c r="F316" s="9" t="s">
        <v>704</v>
      </c>
      <c r="G316" s="9" t="s">
        <v>571</v>
      </c>
      <c r="H316" s="9" t="s">
        <v>27</v>
      </c>
      <c r="I316" s="9" t="s">
        <v>148</v>
      </c>
      <c r="J316" s="9" t="s">
        <v>9</v>
      </c>
      <c r="K316" s="9" t="s">
        <v>10</v>
      </c>
      <c r="L316" s="10">
        <v>15</v>
      </c>
      <c r="M316" s="10">
        <v>15</v>
      </c>
      <c r="N316" s="10">
        <v>0</v>
      </c>
      <c r="O316" s="10">
        <v>0</v>
      </c>
      <c r="P316" s="11">
        <v>37500</v>
      </c>
      <c r="Q316" s="11">
        <v>37500</v>
      </c>
      <c r="R316" s="11">
        <v>0</v>
      </c>
      <c r="S316" s="11">
        <v>150000</v>
      </c>
      <c r="T316" s="11">
        <v>150000</v>
      </c>
      <c r="U316" s="11">
        <v>0</v>
      </c>
      <c r="V316" s="11">
        <v>187500</v>
      </c>
      <c r="W316" s="11">
        <v>9375</v>
      </c>
      <c r="X316" s="12">
        <v>0.8</v>
      </c>
      <c r="Y316" s="12">
        <v>0.05</v>
      </c>
      <c r="Z316" s="11">
        <v>10000</v>
      </c>
      <c r="AA316" s="11">
        <v>0</v>
      </c>
      <c r="AB316" s="13">
        <v>15</v>
      </c>
      <c r="AC316" s="13">
        <v>6</v>
      </c>
      <c r="AD316" s="13">
        <v>1400</v>
      </c>
      <c r="AE316" s="13">
        <v>1400</v>
      </c>
      <c r="AF316" s="13">
        <v>0</v>
      </c>
      <c r="AG316" s="13">
        <v>0</v>
      </c>
      <c r="AH316" s="13">
        <v>0</v>
      </c>
      <c r="AI316" s="13">
        <v>0</v>
      </c>
      <c r="AJ316" s="18">
        <v>1222</v>
      </c>
      <c r="AK316" s="17">
        <v>1.8</v>
      </c>
      <c r="AL316" s="25">
        <v>0.53931774875679694</v>
      </c>
      <c r="AM316" s="13">
        <v>0.36200581771672291</v>
      </c>
      <c r="AN316" s="13">
        <v>0</v>
      </c>
      <c r="AO316" s="13">
        <v>4.4843049327354303E-3</v>
      </c>
      <c r="AP316" s="13">
        <v>0.36649012264945835</v>
      </c>
      <c r="AQ316" s="13">
        <f t="shared" si="33"/>
        <v>150000</v>
      </c>
      <c r="AR316" s="13">
        <f t="shared" si="30"/>
        <v>7200</v>
      </c>
      <c r="AS316" s="13">
        <f t="shared" si="31"/>
        <v>0</v>
      </c>
      <c r="AT316" s="13">
        <f t="shared" si="34"/>
        <v>7200</v>
      </c>
      <c r="AU316" s="13">
        <f t="shared" si="32"/>
        <v>157200</v>
      </c>
      <c r="AV316" s="14" t="s">
        <v>538</v>
      </c>
      <c r="AW316" s="13">
        <v>0</v>
      </c>
      <c r="AX316" s="13">
        <f t="shared" si="36"/>
        <v>157200</v>
      </c>
      <c r="AY316" s="13">
        <f t="shared" si="35"/>
        <v>157200</v>
      </c>
    </row>
    <row r="317" spans="1:51" x14ac:dyDescent="0.2">
      <c r="A317" s="8">
        <v>312</v>
      </c>
      <c r="B317" s="9" t="s">
        <v>705</v>
      </c>
      <c r="C317" s="9" t="s">
        <v>4</v>
      </c>
      <c r="D317" s="9" t="s">
        <v>5</v>
      </c>
      <c r="E317" s="9" t="s">
        <v>5</v>
      </c>
      <c r="F317" s="9" t="s">
        <v>706</v>
      </c>
      <c r="G317" s="9" t="s">
        <v>571</v>
      </c>
      <c r="H317" s="9" t="s">
        <v>27</v>
      </c>
      <c r="I317" s="9" t="s">
        <v>148</v>
      </c>
      <c r="J317" s="9" t="s">
        <v>9</v>
      </c>
      <c r="K317" s="9" t="s">
        <v>10</v>
      </c>
      <c r="L317" s="10">
        <v>16</v>
      </c>
      <c r="M317" s="10">
        <v>16</v>
      </c>
      <c r="N317" s="10">
        <v>0</v>
      </c>
      <c r="O317" s="10">
        <v>0</v>
      </c>
      <c r="P317" s="11">
        <v>40000</v>
      </c>
      <c r="Q317" s="11">
        <v>40000</v>
      </c>
      <c r="R317" s="11">
        <v>0</v>
      </c>
      <c r="S317" s="11">
        <v>160000</v>
      </c>
      <c r="T317" s="11">
        <v>160000</v>
      </c>
      <c r="U317" s="11">
        <v>0</v>
      </c>
      <c r="V317" s="11">
        <v>200000</v>
      </c>
      <c r="W317" s="11">
        <v>25000</v>
      </c>
      <c r="X317" s="12">
        <v>0.8</v>
      </c>
      <c r="Y317" s="12">
        <v>0.125</v>
      </c>
      <c r="Z317" s="11">
        <v>10000</v>
      </c>
      <c r="AA317" s="11">
        <v>0</v>
      </c>
      <c r="AB317" s="13">
        <v>16</v>
      </c>
      <c r="AC317" s="13">
        <v>1</v>
      </c>
      <c r="AD317" s="13">
        <v>1560</v>
      </c>
      <c r="AE317" s="13">
        <v>1560</v>
      </c>
      <c r="AF317" s="13">
        <v>0</v>
      </c>
      <c r="AG317" s="13">
        <v>0</v>
      </c>
      <c r="AH317" s="13">
        <v>0</v>
      </c>
      <c r="AI317" s="13">
        <v>0</v>
      </c>
      <c r="AJ317" s="18">
        <v>1222</v>
      </c>
      <c r="AK317" s="17">
        <v>1.8</v>
      </c>
      <c r="AL317" s="25">
        <v>0.53931774875679694</v>
      </c>
      <c r="AM317" s="13">
        <v>0.36200581771672291</v>
      </c>
      <c r="AN317" s="13">
        <v>0</v>
      </c>
      <c r="AO317" s="13">
        <v>4.4843049327354303E-3</v>
      </c>
      <c r="AP317" s="13">
        <v>0.36649012264945835</v>
      </c>
      <c r="AQ317" s="13">
        <f t="shared" si="33"/>
        <v>160000</v>
      </c>
      <c r="AR317" s="13">
        <f t="shared" si="30"/>
        <v>1280</v>
      </c>
      <c r="AS317" s="13">
        <f t="shared" si="31"/>
        <v>0</v>
      </c>
      <c r="AT317" s="13">
        <f t="shared" si="34"/>
        <v>1280</v>
      </c>
      <c r="AU317" s="13">
        <f t="shared" si="32"/>
        <v>161280</v>
      </c>
      <c r="AV317" s="14" t="s">
        <v>538</v>
      </c>
      <c r="AW317" s="13">
        <v>0</v>
      </c>
      <c r="AX317" s="13">
        <f t="shared" si="36"/>
        <v>161280</v>
      </c>
      <c r="AY317" s="13">
        <f t="shared" si="35"/>
        <v>161280</v>
      </c>
    </row>
    <row r="318" spans="1:51" x14ac:dyDescent="0.2">
      <c r="A318" s="8">
        <v>313</v>
      </c>
      <c r="B318" s="9" t="s">
        <v>707</v>
      </c>
      <c r="C318" s="9" t="s">
        <v>226</v>
      </c>
      <c r="D318" s="9" t="s">
        <v>5</v>
      </c>
      <c r="E318" s="9" t="s">
        <v>5</v>
      </c>
      <c r="F318" s="9" t="s">
        <v>708</v>
      </c>
      <c r="G318" s="9" t="s">
        <v>571</v>
      </c>
      <c r="H318" s="9" t="s">
        <v>27</v>
      </c>
      <c r="I318" s="9" t="s">
        <v>148</v>
      </c>
      <c r="J318" s="9" t="s">
        <v>9</v>
      </c>
      <c r="K318" s="9" t="s">
        <v>10</v>
      </c>
      <c r="L318" s="10">
        <v>6</v>
      </c>
      <c r="M318" s="10">
        <v>0</v>
      </c>
      <c r="N318" s="10">
        <v>0</v>
      </c>
      <c r="O318" s="10">
        <v>6</v>
      </c>
      <c r="P318" s="11">
        <v>7500</v>
      </c>
      <c r="Q318" s="11">
        <v>0</v>
      </c>
      <c r="R318" s="11">
        <v>7500</v>
      </c>
      <c r="S318" s="11">
        <v>30000</v>
      </c>
      <c r="T318" s="11">
        <v>0</v>
      </c>
      <c r="U318" s="11">
        <v>30000</v>
      </c>
      <c r="V318" s="11">
        <v>37500</v>
      </c>
      <c r="W318" s="11">
        <v>5625</v>
      </c>
      <c r="X318" s="12">
        <v>0.8</v>
      </c>
      <c r="Y318" s="12">
        <v>0.15</v>
      </c>
      <c r="Z318" s="11">
        <v>0</v>
      </c>
      <c r="AA318" s="11">
        <v>5000</v>
      </c>
      <c r="AB318" s="13">
        <v>6</v>
      </c>
      <c r="AC318" s="13">
        <v>2</v>
      </c>
      <c r="AD318" s="13">
        <v>2100</v>
      </c>
      <c r="AE318" s="13">
        <v>2100</v>
      </c>
      <c r="AF318" s="13">
        <v>0</v>
      </c>
      <c r="AG318" s="13">
        <v>0</v>
      </c>
      <c r="AH318" s="13">
        <v>0</v>
      </c>
      <c r="AI318" s="13">
        <v>0</v>
      </c>
      <c r="AJ318" s="18">
        <v>1222</v>
      </c>
      <c r="AK318" s="17">
        <v>1.8</v>
      </c>
      <c r="AL318" s="25">
        <v>0.53931774875679694</v>
      </c>
      <c r="AM318" s="13">
        <v>0.36200581771672291</v>
      </c>
      <c r="AN318" s="13">
        <v>0</v>
      </c>
      <c r="AO318" s="13">
        <v>4.4843049327354303E-3</v>
      </c>
      <c r="AP318" s="13">
        <v>0.36649012264945835</v>
      </c>
      <c r="AQ318" s="13">
        <f t="shared" si="33"/>
        <v>30000</v>
      </c>
      <c r="AR318" s="13">
        <f t="shared" si="30"/>
        <v>960</v>
      </c>
      <c r="AS318" s="13">
        <f t="shared" si="31"/>
        <v>0</v>
      </c>
      <c r="AT318" s="13">
        <f t="shared" si="34"/>
        <v>960</v>
      </c>
      <c r="AU318" s="13">
        <f t="shared" si="32"/>
        <v>30960</v>
      </c>
      <c r="AV318" s="14" t="s">
        <v>538</v>
      </c>
      <c r="AW318" s="13">
        <v>0</v>
      </c>
      <c r="AX318" s="13">
        <f t="shared" si="36"/>
        <v>30960</v>
      </c>
      <c r="AY318" s="13">
        <f t="shared" si="35"/>
        <v>30960</v>
      </c>
    </row>
    <row r="319" spans="1:51" x14ac:dyDescent="0.2">
      <c r="A319" s="8">
        <v>314</v>
      </c>
      <c r="B319" s="9" t="s">
        <v>709</v>
      </c>
      <c r="C319" s="9" t="s">
        <v>226</v>
      </c>
      <c r="D319" s="9" t="s">
        <v>5</v>
      </c>
      <c r="E319" s="9" t="s">
        <v>5</v>
      </c>
      <c r="F319" s="9" t="s">
        <v>710</v>
      </c>
      <c r="G319" s="9" t="s">
        <v>571</v>
      </c>
      <c r="H319" s="9" t="s">
        <v>27</v>
      </c>
      <c r="I319" s="9" t="s">
        <v>148</v>
      </c>
      <c r="J319" s="9" t="s">
        <v>9</v>
      </c>
      <c r="K319" s="9" t="s">
        <v>10</v>
      </c>
      <c r="L319" s="10">
        <v>8</v>
      </c>
      <c r="M319" s="10">
        <v>0</v>
      </c>
      <c r="N319" s="10">
        <v>0</v>
      </c>
      <c r="O319" s="10">
        <v>8</v>
      </c>
      <c r="P319" s="11">
        <v>10000</v>
      </c>
      <c r="Q319" s="11">
        <v>0</v>
      </c>
      <c r="R319" s="11">
        <v>10000</v>
      </c>
      <c r="S319" s="11">
        <v>40000</v>
      </c>
      <c r="T319" s="11">
        <v>0</v>
      </c>
      <c r="U319" s="11">
        <v>40000</v>
      </c>
      <c r="V319" s="11">
        <v>50000</v>
      </c>
      <c r="W319" s="11">
        <v>7500</v>
      </c>
      <c r="X319" s="12">
        <v>0.8</v>
      </c>
      <c r="Y319" s="12">
        <v>0.15</v>
      </c>
      <c r="Z319" s="11">
        <v>0</v>
      </c>
      <c r="AA319" s="11">
        <v>5000</v>
      </c>
      <c r="AB319" s="13">
        <v>8</v>
      </c>
      <c r="AC319" s="13">
        <v>1</v>
      </c>
      <c r="AD319" s="13">
        <v>2100</v>
      </c>
      <c r="AE319" s="13">
        <v>2100</v>
      </c>
      <c r="AF319" s="13">
        <v>0</v>
      </c>
      <c r="AG319" s="13">
        <v>0</v>
      </c>
      <c r="AH319" s="13">
        <v>0</v>
      </c>
      <c r="AI319" s="13">
        <v>0</v>
      </c>
      <c r="AJ319" s="18">
        <v>1222</v>
      </c>
      <c r="AK319" s="17">
        <v>1.8</v>
      </c>
      <c r="AL319" s="25">
        <v>0.53931774875679694</v>
      </c>
      <c r="AM319" s="13">
        <v>0.36200581771672291</v>
      </c>
      <c r="AN319" s="13">
        <v>0</v>
      </c>
      <c r="AO319" s="13">
        <v>4.4843049327354303E-3</v>
      </c>
      <c r="AP319" s="13">
        <v>0.36649012264945835</v>
      </c>
      <c r="AQ319" s="13">
        <f t="shared" si="33"/>
        <v>40000</v>
      </c>
      <c r="AR319" s="13">
        <f t="shared" si="30"/>
        <v>640</v>
      </c>
      <c r="AS319" s="13">
        <f t="shared" si="31"/>
        <v>0</v>
      </c>
      <c r="AT319" s="13">
        <f t="shared" si="34"/>
        <v>640</v>
      </c>
      <c r="AU319" s="13">
        <f t="shared" si="32"/>
        <v>40640</v>
      </c>
      <c r="AV319" s="14" t="s">
        <v>538</v>
      </c>
      <c r="AW319" s="13">
        <v>0</v>
      </c>
      <c r="AX319" s="13">
        <f t="shared" si="36"/>
        <v>40640</v>
      </c>
      <c r="AY319" s="13">
        <f t="shared" si="35"/>
        <v>40640</v>
      </c>
    </row>
    <row r="320" spans="1:51" x14ac:dyDescent="0.2">
      <c r="A320" s="8">
        <v>315</v>
      </c>
      <c r="B320" s="9" t="s">
        <v>711</v>
      </c>
      <c r="C320" s="9" t="s">
        <v>226</v>
      </c>
      <c r="D320" s="9" t="s">
        <v>5</v>
      </c>
      <c r="E320" s="9" t="s">
        <v>5</v>
      </c>
      <c r="F320" s="9" t="s">
        <v>712</v>
      </c>
      <c r="G320" s="9" t="s">
        <v>571</v>
      </c>
      <c r="H320" s="9" t="s">
        <v>27</v>
      </c>
      <c r="I320" s="9" t="s">
        <v>148</v>
      </c>
      <c r="J320" s="9" t="s">
        <v>9</v>
      </c>
      <c r="K320" s="9" t="s">
        <v>10</v>
      </c>
      <c r="L320" s="10">
        <v>8</v>
      </c>
      <c r="M320" s="10">
        <v>0</v>
      </c>
      <c r="N320" s="10">
        <v>0</v>
      </c>
      <c r="O320" s="10">
        <v>8</v>
      </c>
      <c r="P320" s="11">
        <v>10000</v>
      </c>
      <c r="Q320" s="11">
        <v>0</v>
      </c>
      <c r="R320" s="11">
        <v>10000</v>
      </c>
      <c r="S320" s="11">
        <v>40000</v>
      </c>
      <c r="T320" s="11">
        <v>0</v>
      </c>
      <c r="U320" s="11">
        <v>40000</v>
      </c>
      <c r="V320" s="11">
        <v>50000</v>
      </c>
      <c r="W320" s="11">
        <v>7500</v>
      </c>
      <c r="X320" s="12">
        <v>0.8</v>
      </c>
      <c r="Y320" s="12">
        <v>0.15</v>
      </c>
      <c r="Z320" s="11">
        <v>0</v>
      </c>
      <c r="AA320" s="11">
        <v>5000</v>
      </c>
      <c r="AB320" s="13">
        <v>8</v>
      </c>
      <c r="AC320" s="13">
        <v>4</v>
      </c>
      <c r="AD320" s="13">
        <v>2000</v>
      </c>
      <c r="AE320" s="13">
        <v>2000</v>
      </c>
      <c r="AF320" s="13">
        <v>0</v>
      </c>
      <c r="AG320" s="13">
        <v>0</v>
      </c>
      <c r="AH320" s="13">
        <v>0</v>
      </c>
      <c r="AI320" s="13">
        <v>0</v>
      </c>
      <c r="AJ320" s="18">
        <v>1222</v>
      </c>
      <c r="AK320" s="17">
        <v>1.8</v>
      </c>
      <c r="AL320" s="25">
        <v>0.53931774875679694</v>
      </c>
      <c r="AM320" s="13">
        <v>0.36200581771672291</v>
      </c>
      <c r="AN320" s="13">
        <v>0</v>
      </c>
      <c r="AO320" s="13">
        <v>4.4843049327354303E-3</v>
      </c>
      <c r="AP320" s="13">
        <v>0.36649012264945835</v>
      </c>
      <c r="AQ320" s="13">
        <f t="shared" si="33"/>
        <v>40000</v>
      </c>
      <c r="AR320" s="13">
        <f t="shared" si="30"/>
        <v>2560</v>
      </c>
      <c r="AS320" s="13">
        <f t="shared" si="31"/>
        <v>0</v>
      </c>
      <c r="AT320" s="13">
        <f t="shared" si="34"/>
        <v>2560</v>
      </c>
      <c r="AU320" s="13">
        <f t="shared" si="32"/>
        <v>42560</v>
      </c>
      <c r="AV320" s="14" t="s">
        <v>538</v>
      </c>
      <c r="AW320" s="13">
        <v>0</v>
      </c>
      <c r="AX320" s="13">
        <f t="shared" si="36"/>
        <v>42560</v>
      </c>
      <c r="AY320" s="13">
        <f t="shared" si="35"/>
        <v>42560</v>
      </c>
    </row>
    <row r="321" spans="1:51" x14ac:dyDescent="0.2">
      <c r="A321" s="8">
        <v>316</v>
      </c>
      <c r="B321" s="9" t="s">
        <v>713</v>
      </c>
      <c r="C321" s="9" t="s">
        <v>226</v>
      </c>
      <c r="D321" s="9" t="s">
        <v>5</v>
      </c>
      <c r="E321" s="9" t="s">
        <v>5</v>
      </c>
      <c r="F321" s="9" t="s">
        <v>712</v>
      </c>
      <c r="G321" s="9" t="s">
        <v>571</v>
      </c>
      <c r="H321" s="9" t="s">
        <v>27</v>
      </c>
      <c r="I321" s="9" t="s">
        <v>148</v>
      </c>
      <c r="J321" s="9" t="s">
        <v>9</v>
      </c>
      <c r="K321" s="9" t="s">
        <v>10</v>
      </c>
      <c r="L321" s="10">
        <v>7</v>
      </c>
      <c r="M321" s="10">
        <v>0</v>
      </c>
      <c r="N321" s="10">
        <v>0</v>
      </c>
      <c r="O321" s="10">
        <v>7</v>
      </c>
      <c r="P321" s="11">
        <v>8750</v>
      </c>
      <c r="Q321" s="11">
        <v>0</v>
      </c>
      <c r="R321" s="11">
        <v>8750</v>
      </c>
      <c r="S321" s="11">
        <v>35000</v>
      </c>
      <c r="T321" s="11">
        <v>0</v>
      </c>
      <c r="U321" s="11">
        <v>35000</v>
      </c>
      <c r="V321" s="11">
        <v>43750</v>
      </c>
      <c r="W321" s="11">
        <v>6562</v>
      </c>
      <c r="X321" s="12">
        <v>0.8</v>
      </c>
      <c r="Y321" s="12">
        <v>0.14998857142857142</v>
      </c>
      <c r="Z321" s="11">
        <v>0</v>
      </c>
      <c r="AA321" s="11">
        <v>5000</v>
      </c>
      <c r="AB321" s="13">
        <v>7</v>
      </c>
      <c r="AC321" s="13">
        <v>4</v>
      </c>
      <c r="AD321" s="13">
        <v>2000</v>
      </c>
      <c r="AE321" s="13">
        <v>2000</v>
      </c>
      <c r="AF321" s="13">
        <v>0</v>
      </c>
      <c r="AG321" s="13">
        <v>0</v>
      </c>
      <c r="AH321" s="13">
        <v>0</v>
      </c>
      <c r="AI321" s="13">
        <v>0</v>
      </c>
      <c r="AJ321" s="18">
        <v>1222</v>
      </c>
      <c r="AK321" s="17">
        <v>1.8</v>
      </c>
      <c r="AL321" s="25">
        <v>0.53931774875679694</v>
      </c>
      <c r="AM321" s="13">
        <v>0.36200581771672291</v>
      </c>
      <c r="AN321" s="13">
        <v>0</v>
      </c>
      <c r="AO321" s="13">
        <v>4.4843049327354303E-3</v>
      </c>
      <c r="AP321" s="13">
        <v>0.36649012264945835</v>
      </c>
      <c r="AQ321" s="13">
        <f t="shared" si="33"/>
        <v>35000</v>
      </c>
      <c r="AR321" s="13">
        <f t="shared" si="30"/>
        <v>2240</v>
      </c>
      <c r="AS321" s="13">
        <f t="shared" si="31"/>
        <v>0</v>
      </c>
      <c r="AT321" s="13">
        <f t="shared" si="34"/>
        <v>2240</v>
      </c>
      <c r="AU321" s="13">
        <f t="shared" si="32"/>
        <v>37240</v>
      </c>
      <c r="AV321" s="14" t="s">
        <v>538</v>
      </c>
      <c r="AW321" s="13">
        <v>0</v>
      </c>
      <c r="AX321" s="13">
        <f t="shared" si="36"/>
        <v>37240</v>
      </c>
      <c r="AY321" s="13">
        <f t="shared" si="35"/>
        <v>37240</v>
      </c>
    </row>
    <row r="322" spans="1:51" x14ac:dyDescent="0.2">
      <c r="A322" s="8">
        <v>317</v>
      </c>
      <c r="B322" s="9" t="s">
        <v>714</v>
      </c>
      <c r="C322" s="9" t="s">
        <v>226</v>
      </c>
      <c r="D322" s="9" t="s">
        <v>5</v>
      </c>
      <c r="E322" s="9" t="s">
        <v>5</v>
      </c>
      <c r="F322" s="9" t="s">
        <v>712</v>
      </c>
      <c r="G322" s="9" t="s">
        <v>571</v>
      </c>
      <c r="H322" s="9" t="s">
        <v>27</v>
      </c>
      <c r="I322" s="9" t="s">
        <v>148</v>
      </c>
      <c r="J322" s="9" t="s">
        <v>9</v>
      </c>
      <c r="K322" s="9" t="s">
        <v>10</v>
      </c>
      <c r="L322" s="10">
        <v>6</v>
      </c>
      <c r="M322" s="10">
        <v>0</v>
      </c>
      <c r="N322" s="10">
        <v>0</v>
      </c>
      <c r="O322" s="10">
        <v>6</v>
      </c>
      <c r="P322" s="11">
        <v>7500</v>
      </c>
      <c r="Q322" s="11">
        <v>0</v>
      </c>
      <c r="R322" s="11">
        <v>7500</v>
      </c>
      <c r="S322" s="11">
        <v>30000</v>
      </c>
      <c r="T322" s="11">
        <v>0</v>
      </c>
      <c r="U322" s="11">
        <v>30000</v>
      </c>
      <c r="V322" s="11">
        <v>37500</v>
      </c>
      <c r="W322" s="11">
        <v>5625</v>
      </c>
      <c r="X322" s="12">
        <v>0.8</v>
      </c>
      <c r="Y322" s="12">
        <v>0.15</v>
      </c>
      <c r="Z322" s="11">
        <v>0</v>
      </c>
      <c r="AA322" s="11">
        <v>5000</v>
      </c>
      <c r="AB322" s="13">
        <v>6</v>
      </c>
      <c r="AC322" s="13">
        <v>4</v>
      </c>
      <c r="AD322" s="13">
        <v>2000</v>
      </c>
      <c r="AE322" s="13">
        <v>2000</v>
      </c>
      <c r="AF322" s="13">
        <v>0</v>
      </c>
      <c r="AG322" s="13">
        <v>0</v>
      </c>
      <c r="AH322" s="13">
        <v>0</v>
      </c>
      <c r="AI322" s="13">
        <v>0</v>
      </c>
      <c r="AJ322" s="18">
        <v>1222</v>
      </c>
      <c r="AK322" s="17">
        <v>1.8</v>
      </c>
      <c r="AL322" s="25">
        <v>0.53931774875679694</v>
      </c>
      <c r="AM322" s="13">
        <v>0.36200581771672291</v>
      </c>
      <c r="AN322" s="13">
        <v>0</v>
      </c>
      <c r="AO322" s="13">
        <v>4.4843049327354303E-3</v>
      </c>
      <c r="AP322" s="13">
        <v>0.36649012264945835</v>
      </c>
      <c r="AQ322" s="13">
        <f t="shared" si="33"/>
        <v>30000</v>
      </c>
      <c r="AR322" s="13">
        <f t="shared" si="30"/>
        <v>1920</v>
      </c>
      <c r="AS322" s="13">
        <f t="shared" si="31"/>
        <v>0</v>
      </c>
      <c r="AT322" s="13">
        <f t="shared" si="34"/>
        <v>1920</v>
      </c>
      <c r="AU322" s="13">
        <f t="shared" si="32"/>
        <v>31920</v>
      </c>
      <c r="AV322" s="14" t="s">
        <v>538</v>
      </c>
      <c r="AW322" s="13">
        <v>0</v>
      </c>
      <c r="AX322" s="13">
        <f t="shared" si="36"/>
        <v>31920</v>
      </c>
      <c r="AY322" s="13">
        <f t="shared" si="35"/>
        <v>31920</v>
      </c>
    </row>
    <row r="323" spans="1:51" x14ac:dyDescent="0.2">
      <c r="A323" s="8">
        <v>318</v>
      </c>
      <c r="B323" s="9" t="s">
        <v>715</v>
      </c>
      <c r="C323" s="9" t="s">
        <v>65</v>
      </c>
      <c r="D323" s="9" t="s">
        <v>5</v>
      </c>
      <c r="E323" s="9" t="s">
        <v>5</v>
      </c>
      <c r="F323" s="9" t="s">
        <v>716</v>
      </c>
      <c r="G323" s="9" t="s">
        <v>571</v>
      </c>
      <c r="H323" s="9" t="s">
        <v>27</v>
      </c>
      <c r="I323" s="9" t="s">
        <v>148</v>
      </c>
      <c r="J323" s="9" t="s">
        <v>9</v>
      </c>
      <c r="K323" s="9" t="s">
        <v>10</v>
      </c>
      <c r="L323" s="10">
        <v>8</v>
      </c>
      <c r="M323" s="10">
        <v>0</v>
      </c>
      <c r="N323" s="10">
        <v>8</v>
      </c>
      <c r="O323" s="10">
        <v>0</v>
      </c>
      <c r="P323" s="11">
        <v>40400</v>
      </c>
      <c r="Q323" s="11">
        <v>40400</v>
      </c>
      <c r="R323" s="11">
        <v>0</v>
      </c>
      <c r="S323" s="11">
        <v>80000</v>
      </c>
      <c r="T323" s="11">
        <v>80000</v>
      </c>
      <c r="U323" s="11">
        <v>0</v>
      </c>
      <c r="V323" s="11">
        <v>120400</v>
      </c>
      <c r="W323" s="11">
        <v>8900</v>
      </c>
      <c r="X323" s="12">
        <v>0.66445182724252494</v>
      </c>
      <c r="Y323" s="12">
        <v>7.3920265780730895E-2</v>
      </c>
      <c r="Z323" s="11">
        <v>10000</v>
      </c>
      <c r="AA323" s="11">
        <v>0</v>
      </c>
      <c r="AB323" s="13">
        <v>8</v>
      </c>
      <c r="AC323" s="13">
        <v>6</v>
      </c>
      <c r="AD323" s="13">
        <v>1350</v>
      </c>
      <c r="AE323" s="13">
        <v>1350</v>
      </c>
      <c r="AF323" s="13">
        <v>0</v>
      </c>
      <c r="AG323" s="13">
        <v>0</v>
      </c>
      <c r="AH323" s="13">
        <v>0</v>
      </c>
      <c r="AI323" s="13">
        <v>0</v>
      </c>
      <c r="AJ323" s="18">
        <v>1222</v>
      </c>
      <c r="AK323" s="17">
        <v>1.8</v>
      </c>
      <c r="AL323" s="25">
        <v>0.53931774875679694</v>
      </c>
      <c r="AM323" s="13">
        <v>0.36200581771672291</v>
      </c>
      <c r="AN323" s="13">
        <v>0</v>
      </c>
      <c r="AO323" s="13">
        <v>4.4843049327354303E-3</v>
      </c>
      <c r="AP323" s="13">
        <v>0.36649012264945835</v>
      </c>
      <c r="AQ323" s="13">
        <f t="shared" si="33"/>
        <v>80000</v>
      </c>
      <c r="AR323" s="13">
        <f t="shared" si="30"/>
        <v>3840</v>
      </c>
      <c r="AS323" s="13">
        <f t="shared" si="31"/>
        <v>0</v>
      </c>
      <c r="AT323" s="13">
        <f t="shared" si="34"/>
        <v>3840</v>
      </c>
      <c r="AU323" s="13">
        <f t="shared" si="32"/>
        <v>83840</v>
      </c>
      <c r="AV323" s="14" t="s">
        <v>538</v>
      </c>
      <c r="AW323" s="13">
        <v>0</v>
      </c>
      <c r="AX323" s="13">
        <f t="shared" si="36"/>
        <v>83840</v>
      </c>
      <c r="AY323" s="13">
        <f t="shared" si="35"/>
        <v>83840</v>
      </c>
    </row>
    <row r="324" spans="1:51" x14ac:dyDescent="0.2">
      <c r="A324" s="8">
        <v>319</v>
      </c>
      <c r="B324" s="9" t="s">
        <v>717</v>
      </c>
      <c r="C324" s="9" t="s">
        <v>226</v>
      </c>
      <c r="D324" s="9" t="s">
        <v>5</v>
      </c>
      <c r="E324" s="9" t="s">
        <v>5</v>
      </c>
      <c r="F324" s="9" t="s">
        <v>718</v>
      </c>
      <c r="G324" s="9" t="s">
        <v>571</v>
      </c>
      <c r="H324" s="9" t="s">
        <v>27</v>
      </c>
      <c r="I324" s="9" t="s">
        <v>148</v>
      </c>
      <c r="J324" s="9" t="s">
        <v>9</v>
      </c>
      <c r="K324" s="9" t="s">
        <v>10</v>
      </c>
      <c r="L324" s="10">
        <v>8</v>
      </c>
      <c r="M324" s="10">
        <v>0</v>
      </c>
      <c r="N324" s="10">
        <v>0</v>
      </c>
      <c r="O324" s="10">
        <v>8</v>
      </c>
      <c r="P324" s="11">
        <v>10000</v>
      </c>
      <c r="Q324" s="11">
        <v>0</v>
      </c>
      <c r="R324" s="11">
        <v>10000</v>
      </c>
      <c r="S324" s="11">
        <v>40000</v>
      </c>
      <c r="T324" s="11">
        <v>0</v>
      </c>
      <c r="U324" s="11">
        <v>40000</v>
      </c>
      <c r="V324" s="11">
        <v>50000</v>
      </c>
      <c r="W324" s="11">
        <v>7500</v>
      </c>
      <c r="X324" s="12">
        <v>0.8</v>
      </c>
      <c r="Y324" s="12">
        <v>0.15</v>
      </c>
      <c r="Z324" s="11">
        <v>0</v>
      </c>
      <c r="AA324" s="11">
        <v>5000</v>
      </c>
      <c r="AB324" s="13">
        <v>8</v>
      </c>
      <c r="AC324" s="13">
        <v>1</v>
      </c>
      <c r="AD324" s="13">
        <v>1900</v>
      </c>
      <c r="AE324" s="13">
        <v>1900</v>
      </c>
      <c r="AF324" s="13">
        <v>0</v>
      </c>
      <c r="AG324" s="13">
        <v>0</v>
      </c>
      <c r="AH324" s="13">
        <v>0</v>
      </c>
      <c r="AI324" s="13">
        <v>0</v>
      </c>
      <c r="AJ324" s="18">
        <v>1222</v>
      </c>
      <c r="AK324" s="17">
        <v>1.8</v>
      </c>
      <c r="AL324" s="25">
        <v>0.53931774875679694</v>
      </c>
      <c r="AM324" s="13">
        <v>0.36200581771672291</v>
      </c>
      <c r="AN324" s="13">
        <v>0</v>
      </c>
      <c r="AO324" s="13">
        <v>4.4843049327354303E-3</v>
      </c>
      <c r="AP324" s="13">
        <v>0.36649012264945835</v>
      </c>
      <c r="AQ324" s="13">
        <f t="shared" si="33"/>
        <v>40000</v>
      </c>
      <c r="AR324" s="13">
        <f t="shared" si="30"/>
        <v>640</v>
      </c>
      <c r="AS324" s="13">
        <f t="shared" si="31"/>
        <v>0</v>
      </c>
      <c r="AT324" s="13">
        <f t="shared" si="34"/>
        <v>640</v>
      </c>
      <c r="AU324" s="13">
        <f t="shared" si="32"/>
        <v>40640</v>
      </c>
      <c r="AV324" s="14" t="s">
        <v>538</v>
      </c>
      <c r="AW324" s="13">
        <v>0</v>
      </c>
      <c r="AX324" s="13">
        <f t="shared" si="36"/>
        <v>40640</v>
      </c>
      <c r="AY324" s="13">
        <f t="shared" si="35"/>
        <v>40640</v>
      </c>
    </row>
    <row r="325" spans="1:51" x14ac:dyDescent="0.2">
      <c r="A325" s="8">
        <v>320</v>
      </c>
      <c r="B325" s="9" t="s">
        <v>719</v>
      </c>
      <c r="C325" s="9" t="s">
        <v>4</v>
      </c>
      <c r="D325" s="9" t="s">
        <v>5</v>
      </c>
      <c r="E325" s="9" t="s">
        <v>5</v>
      </c>
      <c r="F325" s="9" t="s">
        <v>720</v>
      </c>
      <c r="G325" s="9" t="s">
        <v>571</v>
      </c>
      <c r="H325" s="9" t="s">
        <v>27</v>
      </c>
      <c r="I325" s="9" t="s">
        <v>148</v>
      </c>
      <c r="J325" s="9" t="s">
        <v>9</v>
      </c>
      <c r="K325" s="9" t="s">
        <v>10</v>
      </c>
      <c r="L325" s="10">
        <v>34</v>
      </c>
      <c r="M325" s="10">
        <v>34</v>
      </c>
      <c r="N325" s="10">
        <v>0</v>
      </c>
      <c r="O325" s="10">
        <v>0</v>
      </c>
      <c r="P325" s="11">
        <v>85000</v>
      </c>
      <c r="Q325" s="11">
        <v>85000</v>
      </c>
      <c r="R325" s="11">
        <v>0</v>
      </c>
      <c r="S325" s="11">
        <v>340000</v>
      </c>
      <c r="T325" s="11">
        <v>340000</v>
      </c>
      <c r="U325" s="11">
        <v>0</v>
      </c>
      <c r="V325" s="11">
        <v>425000</v>
      </c>
      <c r="W325" s="11">
        <v>63750</v>
      </c>
      <c r="X325" s="12">
        <v>0.8</v>
      </c>
      <c r="Y325" s="12">
        <v>0.15</v>
      </c>
      <c r="Z325" s="11">
        <v>10000</v>
      </c>
      <c r="AA325" s="11">
        <v>0</v>
      </c>
      <c r="AB325" s="13">
        <v>30</v>
      </c>
      <c r="AC325" s="13">
        <v>4</v>
      </c>
      <c r="AD325" s="13">
        <v>800</v>
      </c>
      <c r="AE325" s="13">
        <v>800</v>
      </c>
      <c r="AF325" s="13">
        <v>4</v>
      </c>
      <c r="AG325" s="13">
        <v>4</v>
      </c>
      <c r="AH325" s="13">
        <v>800</v>
      </c>
      <c r="AI325" s="13">
        <v>800</v>
      </c>
      <c r="AJ325" s="18">
        <v>1222</v>
      </c>
      <c r="AK325" s="17">
        <v>1.8</v>
      </c>
      <c r="AL325" s="25">
        <v>0.53931774875679694</v>
      </c>
      <c r="AM325" s="13">
        <v>0.36200581771672291</v>
      </c>
      <c r="AN325" s="13">
        <v>0</v>
      </c>
      <c r="AO325" s="13">
        <v>4.4843049327354303E-3</v>
      </c>
      <c r="AP325" s="13">
        <v>0.36649012264945835</v>
      </c>
      <c r="AQ325" s="13">
        <f t="shared" si="33"/>
        <v>340000</v>
      </c>
      <c r="AR325" s="13">
        <f t="shared" si="30"/>
        <v>9600</v>
      </c>
      <c r="AS325" s="13">
        <f t="shared" si="31"/>
        <v>8000</v>
      </c>
      <c r="AT325" s="13">
        <f t="shared" si="34"/>
        <v>17600</v>
      </c>
      <c r="AU325" s="13">
        <f t="shared" si="32"/>
        <v>357600</v>
      </c>
      <c r="AV325" s="14" t="s">
        <v>538</v>
      </c>
      <c r="AW325" s="13">
        <v>0</v>
      </c>
      <c r="AX325" s="13">
        <f t="shared" si="36"/>
        <v>357600</v>
      </c>
      <c r="AY325" s="13">
        <f t="shared" si="35"/>
        <v>357600</v>
      </c>
    </row>
    <row r="326" spans="1:51" x14ac:dyDescent="0.2">
      <c r="A326" s="8">
        <v>321</v>
      </c>
      <c r="B326" s="9" t="s">
        <v>721</v>
      </c>
      <c r="C326" s="9" t="s">
        <v>4</v>
      </c>
      <c r="D326" s="9" t="s">
        <v>5</v>
      </c>
      <c r="E326" s="9" t="s">
        <v>5</v>
      </c>
      <c r="F326" s="9" t="s">
        <v>722</v>
      </c>
      <c r="G326" s="9" t="s">
        <v>571</v>
      </c>
      <c r="H326" s="9" t="s">
        <v>27</v>
      </c>
      <c r="I326" s="9" t="s">
        <v>148</v>
      </c>
      <c r="J326" s="9" t="s">
        <v>9</v>
      </c>
      <c r="K326" s="9" t="s">
        <v>10</v>
      </c>
      <c r="L326" s="10">
        <v>90</v>
      </c>
      <c r="M326" s="10">
        <v>90</v>
      </c>
      <c r="N326" s="10">
        <v>0</v>
      </c>
      <c r="O326" s="10">
        <v>0</v>
      </c>
      <c r="P326" s="11">
        <v>180000</v>
      </c>
      <c r="Q326" s="11">
        <v>180000</v>
      </c>
      <c r="R326" s="11">
        <v>0</v>
      </c>
      <c r="S326" s="11">
        <v>720000</v>
      </c>
      <c r="T326" s="11">
        <v>720000</v>
      </c>
      <c r="U326" s="11">
        <v>0</v>
      </c>
      <c r="V326" s="11">
        <v>900000</v>
      </c>
      <c r="W326" s="11">
        <v>135000</v>
      </c>
      <c r="X326" s="12">
        <v>0.8</v>
      </c>
      <c r="Y326" s="12">
        <v>0.15</v>
      </c>
      <c r="Z326" s="11">
        <v>8000</v>
      </c>
      <c r="AA326" s="11">
        <v>0</v>
      </c>
      <c r="AB326" s="13">
        <v>85</v>
      </c>
      <c r="AC326" s="13">
        <v>7</v>
      </c>
      <c r="AD326" s="13">
        <v>1400</v>
      </c>
      <c r="AE326" s="13">
        <v>1400</v>
      </c>
      <c r="AF326" s="13">
        <v>5</v>
      </c>
      <c r="AG326" s="13">
        <v>7</v>
      </c>
      <c r="AH326" s="13">
        <v>1400</v>
      </c>
      <c r="AI326" s="13">
        <v>1400</v>
      </c>
      <c r="AJ326" s="18">
        <v>1222</v>
      </c>
      <c r="AK326" s="17">
        <v>1.8</v>
      </c>
      <c r="AL326" s="25">
        <v>0.53931774875679694</v>
      </c>
      <c r="AM326" s="13">
        <v>0.36200581771672291</v>
      </c>
      <c r="AN326" s="13">
        <v>0</v>
      </c>
      <c r="AO326" s="13">
        <v>4.4843049327354303E-3</v>
      </c>
      <c r="AP326" s="13">
        <v>0.36649012264945835</v>
      </c>
      <c r="AQ326" s="13">
        <f t="shared" si="33"/>
        <v>720000</v>
      </c>
      <c r="AR326" s="13">
        <f t="shared" ref="AR326:AR389" si="37">AB326*AC326*80</f>
        <v>47600</v>
      </c>
      <c r="AS326" s="13">
        <f t="shared" ref="AS326:AS389" si="38">AF326*AG326*500</f>
        <v>17500</v>
      </c>
      <c r="AT326" s="13">
        <f t="shared" si="34"/>
        <v>65100</v>
      </c>
      <c r="AU326" s="13">
        <f t="shared" ref="AU326:AU389" si="39">AT326+S326</f>
        <v>785100</v>
      </c>
      <c r="AV326" s="14" t="s">
        <v>538</v>
      </c>
      <c r="AW326" s="13">
        <v>0</v>
      </c>
      <c r="AX326" s="13">
        <f t="shared" si="36"/>
        <v>785100</v>
      </c>
      <c r="AY326" s="13">
        <f t="shared" si="35"/>
        <v>785100</v>
      </c>
    </row>
    <row r="327" spans="1:51" x14ac:dyDescent="0.2">
      <c r="A327" s="8">
        <v>322</v>
      </c>
      <c r="B327" s="9" t="s">
        <v>723</v>
      </c>
      <c r="C327" s="9" t="s">
        <v>226</v>
      </c>
      <c r="D327" s="9" t="s">
        <v>5</v>
      </c>
      <c r="E327" s="9" t="s">
        <v>5</v>
      </c>
      <c r="F327" s="9" t="s">
        <v>724</v>
      </c>
      <c r="G327" s="9" t="s">
        <v>571</v>
      </c>
      <c r="H327" s="9" t="s">
        <v>27</v>
      </c>
      <c r="I327" s="9" t="s">
        <v>148</v>
      </c>
      <c r="J327" s="9" t="s">
        <v>9</v>
      </c>
      <c r="K327" s="9" t="s">
        <v>10</v>
      </c>
      <c r="L327" s="10">
        <v>8</v>
      </c>
      <c r="M327" s="10">
        <v>0</v>
      </c>
      <c r="N327" s="10">
        <v>0</v>
      </c>
      <c r="O327" s="10">
        <v>8</v>
      </c>
      <c r="P327" s="11">
        <v>10000</v>
      </c>
      <c r="Q327" s="11">
        <v>0</v>
      </c>
      <c r="R327" s="11">
        <v>10000</v>
      </c>
      <c r="S327" s="11">
        <v>40000</v>
      </c>
      <c r="T327" s="11">
        <v>0</v>
      </c>
      <c r="U327" s="11">
        <v>40000</v>
      </c>
      <c r="V327" s="11">
        <v>50000</v>
      </c>
      <c r="W327" s="11">
        <v>7500</v>
      </c>
      <c r="X327" s="12">
        <v>0.8</v>
      </c>
      <c r="Y327" s="12">
        <v>0.15</v>
      </c>
      <c r="Z327" s="11">
        <v>0</v>
      </c>
      <c r="AA327" s="11">
        <v>5000</v>
      </c>
      <c r="AB327" s="13">
        <v>8</v>
      </c>
      <c r="AC327" s="13">
        <v>1</v>
      </c>
      <c r="AD327" s="13">
        <v>2490</v>
      </c>
      <c r="AE327" s="13">
        <v>2490</v>
      </c>
      <c r="AF327" s="13">
        <v>0</v>
      </c>
      <c r="AG327" s="13">
        <v>0</v>
      </c>
      <c r="AH327" s="13">
        <v>0</v>
      </c>
      <c r="AI327" s="13">
        <v>0</v>
      </c>
      <c r="AJ327" s="18">
        <v>1222</v>
      </c>
      <c r="AK327" s="17">
        <v>1.8</v>
      </c>
      <c r="AL327" s="25">
        <v>0.53931774875679694</v>
      </c>
      <c r="AM327" s="13">
        <v>0.36200581771672291</v>
      </c>
      <c r="AN327" s="13">
        <v>0</v>
      </c>
      <c r="AO327" s="13">
        <v>4.4843049327354303E-3</v>
      </c>
      <c r="AP327" s="13">
        <v>0.36649012264945835</v>
      </c>
      <c r="AQ327" s="13">
        <f t="shared" ref="AQ327:AQ390" si="40">S327</f>
        <v>40000</v>
      </c>
      <c r="AR327" s="13">
        <f t="shared" si="37"/>
        <v>640</v>
      </c>
      <c r="AS327" s="13">
        <f t="shared" si="38"/>
        <v>0</v>
      </c>
      <c r="AT327" s="13">
        <f t="shared" ref="AT327:AT390" si="41">AR327+AS327</f>
        <v>640</v>
      </c>
      <c r="AU327" s="13">
        <f t="shared" si="39"/>
        <v>40640</v>
      </c>
      <c r="AV327" s="14" t="s">
        <v>538</v>
      </c>
      <c r="AW327" s="13">
        <v>0</v>
      </c>
      <c r="AX327" s="13">
        <f t="shared" si="36"/>
        <v>40640</v>
      </c>
      <c r="AY327" s="13">
        <f t="shared" ref="AY327:AY390" si="42">AW327+AX327</f>
        <v>40640</v>
      </c>
    </row>
    <row r="328" spans="1:51" x14ac:dyDescent="0.2">
      <c r="A328" s="8">
        <v>323</v>
      </c>
      <c r="B328" s="9" t="s">
        <v>725</v>
      </c>
      <c r="C328" s="9" t="s">
        <v>226</v>
      </c>
      <c r="D328" s="9" t="s">
        <v>5</v>
      </c>
      <c r="E328" s="9" t="s">
        <v>5</v>
      </c>
      <c r="F328" s="9" t="s">
        <v>724</v>
      </c>
      <c r="G328" s="9" t="s">
        <v>571</v>
      </c>
      <c r="H328" s="9" t="s">
        <v>27</v>
      </c>
      <c r="I328" s="9" t="s">
        <v>148</v>
      </c>
      <c r="J328" s="9" t="s">
        <v>9</v>
      </c>
      <c r="K328" s="9" t="s">
        <v>10</v>
      </c>
      <c r="L328" s="10">
        <v>5</v>
      </c>
      <c r="M328" s="10">
        <v>0</v>
      </c>
      <c r="N328" s="10">
        <v>0</v>
      </c>
      <c r="O328" s="10">
        <v>5</v>
      </c>
      <c r="P328" s="11">
        <v>6250</v>
      </c>
      <c r="Q328" s="11">
        <v>0</v>
      </c>
      <c r="R328" s="11">
        <v>6250</v>
      </c>
      <c r="S328" s="11">
        <v>25000</v>
      </c>
      <c r="T328" s="11">
        <v>0</v>
      </c>
      <c r="U328" s="11">
        <v>25000</v>
      </c>
      <c r="V328" s="11">
        <v>31250</v>
      </c>
      <c r="W328" s="11">
        <v>4687</v>
      </c>
      <c r="X328" s="12">
        <v>0.8</v>
      </c>
      <c r="Y328" s="12">
        <v>0.14998400000000001</v>
      </c>
      <c r="Z328" s="11">
        <v>0</v>
      </c>
      <c r="AA328" s="11">
        <v>5000</v>
      </c>
      <c r="AB328" s="13">
        <v>5</v>
      </c>
      <c r="AC328" s="13">
        <v>1</v>
      </c>
      <c r="AD328" s="13">
        <v>2500</v>
      </c>
      <c r="AE328" s="13">
        <v>2500</v>
      </c>
      <c r="AF328" s="13">
        <v>0</v>
      </c>
      <c r="AG328" s="13">
        <v>0</v>
      </c>
      <c r="AH328" s="13">
        <v>0</v>
      </c>
      <c r="AI328" s="13">
        <v>0</v>
      </c>
      <c r="AJ328" s="18">
        <v>1222</v>
      </c>
      <c r="AK328" s="17">
        <v>1.8</v>
      </c>
      <c r="AL328" s="25">
        <v>0.53931774875679694</v>
      </c>
      <c r="AM328" s="13">
        <v>0.36200581771672291</v>
      </c>
      <c r="AN328" s="13">
        <v>0</v>
      </c>
      <c r="AO328" s="13">
        <v>4.4843049327354303E-3</v>
      </c>
      <c r="AP328" s="13">
        <v>0.36649012264945835</v>
      </c>
      <c r="AQ328" s="13">
        <f t="shared" si="40"/>
        <v>25000</v>
      </c>
      <c r="AR328" s="13">
        <f t="shared" si="37"/>
        <v>400</v>
      </c>
      <c r="AS328" s="13">
        <f t="shared" si="38"/>
        <v>0</v>
      </c>
      <c r="AT328" s="13">
        <f t="shared" si="41"/>
        <v>400</v>
      </c>
      <c r="AU328" s="13">
        <f t="shared" si="39"/>
        <v>25400</v>
      </c>
      <c r="AV328" s="14" t="s">
        <v>538</v>
      </c>
      <c r="AW328" s="13">
        <v>0</v>
      </c>
      <c r="AX328" s="13">
        <f t="shared" si="36"/>
        <v>25400</v>
      </c>
      <c r="AY328" s="13">
        <f t="shared" si="42"/>
        <v>25400</v>
      </c>
    </row>
    <row r="329" spans="1:51" x14ac:dyDescent="0.2">
      <c r="A329" s="8">
        <v>324</v>
      </c>
      <c r="B329" s="9" t="s">
        <v>726</v>
      </c>
      <c r="C329" s="9" t="s">
        <v>226</v>
      </c>
      <c r="D329" s="9" t="s">
        <v>5</v>
      </c>
      <c r="E329" s="9" t="s">
        <v>5</v>
      </c>
      <c r="F329" s="9" t="s">
        <v>724</v>
      </c>
      <c r="G329" s="9" t="s">
        <v>571</v>
      </c>
      <c r="H329" s="9" t="s">
        <v>27</v>
      </c>
      <c r="I329" s="9" t="s">
        <v>148</v>
      </c>
      <c r="J329" s="9" t="s">
        <v>9</v>
      </c>
      <c r="K329" s="9" t="s">
        <v>10</v>
      </c>
      <c r="L329" s="10">
        <v>6</v>
      </c>
      <c r="M329" s="10">
        <v>0</v>
      </c>
      <c r="N329" s="10">
        <v>0</v>
      </c>
      <c r="O329" s="10">
        <v>6</v>
      </c>
      <c r="P329" s="11">
        <v>7500</v>
      </c>
      <c r="Q329" s="11">
        <v>0</v>
      </c>
      <c r="R329" s="11">
        <v>7500</v>
      </c>
      <c r="S329" s="11">
        <v>30000</v>
      </c>
      <c r="T329" s="11">
        <v>0</v>
      </c>
      <c r="U329" s="11">
        <v>30000</v>
      </c>
      <c r="V329" s="11">
        <v>37500</v>
      </c>
      <c r="W329" s="11">
        <v>5625</v>
      </c>
      <c r="X329" s="12">
        <v>0.8</v>
      </c>
      <c r="Y329" s="12">
        <v>0.15</v>
      </c>
      <c r="Z329" s="11">
        <v>0</v>
      </c>
      <c r="AA329" s="11">
        <v>5000</v>
      </c>
      <c r="AB329" s="13">
        <v>6</v>
      </c>
      <c r="AC329" s="13">
        <v>1</v>
      </c>
      <c r="AD329" s="13">
        <v>2500</v>
      </c>
      <c r="AE329" s="13">
        <v>2500</v>
      </c>
      <c r="AF329" s="13">
        <v>0</v>
      </c>
      <c r="AG329" s="13">
        <v>0</v>
      </c>
      <c r="AH329" s="13">
        <v>0</v>
      </c>
      <c r="AI329" s="13">
        <v>0</v>
      </c>
      <c r="AJ329" s="18">
        <v>1222</v>
      </c>
      <c r="AK329" s="17">
        <v>1.8</v>
      </c>
      <c r="AL329" s="25">
        <v>0.53931774875679694</v>
      </c>
      <c r="AM329" s="13">
        <v>0.36200581771672291</v>
      </c>
      <c r="AN329" s="13">
        <v>0</v>
      </c>
      <c r="AO329" s="13">
        <v>4.4843049327354303E-3</v>
      </c>
      <c r="AP329" s="13">
        <v>0.36649012264945835</v>
      </c>
      <c r="AQ329" s="13">
        <f t="shared" si="40"/>
        <v>30000</v>
      </c>
      <c r="AR329" s="13">
        <f t="shared" si="37"/>
        <v>480</v>
      </c>
      <c r="AS329" s="13">
        <f t="shared" si="38"/>
        <v>0</v>
      </c>
      <c r="AT329" s="13">
        <f t="shared" si="41"/>
        <v>480</v>
      </c>
      <c r="AU329" s="13">
        <f t="shared" si="39"/>
        <v>30480</v>
      </c>
      <c r="AV329" s="14" t="s">
        <v>538</v>
      </c>
      <c r="AW329" s="13">
        <v>0</v>
      </c>
      <c r="AX329" s="13">
        <f t="shared" si="36"/>
        <v>30480</v>
      </c>
      <c r="AY329" s="13">
        <f t="shared" si="42"/>
        <v>30480</v>
      </c>
    </row>
    <row r="330" spans="1:51" hidden="1" x14ac:dyDescent="0.2">
      <c r="A330" s="8">
        <v>325</v>
      </c>
      <c r="B330" s="9" t="s">
        <v>727</v>
      </c>
      <c r="C330" s="9" t="s">
        <v>4</v>
      </c>
      <c r="D330" s="9" t="s">
        <v>302</v>
      </c>
      <c r="E330" s="9" t="s">
        <v>302</v>
      </c>
      <c r="F330" s="9" t="s">
        <v>728</v>
      </c>
      <c r="G330" s="9" t="s">
        <v>729</v>
      </c>
      <c r="H330" s="9" t="s">
        <v>43</v>
      </c>
      <c r="I330" s="9" t="s">
        <v>9</v>
      </c>
      <c r="J330" s="9" t="s">
        <v>9</v>
      </c>
      <c r="K330" s="9" t="s">
        <v>10</v>
      </c>
      <c r="L330" s="10">
        <v>15</v>
      </c>
      <c r="M330" s="10">
        <v>15</v>
      </c>
      <c r="N330" s="10">
        <v>0</v>
      </c>
      <c r="O330" s="10">
        <v>0</v>
      </c>
      <c r="P330" s="11">
        <v>30000</v>
      </c>
      <c r="Q330" s="11">
        <v>30000</v>
      </c>
      <c r="R330" s="11">
        <v>0</v>
      </c>
      <c r="S330" s="11">
        <v>120000</v>
      </c>
      <c r="T330" s="11">
        <v>120000</v>
      </c>
      <c r="U330" s="11">
        <v>0</v>
      </c>
      <c r="V330" s="11">
        <v>150000</v>
      </c>
      <c r="W330" s="11">
        <v>0</v>
      </c>
      <c r="X330" s="12">
        <v>0.8</v>
      </c>
      <c r="Y330" s="12">
        <v>0</v>
      </c>
      <c r="Z330" s="11">
        <v>8000</v>
      </c>
      <c r="AA330" s="11">
        <v>0</v>
      </c>
      <c r="AB330" s="13">
        <v>15</v>
      </c>
      <c r="AC330" s="13">
        <v>8</v>
      </c>
      <c r="AD330" s="13">
        <v>900</v>
      </c>
      <c r="AE330" s="13">
        <v>600</v>
      </c>
      <c r="AF330" s="13">
        <v>0</v>
      </c>
      <c r="AG330" s="13">
        <v>0</v>
      </c>
      <c r="AH330" s="13">
        <v>0</v>
      </c>
      <c r="AI330" s="13">
        <v>0</v>
      </c>
      <c r="AJ330" s="18">
        <v>5</v>
      </c>
      <c r="AK330" s="17">
        <v>8.6999999999999993</v>
      </c>
      <c r="AL330" s="25">
        <v>0.40425531914893614</v>
      </c>
      <c r="AM330" s="13">
        <v>0.52177998523390845</v>
      </c>
      <c r="AN330" s="13">
        <v>0.99590834697217678</v>
      </c>
      <c r="AO330" s="13">
        <v>0.31390134529147978</v>
      </c>
      <c r="AP330" s="13">
        <v>1.8315896774975651</v>
      </c>
      <c r="AQ330" s="13">
        <f t="shared" si="40"/>
        <v>120000</v>
      </c>
      <c r="AR330" s="13">
        <f t="shared" si="37"/>
        <v>9600</v>
      </c>
      <c r="AS330" s="13">
        <f t="shared" si="38"/>
        <v>0</v>
      </c>
      <c r="AT330" s="13">
        <f t="shared" si="41"/>
        <v>9600</v>
      </c>
      <c r="AU330" s="13">
        <f t="shared" si="39"/>
        <v>129600</v>
      </c>
      <c r="AV330" s="14" t="s">
        <v>12</v>
      </c>
      <c r="AW330" s="13">
        <f t="shared" ref="AW330:AW393" si="43">AU330</f>
        <v>129600</v>
      </c>
      <c r="AX330" s="13">
        <v>0</v>
      </c>
      <c r="AY330" s="13">
        <f t="shared" si="42"/>
        <v>129600</v>
      </c>
    </row>
    <row r="331" spans="1:51" hidden="1" x14ac:dyDescent="0.2">
      <c r="A331" s="8">
        <v>326</v>
      </c>
      <c r="B331" s="9" t="s">
        <v>730</v>
      </c>
      <c r="C331" s="9" t="s">
        <v>4</v>
      </c>
      <c r="D331" s="9" t="s">
        <v>302</v>
      </c>
      <c r="E331" s="9" t="s">
        <v>302</v>
      </c>
      <c r="F331" s="9" t="s">
        <v>731</v>
      </c>
      <c r="G331" s="9" t="s">
        <v>732</v>
      </c>
      <c r="H331" s="9" t="s">
        <v>43</v>
      </c>
      <c r="I331" s="9" t="s">
        <v>156</v>
      </c>
      <c r="J331" s="9" t="s">
        <v>171</v>
      </c>
      <c r="K331" s="9" t="s">
        <v>11</v>
      </c>
      <c r="L331" s="10">
        <v>25</v>
      </c>
      <c r="M331" s="10">
        <v>25</v>
      </c>
      <c r="N331" s="10">
        <v>0</v>
      </c>
      <c r="O331" s="10">
        <v>0</v>
      </c>
      <c r="P331" s="11">
        <v>70000</v>
      </c>
      <c r="Q331" s="11">
        <v>70000</v>
      </c>
      <c r="R331" s="11">
        <v>0</v>
      </c>
      <c r="S331" s="11">
        <v>250000</v>
      </c>
      <c r="T331" s="11">
        <v>250000</v>
      </c>
      <c r="U331" s="11">
        <v>0</v>
      </c>
      <c r="V331" s="11">
        <v>320000</v>
      </c>
      <c r="W331" s="11">
        <v>0</v>
      </c>
      <c r="X331" s="12">
        <v>0.78125</v>
      </c>
      <c r="Y331" s="12">
        <v>0</v>
      </c>
      <c r="Z331" s="11">
        <v>10000</v>
      </c>
      <c r="AA331" s="11">
        <v>0</v>
      </c>
      <c r="AB331" s="13">
        <v>0</v>
      </c>
      <c r="AC331" s="13">
        <v>0</v>
      </c>
      <c r="AD331" s="13">
        <v>0</v>
      </c>
      <c r="AE331" s="13">
        <v>0</v>
      </c>
      <c r="AF331" s="13">
        <v>0</v>
      </c>
      <c r="AG331" s="13">
        <v>0</v>
      </c>
      <c r="AH331" s="13">
        <v>0</v>
      </c>
      <c r="AI331" s="13">
        <v>0</v>
      </c>
      <c r="AJ331" s="18">
        <v>0</v>
      </c>
      <c r="AK331" s="17">
        <v>8.1</v>
      </c>
      <c r="AL331" s="25">
        <v>0</v>
      </c>
      <c r="AM331" s="13">
        <v>1</v>
      </c>
      <c r="AN331" s="13">
        <v>1</v>
      </c>
      <c r="AO331" s="13">
        <v>0.2869955156950672</v>
      </c>
      <c r="AP331" s="13">
        <v>2.2869955156950672</v>
      </c>
      <c r="AQ331" s="13">
        <f t="shared" si="40"/>
        <v>250000</v>
      </c>
      <c r="AR331" s="13">
        <f t="shared" si="37"/>
        <v>0</v>
      </c>
      <c r="AS331" s="13">
        <f t="shared" si="38"/>
        <v>0</v>
      </c>
      <c r="AT331" s="13">
        <f t="shared" si="41"/>
        <v>0</v>
      </c>
      <c r="AU331" s="13">
        <f t="shared" si="39"/>
        <v>250000</v>
      </c>
      <c r="AV331" s="14" t="s">
        <v>12</v>
      </c>
      <c r="AW331" s="13">
        <f t="shared" si="43"/>
        <v>250000</v>
      </c>
      <c r="AX331" s="13">
        <v>0</v>
      </c>
      <c r="AY331" s="13">
        <f t="shared" si="42"/>
        <v>250000</v>
      </c>
    </row>
    <row r="332" spans="1:51" hidden="1" x14ac:dyDescent="0.2">
      <c r="A332" s="8">
        <v>327</v>
      </c>
      <c r="B332" s="9" t="s">
        <v>733</v>
      </c>
      <c r="C332" s="9" t="s">
        <v>4</v>
      </c>
      <c r="D332" s="9" t="s">
        <v>302</v>
      </c>
      <c r="E332" s="9" t="s">
        <v>302</v>
      </c>
      <c r="F332" s="9" t="s">
        <v>734</v>
      </c>
      <c r="G332" s="9" t="s">
        <v>735</v>
      </c>
      <c r="H332" s="9" t="s">
        <v>43</v>
      </c>
      <c r="I332" s="9" t="s">
        <v>28</v>
      </c>
      <c r="J332" s="9" t="s">
        <v>16</v>
      </c>
      <c r="K332" s="9" t="s">
        <v>29</v>
      </c>
      <c r="L332" s="10">
        <v>24</v>
      </c>
      <c r="M332" s="10">
        <v>24</v>
      </c>
      <c r="N332" s="10">
        <v>0</v>
      </c>
      <c r="O332" s="10">
        <v>0</v>
      </c>
      <c r="P332" s="11">
        <v>60000</v>
      </c>
      <c r="Q332" s="11">
        <v>60000</v>
      </c>
      <c r="R332" s="11">
        <v>0</v>
      </c>
      <c r="S332" s="11">
        <v>240000</v>
      </c>
      <c r="T332" s="11">
        <v>240000</v>
      </c>
      <c r="U332" s="11">
        <v>0</v>
      </c>
      <c r="V332" s="11">
        <v>300000</v>
      </c>
      <c r="W332" s="11">
        <v>24000</v>
      </c>
      <c r="X332" s="12">
        <v>0.8</v>
      </c>
      <c r="Y332" s="12">
        <v>0.08</v>
      </c>
      <c r="Z332" s="11">
        <v>10000</v>
      </c>
      <c r="AA332" s="11">
        <v>0</v>
      </c>
      <c r="AB332" s="13">
        <v>24</v>
      </c>
      <c r="AC332" s="13">
        <v>7</v>
      </c>
      <c r="AD332" s="13">
        <v>1050</v>
      </c>
      <c r="AE332" s="13">
        <v>1050</v>
      </c>
      <c r="AF332" s="13">
        <v>0</v>
      </c>
      <c r="AG332" s="13">
        <v>0</v>
      </c>
      <c r="AH332" s="13">
        <v>0</v>
      </c>
      <c r="AI332" s="13">
        <v>0</v>
      </c>
      <c r="AJ332" s="18">
        <v>8</v>
      </c>
      <c r="AK332" s="17">
        <v>8.8000000000000007</v>
      </c>
      <c r="AL332" s="25">
        <v>0.36908517350157727</v>
      </c>
      <c r="AM332" s="13">
        <v>0.56338504711958526</v>
      </c>
      <c r="AN332" s="13">
        <v>0.99345335515548283</v>
      </c>
      <c r="AO332" s="13">
        <v>0.31838565022421528</v>
      </c>
      <c r="AP332" s="13">
        <v>1.8752240524992834</v>
      </c>
      <c r="AQ332" s="13">
        <f t="shared" si="40"/>
        <v>240000</v>
      </c>
      <c r="AR332" s="13">
        <f t="shared" si="37"/>
        <v>13440</v>
      </c>
      <c r="AS332" s="13">
        <f t="shared" si="38"/>
        <v>0</v>
      </c>
      <c r="AT332" s="13">
        <f t="shared" si="41"/>
        <v>13440</v>
      </c>
      <c r="AU332" s="13">
        <f t="shared" si="39"/>
        <v>253440</v>
      </c>
      <c r="AV332" s="14" t="s">
        <v>12</v>
      </c>
      <c r="AW332" s="13">
        <f t="shared" si="43"/>
        <v>253440</v>
      </c>
      <c r="AX332" s="13">
        <v>0</v>
      </c>
      <c r="AY332" s="13">
        <f t="shared" si="42"/>
        <v>253440</v>
      </c>
    </row>
    <row r="333" spans="1:51" hidden="1" x14ac:dyDescent="0.2">
      <c r="A333" s="8">
        <v>328</v>
      </c>
      <c r="B333" s="9" t="s">
        <v>736</v>
      </c>
      <c r="C333" s="9" t="s">
        <v>4</v>
      </c>
      <c r="D333" s="9" t="s">
        <v>302</v>
      </c>
      <c r="E333" s="9" t="s">
        <v>302</v>
      </c>
      <c r="F333" s="9" t="s">
        <v>737</v>
      </c>
      <c r="G333" s="9" t="s">
        <v>738</v>
      </c>
      <c r="H333" s="9" t="s">
        <v>43</v>
      </c>
      <c r="I333" s="9" t="s">
        <v>152</v>
      </c>
      <c r="J333" s="9" t="s">
        <v>28</v>
      </c>
      <c r="K333" s="9" t="s">
        <v>29</v>
      </c>
      <c r="L333" s="10">
        <v>22</v>
      </c>
      <c r="M333" s="10">
        <v>22</v>
      </c>
      <c r="N333" s="10">
        <v>0</v>
      </c>
      <c r="O333" s="10">
        <v>0</v>
      </c>
      <c r="P333" s="11">
        <v>55000</v>
      </c>
      <c r="Q333" s="11">
        <v>55000</v>
      </c>
      <c r="R333" s="11">
        <v>0</v>
      </c>
      <c r="S333" s="11">
        <v>220000</v>
      </c>
      <c r="T333" s="11">
        <v>220000</v>
      </c>
      <c r="U333" s="11">
        <v>0</v>
      </c>
      <c r="V333" s="11">
        <v>275000</v>
      </c>
      <c r="W333" s="11">
        <v>31000</v>
      </c>
      <c r="X333" s="12">
        <v>0.8</v>
      </c>
      <c r="Y333" s="12">
        <v>0.11272727272727273</v>
      </c>
      <c r="Z333" s="11">
        <v>10000</v>
      </c>
      <c r="AA333" s="11">
        <v>0</v>
      </c>
      <c r="AB333" s="13">
        <v>0</v>
      </c>
      <c r="AC333" s="13">
        <v>0</v>
      </c>
      <c r="AD333" s="13">
        <v>0</v>
      </c>
      <c r="AE333" s="13">
        <v>0</v>
      </c>
      <c r="AF333" s="13">
        <v>0</v>
      </c>
      <c r="AG333" s="13">
        <v>0</v>
      </c>
      <c r="AH333" s="13">
        <v>0</v>
      </c>
      <c r="AI333" s="13">
        <v>0</v>
      </c>
      <c r="AJ333" s="18">
        <v>3</v>
      </c>
      <c r="AK333" s="17">
        <v>7.2</v>
      </c>
      <c r="AL333" s="25">
        <v>0.39382239382239381</v>
      </c>
      <c r="AM333" s="13">
        <v>0.53412177386940796</v>
      </c>
      <c r="AN333" s="13">
        <v>0.99754500818330605</v>
      </c>
      <c r="AO333" s="13">
        <v>0.24663677130044842</v>
      </c>
      <c r="AP333" s="13">
        <v>1.7783035533531626</v>
      </c>
      <c r="AQ333" s="13">
        <f t="shared" si="40"/>
        <v>220000</v>
      </c>
      <c r="AR333" s="13">
        <f t="shared" si="37"/>
        <v>0</v>
      </c>
      <c r="AS333" s="13">
        <f t="shared" si="38"/>
        <v>0</v>
      </c>
      <c r="AT333" s="13">
        <f t="shared" si="41"/>
        <v>0</v>
      </c>
      <c r="AU333" s="13">
        <f t="shared" si="39"/>
        <v>220000</v>
      </c>
      <c r="AV333" s="14" t="s">
        <v>12</v>
      </c>
      <c r="AW333" s="13">
        <f t="shared" si="43"/>
        <v>220000</v>
      </c>
      <c r="AX333" s="13">
        <v>0</v>
      </c>
      <c r="AY333" s="13">
        <f t="shared" si="42"/>
        <v>220000</v>
      </c>
    </row>
    <row r="334" spans="1:51" hidden="1" x14ac:dyDescent="0.2">
      <c r="A334" s="8">
        <v>329</v>
      </c>
      <c r="B334" s="9" t="s">
        <v>739</v>
      </c>
      <c r="C334" s="9" t="s">
        <v>4</v>
      </c>
      <c r="D334" s="9" t="s">
        <v>302</v>
      </c>
      <c r="E334" s="9" t="s">
        <v>302</v>
      </c>
      <c r="F334" s="9" t="s">
        <v>740</v>
      </c>
      <c r="G334" s="9" t="s">
        <v>741</v>
      </c>
      <c r="H334" s="9" t="s">
        <v>43</v>
      </c>
      <c r="I334" s="9" t="s">
        <v>152</v>
      </c>
      <c r="J334" s="9" t="s">
        <v>20</v>
      </c>
      <c r="K334" s="9" t="s">
        <v>11</v>
      </c>
      <c r="L334" s="10">
        <v>45</v>
      </c>
      <c r="M334" s="10">
        <v>45</v>
      </c>
      <c r="N334" s="10">
        <v>0</v>
      </c>
      <c r="O334" s="10">
        <v>0</v>
      </c>
      <c r="P334" s="11">
        <v>50000</v>
      </c>
      <c r="Q334" s="11">
        <v>50000</v>
      </c>
      <c r="R334" s="11">
        <v>0</v>
      </c>
      <c r="S334" s="11">
        <v>200000</v>
      </c>
      <c r="T334" s="11">
        <v>200000</v>
      </c>
      <c r="U334" s="11">
        <v>0</v>
      </c>
      <c r="V334" s="11">
        <v>250000</v>
      </c>
      <c r="W334" s="11">
        <v>20000</v>
      </c>
      <c r="X334" s="12">
        <v>0.8</v>
      </c>
      <c r="Y334" s="12">
        <v>0.08</v>
      </c>
      <c r="Z334" s="11">
        <v>4444.4444444444443</v>
      </c>
      <c r="AA334" s="11">
        <v>0</v>
      </c>
      <c r="AB334" s="13">
        <v>45</v>
      </c>
      <c r="AC334" s="13">
        <v>12</v>
      </c>
      <c r="AD334" s="13">
        <v>1300</v>
      </c>
      <c r="AE334" s="13">
        <v>600</v>
      </c>
      <c r="AF334" s="13">
        <v>0</v>
      </c>
      <c r="AG334" s="13">
        <v>0</v>
      </c>
      <c r="AH334" s="13">
        <v>0</v>
      </c>
      <c r="AI334" s="13">
        <v>0</v>
      </c>
      <c r="AJ334" s="18">
        <v>0</v>
      </c>
      <c r="AK334" s="17">
        <v>7.2</v>
      </c>
      <c r="AL334" s="25">
        <v>0</v>
      </c>
      <c r="AM334" s="13">
        <v>1</v>
      </c>
      <c r="AN334" s="13">
        <v>1</v>
      </c>
      <c r="AO334" s="13">
        <v>0.24663677130044842</v>
      </c>
      <c r="AP334" s="13">
        <v>2.2466367713004485</v>
      </c>
      <c r="AQ334" s="13">
        <f t="shared" si="40"/>
        <v>200000</v>
      </c>
      <c r="AR334" s="13">
        <f t="shared" si="37"/>
        <v>43200</v>
      </c>
      <c r="AS334" s="13">
        <f t="shared" si="38"/>
        <v>0</v>
      </c>
      <c r="AT334" s="13">
        <f t="shared" si="41"/>
        <v>43200</v>
      </c>
      <c r="AU334" s="13">
        <f t="shared" si="39"/>
        <v>243200</v>
      </c>
      <c r="AV334" s="14" t="s">
        <v>12</v>
      </c>
      <c r="AW334" s="13">
        <f t="shared" si="43"/>
        <v>243200</v>
      </c>
      <c r="AX334" s="13">
        <v>0</v>
      </c>
      <c r="AY334" s="13">
        <f t="shared" si="42"/>
        <v>243200</v>
      </c>
    </row>
    <row r="335" spans="1:51" hidden="1" x14ac:dyDescent="0.2">
      <c r="A335" s="8">
        <v>330</v>
      </c>
      <c r="B335" s="9" t="s">
        <v>742</v>
      </c>
      <c r="C335" s="9" t="s">
        <v>4</v>
      </c>
      <c r="D335" s="9" t="s">
        <v>302</v>
      </c>
      <c r="E335" s="9" t="s">
        <v>302</v>
      </c>
      <c r="F335" s="9" t="s">
        <v>743</v>
      </c>
      <c r="G335" s="9" t="s">
        <v>744</v>
      </c>
      <c r="H335" s="9" t="s">
        <v>43</v>
      </c>
      <c r="I335" s="9" t="s">
        <v>20</v>
      </c>
      <c r="J335" s="9" t="s">
        <v>16</v>
      </c>
      <c r="K335" s="9" t="s">
        <v>29</v>
      </c>
      <c r="L335" s="10">
        <v>10</v>
      </c>
      <c r="M335" s="10">
        <v>10</v>
      </c>
      <c r="N335" s="10">
        <v>0</v>
      </c>
      <c r="O335" s="10">
        <v>0</v>
      </c>
      <c r="P335" s="11">
        <v>20000</v>
      </c>
      <c r="Q335" s="11">
        <v>20000</v>
      </c>
      <c r="R335" s="11">
        <v>0</v>
      </c>
      <c r="S335" s="11">
        <v>80000</v>
      </c>
      <c r="T335" s="11">
        <v>80000</v>
      </c>
      <c r="U335" s="11">
        <v>0</v>
      </c>
      <c r="V335" s="11">
        <v>100000</v>
      </c>
      <c r="W335" s="11">
        <v>15000</v>
      </c>
      <c r="X335" s="12">
        <v>0.8</v>
      </c>
      <c r="Y335" s="12">
        <v>0.15</v>
      </c>
      <c r="Z335" s="11">
        <v>8000</v>
      </c>
      <c r="AA335" s="11">
        <v>0</v>
      </c>
      <c r="AB335" s="13">
        <v>10</v>
      </c>
      <c r="AC335" s="13">
        <v>7</v>
      </c>
      <c r="AD335" s="13">
        <v>1150</v>
      </c>
      <c r="AE335" s="13">
        <v>650</v>
      </c>
      <c r="AF335" s="13">
        <v>0</v>
      </c>
      <c r="AG335" s="13">
        <v>0</v>
      </c>
      <c r="AH335" s="13">
        <v>0</v>
      </c>
      <c r="AI335" s="13">
        <v>0</v>
      </c>
      <c r="AJ335" s="18">
        <v>4</v>
      </c>
      <c r="AK335" s="17">
        <v>5.2</v>
      </c>
      <c r="AL335" s="25">
        <v>0.33559322033898303</v>
      </c>
      <c r="AM335" s="13">
        <v>0.6030048655295942</v>
      </c>
      <c r="AN335" s="13">
        <v>0.99672667757774136</v>
      </c>
      <c r="AO335" s="13">
        <v>0.15695067264573989</v>
      </c>
      <c r="AP335" s="13">
        <v>1.7566822157530755</v>
      </c>
      <c r="AQ335" s="13">
        <f t="shared" si="40"/>
        <v>80000</v>
      </c>
      <c r="AR335" s="13">
        <f t="shared" si="37"/>
        <v>5600</v>
      </c>
      <c r="AS335" s="13">
        <f t="shared" si="38"/>
        <v>0</v>
      </c>
      <c r="AT335" s="13">
        <f t="shared" si="41"/>
        <v>5600</v>
      </c>
      <c r="AU335" s="13">
        <f t="shared" si="39"/>
        <v>85600</v>
      </c>
      <c r="AV335" s="14" t="s">
        <v>12</v>
      </c>
      <c r="AW335" s="13">
        <f t="shared" si="43"/>
        <v>85600</v>
      </c>
      <c r="AX335" s="13">
        <v>0</v>
      </c>
      <c r="AY335" s="13">
        <f t="shared" si="42"/>
        <v>85600</v>
      </c>
    </row>
    <row r="336" spans="1:51" hidden="1" x14ac:dyDescent="0.2">
      <c r="A336" s="8">
        <v>331</v>
      </c>
      <c r="B336" s="9" t="s">
        <v>745</v>
      </c>
      <c r="C336" s="9" t="s">
        <v>4</v>
      </c>
      <c r="D336" s="9" t="s">
        <v>302</v>
      </c>
      <c r="E336" s="9" t="s">
        <v>302</v>
      </c>
      <c r="F336" s="9" t="s">
        <v>746</v>
      </c>
      <c r="G336" s="9" t="s">
        <v>747</v>
      </c>
      <c r="H336" s="9" t="s">
        <v>43</v>
      </c>
      <c r="I336" s="9" t="s">
        <v>88</v>
      </c>
      <c r="J336" s="9" t="s">
        <v>9</v>
      </c>
      <c r="K336" s="9" t="s">
        <v>10</v>
      </c>
      <c r="L336" s="10">
        <v>30</v>
      </c>
      <c r="M336" s="10">
        <v>30</v>
      </c>
      <c r="N336" s="10">
        <v>0</v>
      </c>
      <c r="O336" s="10">
        <v>0</v>
      </c>
      <c r="P336" s="11">
        <v>75000</v>
      </c>
      <c r="Q336" s="11">
        <v>75000</v>
      </c>
      <c r="R336" s="11">
        <v>0</v>
      </c>
      <c r="S336" s="11">
        <v>300000</v>
      </c>
      <c r="T336" s="11">
        <v>300000</v>
      </c>
      <c r="U336" s="11">
        <v>0</v>
      </c>
      <c r="V336" s="11">
        <v>375000</v>
      </c>
      <c r="W336" s="11">
        <v>12000</v>
      </c>
      <c r="X336" s="12">
        <v>0.8</v>
      </c>
      <c r="Y336" s="12">
        <v>3.2000000000000001E-2</v>
      </c>
      <c r="Z336" s="11">
        <v>10000</v>
      </c>
      <c r="AA336" s="11">
        <v>0</v>
      </c>
      <c r="AB336" s="13">
        <v>30</v>
      </c>
      <c r="AC336" s="13">
        <v>4</v>
      </c>
      <c r="AD336" s="13">
        <v>1500</v>
      </c>
      <c r="AE336" s="13">
        <v>850</v>
      </c>
      <c r="AF336" s="13">
        <v>0</v>
      </c>
      <c r="AG336" s="13">
        <v>0</v>
      </c>
      <c r="AH336" s="13">
        <v>0</v>
      </c>
      <c r="AI336" s="13">
        <v>0</v>
      </c>
      <c r="AJ336" s="18">
        <v>27</v>
      </c>
      <c r="AK336" s="17">
        <v>3.6</v>
      </c>
      <c r="AL336" s="25">
        <v>0.6848507187615186</v>
      </c>
      <c r="AM336" s="13">
        <v>0.18984536424110576</v>
      </c>
      <c r="AN336" s="13">
        <v>0.97790507364975454</v>
      </c>
      <c r="AO336" s="13">
        <v>8.5201793721973104E-2</v>
      </c>
      <c r="AP336" s="13">
        <v>1.2529522316128334</v>
      </c>
      <c r="AQ336" s="13">
        <f t="shared" si="40"/>
        <v>300000</v>
      </c>
      <c r="AR336" s="13">
        <f t="shared" si="37"/>
        <v>9600</v>
      </c>
      <c r="AS336" s="13">
        <f t="shared" si="38"/>
        <v>0</v>
      </c>
      <c r="AT336" s="13">
        <f t="shared" si="41"/>
        <v>9600</v>
      </c>
      <c r="AU336" s="13">
        <f t="shared" si="39"/>
        <v>309600</v>
      </c>
      <c r="AV336" s="14" t="s">
        <v>12</v>
      </c>
      <c r="AW336" s="13">
        <f t="shared" si="43"/>
        <v>309600</v>
      </c>
      <c r="AX336" s="13">
        <v>0</v>
      </c>
      <c r="AY336" s="13">
        <f t="shared" si="42"/>
        <v>309600</v>
      </c>
    </row>
    <row r="337" spans="1:51" hidden="1" x14ac:dyDescent="0.2">
      <c r="A337" s="8">
        <v>332</v>
      </c>
      <c r="B337" s="9" t="s">
        <v>749</v>
      </c>
      <c r="C337" s="9" t="s">
        <v>4</v>
      </c>
      <c r="D337" s="9" t="s">
        <v>302</v>
      </c>
      <c r="E337" s="9" t="s">
        <v>302</v>
      </c>
      <c r="F337" s="9" t="s">
        <v>750</v>
      </c>
      <c r="G337" s="9" t="s">
        <v>747</v>
      </c>
      <c r="H337" s="9" t="s">
        <v>43</v>
      </c>
      <c r="I337" s="9" t="s">
        <v>88</v>
      </c>
      <c r="J337" s="9" t="s">
        <v>9</v>
      </c>
      <c r="K337" s="9" t="s">
        <v>10</v>
      </c>
      <c r="L337" s="10">
        <v>100</v>
      </c>
      <c r="M337" s="10">
        <v>100</v>
      </c>
      <c r="N337" s="10">
        <v>0</v>
      </c>
      <c r="O337" s="10">
        <v>0</v>
      </c>
      <c r="P337" s="11">
        <v>250000</v>
      </c>
      <c r="Q337" s="11">
        <v>250000</v>
      </c>
      <c r="R337" s="11">
        <v>0</v>
      </c>
      <c r="S337" s="11">
        <v>1000000</v>
      </c>
      <c r="T337" s="11">
        <v>1000000</v>
      </c>
      <c r="U337" s="11">
        <v>0</v>
      </c>
      <c r="V337" s="11">
        <v>1250000</v>
      </c>
      <c r="W337" s="11">
        <v>0</v>
      </c>
      <c r="X337" s="12">
        <v>0.8</v>
      </c>
      <c r="Y337" s="12">
        <v>0</v>
      </c>
      <c r="Z337" s="11">
        <v>10000</v>
      </c>
      <c r="AA337" s="11">
        <v>0</v>
      </c>
      <c r="AB337" s="13">
        <v>100</v>
      </c>
      <c r="AC337" s="13">
        <v>4</v>
      </c>
      <c r="AD337" s="13">
        <v>1670</v>
      </c>
      <c r="AE337" s="13">
        <v>1020</v>
      </c>
      <c r="AF337" s="13">
        <v>0</v>
      </c>
      <c r="AG337" s="13">
        <v>0</v>
      </c>
      <c r="AH337" s="13">
        <v>0</v>
      </c>
      <c r="AI337" s="13">
        <v>0</v>
      </c>
      <c r="AJ337" s="18">
        <v>27</v>
      </c>
      <c r="AK337" s="17">
        <v>3.6</v>
      </c>
      <c r="AL337" s="25">
        <v>0.6848507187615186</v>
      </c>
      <c r="AM337" s="13">
        <v>0.18984536424110576</v>
      </c>
      <c r="AN337" s="13">
        <v>0.97790507364975454</v>
      </c>
      <c r="AO337" s="13">
        <v>8.5201793721973104E-2</v>
      </c>
      <c r="AP337" s="13">
        <v>1.2529522316128334</v>
      </c>
      <c r="AQ337" s="13">
        <f t="shared" si="40"/>
        <v>1000000</v>
      </c>
      <c r="AR337" s="13">
        <f t="shared" si="37"/>
        <v>32000</v>
      </c>
      <c r="AS337" s="13">
        <f t="shared" si="38"/>
        <v>0</v>
      </c>
      <c r="AT337" s="13">
        <f t="shared" si="41"/>
        <v>32000</v>
      </c>
      <c r="AU337" s="13">
        <f t="shared" si="39"/>
        <v>1032000</v>
      </c>
      <c r="AV337" s="14" t="s">
        <v>12</v>
      </c>
      <c r="AW337" s="13">
        <f t="shared" si="43"/>
        <v>1032000</v>
      </c>
      <c r="AX337" s="13">
        <v>0</v>
      </c>
      <c r="AY337" s="13">
        <f t="shared" si="42"/>
        <v>1032000</v>
      </c>
    </row>
    <row r="338" spans="1:51" hidden="1" x14ac:dyDescent="0.2">
      <c r="A338" s="8">
        <v>333</v>
      </c>
      <c r="B338" s="9" t="s">
        <v>751</v>
      </c>
      <c r="C338" s="9" t="s">
        <v>4</v>
      </c>
      <c r="D338" s="9" t="s">
        <v>302</v>
      </c>
      <c r="E338" s="9" t="s">
        <v>302</v>
      </c>
      <c r="F338" s="9" t="s">
        <v>750</v>
      </c>
      <c r="G338" s="9" t="s">
        <v>747</v>
      </c>
      <c r="H338" s="9" t="s">
        <v>43</v>
      </c>
      <c r="I338" s="9" t="s">
        <v>88</v>
      </c>
      <c r="J338" s="9" t="s">
        <v>9</v>
      </c>
      <c r="K338" s="9" t="s">
        <v>10</v>
      </c>
      <c r="L338" s="10">
        <v>100</v>
      </c>
      <c r="M338" s="10">
        <v>100</v>
      </c>
      <c r="N338" s="10">
        <v>0</v>
      </c>
      <c r="O338" s="10">
        <v>0</v>
      </c>
      <c r="P338" s="11">
        <v>250000</v>
      </c>
      <c r="Q338" s="11">
        <v>250000</v>
      </c>
      <c r="R338" s="11">
        <v>0</v>
      </c>
      <c r="S338" s="11">
        <v>1000000</v>
      </c>
      <c r="T338" s="11">
        <v>1000000</v>
      </c>
      <c r="U338" s="11">
        <v>0</v>
      </c>
      <c r="V338" s="11">
        <v>1250000</v>
      </c>
      <c r="W338" s="11">
        <v>0</v>
      </c>
      <c r="X338" s="12">
        <v>0.8</v>
      </c>
      <c r="Y338" s="12">
        <v>0</v>
      </c>
      <c r="Z338" s="11">
        <v>10000</v>
      </c>
      <c r="AA338" s="11">
        <v>0</v>
      </c>
      <c r="AB338" s="13">
        <v>0</v>
      </c>
      <c r="AC338" s="13">
        <v>0</v>
      </c>
      <c r="AD338" s="13">
        <v>0</v>
      </c>
      <c r="AE338" s="13">
        <v>0</v>
      </c>
      <c r="AF338" s="13">
        <v>0</v>
      </c>
      <c r="AG338" s="13">
        <v>0</v>
      </c>
      <c r="AH338" s="13">
        <v>0</v>
      </c>
      <c r="AI338" s="13">
        <v>0</v>
      </c>
      <c r="AJ338" s="18">
        <v>27</v>
      </c>
      <c r="AK338" s="17">
        <v>3.6</v>
      </c>
      <c r="AL338" s="25">
        <v>0.6848507187615186</v>
      </c>
      <c r="AM338" s="13">
        <v>0.18984536424110576</v>
      </c>
      <c r="AN338" s="13">
        <v>0.97790507364975454</v>
      </c>
      <c r="AO338" s="13">
        <v>8.5201793721973104E-2</v>
      </c>
      <c r="AP338" s="13">
        <v>1.2529522316128334</v>
      </c>
      <c r="AQ338" s="13">
        <f t="shared" si="40"/>
        <v>1000000</v>
      </c>
      <c r="AR338" s="13">
        <f t="shared" si="37"/>
        <v>0</v>
      </c>
      <c r="AS338" s="13">
        <f t="shared" si="38"/>
        <v>0</v>
      </c>
      <c r="AT338" s="13">
        <f t="shared" si="41"/>
        <v>0</v>
      </c>
      <c r="AU338" s="13">
        <f t="shared" si="39"/>
        <v>1000000</v>
      </c>
      <c r="AV338" s="14" t="s">
        <v>12</v>
      </c>
      <c r="AW338" s="13">
        <f t="shared" si="43"/>
        <v>1000000</v>
      </c>
      <c r="AX338" s="13">
        <v>0</v>
      </c>
      <c r="AY338" s="13">
        <f t="shared" si="42"/>
        <v>1000000</v>
      </c>
    </row>
    <row r="339" spans="1:51" hidden="1" x14ac:dyDescent="0.2">
      <c r="A339" s="8">
        <v>334</v>
      </c>
      <c r="B339" s="9" t="s">
        <v>752</v>
      </c>
      <c r="C339" s="9" t="s">
        <v>4</v>
      </c>
      <c r="D339" s="9" t="s">
        <v>302</v>
      </c>
      <c r="E339" s="9" t="s">
        <v>302</v>
      </c>
      <c r="F339" s="9" t="s">
        <v>753</v>
      </c>
      <c r="G339" s="9" t="s">
        <v>747</v>
      </c>
      <c r="H339" s="9" t="s">
        <v>43</v>
      </c>
      <c r="I339" s="9" t="s">
        <v>88</v>
      </c>
      <c r="J339" s="9" t="s">
        <v>9</v>
      </c>
      <c r="K339" s="9" t="s">
        <v>10</v>
      </c>
      <c r="L339" s="10">
        <v>200</v>
      </c>
      <c r="M339" s="10">
        <v>200</v>
      </c>
      <c r="N339" s="10">
        <v>0</v>
      </c>
      <c r="O339" s="10">
        <v>0</v>
      </c>
      <c r="P339" s="11">
        <v>500000</v>
      </c>
      <c r="Q339" s="11">
        <v>500000</v>
      </c>
      <c r="R339" s="11">
        <v>0</v>
      </c>
      <c r="S339" s="11">
        <v>2000000</v>
      </c>
      <c r="T339" s="11">
        <v>2000000</v>
      </c>
      <c r="U339" s="11">
        <v>0</v>
      </c>
      <c r="V339" s="11">
        <v>2500000</v>
      </c>
      <c r="W339" s="11">
        <v>160000</v>
      </c>
      <c r="X339" s="12">
        <v>0.8</v>
      </c>
      <c r="Y339" s="12">
        <v>6.4000000000000001E-2</v>
      </c>
      <c r="Z339" s="11">
        <v>10000</v>
      </c>
      <c r="AA339" s="11">
        <v>0</v>
      </c>
      <c r="AB339" s="13">
        <v>0</v>
      </c>
      <c r="AC339" s="13">
        <v>0</v>
      </c>
      <c r="AD339" s="13">
        <v>0</v>
      </c>
      <c r="AE339" s="13">
        <v>0</v>
      </c>
      <c r="AF339" s="13">
        <v>0</v>
      </c>
      <c r="AG339" s="13">
        <v>0</v>
      </c>
      <c r="AH339" s="13">
        <v>0</v>
      </c>
      <c r="AI339" s="13">
        <v>0</v>
      </c>
      <c r="AJ339" s="18">
        <v>27</v>
      </c>
      <c r="AK339" s="17">
        <v>3.6</v>
      </c>
      <c r="AL339" s="25">
        <v>0.6848507187615186</v>
      </c>
      <c r="AM339" s="13">
        <v>0.18984536424110576</v>
      </c>
      <c r="AN339" s="13">
        <v>0.97790507364975454</v>
      </c>
      <c r="AO339" s="13">
        <v>8.5201793721973104E-2</v>
      </c>
      <c r="AP339" s="13">
        <v>1.2529522316128334</v>
      </c>
      <c r="AQ339" s="13">
        <f t="shared" si="40"/>
        <v>2000000</v>
      </c>
      <c r="AR339" s="13">
        <f t="shared" si="37"/>
        <v>0</v>
      </c>
      <c r="AS339" s="13">
        <f t="shared" si="38"/>
        <v>0</v>
      </c>
      <c r="AT339" s="13">
        <f t="shared" si="41"/>
        <v>0</v>
      </c>
      <c r="AU339" s="13">
        <f t="shared" si="39"/>
        <v>2000000</v>
      </c>
      <c r="AV339" s="14" t="s">
        <v>12</v>
      </c>
      <c r="AW339" s="13">
        <f t="shared" si="43"/>
        <v>2000000</v>
      </c>
      <c r="AX339" s="13">
        <v>0</v>
      </c>
      <c r="AY339" s="13">
        <f t="shared" si="42"/>
        <v>2000000</v>
      </c>
    </row>
    <row r="340" spans="1:51" hidden="1" x14ac:dyDescent="0.2">
      <c r="A340" s="8">
        <v>335</v>
      </c>
      <c r="B340" s="9" t="s">
        <v>754</v>
      </c>
      <c r="C340" s="9" t="s">
        <v>4</v>
      </c>
      <c r="D340" s="9" t="s">
        <v>5</v>
      </c>
      <c r="E340" s="9" t="s">
        <v>5</v>
      </c>
      <c r="F340" s="9" t="s">
        <v>755</v>
      </c>
      <c r="G340" s="9" t="s">
        <v>756</v>
      </c>
      <c r="H340" s="9" t="s">
        <v>69</v>
      </c>
      <c r="I340" s="9" t="s">
        <v>39</v>
      </c>
      <c r="J340" s="9" t="s">
        <v>9</v>
      </c>
      <c r="K340" s="9" t="s">
        <v>10</v>
      </c>
      <c r="L340" s="10">
        <v>96</v>
      </c>
      <c r="M340" s="10">
        <v>96</v>
      </c>
      <c r="N340" s="10">
        <v>0</v>
      </c>
      <c r="O340" s="10">
        <v>0</v>
      </c>
      <c r="P340" s="11">
        <v>240000</v>
      </c>
      <c r="Q340" s="11">
        <v>240000</v>
      </c>
      <c r="R340" s="11">
        <v>0</v>
      </c>
      <c r="S340" s="11">
        <v>960000</v>
      </c>
      <c r="T340" s="11">
        <v>960000</v>
      </c>
      <c r="U340" s="11">
        <v>0</v>
      </c>
      <c r="V340" s="11">
        <v>1200000</v>
      </c>
      <c r="W340" s="11">
        <v>60000</v>
      </c>
      <c r="X340" s="12">
        <v>0.8</v>
      </c>
      <c r="Y340" s="12">
        <v>0.05</v>
      </c>
      <c r="Z340" s="11">
        <v>10000</v>
      </c>
      <c r="AA340" s="11">
        <v>0</v>
      </c>
      <c r="AB340" s="13">
        <v>0</v>
      </c>
      <c r="AC340" s="13">
        <v>0</v>
      </c>
      <c r="AD340" s="13">
        <v>0</v>
      </c>
      <c r="AE340" s="13">
        <v>0</v>
      </c>
      <c r="AF340" s="13">
        <v>0</v>
      </c>
      <c r="AG340" s="13">
        <v>0</v>
      </c>
      <c r="AH340" s="13">
        <v>0</v>
      </c>
      <c r="AI340" s="13">
        <v>0</v>
      </c>
      <c r="AJ340" s="18">
        <v>3</v>
      </c>
      <c r="AK340" s="17">
        <v>11.3</v>
      </c>
      <c r="AL340" s="25">
        <v>0.18541996830427893</v>
      </c>
      <c r="AM340" s="13">
        <v>0.78065461162743033</v>
      </c>
      <c r="AN340" s="13">
        <v>0.99754500818330605</v>
      </c>
      <c r="AO340" s="13">
        <v>0.43049327354260097</v>
      </c>
      <c r="AP340" s="13">
        <v>2.2086928933533372</v>
      </c>
      <c r="AQ340" s="13">
        <f t="shared" si="40"/>
        <v>960000</v>
      </c>
      <c r="AR340" s="13">
        <f t="shared" si="37"/>
        <v>0</v>
      </c>
      <c r="AS340" s="13">
        <f t="shared" si="38"/>
        <v>0</v>
      </c>
      <c r="AT340" s="13">
        <f t="shared" si="41"/>
        <v>0</v>
      </c>
      <c r="AU340" s="13">
        <f t="shared" si="39"/>
        <v>960000</v>
      </c>
      <c r="AV340" s="14" t="s">
        <v>12</v>
      </c>
      <c r="AW340" s="13">
        <f t="shared" si="43"/>
        <v>960000</v>
      </c>
      <c r="AX340" s="13">
        <v>0</v>
      </c>
      <c r="AY340" s="13">
        <f t="shared" si="42"/>
        <v>960000</v>
      </c>
    </row>
    <row r="341" spans="1:51" hidden="1" x14ac:dyDescent="0.2">
      <c r="A341" s="8">
        <v>336</v>
      </c>
      <c r="B341" s="9" t="s">
        <v>757</v>
      </c>
      <c r="C341" s="9" t="s">
        <v>4</v>
      </c>
      <c r="D341" s="9" t="s">
        <v>5</v>
      </c>
      <c r="E341" s="9" t="s">
        <v>5</v>
      </c>
      <c r="F341" s="9" t="s">
        <v>758</v>
      </c>
      <c r="G341" s="9" t="s">
        <v>759</v>
      </c>
      <c r="H341" s="9" t="s">
        <v>69</v>
      </c>
      <c r="I341" s="9" t="s">
        <v>28</v>
      </c>
      <c r="J341" s="9" t="s">
        <v>171</v>
      </c>
      <c r="K341" s="9" t="s">
        <v>11</v>
      </c>
      <c r="L341" s="10">
        <v>30</v>
      </c>
      <c r="M341" s="10">
        <v>30</v>
      </c>
      <c r="N341" s="10">
        <v>0</v>
      </c>
      <c r="O341" s="10">
        <v>0</v>
      </c>
      <c r="P341" s="11">
        <v>75000</v>
      </c>
      <c r="Q341" s="11">
        <v>75000</v>
      </c>
      <c r="R341" s="11">
        <v>0</v>
      </c>
      <c r="S341" s="11">
        <v>300000</v>
      </c>
      <c r="T341" s="11">
        <v>300000</v>
      </c>
      <c r="U341" s="11">
        <v>0</v>
      </c>
      <c r="V341" s="11">
        <v>375000</v>
      </c>
      <c r="W341" s="11">
        <v>32000</v>
      </c>
      <c r="X341" s="12">
        <v>0.8</v>
      </c>
      <c r="Y341" s="12">
        <v>8.533333333333333E-2</v>
      </c>
      <c r="Z341" s="11">
        <v>10000</v>
      </c>
      <c r="AA341" s="11">
        <v>0</v>
      </c>
      <c r="AB341" s="13">
        <v>30</v>
      </c>
      <c r="AC341" s="13">
        <v>4</v>
      </c>
      <c r="AD341" s="13">
        <v>1200</v>
      </c>
      <c r="AE341" s="13">
        <v>1200</v>
      </c>
      <c r="AF341" s="13">
        <v>0</v>
      </c>
      <c r="AG341" s="13">
        <v>0</v>
      </c>
      <c r="AH341" s="13">
        <v>0</v>
      </c>
      <c r="AI341" s="13">
        <v>0</v>
      </c>
      <c r="AJ341" s="18">
        <v>2</v>
      </c>
      <c r="AK341" s="17">
        <v>6.4</v>
      </c>
      <c r="AL341" s="25">
        <v>0.14173228346456693</v>
      </c>
      <c r="AM341" s="13">
        <v>0.83233562681636408</v>
      </c>
      <c r="AN341" s="13">
        <v>0.99836333878887074</v>
      </c>
      <c r="AO341" s="13">
        <v>0.21076233183856502</v>
      </c>
      <c r="AP341" s="13">
        <v>2.0414612974437998</v>
      </c>
      <c r="AQ341" s="13">
        <f t="shared" si="40"/>
        <v>300000</v>
      </c>
      <c r="AR341" s="13">
        <f t="shared" si="37"/>
        <v>9600</v>
      </c>
      <c r="AS341" s="13">
        <f t="shared" si="38"/>
        <v>0</v>
      </c>
      <c r="AT341" s="13">
        <f t="shared" si="41"/>
        <v>9600</v>
      </c>
      <c r="AU341" s="13">
        <f t="shared" si="39"/>
        <v>309600</v>
      </c>
      <c r="AV341" s="14" t="s">
        <v>12</v>
      </c>
      <c r="AW341" s="13">
        <f t="shared" si="43"/>
        <v>309600</v>
      </c>
      <c r="AX341" s="13">
        <v>0</v>
      </c>
      <c r="AY341" s="13">
        <f t="shared" si="42"/>
        <v>309600</v>
      </c>
    </row>
    <row r="342" spans="1:51" hidden="1" x14ac:dyDescent="0.2">
      <c r="A342" s="8">
        <v>337</v>
      </c>
      <c r="B342" s="9" t="s">
        <v>760</v>
      </c>
      <c r="C342" s="9" t="s">
        <v>4</v>
      </c>
      <c r="D342" s="9" t="s">
        <v>5</v>
      </c>
      <c r="E342" s="9" t="s">
        <v>5</v>
      </c>
      <c r="F342" s="9" t="s">
        <v>761</v>
      </c>
      <c r="G342" s="9" t="s">
        <v>762</v>
      </c>
      <c r="H342" s="9" t="s">
        <v>69</v>
      </c>
      <c r="I342" s="9" t="s">
        <v>152</v>
      </c>
      <c r="J342" s="9" t="s">
        <v>9</v>
      </c>
      <c r="K342" s="9" t="s">
        <v>10</v>
      </c>
      <c r="L342" s="10">
        <v>15</v>
      </c>
      <c r="M342" s="10">
        <v>15</v>
      </c>
      <c r="N342" s="10">
        <v>0</v>
      </c>
      <c r="O342" s="10">
        <v>0</v>
      </c>
      <c r="P342" s="11">
        <v>37480</v>
      </c>
      <c r="Q342" s="11">
        <v>37480</v>
      </c>
      <c r="R342" s="11">
        <v>0</v>
      </c>
      <c r="S342" s="11">
        <v>149920</v>
      </c>
      <c r="T342" s="11">
        <v>149920</v>
      </c>
      <c r="U342" s="11">
        <v>0</v>
      </c>
      <c r="V342" s="11">
        <v>187400</v>
      </c>
      <c r="W342" s="11">
        <v>0</v>
      </c>
      <c r="X342" s="12">
        <v>0.8</v>
      </c>
      <c r="Y342" s="12">
        <v>0</v>
      </c>
      <c r="Z342" s="11">
        <v>9994.6666666666661</v>
      </c>
      <c r="AA342" s="11">
        <v>0</v>
      </c>
      <c r="AB342" s="13">
        <v>15</v>
      </c>
      <c r="AC342" s="13">
        <v>1</v>
      </c>
      <c r="AD342" s="13">
        <v>1500</v>
      </c>
      <c r="AE342" s="13">
        <v>1500</v>
      </c>
      <c r="AF342" s="13">
        <v>0</v>
      </c>
      <c r="AG342" s="13">
        <v>0</v>
      </c>
      <c r="AH342" s="13">
        <v>0</v>
      </c>
      <c r="AI342" s="13">
        <v>0</v>
      </c>
      <c r="AJ342" s="18">
        <v>2</v>
      </c>
      <c r="AK342" s="17">
        <v>9.1</v>
      </c>
      <c r="AL342" s="25">
        <v>0.24324324324324326</v>
      </c>
      <c r="AM342" s="13">
        <v>0.71225168386051663</v>
      </c>
      <c r="AN342" s="13">
        <v>0.99836333878887074</v>
      </c>
      <c r="AO342" s="13">
        <v>0.33183856502242148</v>
      </c>
      <c r="AP342" s="13">
        <v>2.0424535876718091</v>
      </c>
      <c r="AQ342" s="13">
        <f t="shared" si="40"/>
        <v>149920</v>
      </c>
      <c r="AR342" s="13">
        <f t="shared" si="37"/>
        <v>1200</v>
      </c>
      <c r="AS342" s="13">
        <f t="shared" si="38"/>
        <v>0</v>
      </c>
      <c r="AT342" s="13">
        <f t="shared" si="41"/>
        <v>1200</v>
      </c>
      <c r="AU342" s="13">
        <f t="shared" si="39"/>
        <v>151120</v>
      </c>
      <c r="AV342" s="14" t="s">
        <v>12</v>
      </c>
      <c r="AW342" s="13">
        <f t="shared" si="43"/>
        <v>151120</v>
      </c>
      <c r="AX342" s="13">
        <v>0</v>
      </c>
      <c r="AY342" s="13">
        <f t="shared" si="42"/>
        <v>151120</v>
      </c>
    </row>
    <row r="343" spans="1:51" hidden="1" x14ac:dyDescent="0.2">
      <c r="A343" s="8">
        <v>338</v>
      </c>
      <c r="B343" s="9" t="s">
        <v>763</v>
      </c>
      <c r="C343" s="9" t="s">
        <v>65</v>
      </c>
      <c r="D343" s="9" t="s">
        <v>5</v>
      </c>
      <c r="E343" s="9" t="s">
        <v>5</v>
      </c>
      <c r="F343" s="9" t="s">
        <v>764</v>
      </c>
      <c r="G343" s="9" t="s">
        <v>765</v>
      </c>
      <c r="H343" s="9" t="s">
        <v>69</v>
      </c>
      <c r="I343" s="9" t="s">
        <v>20</v>
      </c>
      <c r="J343" s="9" t="s">
        <v>171</v>
      </c>
      <c r="K343" s="9" t="s">
        <v>11</v>
      </c>
      <c r="L343" s="10">
        <v>8</v>
      </c>
      <c r="M343" s="10">
        <v>0</v>
      </c>
      <c r="N343" s="10">
        <v>8</v>
      </c>
      <c r="O343" s="10">
        <v>0</v>
      </c>
      <c r="P343" s="11">
        <v>20000</v>
      </c>
      <c r="Q343" s="11">
        <v>20000</v>
      </c>
      <c r="R343" s="11">
        <v>0</v>
      </c>
      <c r="S343" s="11">
        <v>80000</v>
      </c>
      <c r="T343" s="11">
        <v>80000</v>
      </c>
      <c r="U343" s="11">
        <v>0</v>
      </c>
      <c r="V343" s="11">
        <v>100000</v>
      </c>
      <c r="W343" s="11">
        <v>9000</v>
      </c>
      <c r="X343" s="12">
        <v>0.8</v>
      </c>
      <c r="Y343" s="12">
        <v>0.09</v>
      </c>
      <c r="Z343" s="11">
        <v>10000</v>
      </c>
      <c r="AA343" s="11">
        <v>0</v>
      </c>
      <c r="AB343" s="13">
        <v>8</v>
      </c>
      <c r="AC343" s="13">
        <v>10</v>
      </c>
      <c r="AD343" s="13">
        <v>900</v>
      </c>
      <c r="AE343" s="13">
        <v>800</v>
      </c>
      <c r="AF343" s="13">
        <v>0</v>
      </c>
      <c r="AG343" s="13">
        <v>0</v>
      </c>
      <c r="AH343" s="13">
        <v>0</v>
      </c>
      <c r="AI343" s="13">
        <v>0</v>
      </c>
      <c r="AJ343" s="18">
        <v>0</v>
      </c>
      <c r="AK343" s="17">
        <v>5.6</v>
      </c>
      <c r="AL343" s="25">
        <v>0</v>
      </c>
      <c r="AM343" s="13">
        <v>1</v>
      </c>
      <c r="AN343" s="13">
        <v>1</v>
      </c>
      <c r="AO343" s="13">
        <v>0.17488789237668159</v>
      </c>
      <c r="AP343" s="13">
        <v>2.1748878923766815</v>
      </c>
      <c r="AQ343" s="13">
        <f t="shared" si="40"/>
        <v>80000</v>
      </c>
      <c r="AR343" s="13">
        <f t="shared" si="37"/>
        <v>6400</v>
      </c>
      <c r="AS343" s="13">
        <f t="shared" si="38"/>
        <v>0</v>
      </c>
      <c r="AT343" s="13">
        <f t="shared" si="41"/>
        <v>6400</v>
      </c>
      <c r="AU343" s="13">
        <f t="shared" si="39"/>
        <v>86400</v>
      </c>
      <c r="AV343" s="14" t="s">
        <v>12</v>
      </c>
      <c r="AW343" s="13">
        <f t="shared" si="43"/>
        <v>86400</v>
      </c>
      <c r="AX343" s="13">
        <v>0</v>
      </c>
      <c r="AY343" s="13">
        <f t="shared" si="42"/>
        <v>86400</v>
      </c>
    </row>
    <row r="344" spans="1:51" hidden="1" x14ac:dyDescent="0.2">
      <c r="A344" s="8">
        <v>339</v>
      </c>
      <c r="B344" s="9" t="s">
        <v>766</v>
      </c>
      <c r="C344" s="9" t="s">
        <v>4</v>
      </c>
      <c r="D344" s="9" t="s">
        <v>5</v>
      </c>
      <c r="E344" s="9" t="s">
        <v>5</v>
      </c>
      <c r="F344" s="9" t="s">
        <v>767</v>
      </c>
      <c r="G344" s="9" t="s">
        <v>768</v>
      </c>
      <c r="H344" s="9" t="s">
        <v>69</v>
      </c>
      <c r="I344" s="9" t="s">
        <v>27</v>
      </c>
      <c r="J344" s="9" t="s">
        <v>32</v>
      </c>
      <c r="K344" s="9" t="s">
        <v>11</v>
      </c>
      <c r="L344" s="10">
        <v>60</v>
      </c>
      <c r="M344" s="10">
        <v>60</v>
      </c>
      <c r="N344" s="10">
        <v>0</v>
      </c>
      <c r="O344" s="10">
        <v>0</v>
      </c>
      <c r="P344" s="11">
        <v>150000</v>
      </c>
      <c r="Q344" s="11">
        <v>150000</v>
      </c>
      <c r="R344" s="11">
        <v>0</v>
      </c>
      <c r="S344" s="11">
        <v>600000</v>
      </c>
      <c r="T344" s="11">
        <v>600000</v>
      </c>
      <c r="U344" s="11">
        <v>0</v>
      </c>
      <c r="V344" s="11">
        <v>750000</v>
      </c>
      <c r="W344" s="11">
        <v>0</v>
      </c>
      <c r="X344" s="12">
        <v>0.8</v>
      </c>
      <c r="Y344" s="12">
        <v>0</v>
      </c>
      <c r="Z344" s="11">
        <v>10000</v>
      </c>
      <c r="AA344" s="11">
        <v>0</v>
      </c>
      <c r="AB344" s="13">
        <v>60</v>
      </c>
      <c r="AC344" s="13">
        <v>4</v>
      </c>
      <c r="AD344" s="13">
        <v>1100</v>
      </c>
      <c r="AE344" s="13">
        <v>1100</v>
      </c>
      <c r="AF344" s="13">
        <v>0</v>
      </c>
      <c r="AG344" s="13">
        <v>0</v>
      </c>
      <c r="AH344" s="13">
        <v>0</v>
      </c>
      <c r="AI344" s="13">
        <v>0</v>
      </c>
      <c r="AJ344" s="18">
        <v>1</v>
      </c>
      <c r="AK344" s="17">
        <v>11.7</v>
      </c>
      <c r="AL344" s="25">
        <v>5.128205128205128E-2</v>
      </c>
      <c r="AM344" s="13">
        <v>0.93933511283669013</v>
      </c>
      <c r="AN344" s="13">
        <v>0.99918166939443531</v>
      </c>
      <c r="AO344" s="13">
        <v>0.44843049327354256</v>
      </c>
      <c r="AP344" s="13">
        <v>2.3869472755046681</v>
      </c>
      <c r="AQ344" s="13">
        <f t="shared" si="40"/>
        <v>600000</v>
      </c>
      <c r="AR344" s="13">
        <f t="shared" si="37"/>
        <v>19200</v>
      </c>
      <c r="AS344" s="13">
        <f t="shared" si="38"/>
        <v>0</v>
      </c>
      <c r="AT344" s="13">
        <f t="shared" si="41"/>
        <v>19200</v>
      </c>
      <c r="AU344" s="13">
        <f t="shared" si="39"/>
        <v>619200</v>
      </c>
      <c r="AV344" s="14" t="s">
        <v>12</v>
      </c>
      <c r="AW344" s="13">
        <f t="shared" si="43"/>
        <v>619200</v>
      </c>
      <c r="AX344" s="13">
        <v>0</v>
      </c>
      <c r="AY344" s="13">
        <f t="shared" si="42"/>
        <v>619200</v>
      </c>
    </row>
    <row r="345" spans="1:51" hidden="1" x14ac:dyDescent="0.2">
      <c r="A345" s="8">
        <v>340</v>
      </c>
      <c r="B345" s="9" t="s">
        <v>769</v>
      </c>
      <c r="C345" s="9" t="s">
        <v>4</v>
      </c>
      <c r="D345" s="9" t="s">
        <v>5</v>
      </c>
      <c r="E345" s="9" t="s">
        <v>5</v>
      </c>
      <c r="F345" s="9" t="s">
        <v>770</v>
      </c>
      <c r="G345" s="9" t="s">
        <v>771</v>
      </c>
      <c r="H345" s="9" t="s">
        <v>69</v>
      </c>
      <c r="I345" s="9" t="s">
        <v>38</v>
      </c>
      <c r="J345" s="9" t="s">
        <v>39</v>
      </c>
      <c r="K345" s="9" t="s">
        <v>29</v>
      </c>
      <c r="L345" s="10">
        <v>20</v>
      </c>
      <c r="M345" s="10">
        <v>20</v>
      </c>
      <c r="N345" s="10">
        <v>0</v>
      </c>
      <c r="O345" s="10">
        <v>0</v>
      </c>
      <c r="P345" s="11">
        <v>19978.2</v>
      </c>
      <c r="Q345" s="11">
        <v>19978.2</v>
      </c>
      <c r="R345" s="11">
        <v>0</v>
      </c>
      <c r="S345" s="11">
        <v>79912.800000000003</v>
      </c>
      <c r="T345" s="11">
        <v>79912.800000000003</v>
      </c>
      <c r="U345" s="11">
        <v>0</v>
      </c>
      <c r="V345" s="11">
        <v>99891</v>
      </c>
      <c r="W345" s="11">
        <v>7706</v>
      </c>
      <c r="X345" s="12">
        <v>0.8</v>
      </c>
      <c r="Y345" s="12">
        <v>7.7144087054889829E-2</v>
      </c>
      <c r="Z345" s="11">
        <v>3995.6400000000003</v>
      </c>
      <c r="AA345" s="11">
        <v>0</v>
      </c>
      <c r="AB345" s="13">
        <v>20</v>
      </c>
      <c r="AC345" s="13">
        <v>8</v>
      </c>
      <c r="AD345" s="13">
        <v>1000</v>
      </c>
      <c r="AE345" s="13">
        <v>1000</v>
      </c>
      <c r="AF345" s="13">
        <v>0</v>
      </c>
      <c r="AG345" s="13">
        <v>0</v>
      </c>
      <c r="AH345" s="13">
        <v>0</v>
      </c>
      <c r="AI345" s="13">
        <v>0</v>
      </c>
      <c r="AJ345" s="18">
        <v>2</v>
      </c>
      <c r="AK345" s="17">
        <v>12.2</v>
      </c>
      <c r="AL345" s="25">
        <v>8.7360594795539037E-2</v>
      </c>
      <c r="AM345" s="13">
        <v>0.89665544779707529</v>
      </c>
      <c r="AN345" s="13">
        <v>0.99836333878887074</v>
      </c>
      <c r="AO345" s="13">
        <v>0.4708520179372197</v>
      </c>
      <c r="AP345" s="13">
        <v>2.3658708045231656</v>
      </c>
      <c r="AQ345" s="13">
        <f t="shared" si="40"/>
        <v>79912.800000000003</v>
      </c>
      <c r="AR345" s="13">
        <f t="shared" si="37"/>
        <v>12800</v>
      </c>
      <c r="AS345" s="13">
        <f t="shared" si="38"/>
        <v>0</v>
      </c>
      <c r="AT345" s="13">
        <f t="shared" si="41"/>
        <v>12800</v>
      </c>
      <c r="AU345" s="13">
        <f t="shared" si="39"/>
        <v>92712.8</v>
      </c>
      <c r="AV345" s="14" t="s">
        <v>12</v>
      </c>
      <c r="AW345" s="13">
        <f t="shared" si="43"/>
        <v>92712.8</v>
      </c>
      <c r="AX345" s="13">
        <v>0</v>
      </c>
      <c r="AY345" s="13">
        <f t="shared" si="42"/>
        <v>92712.8</v>
      </c>
    </row>
    <row r="346" spans="1:51" hidden="1" x14ac:dyDescent="0.2">
      <c r="A346" s="8">
        <v>341</v>
      </c>
      <c r="B346" s="9" t="s">
        <v>772</v>
      </c>
      <c r="C346" s="9" t="s">
        <v>4</v>
      </c>
      <c r="D346" s="9" t="s">
        <v>5</v>
      </c>
      <c r="E346" s="9" t="s">
        <v>5</v>
      </c>
      <c r="F346" s="9" t="s">
        <v>773</v>
      </c>
      <c r="G346" s="9" t="s">
        <v>774</v>
      </c>
      <c r="H346" s="9" t="s">
        <v>69</v>
      </c>
      <c r="I346" s="9" t="s">
        <v>43</v>
      </c>
      <c r="J346" s="9" t="s">
        <v>152</v>
      </c>
      <c r="K346" s="9" t="s">
        <v>11</v>
      </c>
      <c r="L346" s="10">
        <v>20</v>
      </c>
      <c r="M346" s="10">
        <v>20</v>
      </c>
      <c r="N346" s="10">
        <v>0</v>
      </c>
      <c r="O346" s="10">
        <v>0</v>
      </c>
      <c r="P346" s="11">
        <v>36000</v>
      </c>
      <c r="Q346" s="11">
        <v>36000</v>
      </c>
      <c r="R346" s="11">
        <v>0</v>
      </c>
      <c r="S346" s="11">
        <v>144000</v>
      </c>
      <c r="T346" s="11">
        <v>144000</v>
      </c>
      <c r="U346" s="11">
        <v>0</v>
      </c>
      <c r="V346" s="11">
        <v>180000</v>
      </c>
      <c r="W346" s="11">
        <v>0</v>
      </c>
      <c r="X346" s="12">
        <v>0.8</v>
      </c>
      <c r="Y346" s="12">
        <v>0</v>
      </c>
      <c r="Z346" s="11">
        <v>7200</v>
      </c>
      <c r="AA346" s="11">
        <v>0</v>
      </c>
      <c r="AB346" s="13">
        <v>17</v>
      </c>
      <c r="AC346" s="13">
        <v>11</v>
      </c>
      <c r="AD346" s="13">
        <v>790</v>
      </c>
      <c r="AE346" s="13">
        <v>790</v>
      </c>
      <c r="AF346" s="13">
        <v>3</v>
      </c>
      <c r="AG346" s="13">
        <v>11</v>
      </c>
      <c r="AH346" s="13">
        <v>790</v>
      </c>
      <c r="AI346" s="13">
        <v>790</v>
      </c>
      <c r="AJ346" s="18">
        <v>2</v>
      </c>
      <c r="AK346" s="17">
        <v>8.8000000000000007</v>
      </c>
      <c r="AL346" s="25">
        <v>0.25278810408921931</v>
      </c>
      <c r="AM346" s="13">
        <v>0.70096044468940932</v>
      </c>
      <c r="AN346" s="13">
        <v>0.99836333878887074</v>
      </c>
      <c r="AO346" s="13">
        <v>0.31838565022421528</v>
      </c>
      <c r="AP346" s="13">
        <v>2.0177094337024952</v>
      </c>
      <c r="AQ346" s="13">
        <f t="shared" si="40"/>
        <v>144000</v>
      </c>
      <c r="AR346" s="13">
        <f t="shared" si="37"/>
        <v>14960</v>
      </c>
      <c r="AS346" s="13">
        <f t="shared" si="38"/>
        <v>16500</v>
      </c>
      <c r="AT346" s="13">
        <f t="shared" si="41"/>
        <v>31460</v>
      </c>
      <c r="AU346" s="13">
        <f t="shared" si="39"/>
        <v>175460</v>
      </c>
      <c r="AV346" s="14" t="s">
        <v>12</v>
      </c>
      <c r="AW346" s="13">
        <f t="shared" si="43"/>
        <v>175460</v>
      </c>
      <c r="AX346" s="13">
        <v>0</v>
      </c>
      <c r="AY346" s="13">
        <f t="shared" si="42"/>
        <v>175460</v>
      </c>
    </row>
    <row r="347" spans="1:51" hidden="1" x14ac:dyDescent="0.2">
      <c r="A347" s="8">
        <v>342</v>
      </c>
      <c r="B347" s="9" t="s">
        <v>775</v>
      </c>
      <c r="C347" s="9" t="s">
        <v>226</v>
      </c>
      <c r="D347" s="9" t="s">
        <v>5</v>
      </c>
      <c r="E347" s="9" t="s">
        <v>5</v>
      </c>
      <c r="F347" s="9" t="s">
        <v>776</v>
      </c>
      <c r="G347" s="9" t="s">
        <v>777</v>
      </c>
      <c r="H347" s="9" t="s">
        <v>69</v>
      </c>
      <c r="I347" s="9" t="s">
        <v>88</v>
      </c>
      <c r="J347" s="9" t="s">
        <v>9</v>
      </c>
      <c r="K347" s="9" t="s">
        <v>10</v>
      </c>
      <c r="L347" s="10">
        <v>5</v>
      </c>
      <c r="M347" s="10">
        <v>0</v>
      </c>
      <c r="N347" s="10">
        <v>0</v>
      </c>
      <c r="O347" s="10">
        <v>5</v>
      </c>
      <c r="P347" s="11">
        <v>6250</v>
      </c>
      <c r="Q347" s="11">
        <v>0</v>
      </c>
      <c r="R347" s="11">
        <v>6250</v>
      </c>
      <c r="S347" s="11">
        <v>25000</v>
      </c>
      <c r="T347" s="11">
        <v>0</v>
      </c>
      <c r="U347" s="11">
        <v>25000</v>
      </c>
      <c r="V347" s="11">
        <v>31250</v>
      </c>
      <c r="W347" s="11">
        <v>3000</v>
      </c>
      <c r="X347" s="12">
        <v>0.8</v>
      </c>
      <c r="Y347" s="12">
        <v>9.6000000000000002E-2</v>
      </c>
      <c r="Z347" s="11">
        <v>0</v>
      </c>
      <c r="AA347" s="11">
        <v>5000</v>
      </c>
      <c r="AB347" s="13">
        <v>5</v>
      </c>
      <c r="AC347" s="13">
        <v>9</v>
      </c>
      <c r="AD347" s="13">
        <v>850</v>
      </c>
      <c r="AE347" s="13">
        <v>850</v>
      </c>
      <c r="AF347" s="13">
        <v>0</v>
      </c>
      <c r="AG347" s="13">
        <v>0</v>
      </c>
      <c r="AH347" s="13">
        <v>0</v>
      </c>
      <c r="AI347" s="13">
        <v>0</v>
      </c>
      <c r="AJ347" s="18">
        <v>12</v>
      </c>
      <c r="AK347" s="17">
        <v>3.1</v>
      </c>
      <c r="AL347" s="25">
        <v>0.47051442910915936</v>
      </c>
      <c r="AM347" s="13">
        <v>0.44339775736298181</v>
      </c>
      <c r="AN347" s="13">
        <v>0.99018003273322419</v>
      </c>
      <c r="AO347" s="13">
        <v>6.2780269058295965E-2</v>
      </c>
      <c r="AP347" s="13">
        <v>1.4963580591545018</v>
      </c>
      <c r="AQ347" s="13">
        <f t="shared" si="40"/>
        <v>25000</v>
      </c>
      <c r="AR347" s="13">
        <f t="shared" si="37"/>
        <v>3600</v>
      </c>
      <c r="AS347" s="13">
        <f t="shared" si="38"/>
        <v>0</v>
      </c>
      <c r="AT347" s="13">
        <f t="shared" si="41"/>
        <v>3600</v>
      </c>
      <c r="AU347" s="13">
        <f t="shared" si="39"/>
        <v>28600</v>
      </c>
      <c r="AV347" s="14" t="s">
        <v>12</v>
      </c>
      <c r="AW347" s="13">
        <f t="shared" si="43"/>
        <v>28600</v>
      </c>
      <c r="AX347" s="13">
        <v>0</v>
      </c>
      <c r="AY347" s="13">
        <f t="shared" si="42"/>
        <v>28600</v>
      </c>
    </row>
    <row r="348" spans="1:51" hidden="1" x14ac:dyDescent="0.2">
      <c r="A348" s="8">
        <v>343</v>
      </c>
      <c r="B348" s="9" t="s">
        <v>778</v>
      </c>
      <c r="C348" s="9" t="s">
        <v>4</v>
      </c>
      <c r="D348" s="9" t="s">
        <v>5</v>
      </c>
      <c r="E348" s="9" t="s">
        <v>5</v>
      </c>
      <c r="F348" s="9" t="s">
        <v>779</v>
      </c>
      <c r="G348" s="9" t="s">
        <v>780</v>
      </c>
      <c r="H348" s="9" t="s">
        <v>69</v>
      </c>
      <c r="I348" s="9" t="s">
        <v>218</v>
      </c>
      <c r="J348" s="9" t="s">
        <v>9</v>
      </c>
      <c r="K348" s="9" t="s">
        <v>10</v>
      </c>
      <c r="L348" s="10">
        <v>100</v>
      </c>
      <c r="M348" s="10">
        <v>100</v>
      </c>
      <c r="N348" s="10">
        <v>0</v>
      </c>
      <c r="O348" s="10">
        <v>0</v>
      </c>
      <c r="P348" s="11">
        <v>255000</v>
      </c>
      <c r="Q348" s="11">
        <v>255000</v>
      </c>
      <c r="R348" s="11">
        <v>0</v>
      </c>
      <c r="S348" s="11">
        <v>1000000</v>
      </c>
      <c r="T348" s="11">
        <v>1000000</v>
      </c>
      <c r="U348" s="11">
        <v>0</v>
      </c>
      <c r="V348" s="11">
        <v>1255000</v>
      </c>
      <c r="W348" s="11">
        <v>0</v>
      </c>
      <c r="X348" s="12">
        <v>0.79681274900398402</v>
      </c>
      <c r="Y348" s="12">
        <v>0</v>
      </c>
      <c r="Z348" s="11">
        <v>10000</v>
      </c>
      <c r="AA348" s="11">
        <v>0</v>
      </c>
      <c r="AB348" s="13">
        <v>0</v>
      </c>
      <c r="AC348" s="13">
        <v>0</v>
      </c>
      <c r="AD348" s="13">
        <v>0</v>
      </c>
      <c r="AE348" s="13">
        <v>0</v>
      </c>
      <c r="AF348" s="13">
        <v>0</v>
      </c>
      <c r="AG348" s="13">
        <v>0</v>
      </c>
      <c r="AH348" s="13">
        <v>0</v>
      </c>
      <c r="AI348" s="13">
        <v>0</v>
      </c>
      <c r="AJ348" s="18">
        <v>47</v>
      </c>
      <c r="AK348" s="17">
        <v>5.6</v>
      </c>
      <c r="AL348" s="25">
        <v>0.50701684041700079</v>
      </c>
      <c r="AM348" s="13">
        <v>0.40021667143099282</v>
      </c>
      <c r="AN348" s="13">
        <v>0.96153846153846156</v>
      </c>
      <c r="AO348" s="13">
        <v>0.17488789237668159</v>
      </c>
      <c r="AP348" s="13">
        <v>1.5366430253461361</v>
      </c>
      <c r="AQ348" s="13">
        <f t="shared" si="40"/>
        <v>1000000</v>
      </c>
      <c r="AR348" s="13">
        <f t="shared" si="37"/>
        <v>0</v>
      </c>
      <c r="AS348" s="13">
        <f t="shared" si="38"/>
        <v>0</v>
      </c>
      <c r="AT348" s="13">
        <f t="shared" si="41"/>
        <v>0</v>
      </c>
      <c r="AU348" s="13">
        <f t="shared" si="39"/>
        <v>1000000</v>
      </c>
      <c r="AV348" s="14" t="s">
        <v>12</v>
      </c>
      <c r="AW348" s="13">
        <f t="shared" si="43"/>
        <v>1000000</v>
      </c>
      <c r="AX348" s="13">
        <v>0</v>
      </c>
      <c r="AY348" s="13">
        <f t="shared" si="42"/>
        <v>1000000</v>
      </c>
    </row>
    <row r="349" spans="1:51" hidden="1" x14ac:dyDescent="0.2">
      <c r="A349" s="8">
        <v>344</v>
      </c>
      <c r="B349" s="9" t="s">
        <v>781</v>
      </c>
      <c r="C349" s="9" t="s">
        <v>4</v>
      </c>
      <c r="D349" s="9" t="s">
        <v>5</v>
      </c>
      <c r="E349" s="9" t="s">
        <v>5</v>
      </c>
      <c r="F349" s="9" t="s">
        <v>782</v>
      </c>
      <c r="G349" s="9" t="s">
        <v>780</v>
      </c>
      <c r="H349" s="9" t="s">
        <v>69</v>
      </c>
      <c r="I349" s="9" t="s">
        <v>218</v>
      </c>
      <c r="J349" s="9" t="s">
        <v>9</v>
      </c>
      <c r="K349" s="9" t="s">
        <v>10</v>
      </c>
      <c r="L349" s="10">
        <v>80</v>
      </c>
      <c r="M349" s="10">
        <v>80</v>
      </c>
      <c r="N349" s="10">
        <v>0</v>
      </c>
      <c r="O349" s="10">
        <v>0</v>
      </c>
      <c r="P349" s="11">
        <v>200000</v>
      </c>
      <c r="Q349" s="11">
        <v>200000</v>
      </c>
      <c r="R349" s="11">
        <v>0</v>
      </c>
      <c r="S349" s="11">
        <v>800000</v>
      </c>
      <c r="T349" s="11">
        <v>800000</v>
      </c>
      <c r="U349" s="11">
        <v>0</v>
      </c>
      <c r="V349" s="11">
        <v>1000000</v>
      </c>
      <c r="W349" s="11">
        <v>37280</v>
      </c>
      <c r="X349" s="12">
        <v>0.8</v>
      </c>
      <c r="Y349" s="12">
        <v>3.7280000000000001E-2</v>
      </c>
      <c r="Z349" s="11">
        <v>10000</v>
      </c>
      <c r="AA349" s="11">
        <v>0</v>
      </c>
      <c r="AB349" s="13">
        <v>80</v>
      </c>
      <c r="AC349" s="13">
        <v>4</v>
      </c>
      <c r="AD349" s="13">
        <v>700</v>
      </c>
      <c r="AE349" s="13">
        <v>700</v>
      </c>
      <c r="AF349" s="13">
        <v>0</v>
      </c>
      <c r="AG349" s="13">
        <v>0</v>
      </c>
      <c r="AH349" s="13">
        <v>0</v>
      </c>
      <c r="AI349" s="13">
        <v>0</v>
      </c>
      <c r="AJ349" s="18">
        <v>47</v>
      </c>
      <c r="AK349" s="17">
        <v>5.6</v>
      </c>
      <c r="AL349" s="25">
        <v>0.50701684041700079</v>
      </c>
      <c r="AM349" s="13">
        <v>0.40021667143099282</v>
      </c>
      <c r="AN349" s="13">
        <v>0.96153846153846156</v>
      </c>
      <c r="AO349" s="13">
        <v>0.17488789237668159</v>
      </c>
      <c r="AP349" s="13">
        <v>1.5366430253461361</v>
      </c>
      <c r="AQ349" s="13">
        <f t="shared" si="40"/>
        <v>800000</v>
      </c>
      <c r="AR349" s="13">
        <f t="shared" si="37"/>
        <v>25600</v>
      </c>
      <c r="AS349" s="13">
        <f t="shared" si="38"/>
        <v>0</v>
      </c>
      <c r="AT349" s="13">
        <f t="shared" si="41"/>
        <v>25600</v>
      </c>
      <c r="AU349" s="13">
        <f t="shared" si="39"/>
        <v>825600</v>
      </c>
      <c r="AV349" s="14" t="s">
        <v>12</v>
      </c>
      <c r="AW349" s="13">
        <f t="shared" si="43"/>
        <v>825600</v>
      </c>
      <c r="AX349" s="13">
        <v>0</v>
      </c>
      <c r="AY349" s="13">
        <f t="shared" si="42"/>
        <v>825600</v>
      </c>
    </row>
    <row r="350" spans="1:51" hidden="1" x14ac:dyDescent="0.2">
      <c r="A350" s="8">
        <v>345</v>
      </c>
      <c r="B350" s="9" t="s">
        <v>783</v>
      </c>
      <c r="C350" s="9" t="s">
        <v>4</v>
      </c>
      <c r="D350" s="9" t="s">
        <v>5</v>
      </c>
      <c r="E350" s="9" t="s">
        <v>5</v>
      </c>
      <c r="F350" s="9" t="s">
        <v>784</v>
      </c>
      <c r="G350" s="9" t="s">
        <v>780</v>
      </c>
      <c r="H350" s="9" t="s">
        <v>69</v>
      </c>
      <c r="I350" s="9" t="s">
        <v>218</v>
      </c>
      <c r="J350" s="9" t="s">
        <v>9</v>
      </c>
      <c r="K350" s="9" t="s">
        <v>10</v>
      </c>
      <c r="L350" s="10">
        <v>42</v>
      </c>
      <c r="M350" s="10">
        <v>42</v>
      </c>
      <c r="N350" s="10">
        <v>0</v>
      </c>
      <c r="O350" s="10">
        <v>0</v>
      </c>
      <c r="P350" s="11">
        <v>105000</v>
      </c>
      <c r="Q350" s="11">
        <v>105000</v>
      </c>
      <c r="R350" s="11">
        <v>0</v>
      </c>
      <c r="S350" s="11">
        <v>420000</v>
      </c>
      <c r="T350" s="11">
        <v>420000</v>
      </c>
      <c r="U350" s="11">
        <v>0</v>
      </c>
      <c r="V350" s="11">
        <v>525000</v>
      </c>
      <c r="W350" s="11">
        <v>52500</v>
      </c>
      <c r="X350" s="12">
        <v>0.8</v>
      </c>
      <c r="Y350" s="12">
        <v>0.1</v>
      </c>
      <c r="Z350" s="11">
        <v>10000</v>
      </c>
      <c r="AA350" s="11">
        <v>0</v>
      </c>
      <c r="AB350" s="13">
        <v>42</v>
      </c>
      <c r="AC350" s="13">
        <v>7</v>
      </c>
      <c r="AD350" s="13">
        <v>1700</v>
      </c>
      <c r="AE350" s="13">
        <v>1700</v>
      </c>
      <c r="AF350" s="13">
        <v>0</v>
      </c>
      <c r="AG350" s="13">
        <v>0</v>
      </c>
      <c r="AH350" s="13">
        <v>0</v>
      </c>
      <c r="AI350" s="13">
        <v>0</v>
      </c>
      <c r="AJ350" s="18">
        <v>47</v>
      </c>
      <c r="AK350" s="17">
        <v>5.6</v>
      </c>
      <c r="AL350" s="25">
        <v>0.50701684041700079</v>
      </c>
      <c r="AM350" s="13">
        <v>0.40021667143099282</v>
      </c>
      <c r="AN350" s="13">
        <v>0.96153846153846156</v>
      </c>
      <c r="AO350" s="13">
        <v>0.17488789237668159</v>
      </c>
      <c r="AP350" s="13">
        <v>1.5366430253461361</v>
      </c>
      <c r="AQ350" s="13">
        <f t="shared" si="40"/>
        <v>420000</v>
      </c>
      <c r="AR350" s="13">
        <f t="shared" si="37"/>
        <v>23520</v>
      </c>
      <c r="AS350" s="13">
        <f t="shared" si="38"/>
        <v>0</v>
      </c>
      <c r="AT350" s="13">
        <f t="shared" si="41"/>
        <v>23520</v>
      </c>
      <c r="AU350" s="13">
        <f t="shared" si="39"/>
        <v>443520</v>
      </c>
      <c r="AV350" s="14" t="s">
        <v>12</v>
      </c>
      <c r="AW350" s="13">
        <f t="shared" si="43"/>
        <v>443520</v>
      </c>
      <c r="AX350" s="13">
        <v>0</v>
      </c>
      <c r="AY350" s="13">
        <f t="shared" si="42"/>
        <v>443520</v>
      </c>
    </row>
    <row r="351" spans="1:51" hidden="1" x14ac:dyDescent="0.2">
      <c r="A351" s="8">
        <v>346</v>
      </c>
      <c r="B351" s="9" t="s">
        <v>785</v>
      </c>
      <c r="C351" s="9" t="s">
        <v>4</v>
      </c>
      <c r="D351" s="9" t="s">
        <v>5</v>
      </c>
      <c r="E351" s="9" t="s">
        <v>5</v>
      </c>
      <c r="F351" s="9" t="s">
        <v>786</v>
      </c>
      <c r="G351" s="9" t="s">
        <v>780</v>
      </c>
      <c r="H351" s="9" t="s">
        <v>69</v>
      </c>
      <c r="I351" s="9" t="s">
        <v>218</v>
      </c>
      <c r="J351" s="9" t="s">
        <v>9</v>
      </c>
      <c r="K351" s="9" t="s">
        <v>10</v>
      </c>
      <c r="L351" s="10">
        <v>56</v>
      </c>
      <c r="M351" s="10">
        <v>56</v>
      </c>
      <c r="N351" s="10">
        <v>0</v>
      </c>
      <c r="O351" s="10">
        <v>0</v>
      </c>
      <c r="P351" s="11">
        <v>118928</v>
      </c>
      <c r="Q351" s="11">
        <v>118928</v>
      </c>
      <c r="R351" s="11">
        <v>0</v>
      </c>
      <c r="S351" s="11">
        <v>475712</v>
      </c>
      <c r="T351" s="11">
        <v>475712</v>
      </c>
      <c r="U351" s="11">
        <v>0</v>
      </c>
      <c r="V351" s="11">
        <v>594640</v>
      </c>
      <c r="W351" s="11">
        <v>52700</v>
      </c>
      <c r="X351" s="12">
        <v>0.8</v>
      </c>
      <c r="Y351" s="12">
        <v>8.8625050450692855E-2</v>
      </c>
      <c r="Z351" s="11">
        <v>8494.8571428571431</v>
      </c>
      <c r="AA351" s="11">
        <v>0</v>
      </c>
      <c r="AB351" s="13">
        <v>56</v>
      </c>
      <c r="AC351" s="13">
        <v>4</v>
      </c>
      <c r="AD351" s="13">
        <v>900</v>
      </c>
      <c r="AE351" s="13">
        <v>900</v>
      </c>
      <c r="AF351" s="13">
        <v>0</v>
      </c>
      <c r="AG351" s="13">
        <v>0</v>
      </c>
      <c r="AH351" s="13">
        <v>0</v>
      </c>
      <c r="AI351" s="13">
        <v>0</v>
      </c>
      <c r="AJ351" s="18">
        <v>47</v>
      </c>
      <c r="AK351" s="17">
        <v>5.6</v>
      </c>
      <c r="AL351" s="25">
        <v>0.50701684041700079</v>
      </c>
      <c r="AM351" s="13">
        <v>0.40021667143099282</v>
      </c>
      <c r="AN351" s="13">
        <v>0.96153846153846156</v>
      </c>
      <c r="AO351" s="13">
        <v>0.17488789237668159</v>
      </c>
      <c r="AP351" s="13">
        <v>1.5366430253461361</v>
      </c>
      <c r="AQ351" s="13">
        <f t="shared" si="40"/>
        <v>475712</v>
      </c>
      <c r="AR351" s="13">
        <f t="shared" si="37"/>
        <v>17920</v>
      </c>
      <c r="AS351" s="13">
        <f t="shared" si="38"/>
        <v>0</v>
      </c>
      <c r="AT351" s="13">
        <f t="shared" si="41"/>
        <v>17920</v>
      </c>
      <c r="AU351" s="13">
        <f t="shared" si="39"/>
        <v>493632</v>
      </c>
      <c r="AV351" s="14" t="s">
        <v>12</v>
      </c>
      <c r="AW351" s="13">
        <f t="shared" si="43"/>
        <v>493632</v>
      </c>
      <c r="AX351" s="13">
        <v>0</v>
      </c>
      <c r="AY351" s="13">
        <f t="shared" si="42"/>
        <v>493632</v>
      </c>
    </row>
    <row r="352" spans="1:51" hidden="1" x14ac:dyDescent="0.2">
      <c r="A352" s="8">
        <v>347</v>
      </c>
      <c r="B352" s="9" t="s">
        <v>787</v>
      </c>
      <c r="C352" s="9" t="s">
        <v>4</v>
      </c>
      <c r="D352" s="9" t="s">
        <v>5</v>
      </c>
      <c r="E352" s="9" t="s">
        <v>5</v>
      </c>
      <c r="F352" s="9" t="s">
        <v>788</v>
      </c>
      <c r="G352" s="9" t="s">
        <v>789</v>
      </c>
      <c r="H352" s="9" t="s">
        <v>296</v>
      </c>
      <c r="I352" s="9" t="s">
        <v>156</v>
      </c>
      <c r="J352" s="9" t="s">
        <v>9</v>
      </c>
      <c r="K352" s="9" t="s">
        <v>10</v>
      </c>
      <c r="L352" s="10">
        <v>16</v>
      </c>
      <c r="M352" s="10">
        <v>16</v>
      </c>
      <c r="N352" s="10">
        <v>0</v>
      </c>
      <c r="O352" s="10">
        <v>0</v>
      </c>
      <c r="P352" s="11">
        <v>40000</v>
      </c>
      <c r="Q352" s="11">
        <v>40000</v>
      </c>
      <c r="R352" s="11">
        <v>0</v>
      </c>
      <c r="S352" s="11">
        <v>160000</v>
      </c>
      <c r="T352" s="11">
        <v>160000</v>
      </c>
      <c r="U352" s="11">
        <v>0</v>
      </c>
      <c r="V352" s="11">
        <v>200000</v>
      </c>
      <c r="W352" s="11">
        <v>0</v>
      </c>
      <c r="X352" s="12">
        <v>0.8</v>
      </c>
      <c r="Y352" s="12">
        <v>0</v>
      </c>
      <c r="Z352" s="11">
        <v>10000</v>
      </c>
      <c r="AA352" s="11">
        <v>0</v>
      </c>
      <c r="AB352" s="13">
        <v>16</v>
      </c>
      <c r="AC352" s="13">
        <v>4</v>
      </c>
      <c r="AD352" s="13">
        <v>450</v>
      </c>
      <c r="AE352" s="13">
        <v>450</v>
      </c>
      <c r="AF352" s="13">
        <v>0</v>
      </c>
      <c r="AG352" s="13">
        <v>0</v>
      </c>
      <c r="AH352" s="13">
        <v>0</v>
      </c>
      <c r="AI352" s="13">
        <v>0</v>
      </c>
      <c r="AJ352" s="18">
        <v>8</v>
      </c>
      <c r="AK352" s="17">
        <v>5.0999999999999996</v>
      </c>
      <c r="AL352" s="25">
        <v>0.37061403508771928</v>
      </c>
      <c r="AM352" s="13">
        <v>0.56157645691515867</v>
      </c>
      <c r="AN352" s="13">
        <v>0.99345335515548283</v>
      </c>
      <c r="AO352" s="13">
        <v>0.15246636771300445</v>
      </c>
      <c r="AP352" s="13">
        <v>1.7074961797836461</v>
      </c>
      <c r="AQ352" s="13">
        <f t="shared" si="40"/>
        <v>160000</v>
      </c>
      <c r="AR352" s="13">
        <f t="shared" si="37"/>
        <v>5120</v>
      </c>
      <c r="AS352" s="13">
        <f t="shared" si="38"/>
        <v>0</v>
      </c>
      <c r="AT352" s="13">
        <f t="shared" si="41"/>
        <v>5120</v>
      </c>
      <c r="AU352" s="13">
        <f t="shared" si="39"/>
        <v>165120</v>
      </c>
      <c r="AV352" s="14" t="s">
        <v>12</v>
      </c>
      <c r="AW352" s="13">
        <f t="shared" si="43"/>
        <v>165120</v>
      </c>
      <c r="AX352" s="13">
        <v>0</v>
      </c>
      <c r="AY352" s="13">
        <f t="shared" si="42"/>
        <v>165120</v>
      </c>
    </row>
    <row r="353" spans="1:51" hidden="1" x14ac:dyDescent="0.2">
      <c r="A353" s="8">
        <v>348</v>
      </c>
      <c r="B353" s="9" t="s">
        <v>790</v>
      </c>
      <c r="C353" s="9" t="s">
        <v>4</v>
      </c>
      <c r="D353" s="9" t="s">
        <v>5</v>
      </c>
      <c r="E353" s="9" t="s">
        <v>5</v>
      </c>
      <c r="F353" s="9" t="s">
        <v>791</v>
      </c>
      <c r="G353" s="9" t="s">
        <v>792</v>
      </c>
      <c r="H353" s="9" t="s">
        <v>296</v>
      </c>
      <c r="I353" s="9" t="s">
        <v>88</v>
      </c>
      <c r="J353" s="9" t="s">
        <v>9</v>
      </c>
      <c r="K353" s="9" t="s">
        <v>10</v>
      </c>
      <c r="L353" s="10">
        <v>40</v>
      </c>
      <c r="M353" s="10">
        <v>40</v>
      </c>
      <c r="N353" s="10">
        <v>0</v>
      </c>
      <c r="O353" s="10">
        <v>0</v>
      </c>
      <c r="P353" s="11">
        <v>100000</v>
      </c>
      <c r="Q353" s="11">
        <v>100000</v>
      </c>
      <c r="R353" s="11">
        <v>0</v>
      </c>
      <c r="S353" s="11">
        <v>400000</v>
      </c>
      <c r="T353" s="11">
        <v>400000</v>
      </c>
      <c r="U353" s="11">
        <v>0</v>
      </c>
      <c r="V353" s="11">
        <v>500000</v>
      </c>
      <c r="W353" s="11">
        <v>0</v>
      </c>
      <c r="X353" s="12">
        <v>0.8</v>
      </c>
      <c r="Y353" s="12">
        <v>0</v>
      </c>
      <c r="Z353" s="11">
        <v>10000</v>
      </c>
      <c r="AA353" s="11">
        <v>0</v>
      </c>
      <c r="AB353" s="13">
        <v>40</v>
      </c>
      <c r="AC353" s="13">
        <v>4</v>
      </c>
      <c r="AD353" s="13">
        <v>900</v>
      </c>
      <c r="AE353" s="13">
        <v>900</v>
      </c>
      <c r="AF353" s="13">
        <v>0</v>
      </c>
      <c r="AG353" s="13">
        <v>0</v>
      </c>
      <c r="AH353" s="13">
        <v>0</v>
      </c>
      <c r="AI353" s="13">
        <v>0</v>
      </c>
      <c r="AJ353" s="18">
        <v>51</v>
      </c>
      <c r="AK353" s="17">
        <v>6.8</v>
      </c>
      <c r="AL353" s="25">
        <v>0.34668892598775736</v>
      </c>
      <c r="AM353" s="13">
        <v>0.58987903077158044</v>
      </c>
      <c r="AN353" s="13">
        <v>0.95826513911620292</v>
      </c>
      <c r="AO353" s="13">
        <v>0.22869955156950669</v>
      </c>
      <c r="AP353" s="13">
        <v>1.7768437214572901</v>
      </c>
      <c r="AQ353" s="13">
        <f t="shared" si="40"/>
        <v>400000</v>
      </c>
      <c r="AR353" s="13">
        <f t="shared" si="37"/>
        <v>12800</v>
      </c>
      <c r="AS353" s="13">
        <f t="shared" si="38"/>
        <v>0</v>
      </c>
      <c r="AT353" s="13">
        <f t="shared" si="41"/>
        <v>12800</v>
      </c>
      <c r="AU353" s="13">
        <f t="shared" si="39"/>
        <v>412800</v>
      </c>
      <c r="AV353" s="14" t="s">
        <v>12</v>
      </c>
      <c r="AW353" s="13">
        <f t="shared" si="43"/>
        <v>412800</v>
      </c>
      <c r="AX353" s="13">
        <v>0</v>
      </c>
      <c r="AY353" s="13">
        <f t="shared" si="42"/>
        <v>412800</v>
      </c>
    </row>
    <row r="354" spans="1:51" hidden="1" x14ac:dyDescent="0.2">
      <c r="A354" s="8">
        <v>349</v>
      </c>
      <c r="B354" s="9" t="s">
        <v>793</v>
      </c>
      <c r="C354" s="9" t="s">
        <v>4</v>
      </c>
      <c r="D354" s="9" t="s">
        <v>5</v>
      </c>
      <c r="E354" s="9" t="s">
        <v>5</v>
      </c>
      <c r="F354" s="9" t="s">
        <v>794</v>
      </c>
      <c r="G354" s="9" t="s">
        <v>792</v>
      </c>
      <c r="H354" s="9" t="s">
        <v>296</v>
      </c>
      <c r="I354" s="9" t="s">
        <v>88</v>
      </c>
      <c r="J354" s="9" t="s">
        <v>9</v>
      </c>
      <c r="K354" s="9" t="s">
        <v>10</v>
      </c>
      <c r="L354" s="10">
        <v>16</v>
      </c>
      <c r="M354" s="10">
        <v>16</v>
      </c>
      <c r="N354" s="10">
        <v>0</v>
      </c>
      <c r="O354" s="10">
        <v>0</v>
      </c>
      <c r="P354" s="11">
        <v>60000</v>
      </c>
      <c r="Q354" s="11">
        <v>60000</v>
      </c>
      <c r="R354" s="11">
        <v>0</v>
      </c>
      <c r="S354" s="11">
        <v>160000</v>
      </c>
      <c r="T354" s="11">
        <v>160000</v>
      </c>
      <c r="U354" s="11">
        <v>0</v>
      </c>
      <c r="V354" s="11">
        <v>220000</v>
      </c>
      <c r="W354" s="11">
        <v>16000</v>
      </c>
      <c r="X354" s="12">
        <v>0.72727272727272729</v>
      </c>
      <c r="Y354" s="12">
        <v>7.2727272727272724E-2</v>
      </c>
      <c r="Z354" s="11">
        <v>10000</v>
      </c>
      <c r="AA354" s="11">
        <v>0</v>
      </c>
      <c r="AB354" s="13">
        <v>12</v>
      </c>
      <c r="AC354" s="13">
        <v>4</v>
      </c>
      <c r="AD354" s="13">
        <v>1000</v>
      </c>
      <c r="AE354" s="13">
        <v>1000</v>
      </c>
      <c r="AF354" s="13">
        <v>4</v>
      </c>
      <c r="AG354" s="13">
        <v>4</v>
      </c>
      <c r="AH354" s="13">
        <v>1100</v>
      </c>
      <c r="AI354" s="13">
        <v>1100</v>
      </c>
      <c r="AJ354" s="18">
        <v>51</v>
      </c>
      <c r="AK354" s="17">
        <v>6.8</v>
      </c>
      <c r="AL354" s="25">
        <v>0.34668892598775736</v>
      </c>
      <c r="AM354" s="13">
        <v>0.58987903077158044</v>
      </c>
      <c r="AN354" s="13">
        <v>0.95826513911620292</v>
      </c>
      <c r="AO354" s="13">
        <v>0.22869955156950669</v>
      </c>
      <c r="AP354" s="13">
        <v>1.7768437214572901</v>
      </c>
      <c r="AQ354" s="13">
        <f t="shared" si="40"/>
        <v>160000</v>
      </c>
      <c r="AR354" s="13">
        <f t="shared" si="37"/>
        <v>3840</v>
      </c>
      <c r="AS354" s="13">
        <f t="shared" si="38"/>
        <v>8000</v>
      </c>
      <c r="AT354" s="13">
        <f t="shared" si="41"/>
        <v>11840</v>
      </c>
      <c r="AU354" s="13">
        <f t="shared" si="39"/>
        <v>171840</v>
      </c>
      <c r="AV354" s="14" t="s">
        <v>12</v>
      </c>
      <c r="AW354" s="13">
        <f t="shared" si="43"/>
        <v>171840</v>
      </c>
      <c r="AX354" s="13">
        <v>0</v>
      </c>
      <c r="AY354" s="13">
        <f t="shared" si="42"/>
        <v>171840</v>
      </c>
    </row>
    <row r="355" spans="1:51" hidden="1" x14ac:dyDescent="0.2">
      <c r="A355" s="8">
        <v>350</v>
      </c>
      <c r="B355" s="9" t="s">
        <v>795</v>
      </c>
      <c r="C355" s="9" t="s">
        <v>4</v>
      </c>
      <c r="D355" s="9" t="s">
        <v>5</v>
      </c>
      <c r="E355" s="9" t="s">
        <v>5</v>
      </c>
      <c r="F355" s="9" t="s">
        <v>796</v>
      </c>
      <c r="G355" s="9" t="s">
        <v>792</v>
      </c>
      <c r="H355" s="9" t="s">
        <v>296</v>
      </c>
      <c r="I355" s="9" t="s">
        <v>88</v>
      </c>
      <c r="J355" s="9" t="s">
        <v>9</v>
      </c>
      <c r="K355" s="9" t="s">
        <v>10</v>
      </c>
      <c r="L355" s="10">
        <v>20</v>
      </c>
      <c r="M355" s="10">
        <v>20</v>
      </c>
      <c r="N355" s="10">
        <v>0</v>
      </c>
      <c r="O355" s="10">
        <v>0</v>
      </c>
      <c r="P355" s="11">
        <v>42000</v>
      </c>
      <c r="Q355" s="11">
        <v>42000</v>
      </c>
      <c r="R355" s="11">
        <v>0</v>
      </c>
      <c r="S355" s="11">
        <v>165053.19</v>
      </c>
      <c r="T355" s="11">
        <v>165053.19</v>
      </c>
      <c r="U355" s="11">
        <v>0</v>
      </c>
      <c r="V355" s="11">
        <v>207053.19</v>
      </c>
      <c r="W355" s="11">
        <v>0</v>
      </c>
      <c r="X355" s="12">
        <v>0.79715357198795156</v>
      </c>
      <c r="Y355" s="12">
        <v>0</v>
      </c>
      <c r="Z355" s="11">
        <v>8252.6594999999998</v>
      </c>
      <c r="AA355" s="11">
        <v>0</v>
      </c>
      <c r="AB355" s="13">
        <v>20</v>
      </c>
      <c r="AC355" s="13">
        <v>7</v>
      </c>
      <c r="AD355" s="13">
        <v>900</v>
      </c>
      <c r="AE355" s="13">
        <v>900</v>
      </c>
      <c r="AF355" s="13">
        <v>0</v>
      </c>
      <c r="AG355" s="13">
        <v>0</v>
      </c>
      <c r="AH355" s="13">
        <v>0</v>
      </c>
      <c r="AI355" s="13">
        <v>0</v>
      </c>
      <c r="AJ355" s="18">
        <v>51</v>
      </c>
      <c r="AK355" s="17">
        <v>6.8</v>
      </c>
      <c r="AL355" s="25">
        <v>0.34668892598775736</v>
      </c>
      <c r="AM355" s="13">
        <v>0.58987903077158044</v>
      </c>
      <c r="AN355" s="13">
        <v>0.95826513911620292</v>
      </c>
      <c r="AO355" s="13">
        <v>0.22869955156950669</v>
      </c>
      <c r="AP355" s="13">
        <v>1.7768437214572901</v>
      </c>
      <c r="AQ355" s="13">
        <f t="shared" si="40"/>
        <v>165053.19</v>
      </c>
      <c r="AR355" s="13">
        <f t="shared" si="37"/>
        <v>11200</v>
      </c>
      <c r="AS355" s="13">
        <f t="shared" si="38"/>
        <v>0</v>
      </c>
      <c r="AT355" s="13">
        <f t="shared" si="41"/>
        <v>11200</v>
      </c>
      <c r="AU355" s="13">
        <f t="shared" si="39"/>
        <v>176253.19</v>
      </c>
      <c r="AV355" s="14" t="s">
        <v>12</v>
      </c>
      <c r="AW355" s="13">
        <f t="shared" si="43"/>
        <v>176253.19</v>
      </c>
      <c r="AX355" s="13">
        <v>0</v>
      </c>
      <c r="AY355" s="13">
        <f t="shared" si="42"/>
        <v>176253.19</v>
      </c>
    </row>
    <row r="356" spans="1:51" hidden="1" x14ac:dyDescent="0.2">
      <c r="A356" s="8">
        <v>351</v>
      </c>
      <c r="B356" s="9" t="s">
        <v>797</v>
      </c>
      <c r="C356" s="9" t="s">
        <v>4</v>
      </c>
      <c r="D356" s="9" t="s">
        <v>5</v>
      </c>
      <c r="E356" s="9" t="s">
        <v>5</v>
      </c>
      <c r="F356" s="9" t="s">
        <v>798</v>
      </c>
      <c r="G356" s="9" t="s">
        <v>799</v>
      </c>
      <c r="H356" s="9" t="s">
        <v>296</v>
      </c>
      <c r="I356" s="9" t="s">
        <v>218</v>
      </c>
      <c r="J356" s="9" t="s">
        <v>9</v>
      </c>
      <c r="K356" s="9" t="s">
        <v>10</v>
      </c>
      <c r="L356" s="10">
        <v>24</v>
      </c>
      <c r="M356" s="10">
        <v>24</v>
      </c>
      <c r="N356" s="10">
        <v>0</v>
      </c>
      <c r="O356" s="10">
        <v>0</v>
      </c>
      <c r="P356" s="11">
        <v>60000</v>
      </c>
      <c r="Q356" s="11">
        <v>60000</v>
      </c>
      <c r="R356" s="11">
        <v>0</v>
      </c>
      <c r="S356" s="11">
        <v>240000</v>
      </c>
      <c r="T356" s="11">
        <v>240000</v>
      </c>
      <c r="U356" s="11">
        <v>0</v>
      </c>
      <c r="V356" s="11">
        <v>300000</v>
      </c>
      <c r="W356" s="11">
        <v>30000</v>
      </c>
      <c r="X356" s="12">
        <v>0.8</v>
      </c>
      <c r="Y356" s="12">
        <v>0.1</v>
      </c>
      <c r="Z356" s="11">
        <v>10000</v>
      </c>
      <c r="AA356" s="11">
        <v>0</v>
      </c>
      <c r="AB356" s="13">
        <v>24</v>
      </c>
      <c r="AC356" s="13">
        <v>4</v>
      </c>
      <c r="AD356" s="13">
        <v>900</v>
      </c>
      <c r="AE356" s="13">
        <v>300</v>
      </c>
      <c r="AF356" s="13">
        <v>0</v>
      </c>
      <c r="AG356" s="13">
        <v>0</v>
      </c>
      <c r="AH356" s="13">
        <v>0</v>
      </c>
      <c r="AI356" s="13">
        <v>0</v>
      </c>
      <c r="AJ356" s="18">
        <v>15</v>
      </c>
      <c r="AK356" s="17">
        <v>5.9</v>
      </c>
      <c r="AL356" s="25">
        <v>0.48573281452658884</v>
      </c>
      <c r="AM356" s="13">
        <v>0.42539493549693752</v>
      </c>
      <c r="AN356" s="13">
        <v>0.98772504091653024</v>
      </c>
      <c r="AO356" s="13">
        <v>0.18834080717488788</v>
      </c>
      <c r="AP356" s="13">
        <v>1.6014607835883559</v>
      </c>
      <c r="AQ356" s="13">
        <f t="shared" si="40"/>
        <v>240000</v>
      </c>
      <c r="AR356" s="13">
        <f t="shared" si="37"/>
        <v>7680</v>
      </c>
      <c r="AS356" s="13">
        <f t="shared" si="38"/>
        <v>0</v>
      </c>
      <c r="AT356" s="13">
        <f t="shared" si="41"/>
        <v>7680</v>
      </c>
      <c r="AU356" s="13">
        <f t="shared" si="39"/>
        <v>247680</v>
      </c>
      <c r="AV356" s="14" t="s">
        <v>12</v>
      </c>
      <c r="AW356" s="13">
        <f t="shared" si="43"/>
        <v>247680</v>
      </c>
      <c r="AX356" s="13">
        <v>0</v>
      </c>
      <c r="AY356" s="13">
        <f t="shared" si="42"/>
        <v>247680</v>
      </c>
    </row>
    <row r="357" spans="1:51" hidden="1" x14ac:dyDescent="0.2">
      <c r="A357" s="8">
        <v>352</v>
      </c>
      <c r="B357" s="9" t="s">
        <v>800</v>
      </c>
      <c r="C357" s="9" t="s">
        <v>65</v>
      </c>
      <c r="D357" s="9" t="s">
        <v>5</v>
      </c>
      <c r="E357" s="9" t="s">
        <v>5</v>
      </c>
      <c r="F357" s="9" t="s">
        <v>801</v>
      </c>
      <c r="G357" s="9" t="s">
        <v>802</v>
      </c>
      <c r="H357" s="9" t="s">
        <v>386</v>
      </c>
      <c r="I357" s="9" t="s">
        <v>8</v>
      </c>
      <c r="J357" s="9" t="s">
        <v>9</v>
      </c>
      <c r="K357" s="9" t="s">
        <v>10</v>
      </c>
      <c r="L357" s="10">
        <v>25</v>
      </c>
      <c r="M357" s="10">
        <v>0</v>
      </c>
      <c r="N357" s="10">
        <v>25</v>
      </c>
      <c r="O357" s="10">
        <v>0</v>
      </c>
      <c r="P357" s="11">
        <v>65000</v>
      </c>
      <c r="Q357" s="11">
        <v>65000</v>
      </c>
      <c r="R357" s="11">
        <v>0</v>
      </c>
      <c r="S357" s="11">
        <v>250000</v>
      </c>
      <c r="T357" s="11">
        <v>250000</v>
      </c>
      <c r="U357" s="11">
        <v>0</v>
      </c>
      <c r="V357" s="11">
        <v>315000</v>
      </c>
      <c r="W357" s="11">
        <v>10000</v>
      </c>
      <c r="X357" s="12">
        <v>0.79365079365079372</v>
      </c>
      <c r="Y357" s="12">
        <v>3.1746031746031737E-2</v>
      </c>
      <c r="Z357" s="11">
        <v>10000</v>
      </c>
      <c r="AA357" s="11">
        <v>0</v>
      </c>
      <c r="AB357" s="13">
        <v>0</v>
      </c>
      <c r="AC357" s="13">
        <v>0</v>
      </c>
      <c r="AD357" s="13">
        <v>0</v>
      </c>
      <c r="AE357" s="13">
        <v>0</v>
      </c>
      <c r="AF357" s="13">
        <v>0</v>
      </c>
      <c r="AG357" s="13">
        <v>0</v>
      </c>
      <c r="AH357" s="13">
        <v>0</v>
      </c>
      <c r="AI357" s="13">
        <v>0</v>
      </c>
      <c r="AJ357" s="18">
        <v>6</v>
      </c>
      <c r="AK357" s="17">
        <v>8.1</v>
      </c>
      <c r="AL357" s="25">
        <v>0.16791443850267379</v>
      </c>
      <c r="AM357" s="13">
        <v>0.80136304593532282</v>
      </c>
      <c r="AN357" s="13">
        <v>0.9950900163666121</v>
      </c>
      <c r="AO357" s="13">
        <v>0.2869955156950672</v>
      </c>
      <c r="AP357" s="13">
        <v>2.083448577997002</v>
      </c>
      <c r="AQ357" s="13">
        <f t="shared" si="40"/>
        <v>250000</v>
      </c>
      <c r="AR357" s="13">
        <f t="shared" si="37"/>
        <v>0</v>
      </c>
      <c r="AS357" s="13">
        <f t="shared" si="38"/>
        <v>0</v>
      </c>
      <c r="AT357" s="13">
        <f t="shared" si="41"/>
        <v>0</v>
      </c>
      <c r="AU357" s="13">
        <f t="shared" si="39"/>
        <v>250000</v>
      </c>
      <c r="AV357" s="14" t="s">
        <v>12</v>
      </c>
      <c r="AW357" s="13">
        <f t="shared" si="43"/>
        <v>250000</v>
      </c>
      <c r="AX357" s="13">
        <v>0</v>
      </c>
      <c r="AY357" s="13">
        <f t="shared" si="42"/>
        <v>250000</v>
      </c>
    </row>
    <row r="358" spans="1:51" hidden="1" x14ac:dyDescent="0.2">
      <c r="A358" s="8">
        <v>353</v>
      </c>
      <c r="B358" s="9" t="s">
        <v>803</v>
      </c>
      <c r="C358" s="9" t="s">
        <v>4</v>
      </c>
      <c r="D358" s="9" t="s">
        <v>5</v>
      </c>
      <c r="E358" s="9" t="s">
        <v>5</v>
      </c>
      <c r="F358" s="9" t="s">
        <v>804</v>
      </c>
      <c r="G358" s="9" t="s">
        <v>802</v>
      </c>
      <c r="H358" s="9" t="s">
        <v>386</v>
      </c>
      <c r="I358" s="9" t="s">
        <v>8</v>
      </c>
      <c r="J358" s="9" t="s">
        <v>156</v>
      </c>
      <c r="K358" s="9" t="s">
        <v>11</v>
      </c>
      <c r="L358" s="10">
        <v>9</v>
      </c>
      <c r="M358" s="10">
        <v>9</v>
      </c>
      <c r="N358" s="10">
        <v>0</v>
      </c>
      <c r="O358" s="10">
        <v>0</v>
      </c>
      <c r="P358" s="11">
        <v>59373.79</v>
      </c>
      <c r="Q358" s="11">
        <v>59373.79</v>
      </c>
      <c r="R358" s="11">
        <v>0</v>
      </c>
      <c r="S358" s="11">
        <v>90000</v>
      </c>
      <c r="T358" s="11">
        <v>90000</v>
      </c>
      <c r="U358" s="11">
        <v>0</v>
      </c>
      <c r="V358" s="11">
        <v>149373.79</v>
      </c>
      <c r="W358" s="11">
        <v>0</v>
      </c>
      <c r="X358" s="12">
        <v>0.60251534087740555</v>
      </c>
      <c r="Y358" s="12">
        <v>0</v>
      </c>
      <c r="Z358" s="11">
        <v>10000</v>
      </c>
      <c r="AA358" s="11">
        <v>0</v>
      </c>
      <c r="AB358" s="13">
        <v>9</v>
      </c>
      <c r="AC358" s="13">
        <v>4</v>
      </c>
      <c r="AD358" s="13">
        <v>950</v>
      </c>
      <c r="AE358" s="13">
        <v>650</v>
      </c>
      <c r="AF358" s="13">
        <v>0</v>
      </c>
      <c r="AG358" s="13">
        <v>0</v>
      </c>
      <c r="AH358" s="13">
        <v>0</v>
      </c>
      <c r="AI358" s="13">
        <v>0</v>
      </c>
      <c r="AJ358" s="18">
        <v>2</v>
      </c>
      <c r="AK358" s="17">
        <v>8.1</v>
      </c>
      <c r="AL358" s="25">
        <v>6.2098501070663809E-2</v>
      </c>
      <c r="AM358" s="13">
        <v>0.92653962807098134</v>
      </c>
      <c r="AN358" s="13">
        <v>0.99836333878887074</v>
      </c>
      <c r="AO358" s="13">
        <v>0.2869955156950672</v>
      </c>
      <c r="AP358" s="13">
        <v>2.2118984825549193</v>
      </c>
      <c r="AQ358" s="13">
        <f t="shared" si="40"/>
        <v>90000</v>
      </c>
      <c r="AR358" s="13">
        <f t="shared" si="37"/>
        <v>2880</v>
      </c>
      <c r="AS358" s="13">
        <f t="shared" si="38"/>
        <v>0</v>
      </c>
      <c r="AT358" s="13">
        <f t="shared" si="41"/>
        <v>2880</v>
      </c>
      <c r="AU358" s="13">
        <f t="shared" si="39"/>
        <v>92880</v>
      </c>
      <c r="AV358" s="14" t="s">
        <v>12</v>
      </c>
      <c r="AW358" s="13">
        <f t="shared" si="43"/>
        <v>92880</v>
      </c>
      <c r="AX358" s="13">
        <v>0</v>
      </c>
      <c r="AY358" s="13">
        <f t="shared" si="42"/>
        <v>92880</v>
      </c>
    </row>
    <row r="359" spans="1:51" hidden="1" x14ac:dyDescent="0.2">
      <c r="A359" s="8">
        <v>354</v>
      </c>
      <c r="B359" s="9" t="s">
        <v>805</v>
      </c>
      <c r="C359" s="9" t="s">
        <v>4</v>
      </c>
      <c r="D359" s="9" t="s">
        <v>5</v>
      </c>
      <c r="E359" s="9" t="s">
        <v>5</v>
      </c>
      <c r="F359" s="9" t="s">
        <v>806</v>
      </c>
      <c r="G359" s="9" t="s">
        <v>807</v>
      </c>
      <c r="H359" s="9" t="s">
        <v>386</v>
      </c>
      <c r="I359" s="9" t="s">
        <v>8</v>
      </c>
      <c r="J359" s="9" t="s">
        <v>39</v>
      </c>
      <c r="K359" s="9" t="s">
        <v>29</v>
      </c>
      <c r="L359" s="10">
        <v>43</v>
      </c>
      <c r="M359" s="10">
        <v>43</v>
      </c>
      <c r="N359" s="10">
        <v>0</v>
      </c>
      <c r="O359" s="10">
        <v>0</v>
      </c>
      <c r="P359" s="11">
        <v>105983.53</v>
      </c>
      <c r="Q359" s="11">
        <v>105983.53</v>
      </c>
      <c r="R359" s="11">
        <v>0</v>
      </c>
      <c r="S359" s="11">
        <v>423931</v>
      </c>
      <c r="T359" s="11">
        <v>423931</v>
      </c>
      <c r="U359" s="11">
        <v>0</v>
      </c>
      <c r="V359" s="11">
        <v>529914.53</v>
      </c>
      <c r="W359" s="11">
        <v>50400</v>
      </c>
      <c r="X359" s="12">
        <v>0.79999882245161302</v>
      </c>
      <c r="Y359" s="12">
        <v>9.5109677404014561E-2</v>
      </c>
      <c r="Z359" s="11">
        <v>9858.8604651162786</v>
      </c>
      <c r="AA359" s="11">
        <v>0</v>
      </c>
      <c r="AB359" s="13">
        <v>43</v>
      </c>
      <c r="AC359" s="13">
        <v>4</v>
      </c>
      <c r="AD359" s="13">
        <v>800</v>
      </c>
      <c r="AE359" s="13">
        <v>500</v>
      </c>
      <c r="AF359" s="13">
        <v>0</v>
      </c>
      <c r="AG359" s="13">
        <v>0</v>
      </c>
      <c r="AH359" s="13">
        <v>0</v>
      </c>
      <c r="AI359" s="13">
        <v>0</v>
      </c>
      <c r="AJ359" s="18">
        <v>1</v>
      </c>
      <c r="AK359" s="17">
        <v>8.1</v>
      </c>
      <c r="AL359" s="25">
        <v>4.780114722753346E-2</v>
      </c>
      <c r="AM359" s="13">
        <v>0.94345290154471595</v>
      </c>
      <c r="AN359" s="13">
        <v>0.99918166939443531</v>
      </c>
      <c r="AO359" s="13">
        <v>0.2869955156950672</v>
      </c>
      <c r="AP359" s="13">
        <v>2.2296300866342182</v>
      </c>
      <c r="AQ359" s="13">
        <f t="shared" si="40"/>
        <v>423931</v>
      </c>
      <c r="AR359" s="13">
        <f t="shared" si="37"/>
        <v>13760</v>
      </c>
      <c r="AS359" s="13">
        <f t="shared" si="38"/>
        <v>0</v>
      </c>
      <c r="AT359" s="13">
        <f t="shared" si="41"/>
        <v>13760</v>
      </c>
      <c r="AU359" s="13">
        <f t="shared" si="39"/>
        <v>437691</v>
      </c>
      <c r="AV359" s="14" t="s">
        <v>12</v>
      </c>
      <c r="AW359" s="13">
        <f t="shared" si="43"/>
        <v>437691</v>
      </c>
      <c r="AX359" s="13">
        <v>0</v>
      </c>
      <c r="AY359" s="13">
        <f t="shared" si="42"/>
        <v>437691</v>
      </c>
    </row>
    <row r="360" spans="1:51" hidden="1" x14ac:dyDescent="0.2">
      <c r="A360" s="8">
        <v>355</v>
      </c>
      <c r="B360" s="9" t="s">
        <v>808</v>
      </c>
      <c r="C360" s="9" t="s">
        <v>226</v>
      </c>
      <c r="D360" s="9" t="s">
        <v>5</v>
      </c>
      <c r="E360" s="9" t="s">
        <v>5</v>
      </c>
      <c r="F360" s="9" t="s">
        <v>809</v>
      </c>
      <c r="G360" s="9" t="s">
        <v>810</v>
      </c>
      <c r="H360" s="9" t="s">
        <v>386</v>
      </c>
      <c r="I360" s="9" t="s">
        <v>39</v>
      </c>
      <c r="J360" s="9" t="s">
        <v>9</v>
      </c>
      <c r="K360" s="9" t="s">
        <v>10</v>
      </c>
      <c r="L360" s="10">
        <v>5</v>
      </c>
      <c r="M360" s="10">
        <v>0</v>
      </c>
      <c r="N360" s="10">
        <v>0</v>
      </c>
      <c r="O360" s="10">
        <v>5</v>
      </c>
      <c r="P360" s="11">
        <v>6500</v>
      </c>
      <c r="Q360" s="11">
        <v>0</v>
      </c>
      <c r="R360" s="11">
        <v>6500</v>
      </c>
      <c r="S360" s="11">
        <v>25000</v>
      </c>
      <c r="T360" s="11">
        <v>0</v>
      </c>
      <c r="U360" s="11">
        <v>25000</v>
      </c>
      <c r="V360" s="11">
        <v>31500</v>
      </c>
      <c r="W360" s="11">
        <v>4500</v>
      </c>
      <c r="X360" s="12">
        <v>0.79365079365079372</v>
      </c>
      <c r="Y360" s="12">
        <v>0.14285714285714285</v>
      </c>
      <c r="Z360" s="11">
        <v>0</v>
      </c>
      <c r="AA360" s="11">
        <v>5000</v>
      </c>
      <c r="AB360" s="13">
        <v>5</v>
      </c>
      <c r="AC360" s="13">
        <v>8</v>
      </c>
      <c r="AD360" s="13">
        <v>1200</v>
      </c>
      <c r="AE360" s="13">
        <v>1200</v>
      </c>
      <c r="AF360" s="13">
        <v>0</v>
      </c>
      <c r="AG360" s="13">
        <v>0</v>
      </c>
      <c r="AH360" s="13">
        <v>0</v>
      </c>
      <c r="AI360" s="13">
        <v>0</v>
      </c>
      <c r="AJ360" s="18">
        <v>12</v>
      </c>
      <c r="AK360" s="17">
        <v>5.2</v>
      </c>
      <c r="AL360" s="25">
        <v>0.358719646799117</v>
      </c>
      <c r="AM360" s="13">
        <v>0.5756471055215493</v>
      </c>
      <c r="AN360" s="13">
        <v>0.99018003273322419</v>
      </c>
      <c r="AO360" s="13">
        <v>0.15695067264573989</v>
      </c>
      <c r="AP360" s="13">
        <v>1.7227778109005134</v>
      </c>
      <c r="AQ360" s="13">
        <f t="shared" si="40"/>
        <v>25000</v>
      </c>
      <c r="AR360" s="13">
        <f t="shared" si="37"/>
        <v>3200</v>
      </c>
      <c r="AS360" s="13">
        <f t="shared" si="38"/>
        <v>0</v>
      </c>
      <c r="AT360" s="13">
        <f t="shared" si="41"/>
        <v>3200</v>
      </c>
      <c r="AU360" s="13">
        <f t="shared" si="39"/>
        <v>28200</v>
      </c>
      <c r="AV360" s="14" t="s">
        <v>12</v>
      </c>
      <c r="AW360" s="13">
        <f t="shared" si="43"/>
        <v>28200</v>
      </c>
      <c r="AX360" s="13">
        <v>0</v>
      </c>
      <c r="AY360" s="13">
        <f t="shared" si="42"/>
        <v>28200</v>
      </c>
    </row>
    <row r="361" spans="1:51" hidden="1" x14ac:dyDescent="0.2">
      <c r="A361" s="8">
        <v>356</v>
      </c>
      <c r="B361" s="9" t="s">
        <v>811</v>
      </c>
      <c r="C361" s="9" t="s">
        <v>4</v>
      </c>
      <c r="D361" s="9" t="s">
        <v>5</v>
      </c>
      <c r="E361" s="9" t="s">
        <v>5</v>
      </c>
      <c r="F361" s="9" t="s">
        <v>812</v>
      </c>
      <c r="G361" s="9" t="s">
        <v>810</v>
      </c>
      <c r="H361" s="9" t="s">
        <v>386</v>
      </c>
      <c r="I361" s="9" t="s">
        <v>39</v>
      </c>
      <c r="J361" s="9" t="s">
        <v>9</v>
      </c>
      <c r="K361" s="9" t="s">
        <v>10</v>
      </c>
      <c r="L361" s="10">
        <v>24</v>
      </c>
      <c r="M361" s="10">
        <v>24</v>
      </c>
      <c r="N361" s="10">
        <v>0</v>
      </c>
      <c r="O361" s="10">
        <v>0</v>
      </c>
      <c r="P361" s="11">
        <v>33440</v>
      </c>
      <c r="Q361" s="11">
        <v>33440</v>
      </c>
      <c r="R361" s="11">
        <v>0</v>
      </c>
      <c r="S361" s="11">
        <v>133760</v>
      </c>
      <c r="T361" s="11">
        <v>133760</v>
      </c>
      <c r="U361" s="11">
        <v>0</v>
      </c>
      <c r="V361" s="11">
        <v>167200</v>
      </c>
      <c r="W361" s="11">
        <v>17500</v>
      </c>
      <c r="X361" s="12">
        <v>0.8</v>
      </c>
      <c r="Y361" s="12">
        <v>0.10466507177033493</v>
      </c>
      <c r="Z361" s="11">
        <v>5573.333333333333</v>
      </c>
      <c r="AA361" s="11">
        <v>0</v>
      </c>
      <c r="AB361" s="13">
        <v>24</v>
      </c>
      <c r="AC361" s="13">
        <v>10</v>
      </c>
      <c r="AD361" s="13">
        <v>1100</v>
      </c>
      <c r="AE361" s="13">
        <v>1100</v>
      </c>
      <c r="AF361" s="13">
        <v>0</v>
      </c>
      <c r="AG361" s="13">
        <v>0</v>
      </c>
      <c r="AH361" s="13">
        <v>0</v>
      </c>
      <c r="AI361" s="13">
        <v>0</v>
      </c>
      <c r="AJ361" s="18">
        <v>12</v>
      </c>
      <c r="AK361" s="17">
        <v>5.2</v>
      </c>
      <c r="AL361" s="25">
        <v>0.358719646799117</v>
      </c>
      <c r="AM361" s="13">
        <v>0.5756471055215493</v>
      </c>
      <c r="AN361" s="13">
        <v>0.99018003273322419</v>
      </c>
      <c r="AO361" s="13">
        <v>0.15695067264573989</v>
      </c>
      <c r="AP361" s="13">
        <v>1.7227778109005134</v>
      </c>
      <c r="AQ361" s="13">
        <f t="shared" si="40"/>
        <v>133760</v>
      </c>
      <c r="AR361" s="13">
        <f t="shared" si="37"/>
        <v>19200</v>
      </c>
      <c r="AS361" s="13">
        <f t="shared" si="38"/>
        <v>0</v>
      </c>
      <c r="AT361" s="13">
        <f t="shared" si="41"/>
        <v>19200</v>
      </c>
      <c r="AU361" s="13">
        <f t="shared" si="39"/>
        <v>152960</v>
      </c>
      <c r="AV361" s="14" t="s">
        <v>12</v>
      </c>
      <c r="AW361" s="13">
        <f t="shared" si="43"/>
        <v>152960</v>
      </c>
      <c r="AX361" s="13">
        <v>0</v>
      </c>
      <c r="AY361" s="13">
        <f t="shared" si="42"/>
        <v>152960</v>
      </c>
    </row>
    <row r="362" spans="1:51" hidden="1" x14ac:dyDescent="0.2">
      <c r="A362" s="8">
        <v>357</v>
      </c>
      <c r="B362" s="9" t="s">
        <v>813</v>
      </c>
      <c r="C362" s="9" t="s">
        <v>4</v>
      </c>
      <c r="D362" s="9" t="s">
        <v>5</v>
      </c>
      <c r="E362" s="9" t="s">
        <v>5</v>
      </c>
      <c r="F362" s="9" t="s">
        <v>814</v>
      </c>
      <c r="G362" s="9" t="s">
        <v>810</v>
      </c>
      <c r="H362" s="9" t="s">
        <v>386</v>
      </c>
      <c r="I362" s="9" t="s">
        <v>39</v>
      </c>
      <c r="J362" s="9" t="s">
        <v>9</v>
      </c>
      <c r="K362" s="9" t="s">
        <v>10</v>
      </c>
      <c r="L362" s="10">
        <v>18</v>
      </c>
      <c r="M362" s="10">
        <v>18</v>
      </c>
      <c r="N362" s="10">
        <v>0</v>
      </c>
      <c r="O362" s="10">
        <v>0</v>
      </c>
      <c r="P362" s="11">
        <v>45000</v>
      </c>
      <c r="Q362" s="11">
        <v>45000</v>
      </c>
      <c r="R362" s="11">
        <v>0</v>
      </c>
      <c r="S362" s="11">
        <v>180000</v>
      </c>
      <c r="T362" s="11">
        <v>180000</v>
      </c>
      <c r="U362" s="11">
        <v>0</v>
      </c>
      <c r="V362" s="11">
        <v>225000</v>
      </c>
      <c r="W362" s="11">
        <v>32000</v>
      </c>
      <c r="X362" s="12">
        <v>0.8</v>
      </c>
      <c r="Y362" s="12">
        <v>0.14222222222222222</v>
      </c>
      <c r="Z362" s="11">
        <v>10000</v>
      </c>
      <c r="AA362" s="11">
        <v>0</v>
      </c>
      <c r="AB362" s="13">
        <v>13</v>
      </c>
      <c r="AC362" s="13">
        <v>10</v>
      </c>
      <c r="AD362" s="13">
        <v>999</v>
      </c>
      <c r="AE362" s="13">
        <v>999</v>
      </c>
      <c r="AF362" s="13">
        <v>5</v>
      </c>
      <c r="AG362" s="13">
        <v>10</v>
      </c>
      <c r="AH362" s="13">
        <v>999</v>
      </c>
      <c r="AI362" s="13">
        <v>999</v>
      </c>
      <c r="AJ362" s="18">
        <v>12</v>
      </c>
      <c r="AK362" s="17">
        <v>5.2</v>
      </c>
      <c r="AL362" s="25">
        <v>0.358719646799117</v>
      </c>
      <c r="AM362" s="13">
        <v>0.5756471055215493</v>
      </c>
      <c r="AN362" s="13">
        <v>0.99018003273322419</v>
      </c>
      <c r="AO362" s="13">
        <v>0.15695067264573989</v>
      </c>
      <c r="AP362" s="13">
        <v>1.7227778109005134</v>
      </c>
      <c r="AQ362" s="13">
        <f t="shared" si="40"/>
        <v>180000</v>
      </c>
      <c r="AR362" s="13">
        <f t="shared" si="37"/>
        <v>10400</v>
      </c>
      <c r="AS362" s="13">
        <f t="shared" si="38"/>
        <v>25000</v>
      </c>
      <c r="AT362" s="13">
        <f t="shared" si="41"/>
        <v>35400</v>
      </c>
      <c r="AU362" s="13">
        <f t="shared" si="39"/>
        <v>215400</v>
      </c>
      <c r="AV362" s="14" t="s">
        <v>12</v>
      </c>
      <c r="AW362" s="13">
        <f t="shared" si="43"/>
        <v>215400</v>
      </c>
      <c r="AX362" s="13">
        <v>0</v>
      </c>
      <c r="AY362" s="13">
        <f t="shared" si="42"/>
        <v>215400</v>
      </c>
    </row>
    <row r="363" spans="1:51" hidden="1" x14ac:dyDescent="0.2">
      <c r="A363" s="8">
        <v>358</v>
      </c>
      <c r="B363" s="9" t="s">
        <v>815</v>
      </c>
      <c r="C363" s="9" t="s">
        <v>4</v>
      </c>
      <c r="D363" s="9" t="s">
        <v>5</v>
      </c>
      <c r="E363" s="9" t="s">
        <v>5</v>
      </c>
      <c r="F363" s="9" t="s">
        <v>816</v>
      </c>
      <c r="G363" s="9" t="s">
        <v>810</v>
      </c>
      <c r="H363" s="9" t="s">
        <v>386</v>
      </c>
      <c r="I363" s="9" t="s">
        <v>39</v>
      </c>
      <c r="J363" s="9" t="s">
        <v>9</v>
      </c>
      <c r="K363" s="9" t="s">
        <v>10</v>
      </c>
      <c r="L363" s="10">
        <v>23</v>
      </c>
      <c r="M363" s="10">
        <v>23</v>
      </c>
      <c r="N363" s="10">
        <v>0</v>
      </c>
      <c r="O363" s="10">
        <v>0</v>
      </c>
      <c r="P363" s="11">
        <v>57500</v>
      </c>
      <c r="Q363" s="11">
        <v>57500</v>
      </c>
      <c r="R363" s="11">
        <v>0</v>
      </c>
      <c r="S363" s="11">
        <v>230000</v>
      </c>
      <c r="T363" s="11">
        <v>230000</v>
      </c>
      <c r="U363" s="11">
        <v>0</v>
      </c>
      <c r="V363" s="11">
        <v>287500</v>
      </c>
      <c r="W363" s="11">
        <v>25000</v>
      </c>
      <c r="X363" s="12">
        <v>0.8</v>
      </c>
      <c r="Y363" s="12">
        <v>8.6956521739130432E-2</v>
      </c>
      <c r="Z363" s="11">
        <v>10000</v>
      </c>
      <c r="AA363" s="11">
        <v>0</v>
      </c>
      <c r="AB363" s="13">
        <v>23</v>
      </c>
      <c r="AC363" s="13">
        <v>7</v>
      </c>
      <c r="AD363" s="13">
        <v>1400</v>
      </c>
      <c r="AE363" s="13">
        <v>1200</v>
      </c>
      <c r="AF363" s="13">
        <v>0</v>
      </c>
      <c r="AG363" s="13">
        <v>0</v>
      </c>
      <c r="AH363" s="13">
        <v>0</v>
      </c>
      <c r="AI363" s="13">
        <v>0</v>
      </c>
      <c r="AJ363" s="18">
        <v>12</v>
      </c>
      <c r="AK363" s="17">
        <v>5.2</v>
      </c>
      <c r="AL363" s="25">
        <v>0.358719646799117</v>
      </c>
      <c r="AM363" s="13">
        <v>0.5756471055215493</v>
      </c>
      <c r="AN363" s="13">
        <v>0.99018003273322419</v>
      </c>
      <c r="AO363" s="13">
        <v>0.15695067264573989</v>
      </c>
      <c r="AP363" s="13">
        <v>1.7227778109005134</v>
      </c>
      <c r="AQ363" s="13">
        <f t="shared" si="40"/>
        <v>230000</v>
      </c>
      <c r="AR363" s="13">
        <f t="shared" si="37"/>
        <v>12880</v>
      </c>
      <c r="AS363" s="13">
        <f t="shared" si="38"/>
        <v>0</v>
      </c>
      <c r="AT363" s="13">
        <f t="shared" si="41"/>
        <v>12880</v>
      </c>
      <c r="AU363" s="13">
        <f t="shared" si="39"/>
        <v>242880</v>
      </c>
      <c r="AV363" s="14" t="s">
        <v>12</v>
      </c>
      <c r="AW363" s="13">
        <f t="shared" si="43"/>
        <v>242880</v>
      </c>
      <c r="AX363" s="13">
        <v>0</v>
      </c>
      <c r="AY363" s="13">
        <f t="shared" si="42"/>
        <v>242880</v>
      </c>
    </row>
    <row r="364" spans="1:51" hidden="1" x14ac:dyDescent="0.2">
      <c r="A364" s="8">
        <v>359</v>
      </c>
      <c r="B364" s="9" t="s">
        <v>817</v>
      </c>
      <c r="C364" s="9" t="s">
        <v>4</v>
      </c>
      <c r="D364" s="9" t="s">
        <v>5</v>
      </c>
      <c r="E364" s="9" t="s">
        <v>5</v>
      </c>
      <c r="F364" s="9" t="s">
        <v>818</v>
      </c>
      <c r="G364" s="9" t="s">
        <v>810</v>
      </c>
      <c r="H364" s="9" t="s">
        <v>386</v>
      </c>
      <c r="I364" s="9" t="s">
        <v>39</v>
      </c>
      <c r="J364" s="9" t="s">
        <v>9</v>
      </c>
      <c r="K364" s="9" t="s">
        <v>10</v>
      </c>
      <c r="L364" s="10">
        <v>32</v>
      </c>
      <c r="M364" s="10">
        <v>32</v>
      </c>
      <c r="N364" s="10">
        <v>0</v>
      </c>
      <c r="O364" s="10">
        <v>0</v>
      </c>
      <c r="P364" s="11">
        <v>80000</v>
      </c>
      <c r="Q364" s="11">
        <v>80000</v>
      </c>
      <c r="R364" s="11">
        <v>0</v>
      </c>
      <c r="S364" s="11">
        <v>320000</v>
      </c>
      <c r="T364" s="11">
        <v>320000</v>
      </c>
      <c r="U364" s="11">
        <v>0</v>
      </c>
      <c r="V364" s="11">
        <v>400000</v>
      </c>
      <c r="W364" s="11">
        <v>4000</v>
      </c>
      <c r="X364" s="12">
        <v>0.8</v>
      </c>
      <c r="Y364" s="12">
        <v>0.01</v>
      </c>
      <c r="Z364" s="11">
        <v>10000</v>
      </c>
      <c r="AA364" s="11">
        <v>0</v>
      </c>
      <c r="AB364" s="13">
        <v>32</v>
      </c>
      <c r="AC364" s="13">
        <v>3</v>
      </c>
      <c r="AD364" s="13">
        <v>1200</v>
      </c>
      <c r="AE364" s="13">
        <v>1200</v>
      </c>
      <c r="AF364" s="13">
        <v>0</v>
      </c>
      <c r="AG364" s="13">
        <v>0</v>
      </c>
      <c r="AH364" s="13">
        <v>0</v>
      </c>
      <c r="AI364" s="13">
        <v>0</v>
      </c>
      <c r="AJ364" s="18">
        <v>12</v>
      </c>
      <c r="AK364" s="17">
        <v>5.2</v>
      </c>
      <c r="AL364" s="25">
        <v>0.358719646799117</v>
      </c>
      <c r="AM364" s="13">
        <v>0.5756471055215493</v>
      </c>
      <c r="AN364" s="13">
        <v>0.99018003273322419</v>
      </c>
      <c r="AO364" s="13">
        <v>0.15695067264573989</v>
      </c>
      <c r="AP364" s="13">
        <v>1.7227778109005134</v>
      </c>
      <c r="AQ364" s="13">
        <f t="shared" si="40"/>
        <v>320000</v>
      </c>
      <c r="AR364" s="13">
        <f t="shared" si="37"/>
        <v>7680</v>
      </c>
      <c r="AS364" s="13">
        <f t="shared" si="38"/>
        <v>0</v>
      </c>
      <c r="AT364" s="13">
        <f t="shared" si="41"/>
        <v>7680</v>
      </c>
      <c r="AU364" s="13">
        <f t="shared" si="39"/>
        <v>327680</v>
      </c>
      <c r="AV364" s="14" t="s">
        <v>12</v>
      </c>
      <c r="AW364" s="13">
        <f t="shared" si="43"/>
        <v>327680</v>
      </c>
      <c r="AX364" s="13">
        <v>0</v>
      </c>
      <c r="AY364" s="13">
        <f t="shared" si="42"/>
        <v>327680</v>
      </c>
    </row>
    <row r="365" spans="1:51" hidden="1" x14ac:dyDescent="0.2">
      <c r="A365" s="8">
        <v>360</v>
      </c>
      <c r="B365" s="9" t="s">
        <v>819</v>
      </c>
      <c r="C365" s="9" t="s">
        <v>65</v>
      </c>
      <c r="D365" s="9" t="s">
        <v>5</v>
      </c>
      <c r="E365" s="9" t="s">
        <v>5</v>
      </c>
      <c r="F365" s="9" t="s">
        <v>820</v>
      </c>
      <c r="G365" s="9" t="s">
        <v>821</v>
      </c>
      <c r="H365" s="9" t="s">
        <v>386</v>
      </c>
      <c r="I365" s="9" t="s">
        <v>39</v>
      </c>
      <c r="J365" s="9" t="s">
        <v>156</v>
      </c>
      <c r="K365" s="9" t="s">
        <v>11</v>
      </c>
      <c r="L365" s="10">
        <v>15</v>
      </c>
      <c r="M365" s="10">
        <v>0</v>
      </c>
      <c r="N365" s="10">
        <v>15</v>
      </c>
      <c r="O365" s="10">
        <v>0</v>
      </c>
      <c r="P365" s="11">
        <v>40000</v>
      </c>
      <c r="Q365" s="11">
        <v>40000</v>
      </c>
      <c r="R365" s="11">
        <v>0</v>
      </c>
      <c r="S365" s="11">
        <v>150000</v>
      </c>
      <c r="T365" s="11">
        <v>150000</v>
      </c>
      <c r="U365" s="11">
        <v>0</v>
      </c>
      <c r="V365" s="11">
        <v>190000</v>
      </c>
      <c r="W365" s="11">
        <v>2000</v>
      </c>
      <c r="X365" s="12">
        <v>0.78947368421052633</v>
      </c>
      <c r="Y365" s="12">
        <v>1.0526315789473681E-2</v>
      </c>
      <c r="Z365" s="11">
        <v>10000</v>
      </c>
      <c r="AA365" s="11">
        <v>0</v>
      </c>
      <c r="AB365" s="13">
        <v>15</v>
      </c>
      <c r="AC365" s="13">
        <v>4</v>
      </c>
      <c r="AD365" s="13">
        <v>1250</v>
      </c>
      <c r="AE365" s="13">
        <v>1250</v>
      </c>
      <c r="AF365" s="13">
        <v>0</v>
      </c>
      <c r="AG365" s="13">
        <v>0</v>
      </c>
      <c r="AH365" s="13">
        <v>0</v>
      </c>
      <c r="AI365" s="13">
        <v>0</v>
      </c>
      <c r="AJ365" s="18">
        <v>4</v>
      </c>
      <c r="AK365" s="17">
        <v>5.2</v>
      </c>
      <c r="AL365" s="25">
        <v>0.21220159151193635</v>
      </c>
      <c r="AM365" s="13">
        <v>0.7489728807035454</v>
      </c>
      <c r="AN365" s="13">
        <v>0.99672667757774136</v>
      </c>
      <c r="AO365" s="13">
        <v>0.15695067264573989</v>
      </c>
      <c r="AP365" s="13">
        <v>1.9026502309270266</v>
      </c>
      <c r="AQ365" s="13">
        <f t="shared" si="40"/>
        <v>150000</v>
      </c>
      <c r="AR365" s="13">
        <f t="shared" si="37"/>
        <v>4800</v>
      </c>
      <c r="AS365" s="13">
        <f t="shared" si="38"/>
        <v>0</v>
      </c>
      <c r="AT365" s="13">
        <f t="shared" si="41"/>
        <v>4800</v>
      </c>
      <c r="AU365" s="13">
        <f t="shared" si="39"/>
        <v>154800</v>
      </c>
      <c r="AV365" s="14" t="s">
        <v>12</v>
      </c>
      <c r="AW365" s="13">
        <f t="shared" si="43"/>
        <v>154800</v>
      </c>
      <c r="AX365" s="13">
        <v>0</v>
      </c>
      <c r="AY365" s="13">
        <f t="shared" si="42"/>
        <v>154800</v>
      </c>
    </row>
    <row r="366" spans="1:51" hidden="1" x14ac:dyDescent="0.2">
      <c r="A366" s="8">
        <v>361</v>
      </c>
      <c r="B366" s="9" t="s">
        <v>822</v>
      </c>
      <c r="C366" s="9" t="s">
        <v>4</v>
      </c>
      <c r="D366" s="9" t="s">
        <v>5</v>
      </c>
      <c r="E366" s="9" t="s">
        <v>5</v>
      </c>
      <c r="F366" s="9" t="s">
        <v>823</v>
      </c>
      <c r="G366" s="9" t="s">
        <v>810</v>
      </c>
      <c r="H366" s="9" t="s">
        <v>386</v>
      </c>
      <c r="I366" s="9" t="s">
        <v>39</v>
      </c>
      <c r="J366" s="9" t="s">
        <v>39</v>
      </c>
      <c r="K366" s="9" t="s">
        <v>11</v>
      </c>
      <c r="L366" s="10">
        <v>24</v>
      </c>
      <c r="M366" s="10">
        <v>24</v>
      </c>
      <c r="N366" s="10">
        <v>0</v>
      </c>
      <c r="O366" s="10">
        <v>0</v>
      </c>
      <c r="P366" s="11">
        <v>60000</v>
      </c>
      <c r="Q366" s="11">
        <v>60000</v>
      </c>
      <c r="R366" s="11">
        <v>0</v>
      </c>
      <c r="S366" s="11">
        <v>240000</v>
      </c>
      <c r="T366" s="11">
        <v>240000</v>
      </c>
      <c r="U366" s="11">
        <v>0</v>
      </c>
      <c r="V366" s="11">
        <v>300000</v>
      </c>
      <c r="W366" s="11">
        <v>17000</v>
      </c>
      <c r="X366" s="12">
        <v>0.8</v>
      </c>
      <c r="Y366" s="12">
        <v>5.6666666666666657E-2</v>
      </c>
      <c r="Z366" s="11">
        <v>10000</v>
      </c>
      <c r="AA366" s="11">
        <v>0</v>
      </c>
      <c r="AB366" s="13">
        <v>0</v>
      </c>
      <c r="AC366" s="13">
        <v>0</v>
      </c>
      <c r="AD366" s="13">
        <v>0</v>
      </c>
      <c r="AE366" s="13">
        <v>0</v>
      </c>
      <c r="AF366" s="13">
        <v>0</v>
      </c>
      <c r="AG366" s="13">
        <v>0</v>
      </c>
      <c r="AH366" s="13">
        <v>0</v>
      </c>
      <c r="AI366" s="13">
        <v>0</v>
      </c>
      <c r="AJ366" s="18">
        <v>14</v>
      </c>
      <c r="AK366" s="17">
        <v>5.2</v>
      </c>
      <c r="AL366" s="25">
        <v>0.31726907630522089</v>
      </c>
      <c r="AM366" s="13">
        <v>0.62468169206795632</v>
      </c>
      <c r="AN366" s="13">
        <v>0.98854337152209493</v>
      </c>
      <c r="AO366" s="13">
        <v>0.15695067264573989</v>
      </c>
      <c r="AP366" s="13">
        <v>1.7701757362357913</v>
      </c>
      <c r="AQ366" s="13">
        <f t="shared" si="40"/>
        <v>240000</v>
      </c>
      <c r="AR366" s="13">
        <f t="shared" si="37"/>
        <v>0</v>
      </c>
      <c r="AS366" s="13">
        <f t="shared" si="38"/>
        <v>0</v>
      </c>
      <c r="AT366" s="13">
        <f t="shared" si="41"/>
        <v>0</v>
      </c>
      <c r="AU366" s="13">
        <f t="shared" si="39"/>
        <v>240000</v>
      </c>
      <c r="AV366" s="14" t="s">
        <v>12</v>
      </c>
      <c r="AW366" s="13">
        <f t="shared" si="43"/>
        <v>240000</v>
      </c>
      <c r="AX366" s="13">
        <v>0</v>
      </c>
      <c r="AY366" s="13">
        <f t="shared" si="42"/>
        <v>240000</v>
      </c>
    </row>
    <row r="367" spans="1:51" hidden="1" x14ac:dyDescent="0.2">
      <c r="A367" s="8">
        <v>362</v>
      </c>
      <c r="B367" s="9" t="s">
        <v>824</v>
      </c>
      <c r="C367" s="9" t="s">
        <v>4</v>
      </c>
      <c r="D367" s="9" t="s">
        <v>5</v>
      </c>
      <c r="E367" s="9" t="s">
        <v>5</v>
      </c>
      <c r="F367" s="9" t="s">
        <v>825</v>
      </c>
      <c r="G367" s="9" t="s">
        <v>810</v>
      </c>
      <c r="H367" s="9" t="s">
        <v>386</v>
      </c>
      <c r="I367" s="9" t="s">
        <v>39</v>
      </c>
      <c r="J367" s="9" t="s">
        <v>39</v>
      </c>
      <c r="K367" s="9" t="s">
        <v>11</v>
      </c>
      <c r="L367" s="10">
        <v>75</v>
      </c>
      <c r="M367" s="10">
        <v>75</v>
      </c>
      <c r="N367" s="10">
        <v>0</v>
      </c>
      <c r="O367" s="10">
        <v>0</v>
      </c>
      <c r="P367" s="11">
        <v>188000</v>
      </c>
      <c r="Q367" s="11">
        <v>188000</v>
      </c>
      <c r="R367" s="11">
        <v>0</v>
      </c>
      <c r="S367" s="11">
        <v>750000</v>
      </c>
      <c r="T367" s="11">
        <v>750000</v>
      </c>
      <c r="U367" s="11">
        <v>0</v>
      </c>
      <c r="V367" s="11">
        <v>938000</v>
      </c>
      <c r="W367" s="11">
        <v>120000</v>
      </c>
      <c r="X367" s="12">
        <v>0.79957356076759056</v>
      </c>
      <c r="Y367" s="12">
        <v>0.1279317697228145</v>
      </c>
      <c r="Z367" s="11">
        <v>10000</v>
      </c>
      <c r="AA367" s="11">
        <v>0</v>
      </c>
      <c r="AB367" s="13">
        <v>75</v>
      </c>
      <c r="AC367" s="13">
        <v>4</v>
      </c>
      <c r="AD367" s="13">
        <v>1050</v>
      </c>
      <c r="AE367" s="13">
        <v>1050</v>
      </c>
      <c r="AF367" s="13">
        <v>0</v>
      </c>
      <c r="AG367" s="13">
        <v>0</v>
      </c>
      <c r="AH367" s="13">
        <v>0</v>
      </c>
      <c r="AI367" s="13">
        <v>0</v>
      </c>
      <c r="AJ367" s="18">
        <v>14</v>
      </c>
      <c r="AK367" s="17">
        <v>5.2</v>
      </c>
      <c r="AL367" s="25">
        <v>0.31726907630522089</v>
      </c>
      <c r="AM367" s="13">
        <v>0.62468169206795632</v>
      </c>
      <c r="AN367" s="13">
        <v>0.98854337152209493</v>
      </c>
      <c r="AO367" s="13">
        <v>0.15695067264573989</v>
      </c>
      <c r="AP367" s="13">
        <v>1.7701757362357913</v>
      </c>
      <c r="AQ367" s="13">
        <f t="shared" si="40"/>
        <v>750000</v>
      </c>
      <c r="AR367" s="13">
        <f t="shared" si="37"/>
        <v>24000</v>
      </c>
      <c r="AS367" s="13">
        <f t="shared" si="38"/>
        <v>0</v>
      </c>
      <c r="AT367" s="13">
        <f t="shared" si="41"/>
        <v>24000</v>
      </c>
      <c r="AU367" s="13">
        <f t="shared" si="39"/>
        <v>774000</v>
      </c>
      <c r="AV367" s="14" t="s">
        <v>12</v>
      </c>
      <c r="AW367" s="13">
        <f t="shared" si="43"/>
        <v>774000</v>
      </c>
      <c r="AX367" s="13">
        <v>0</v>
      </c>
      <c r="AY367" s="13">
        <f t="shared" si="42"/>
        <v>774000</v>
      </c>
    </row>
    <row r="368" spans="1:51" hidden="1" x14ac:dyDescent="0.2">
      <c r="A368" s="8">
        <v>363</v>
      </c>
      <c r="B368" s="9" t="s">
        <v>826</v>
      </c>
      <c r="C368" s="9" t="s">
        <v>65</v>
      </c>
      <c r="D368" s="9" t="s">
        <v>5</v>
      </c>
      <c r="E368" s="9" t="s">
        <v>5</v>
      </c>
      <c r="F368" s="9" t="s">
        <v>827</v>
      </c>
      <c r="G368" s="9" t="s">
        <v>810</v>
      </c>
      <c r="H368" s="9" t="s">
        <v>386</v>
      </c>
      <c r="I368" s="9" t="s">
        <v>39</v>
      </c>
      <c r="J368" s="9" t="s">
        <v>39</v>
      </c>
      <c r="K368" s="9" t="s">
        <v>11</v>
      </c>
      <c r="L368" s="10">
        <v>30</v>
      </c>
      <c r="M368" s="10">
        <v>0</v>
      </c>
      <c r="N368" s="10">
        <v>30</v>
      </c>
      <c r="O368" s="10">
        <v>0</v>
      </c>
      <c r="P368" s="11">
        <v>75000</v>
      </c>
      <c r="Q368" s="11">
        <v>75000</v>
      </c>
      <c r="R368" s="11">
        <v>0</v>
      </c>
      <c r="S368" s="11">
        <v>300000</v>
      </c>
      <c r="T368" s="11">
        <v>300000</v>
      </c>
      <c r="U368" s="11">
        <v>0</v>
      </c>
      <c r="V368" s="11">
        <v>375000</v>
      </c>
      <c r="W368" s="11">
        <v>0</v>
      </c>
      <c r="X368" s="12">
        <v>0.8</v>
      </c>
      <c r="Y368" s="12">
        <v>0</v>
      </c>
      <c r="Z368" s="11">
        <v>10000</v>
      </c>
      <c r="AA368" s="11">
        <v>0</v>
      </c>
      <c r="AB368" s="13">
        <v>0</v>
      </c>
      <c r="AC368" s="13">
        <v>0</v>
      </c>
      <c r="AD368" s="13">
        <v>0</v>
      </c>
      <c r="AE368" s="13">
        <v>0</v>
      </c>
      <c r="AF368" s="13">
        <v>0</v>
      </c>
      <c r="AG368" s="13">
        <v>0</v>
      </c>
      <c r="AH368" s="13">
        <v>0</v>
      </c>
      <c r="AI368" s="13">
        <v>0</v>
      </c>
      <c r="AJ368" s="18">
        <v>14</v>
      </c>
      <c r="AK368" s="17">
        <v>5.2</v>
      </c>
      <c r="AL368" s="25">
        <v>0.31726907630522089</v>
      </c>
      <c r="AM368" s="13">
        <v>0.62468169206795632</v>
      </c>
      <c r="AN368" s="13">
        <v>0.98854337152209493</v>
      </c>
      <c r="AO368" s="13">
        <v>0.15695067264573989</v>
      </c>
      <c r="AP368" s="13">
        <v>1.7701757362357913</v>
      </c>
      <c r="AQ368" s="13">
        <f t="shared" si="40"/>
        <v>300000</v>
      </c>
      <c r="AR368" s="13">
        <f t="shared" si="37"/>
        <v>0</v>
      </c>
      <c r="AS368" s="13">
        <f t="shared" si="38"/>
        <v>0</v>
      </c>
      <c r="AT368" s="13">
        <f t="shared" si="41"/>
        <v>0</v>
      </c>
      <c r="AU368" s="13">
        <f t="shared" si="39"/>
        <v>300000</v>
      </c>
      <c r="AV368" s="14" t="s">
        <v>12</v>
      </c>
      <c r="AW368" s="13">
        <f t="shared" si="43"/>
        <v>300000</v>
      </c>
      <c r="AX368" s="13">
        <v>0</v>
      </c>
      <c r="AY368" s="13">
        <f t="shared" si="42"/>
        <v>300000</v>
      </c>
    </row>
    <row r="369" spans="1:51" hidden="1" x14ac:dyDescent="0.2">
      <c r="A369" s="8">
        <v>364</v>
      </c>
      <c r="B369" s="9" t="s">
        <v>828</v>
      </c>
      <c r="C369" s="9" t="s">
        <v>65</v>
      </c>
      <c r="D369" s="9" t="s">
        <v>5</v>
      </c>
      <c r="E369" s="9" t="s">
        <v>5</v>
      </c>
      <c r="F369" s="9" t="s">
        <v>829</v>
      </c>
      <c r="G369" s="9" t="s">
        <v>810</v>
      </c>
      <c r="H369" s="9" t="s">
        <v>386</v>
      </c>
      <c r="I369" s="9" t="s">
        <v>39</v>
      </c>
      <c r="J369" s="9" t="s">
        <v>39</v>
      </c>
      <c r="K369" s="9" t="s">
        <v>11</v>
      </c>
      <c r="L369" s="10">
        <v>20</v>
      </c>
      <c r="M369" s="10">
        <v>0</v>
      </c>
      <c r="N369" s="10">
        <v>20</v>
      </c>
      <c r="O369" s="10">
        <v>0</v>
      </c>
      <c r="P369" s="11">
        <v>52000</v>
      </c>
      <c r="Q369" s="11">
        <v>52000</v>
      </c>
      <c r="R369" s="11">
        <v>0</v>
      </c>
      <c r="S369" s="11">
        <v>200000</v>
      </c>
      <c r="T369" s="11">
        <v>200000</v>
      </c>
      <c r="U369" s="11">
        <v>0</v>
      </c>
      <c r="V369" s="11">
        <v>252000</v>
      </c>
      <c r="W369" s="11">
        <v>12000</v>
      </c>
      <c r="X369" s="12">
        <v>0.79365079365079372</v>
      </c>
      <c r="Y369" s="12">
        <v>4.7619047619047623E-2</v>
      </c>
      <c r="Z369" s="11">
        <v>10000</v>
      </c>
      <c r="AA369" s="11">
        <v>0</v>
      </c>
      <c r="AB369" s="13">
        <v>20</v>
      </c>
      <c r="AC369" s="13">
        <v>3</v>
      </c>
      <c r="AD369" s="13">
        <v>1050</v>
      </c>
      <c r="AE369" s="13">
        <v>1050</v>
      </c>
      <c r="AF369" s="13">
        <v>0</v>
      </c>
      <c r="AG369" s="13">
        <v>0</v>
      </c>
      <c r="AH369" s="13">
        <v>0</v>
      </c>
      <c r="AI369" s="13">
        <v>0</v>
      </c>
      <c r="AJ369" s="18">
        <v>14</v>
      </c>
      <c r="AK369" s="17">
        <v>5.2</v>
      </c>
      <c r="AL369" s="25">
        <v>0.31726907630522089</v>
      </c>
      <c r="AM369" s="13">
        <v>0.62468169206795632</v>
      </c>
      <c r="AN369" s="13">
        <v>0.98854337152209493</v>
      </c>
      <c r="AO369" s="13">
        <v>0.15695067264573989</v>
      </c>
      <c r="AP369" s="13">
        <v>1.7701757362357913</v>
      </c>
      <c r="AQ369" s="13">
        <f t="shared" si="40"/>
        <v>200000</v>
      </c>
      <c r="AR369" s="13">
        <f t="shared" si="37"/>
        <v>4800</v>
      </c>
      <c r="AS369" s="13">
        <f t="shared" si="38"/>
        <v>0</v>
      </c>
      <c r="AT369" s="13">
        <f t="shared" si="41"/>
        <v>4800</v>
      </c>
      <c r="AU369" s="13">
        <f t="shared" si="39"/>
        <v>204800</v>
      </c>
      <c r="AV369" s="14" t="s">
        <v>12</v>
      </c>
      <c r="AW369" s="13">
        <f t="shared" si="43"/>
        <v>204800</v>
      </c>
      <c r="AX369" s="13">
        <v>0</v>
      </c>
      <c r="AY369" s="13">
        <f t="shared" si="42"/>
        <v>204800</v>
      </c>
    </row>
    <row r="370" spans="1:51" hidden="1" x14ac:dyDescent="0.2">
      <c r="A370" s="8">
        <v>365</v>
      </c>
      <c r="B370" s="9" t="s">
        <v>830</v>
      </c>
      <c r="C370" s="9" t="s">
        <v>4</v>
      </c>
      <c r="D370" s="9" t="s">
        <v>5</v>
      </c>
      <c r="E370" s="9" t="s">
        <v>5</v>
      </c>
      <c r="F370" s="9" t="s">
        <v>831</v>
      </c>
      <c r="G370" s="9" t="s">
        <v>810</v>
      </c>
      <c r="H370" s="9" t="s">
        <v>386</v>
      </c>
      <c r="I370" s="9" t="s">
        <v>39</v>
      </c>
      <c r="J370" s="9" t="s">
        <v>39</v>
      </c>
      <c r="K370" s="9" t="s">
        <v>11</v>
      </c>
      <c r="L370" s="10">
        <v>25</v>
      </c>
      <c r="M370" s="10">
        <v>25</v>
      </c>
      <c r="N370" s="10">
        <v>0</v>
      </c>
      <c r="O370" s="10">
        <v>0</v>
      </c>
      <c r="P370" s="11">
        <v>62500</v>
      </c>
      <c r="Q370" s="11">
        <v>62500</v>
      </c>
      <c r="R370" s="11">
        <v>0</v>
      </c>
      <c r="S370" s="11">
        <v>250000</v>
      </c>
      <c r="T370" s="11">
        <v>250000</v>
      </c>
      <c r="U370" s="11">
        <v>0</v>
      </c>
      <c r="V370" s="11">
        <v>312500</v>
      </c>
      <c r="W370" s="11">
        <v>46000</v>
      </c>
      <c r="X370" s="12">
        <v>0.8</v>
      </c>
      <c r="Y370" s="12">
        <v>0.1472</v>
      </c>
      <c r="Z370" s="11">
        <v>10000</v>
      </c>
      <c r="AA370" s="11">
        <v>0</v>
      </c>
      <c r="AB370" s="13">
        <v>25</v>
      </c>
      <c r="AC370" s="13">
        <v>4</v>
      </c>
      <c r="AD370" s="13">
        <v>1100</v>
      </c>
      <c r="AE370" s="13">
        <v>1100</v>
      </c>
      <c r="AF370" s="13">
        <v>0</v>
      </c>
      <c r="AG370" s="13">
        <v>0</v>
      </c>
      <c r="AH370" s="13">
        <v>0</v>
      </c>
      <c r="AI370" s="13">
        <v>0</v>
      </c>
      <c r="AJ370" s="18">
        <v>14</v>
      </c>
      <c r="AK370" s="17">
        <v>5.2</v>
      </c>
      <c r="AL370" s="25">
        <v>0.31726907630522089</v>
      </c>
      <c r="AM370" s="13">
        <v>0.62468169206795632</v>
      </c>
      <c r="AN370" s="13">
        <v>0.98854337152209493</v>
      </c>
      <c r="AO370" s="13">
        <v>0.15695067264573989</v>
      </c>
      <c r="AP370" s="13">
        <v>1.7701757362357913</v>
      </c>
      <c r="AQ370" s="13">
        <f t="shared" si="40"/>
        <v>250000</v>
      </c>
      <c r="AR370" s="13">
        <f t="shared" si="37"/>
        <v>8000</v>
      </c>
      <c r="AS370" s="13">
        <f t="shared" si="38"/>
        <v>0</v>
      </c>
      <c r="AT370" s="13">
        <f t="shared" si="41"/>
        <v>8000</v>
      </c>
      <c r="AU370" s="13">
        <f t="shared" si="39"/>
        <v>258000</v>
      </c>
      <c r="AV370" s="14" t="s">
        <v>12</v>
      </c>
      <c r="AW370" s="13">
        <f t="shared" si="43"/>
        <v>258000</v>
      </c>
      <c r="AX370" s="13">
        <v>0</v>
      </c>
      <c r="AY370" s="13">
        <f t="shared" si="42"/>
        <v>258000</v>
      </c>
    </row>
    <row r="371" spans="1:51" hidden="1" x14ac:dyDescent="0.2">
      <c r="A371" s="8">
        <v>366</v>
      </c>
      <c r="B371" s="9" t="s">
        <v>832</v>
      </c>
      <c r="C371" s="9" t="s">
        <v>4</v>
      </c>
      <c r="D371" s="9" t="s">
        <v>5</v>
      </c>
      <c r="E371" s="9" t="s">
        <v>5</v>
      </c>
      <c r="F371" s="9" t="s">
        <v>833</v>
      </c>
      <c r="G371" s="9" t="s">
        <v>834</v>
      </c>
      <c r="H371" s="9" t="s">
        <v>386</v>
      </c>
      <c r="I371" s="9" t="s">
        <v>39</v>
      </c>
      <c r="J371" s="9" t="s">
        <v>171</v>
      </c>
      <c r="K371" s="9" t="s">
        <v>11</v>
      </c>
      <c r="L371" s="10">
        <v>14</v>
      </c>
      <c r="M371" s="10">
        <v>14</v>
      </c>
      <c r="N371" s="10">
        <v>0</v>
      </c>
      <c r="O371" s="10">
        <v>0</v>
      </c>
      <c r="P371" s="11">
        <v>35000</v>
      </c>
      <c r="Q371" s="11">
        <v>35000</v>
      </c>
      <c r="R371" s="11">
        <v>0</v>
      </c>
      <c r="S371" s="11">
        <v>140000</v>
      </c>
      <c r="T371" s="11">
        <v>140000</v>
      </c>
      <c r="U371" s="11">
        <v>0</v>
      </c>
      <c r="V371" s="11">
        <v>175000</v>
      </c>
      <c r="W371" s="11">
        <v>16000</v>
      </c>
      <c r="X371" s="12">
        <v>0.8</v>
      </c>
      <c r="Y371" s="12">
        <v>9.1428571428571428E-2</v>
      </c>
      <c r="Z371" s="11">
        <v>10000</v>
      </c>
      <c r="AA371" s="11">
        <v>0</v>
      </c>
      <c r="AB371" s="13">
        <v>14</v>
      </c>
      <c r="AC371" s="13">
        <v>5</v>
      </c>
      <c r="AD371" s="13">
        <v>1400</v>
      </c>
      <c r="AE371" s="13">
        <v>800</v>
      </c>
      <c r="AF371" s="13">
        <v>0</v>
      </c>
      <c r="AG371" s="13">
        <v>0</v>
      </c>
      <c r="AH371" s="13">
        <v>0</v>
      </c>
      <c r="AI371" s="13">
        <v>0</v>
      </c>
      <c r="AJ371" s="18">
        <v>1</v>
      </c>
      <c r="AK371" s="17">
        <v>5.2</v>
      </c>
      <c r="AL371" s="25">
        <v>8.4388185654008435E-2</v>
      </c>
      <c r="AM371" s="13">
        <v>0.90017170466797114</v>
      </c>
      <c r="AN371" s="13">
        <v>0.99918166939443531</v>
      </c>
      <c r="AO371" s="13">
        <v>0.15695067264573989</v>
      </c>
      <c r="AP371" s="13">
        <v>2.0563040467081461</v>
      </c>
      <c r="AQ371" s="13">
        <f t="shared" si="40"/>
        <v>140000</v>
      </c>
      <c r="AR371" s="13">
        <f t="shared" si="37"/>
        <v>5600</v>
      </c>
      <c r="AS371" s="13">
        <f t="shared" si="38"/>
        <v>0</v>
      </c>
      <c r="AT371" s="13">
        <f t="shared" si="41"/>
        <v>5600</v>
      </c>
      <c r="AU371" s="13">
        <f t="shared" si="39"/>
        <v>145600</v>
      </c>
      <c r="AV371" s="14" t="s">
        <v>12</v>
      </c>
      <c r="AW371" s="13">
        <f t="shared" si="43"/>
        <v>145600</v>
      </c>
      <c r="AX371" s="13">
        <v>0</v>
      </c>
      <c r="AY371" s="13">
        <f t="shared" si="42"/>
        <v>145600</v>
      </c>
    </row>
    <row r="372" spans="1:51" hidden="1" x14ac:dyDescent="0.2">
      <c r="A372" s="8">
        <v>367</v>
      </c>
      <c r="B372" s="9" t="s">
        <v>835</v>
      </c>
      <c r="C372" s="9" t="s">
        <v>4</v>
      </c>
      <c r="D372" s="9" t="s">
        <v>5</v>
      </c>
      <c r="E372" s="9" t="s">
        <v>5</v>
      </c>
      <c r="F372" s="9" t="s">
        <v>836</v>
      </c>
      <c r="G372" s="9" t="s">
        <v>837</v>
      </c>
      <c r="H372" s="9" t="s">
        <v>386</v>
      </c>
      <c r="I372" s="9" t="s">
        <v>16</v>
      </c>
      <c r="J372" s="9" t="s">
        <v>8</v>
      </c>
      <c r="K372" s="9" t="s">
        <v>48</v>
      </c>
      <c r="L372" s="10">
        <v>30</v>
      </c>
      <c r="M372" s="10">
        <v>30</v>
      </c>
      <c r="N372" s="10">
        <v>0</v>
      </c>
      <c r="O372" s="10">
        <v>0</v>
      </c>
      <c r="P372" s="11">
        <v>67040</v>
      </c>
      <c r="Q372" s="11">
        <v>67040</v>
      </c>
      <c r="R372" s="11">
        <v>0</v>
      </c>
      <c r="S372" s="11">
        <v>268160</v>
      </c>
      <c r="T372" s="11">
        <v>268160</v>
      </c>
      <c r="U372" s="11">
        <v>0</v>
      </c>
      <c r="V372" s="11">
        <v>335200</v>
      </c>
      <c r="W372" s="11">
        <v>8000</v>
      </c>
      <c r="X372" s="12">
        <v>0.8</v>
      </c>
      <c r="Y372" s="12">
        <v>2.386634844868735E-2</v>
      </c>
      <c r="Z372" s="11">
        <v>8938.6666666666661</v>
      </c>
      <c r="AA372" s="11">
        <v>0</v>
      </c>
      <c r="AB372" s="13">
        <v>0</v>
      </c>
      <c r="AC372" s="13">
        <v>0</v>
      </c>
      <c r="AD372" s="13">
        <v>0</v>
      </c>
      <c r="AE372" s="13">
        <v>0</v>
      </c>
      <c r="AF372" s="13">
        <v>0</v>
      </c>
      <c r="AG372" s="13">
        <v>0</v>
      </c>
      <c r="AH372" s="13">
        <v>0</v>
      </c>
      <c r="AI372" s="13">
        <v>0</v>
      </c>
      <c r="AJ372" s="18">
        <v>8</v>
      </c>
      <c r="AK372" s="17">
        <v>4</v>
      </c>
      <c r="AL372" s="25">
        <v>0.15074309978768577</v>
      </c>
      <c r="AM372" s="13">
        <v>0.82167614378428344</v>
      </c>
      <c r="AN372" s="13">
        <v>0.99345335515548283</v>
      </c>
      <c r="AO372" s="13">
        <v>0.10313901345291479</v>
      </c>
      <c r="AP372" s="13">
        <v>1.918268512392681</v>
      </c>
      <c r="AQ372" s="13">
        <f t="shared" si="40"/>
        <v>268160</v>
      </c>
      <c r="AR372" s="13">
        <f t="shared" si="37"/>
        <v>0</v>
      </c>
      <c r="AS372" s="13">
        <f t="shared" si="38"/>
        <v>0</v>
      </c>
      <c r="AT372" s="13">
        <f t="shared" si="41"/>
        <v>0</v>
      </c>
      <c r="AU372" s="13">
        <f t="shared" si="39"/>
        <v>268160</v>
      </c>
      <c r="AV372" s="14" t="s">
        <v>12</v>
      </c>
      <c r="AW372" s="13">
        <f t="shared" si="43"/>
        <v>268160</v>
      </c>
      <c r="AX372" s="13">
        <v>0</v>
      </c>
      <c r="AY372" s="13">
        <f t="shared" si="42"/>
        <v>268160</v>
      </c>
    </row>
    <row r="373" spans="1:51" hidden="1" x14ac:dyDescent="0.2">
      <c r="A373" s="8">
        <v>368</v>
      </c>
      <c r="B373" s="9" t="s">
        <v>838</v>
      </c>
      <c r="C373" s="9" t="s">
        <v>4</v>
      </c>
      <c r="D373" s="9" t="s">
        <v>5</v>
      </c>
      <c r="E373" s="9" t="s">
        <v>5</v>
      </c>
      <c r="F373" s="9" t="s">
        <v>839</v>
      </c>
      <c r="G373" s="9" t="s">
        <v>840</v>
      </c>
      <c r="H373" s="9" t="s">
        <v>386</v>
      </c>
      <c r="I373" s="9" t="s">
        <v>16</v>
      </c>
      <c r="J373" s="9" t="s">
        <v>39</v>
      </c>
      <c r="K373" s="9" t="s">
        <v>11</v>
      </c>
      <c r="L373" s="10">
        <v>30</v>
      </c>
      <c r="M373" s="10">
        <v>30</v>
      </c>
      <c r="N373" s="10">
        <v>0</v>
      </c>
      <c r="O373" s="10">
        <v>0</v>
      </c>
      <c r="P373" s="11">
        <v>74300</v>
      </c>
      <c r="Q373" s="11">
        <v>74300</v>
      </c>
      <c r="R373" s="11">
        <v>0</v>
      </c>
      <c r="S373" s="11">
        <v>297200</v>
      </c>
      <c r="T373" s="11">
        <v>297200</v>
      </c>
      <c r="U373" s="11">
        <v>0</v>
      </c>
      <c r="V373" s="11">
        <v>371500</v>
      </c>
      <c r="W373" s="11">
        <v>15000</v>
      </c>
      <c r="X373" s="12">
        <v>0.8</v>
      </c>
      <c r="Y373" s="12">
        <v>4.0376850605652749E-2</v>
      </c>
      <c r="Z373" s="11">
        <v>9906.6666666666661</v>
      </c>
      <c r="AA373" s="11">
        <v>0</v>
      </c>
      <c r="AB373" s="13">
        <v>30</v>
      </c>
      <c r="AC373" s="13">
        <v>9</v>
      </c>
      <c r="AD373" s="13">
        <v>950</v>
      </c>
      <c r="AE373" s="13">
        <v>950</v>
      </c>
      <c r="AF373" s="13">
        <v>0</v>
      </c>
      <c r="AG373" s="13">
        <v>0</v>
      </c>
      <c r="AH373" s="13">
        <v>0</v>
      </c>
      <c r="AI373" s="13">
        <v>0</v>
      </c>
      <c r="AJ373" s="18">
        <v>3</v>
      </c>
      <c r="AK373" s="17">
        <v>4</v>
      </c>
      <c r="AL373" s="25">
        <v>5.2184466019417473E-2</v>
      </c>
      <c r="AM373" s="13">
        <v>0.938267587516462</v>
      </c>
      <c r="AN373" s="13">
        <v>0.99754500818330605</v>
      </c>
      <c r="AO373" s="13">
        <v>0.10313901345291479</v>
      </c>
      <c r="AP373" s="13">
        <v>2.0389516091526829</v>
      </c>
      <c r="AQ373" s="13">
        <f t="shared" si="40"/>
        <v>297200</v>
      </c>
      <c r="AR373" s="13">
        <f t="shared" si="37"/>
        <v>21600</v>
      </c>
      <c r="AS373" s="13">
        <f t="shared" si="38"/>
        <v>0</v>
      </c>
      <c r="AT373" s="13">
        <f t="shared" si="41"/>
        <v>21600</v>
      </c>
      <c r="AU373" s="13">
        <f t="shared" si="39"/>
        <v>318800</v>
      </c>
      <c r="AV373" s="14" t="s">
        <v>12</v>
      </c>
      <c r="AW373" s="13">
        <f t="shared" si="43"/>
        <v>318800</v>
      </c>
      <c r="AX373" s="13">
        <v>0</v>
      </c>
      <c r="AY373" s="13">
        <f t="shared" si="42"/>
        <v>318800</v>
      </c>
    </row>
    <row r="374" spans="1:51" hidden="1" x14ac:dyDescent="0.2">
      <c r="A374" s="8">
        <v>369</v>
      </c>
      <c r="B374" s="9" t="s">
        <v>841</v>
      </c>
      <c r="C374" s="9" t="s">
        <v>4</v>
      </c>
      <c r="D374" s="9" t="s">
        <v>5</v>
      </c>
      <c r="E374" s="9" t="s">
        <v>5</v>
      </c>
      <c r="F374" s="9" t="s">
        <v>842</v>
      </c>
      <c r="G374" s="9" t="s">
        <v>840</v>
      </c>
      <c r="H374" s="9" t="s">
        <v>386</v>
      </c>
      <c r="I374" s="9" t="s">
        <v>16</v>
      </c>
      <c r="J374" s="9" t="s">
        <v>39</v>
      </c>
      <c r="K374" s="9" t="s">
        <v>11</v>
      </c>
      <c r="L374" s="10">
        <v>35</v>
      </c>
      <c r="M374" s="10">
        <v>35</v>
      </c>
      <c r="N374" s="10">
        <v>0</v>
      </c>
      <c r="O374" s="10">
        <v>0</v>
      </c>
      <c r="P374" s="11">
        <v>87500</v>
      </c>
      <c r="Q374" s="11">
        <v>87500</v>
      </c>
      <c r="R374" s="11">
        <v>0</v>
      </c>
      <c r="S374" s="11">
        <v>350000</v>
      </c>
      <c r="T374" s="11">
        <v>350000</v>
      </c>
      <c r="U374" s="11">
        <v>0</v>
      </c>
      <c r="V374" s="11">
        <v>437500</v>
      </c>
      <c r="W374" s="11">
        <v>53500</v>
      </c>
      <c r="X374" s="12">
        <v>0.8</v>
      </c>
      <c r="Y374" s="12">
        <v>0.12228571428571429</v>
      </c>
      <c r="Z374" s="11">
        <v>10000</v>
      </c>
      <c r="AA374" s="11">
        <v>0</v>
      </c>
      <c r="AB374" s="13">
        <v>35</v>
      </c>
      <c r="AC374" s="13">
        <v>4</v>
      </c>
      <c r="AD374" s="13">
        <v>950</v>
      </c>
      <c r="AE374" s="13">
        <v>750</v>
      </c>
      <c r="AF374" s="13">
        <v>0</v>
      </c>
      <c r="AG374" s="13">
        <v>0</v>
      </c>
      <c r="AH374" s="13">
        <v>0</v>
      </c>
      <c r="AI374" s="13">
        <v>0</v>
      </c>
      <c r="AJ374" s="18">
        <v>3</v>
      </c>
      <c r="AK374" s="17">
        <v>4</v>
      </c>
      <c r="AL374" s="25">
        <v>5.2184466019417473E-2</v>
      </c>
      <c r="AM374" s="13">
        <v>0.938267587516462</v>
      </c>
      <c r="AN374" s="13">
        <v>0.99754500818330605</v>
      </c>
      <c r="AO374" s="13">
        <v>0.10313901345291479</v>
      </c>
      <c r="AP374" s="13">
        <v>2.0389516091526829</v>
      </c>
      <c r="AQ374" s="13">
        <f t="shared" si="40"/>
        <v>350000</v>
      </c>
      <c r="AR374" s="13">
        <f t="shared" si="37"/>
        <v>11200</v>
      </c>
      <c r="AS374" s="13">
        <f t="shared" si="38"/>
        <v>0</v>
      </c>
      <c r="AT374" s="13">
        <f t="shared" si="41"/>
        <v>11200</v>
      </c>
      <c r="AU374" s="13">
        <f t="shared" si="39"/>
        <v>361200</v>
      </c>
      <c r="AV374" s="14" t="s">
        <v>12</v>
      </c>
      <c r="AW374" s="13">
        <f t="shared" si="43"/>
        <v>361200</v>
      </c>
      <c r="AX374" s="13">
        <v>0</v>
      </c>
      <c r="AY374" s="13">
        <f t="shared" si="42"/>
        <v>361200</v>
      </c>
    </row>
    <row r="375" spans="1:51" hidden="1" x14ac:dyDescent="0.2">
      <c r="A375" s="8">
        <v>370</v>
      </c>
      <c r="B375" s="9" t="s">
        <v>843</v>
      </c>
      <c r="C375" s="9" t="s">
        <v>4</v>
      </c>
      <c r="D375" s="9" t="s">
        <v>5</v>
      </c>
      <c r="E375" s="9" t="s">
        <v>5</v>
      </c>
      <c r="F375" s="9" t="s">
        <v>844</v>
      </c>
      <c r="G375" s="9" t="s">
        <v>845</v>
      </c>
      <c r="H375" s="9" t="s">
        <v>386</v>
      </c>
      <c r="I375" s="9" t="s">
        <v>16</v>
      </c>
      <c r="J375" s="9" t="s">
        <v>32</v>
      </c>
      <c r="K375" s="9" t="s">
        <v>49</v>
      </c>
      <c r="L375" s="10">
        <v>20</v>
      </c>
      <c r="M375" s="10">
        <v>20</v>
      </c>
      <c r="N375" s="10">
        <v>0</v>
      </c>
      <c r="O375" s="10">
        <v>0</v>
      </c>
      <c r="P375" s="11">
        <v>50000</v>
      </c>
      <c r="Q375" s="11">
        <v>50000</v>
      </c>
      <c r="R375" s="11">
        <v>0</v>
      </c>
      <c r="S375" s="11">
        <v>200000</v>
      </c>
      <c r="T375" s="11">
        <v>200000</v>
      </c>
      <c r="U375" s="11">
        <v>0</v>
      </c>
      <c r="V375" s="11">
        <v>250000</v>
      </c>
      <c r="W375" s="11">
        <v>36000</v>
      </c>
      <c r="X375" s="12">
        <v>0.8</v>
      </c>
      <c r="Y375" s="12">
        <v>0.14399999999999999</v>
      </c>
      <c r="Z375" s="11">
        <v>10000</v>
      </c>
      <c r="AA375" s="11">
        <v>0</v>
      </c>
      <c r="AB375" s="13">
        <v>17</v>
      </c>
      <c r="AC375" s="13">
        <v>6</v>
      </c>
      <c r="AD375" s="13">
        <v>1000</v>
      </c>
      <c r="AE375" s="13">
        <v>1000</v>
      </c>
      <c r="AF375" s="13">
        <v>3</v>
      </c>
      <c r="AG375" s="13">
        <v>6</v>
      </c>
      <c r="AH375" s="13">
        <v>1000</v>
      </c>
      <c r="AI375" s="13">
        <v>1000</v>
      </c>
      <c r="AJ375" s="18">
        <v>20</v>
      </c>
      <c r="AK375" s="17">
        <v>4</v>
      </c>
      <c r="AL375" s="25">
        <v>0.29317548746518107</v>
      </c>
      <c r="AM375" s="13">
        <v>0.65318357161059026</v>
      </c>
      <c r="AN375" s="13">
        <v>0.98363338788870702</v>
      </c>
      <c r="AO375" s="13">
        <v>0.10313901345291479</v>
      </c>
      <c r="AP375" s="13">
        <v>1.7399559729522123</v>
      </c>
      <c r="AQ375" s="13">
        <f t="shared" si="40"/>
        <v>200000</v>
      </c>
      <c r="AR375" s="13">
        <f t="shared" si="37"/>
        <v>8160</v>
      </c>
      <c r="AS375" s="13">
        <f t="shared" si="38"/>
        <v>9000</v>
      </c>
      <c r="AT375" s="13">
        <f t="shared" si="41"/>
        <v>17160</v>
      </c>
      <c r="AU375" s="13">
        <f t="shared" si="39"/>
        <v>217160</v>
      </c>
      <c r="AV375" s="14" t="s">
        <v>12</v>
      </c>
      <c r="AW375" s="13">
        <f t="shared" si="43"/>
        <v>217160</v>
      </c>
      <c r="AX375" s="13">
        <v>0</v>
      </c>
      <c r="AY375" s="13">
        <f t="shared" si="42"/>
        <v>217160</v>
      </c>
    </row>
    <row r="376" spans="1:51" hidden="1" x14ac:dyDescent="0.2">
      <c r="A376" s="8">
        <v>371</v>
      </c>
      <c r="B376" s="9" t="s">
        <v>846</v>
      </c>
      <c r="C376" s="9" t="s">
        <v>226</v>
      </c>
      <c r="D376" s="9" t="s">
        <v>5</v>
      </c>
      <c r="E376" s="9" t="s">
        <v>5</v>
      </c>
      <c r="F376" s="9" t="s">
        <v>847</v>
      </c>
      <c r="G376" s="9" t="s">
        <v>845</v>
      </c>
      <c r="H376" s="9" t="s">
        <v>386</v>
      </c>
      <c r="I376" s="9" t="s">
        <v>16</v>
      </c>
      <c r="J376" s="9" t="s">
        <v>32</v>
      </c>
      <c r="K376" s="9" t="s">
        <v>49</v>
      </c>
      <c r="L376" s="10">
        <v>5</v>
      </c>
      <c r="M376" s="10">
        <v>0</v>
      </c>
      <c r="N376" s="10">
        <v>0</v>
      </c>
      <c r="O376" s="10">
        <v>5</v>
      </c>
      <c r="P376" s="11">
        <v>6250</v>
      </c>
      <c r="Q376" s="11">
        <v>0</v>
      </c>
      <c r="R376" s="11">
        <v>6250</v>
      </c>
      <c r="S376" s="11">
        <v>25000</v>
      </c>
      <c r="T376" s="11">
        <v>0</v>
      </c>
      <c r="U376" s="11">
        <v>25000</v>
      </c>
      <c r="V376" s="11">
        <v>31250</v>
      </c>
      <c r="W376" s="11">
        <v>4500</v>
      </c>
      <c r="X376" s="12">
        <v>0.8</v>
      </c>
      <c r="Y376" s="12">
        <v>0.14399999999999999</v>
      </c>
      <c r="Z376" s="11">
        <v>0</v>
      </c>
      <c r="AA376" s="11">
        <v>5000</v>
      </c>
      <c r="AB376" s="13">
        <v>5</v>
      </c>
      <c r="AC376" s="13">
        <v>9</v>
      </c>
      <c r="AD376" s="13">
        <v>950</v>
      </c>
      <c r="AE376" s="13">
        <v>950</v>
      </c>
      <c r="AF376" s="13">
        <v>0</v>
      </c>
      <c r="AG376" s="13">
        <v>0</v>
      </c>
      <c r="AH376" s="13">
        <v>0</v>
      </c>
      <c r="AI376" s="13">
        <v>0</v>
      </c>
      <c r="AJ376" s="18">
        <v>20</v>
      </c>
      <c r="AK376" s="17">
        <v>4</v>
      </c>
      <c r="AL376" s="25">
        <v>0.29317548746518107</v>
      </c>
      <c r="AM376" s="13">
        <v>0.65318357161059026</v>
      </c>
      <c r="AN376" s="13">
        <v>0.98363338788870702</v>
      </c>
      <c r="AO376" s="13">
        <v>0.10313901345291479</v>
      </c>
      <c r="AP376" s="13">
        <v>1.7399559729522123</v>
      </c>
      <c r="AQ376" s="13">
        <f t="shared" si="40"/>
        <v>25000</v>
      </c>
      <c r="AR376" s="13">
        <f t="shared" si="37"/>
        <v>3600</v>
      </c>
      <c r="AS376" s="13">
        <f t="shared" si="38"/>
        <v>0</v>
      </c>
      <c r="AT376" s="13">
        <f t="shared" si="41"/>
        <v>3600</v>
      </c>
      <c r="AU376" s="13">
        <f t="shared" si="39"/>
        <v>28600</v>
      </c>
      <c r="AV376" s="14" t="s">
        <v>12</v>
      </c>
      <c r="AW376" s="13">
        <f t="shared" si="43"/>
        <v>28600</v>
      </c>
      <c r="AX376" s="13">
        <v>0</v>
      </c>
      <c r="AY376" s="13">
        <f t="shared" si="42"/>
        <v>28600</v>
      </c>
    </row>
    <row r="377" spans="1:51" hidden="1" x14ac:dyDescent="0.2">
      <c r="A377" s="8">
        <v>372</v>
      </c>
      <c r="B377" s="9" t="s">
        <v>848</v>
      </c>
      <c r="C377" s="9" t="s">
        <v>226</v>
      </c>
      <c r="D377" s="9" t="s">
        <v>5</v>
      </c>
      <c r="E377" s="9" t="s">
        <v>5</v>
      </c>
      <c r="F377" s="9" t="s">
        <v>847</v>
      </c>
      <c r="G377" s="9" t="s">
        <v>845</v>
      </c>
      <c r="H377" s="9" t="s">
        <v>386</v>
      </c>
      <c r="I377" s="9" t="s">
        <v>16</v>
      </c>
      <c r="J377" s="9" t="s">
        <v>32</v>
      </c>
      <c r="K377" s="9" t="s">
        <v>49</v>
      </c>
      <c r="L377" s="10">
        <v>5</v>
      </c>
      <c r="M377" s="10">
        <v>0</v>
      </c>
      <c r="N377" s="10">
        <v>0</v>
      </c>
      <c r="O377" s="10">
        <v>5</v>
      </c>
      <c r="P377" s="11">
        <v>6250</v>
      </c>
      <c r="Q377" s="11">
        <v>0</v>
      </c>
      <c r="R377" s="11">
        <v>6250</v>
      </c>
      <c r="S377" s="11">
        <v>25000</v>
      </c>
      <c r="T377" s="11">
        <v>0</v>
      </c>
      <c r="U377" s="11">
        <v>25000</v>
      </c>
      <c r="V377" s="11">
        <v>31250</v>
      </c>
      <c r="W377" s="11">
        <v>4500</v>
      </c>
      <c r="X377" s="12">
        <v>0.8</v>
      </c>
      <c r="Y377" s="12">
        <v>0.14399999999999999</v>
      </c>
      <c r="Z377" s="11">
        <v>0</v>
      </c>
      <c r="AA377" s="11">
        <v>5000</v>
      </c>
      <c r="AB377" s="13">
        <v>5</v>
      </c>
      <c r="AC377" s="13">
        <v>9</v>
      </c>
      <c r="AD377" s="13">
        <v>950</v>
      </c>
      <c r="AE377" s="13">
        <v>950</v>
      </c>
      <c r="AF377" s="13">
        <v>0</v>
      </c>
      <c r="AG377" s="13">
        <v>0</v>
      </c>
      <c r="AH377" s="13">
        <v>0</v>
      </c>
      <c r="AI377" s="13">
        <v>0</v>
      </c>
      <c r="AJ377" s="18">
        <v>20</v>
      </c>
      <c r="AK377" s="17">
        <v>4</v>
      </c>
      <c r="AL377" s="25">
        <v>0.29317548746518107</v>
      </c>
      <c r="AM377" s="13">
        <v>0.65318357161059026</v>
      </c>
      <c r="AN377" s="13">
        <v>0.98363338788870702</v>
      </c>
      <c r="AO377" s="13">
        <v>0.10313901345291479</v>
      </c>
      <c r="AP377" s="13">
        <v>1.7399559729522123</v>
      </c>
      <c r="AQ377" s="13">
        <f t="shared" si="40"/>
        <v>25000</v>
      </c>
      <c r="AR377" s="13">
        <f t="shared" si="37"/>
        <v>3600</v>
      </c>
      <c r="AS377" s="13">
        <f t="shared" si="38"/>
        <v>0</v>
      </c>
      <c r="AT377" s="13">
        <f t="shared" si="41"/>
        <v>3600</v>
      </c>
      <c r="AU377" s="13">
        <f t="shared" si="39"/>
        <v>28600</v>
      </c>
      <c r="AV377" s="14" t="s">
        <v>12</v>
      </c>
      <c r="AW377" s="13">
        <f t="shared" si="43"/>
        <v>28600</v>
      </c>
      <c r="AX377" s="13">
        <v>0</v>
      </c>
      <c r="AY377" s="13">
        <f t="shared" si="42"/>
        <v>28600</v>
      </c>
    </row>
    <row r="378" spans="1:51" hidden="1" x14ac:dyDescent="0.2">
      <c r="A378" s="8">
        <v>373</v>
      </c>
      <c r="B378" s="9" t="s">
        <v>849</v>
      </c>
      <c r="C378" s="9" t="s">
        <v>4</v>
      </c>
      <c r="D378" s="9" t="s">
        <v>5</v>
      </c>
      <c r="E378" s="9" t="s">
        <v>5</v>
      </c>
      <c r="F378" s="9" t="s">
        <v>850</v>
      </c>
      <c r="G378" s="9" t="s">
        <v>851</v>
      </c>
      <c r="H378" s="9" t="s">
        <v>386</v>
      </c>
      <c r="I378" s="9" t="s">
        <v>171</v>
      </c>
      <c r="J378" s="9" t="s">
        <v>9</v>
      </c>
      <c r="K378" s="9" t="s">
        <v>10</v>
      </c>
      <c r="L378" s="10">
        <v>40</v>
      </c>
      <c r="M378" s="10">
        <v>40</v>
      </c>
      <c r="N378" s="10">
        <v>0</v>
      </c>
      <c r="O378" s="10">
        <v>0</v>
      </c>
      <c r="P378" s="11">
        <v>100000</v>
      </c>
      <c r="Q378" s="11">
        <v>100000</v>
      </c>
      <c r="R378" s="11">
        <v>0</v>
      </c>
      <c r="S378" s="11">
        <v>400000</v>
      </c>
      <c r="T378" s="11">
        <v>400000</v>
      </c>
      <c r="U378" s="11">
        <v>0</v>
      </c>
      <c r="V378" s="11">
        <v>500000</v>
      </c>
      <c r="W378" s="11">
        <v>0</v>
      </c>
      <c r="X378" s="12">
        <v>0.8</v>
      </c>
      <c r="Y378" s="12">
        <v>0</v>
      </c>
      <c r="Z378" s="11">
        <v>10000</v>
      </c>
      <c r="AA378" s="11">
        <v>0</v>
      </c>
      <c r="AB378" s="13">
        <v>40</v>
      </c>
      <c r="AC378" s="13">
        <v>4</v>
      </c>
      <c r="AD378" s="13">
        <v>1022</v>
      </c>
      <c r="AE378" s="13">
        <v>722</v>
      </c>
      <c r="AF378" s="13">
        <v>0</v>
      </c>
      <c r="AG378" s="13">
        <v>0</v>
      </c>
      <c r="AH378" s="13">
        <v>0</v>
      </c>
      <c r="AI378" s="13">
        <v>0</v>
      </c>
      <c r="AJ378" s="18">
        <v>5</v>
      </c>
      <c r="AK378" s="17">
        <v>7.7</v>
      </c>
      <c r="AL378" s="25">
        <v>0.43074324324324326</v>
      </c>
      <c r="AM378" s="13">
        <v>0.49044569016966499</v>
      </c>
      <c r="AN378" s="13">
        <v>0.99590834697217678</v>
      </c>
      <c r="AO378" s="13">
        <v>0.26905829596412556</v>
      </c>
      <c r="AP378" s="13">
        <v>1.7554123331059674</v>
      </c>
      <c r="AQ378" s="13">
        <f t="shared" si="40"/>
        <v>400000</v>
      </c>
      <c r="AR378" s="13">
        <f t="shared" si="37"/>
        <v>12800</v>
      </c>
      <c r="AS378" s="13">
        <f t="shared" si="38"/>
        <v>0</v>
      </c>
      <c r="AT378" s="13">
        <f t="shared" si="41"/>
        <v>12800</v>
      </c>
      <c r="AU378" s="13">
        <f t="shared" si="39"/>
        <v>412800</v>
      </c>
      <c r="AV378" s="14" t="s">
        <v>12</v>
      </c>
      <c r="AW378" s="13">
        <f t="shared" si="43"/>
        <v>412800</v>
      </c>
      <c r="AX378" s="13">
        <v>0</v>
      </c>
      <c r="AY378" s="13">
        <f t="shared" si="42"/>
        <v>412800</v>
      </c>
    </row>
    <row r="379" spans="1:51" hidden="1" x14ac:dyDescent="0.2">
      <c r="A379" s="8">
        <v>374</v>
      </c>
      <c r="B379" s="9" t="s">
        <v>852</v>
      </c>
      <c r="C379" s="9" t="s">
        <v>4</v>
      </c>
      <c r="D379" s="9" t="s">
        <v>5</v>
      </c>
      <c r="E379" s="9" t="s">
        <v>5</v>
      </c>
      <c r="F379" s="9" t="s">
        <v>853</v>
      </c>
      <c r="G379" s="9" t="s">
        <v>854</v>
      </c>
      <c r="H379" s="9" t="s">
        <v>386</v>
      </c>
      <c r="I379" s="9" t="s">
        <v>28</v>
      </c>
      <c r="J379" s="9" t="s">
        <v>9</v>
      </c>
      <c r="K379" s="9" t="s">
        <v>10</v>
      </c>
      <c r="L379" s="10">
        <v>48</v>
      </c>
      <c r="M379" s="10">
        <v>48</v>
      </c>
      <c r="N379" s="10">
        <v>0</v>
      </c>
      <c r="O379" s="10">
        <v>0</v>
      </c>
      <c r="P379" s="11">
        <v>120000</v>
      </c>
      <c r="Q379" s="11">
        <v>120000</v>
      </c>
      <c r="R379" s="11">
        <v>0</v>
      </c>
      <c r="S379" s="11">
        <v>480000</v>
      </c>
      <c r="T379" s="11">
        <v>480000</v>
      </c>
      <c r="U379" s="11">
        <v>0</v>
      </c>
      <c r="V379" s="11">
        <v>600000</v>
      </c>
      <c r="W379" s="11">
        <v>0</v>
      </c>
      <c r="X379" s="12">
        <v>0.8</v>
      </c>
      <c r="Y379" s="12">
        <v>0</v>
      </c>
      <c r="Z379" s="11">
        <v>10000</v>
      </c>
      <c r="AA379" s="11">
        <v>0</v>
      </c>
      <c r="AB379" s="13">
        <v>0</v>
      </c>
      <c r="AC379" s="13">
        <v>0</v>
      </c>
      <c r="AD379" s="13">
        <v>0</v>
      </c>
      <c r="AE379" s="13">
        <v>0</v>
      </c>
      <c r="AF379" s="13">
        <v>0</v>
      </c>
      <c r="AG379" s="13">
        <v>0</v>
      </c>
      <c r="AH379" s="13">
        <v>0</v>
      </c>
      <c r="AI379" s="13">
        <v>0</v>
      </c>
      <c r="AJ379" s="18">
        <v>14</v>
      </c>
      <c r="AK379" s="17">
        <v>7.3</v>
      </c>
      <c r="AL379" s="25">
        <v>0.37864077669902912</v>
      </c>
      <c r="AM379" s="13">
        <v>0.552081100119445</v>
      </c>
      <c r="AN379" s="13">
        <v>0.98854337152209493</v>
      </c>
      <c r="AO379" s="13">
        <v>0.25112107623318386</v>
      </c>
      <c r="AP379" s="13">
        <v>1.7917455478747237</v>
      </c>
      <c r="AQ379" s="13">
        <f t="shared" si="40"/>
        <v>480000</v>
      </c>
      <c r="AR379" s="13">
        <f t="shared" si="37"/>
        <v>0</v>
      </c>
      <c r="AS379" s="13">
        <f t="shared" si="38"/>
        <v>0</v>
      </c>
      <c r="AT379" s="13">
        <f t="shared" si="41"/>
        <v>0</v>
      </c>
      <c r="AU379" s="13">
        <f t="shared" si="39"/>
        <v>480000</v>
      </c>
      <c r="AV379" s="14" t="s">
        <v>12</v>
      </c>
      <c r="AW379" s="13">
        <f t="shared" si="43"/>
        <v>480000</v>
      </c>
      <c r="AX379" s="13">
        <v>0</v>
      </c>
      <c r="AY379" s="13">
        <f t="shared" si="42"/>
        <v>480000</v>
      </c>
    </row>
    <row r="380" spans="1:51" hidden="1" x14ac:dyDescent="0.2">
      <c r="A380" s="8">
        <v>375</v>
      </c>
      <c r="B380" s="9" t="s">
        <v>855</v>
      </c>
      <c r="C380" s="9" t="s">
        <v>4</v>
      </c>
      <c r="D380" s="9" t="s">
        <v>5</v>
      </c>
      <c r="E380" s="9" t="s">
        <v>5</v>
      </c>
      <c r="F380" s="9" t="s">
        <v>856</v>
      </c>
      <c r="G380" s="9" t="s">
        <v>857</v>
      </c>
      <c r="H380" s="9" t="s">
        <v>386</v>
      </c>
      <c r="I380" s="9" t="s">
        <v>32</v>
      </c>
      <c r="J380" s="9" t="s">
        <v>9</v>
      </c>
      <c r="K380" s="9" t="s">
        <v>10</v>
      </c>
      <c r="L380" s="10">
        <v>16</v>
      </c>
      <c r="M380" s="10">
        <v>16</v>
      </c>
      <c r="N380" s="10">
        <v>0</v>
      </c>
      <c r="O380" s="10">
        <v>0</v>
      </c>
      <c r="P380" s="11">
        <v>38700</v>
      </c>
      <c r="Q380" s="11">
        <v>38700</v>
      </c>
      <c r="R380" s="11">
        <v>0</v>
      </c>
      <c r="S380" s="11">
        <v>154800</v>
      </c>
      <c r="T380" s="11">
        <v>154800</v>
      </c>
      <c r="U380" s="11">
        <v>0</v>
      </c>
      <c r="V380" s="11">
        <v>193500</v>
      </c>
      <c r="W380" s="11">
        <v>0</v>
      </c>
      <c r="X380" s="12">
        <v>0.8</v>
      </c>
      <c r="Y380" s="12">
        <v>0</v>
      </c>
      <c r="Z380" s="11">
        <v>9675</v>
      </c>
      <c r="AA380" s="11">
        <v>0</v>
      </c>
      <c r="AB380" s="13">
        <v>16</v>
      </c>
      <c r="AC380" s="13">
        <v>9</v>
      </c>
      <c r="AD380" s="13">
        <v>980</v>
      </c>
      <c r="AE380" s="13">
        <v>700</v>
      </c>
      <c r="AF380" s="13">
        <v>0</v>
      </c>
      <c r="AG380" s="13">
        <v>0</v>
      </c>
      <c r="AH380" s="13">
        <v>0</v>
      </c>
      <c r="AI380" s="13">
        <v>0</v>
      </c>
      <c r="AJ380" s="18">
        <v>1</v>
      </c>
      <c r="AK380" s="17">
        <v>10.4</v>
      </c>
      <c r="AL380" s="25">
        <v>4.2105263157894743E-2</v>
      </c>
      <c r="AM380" s="13">
        <v>0.95019093475012451</v>
      </c>
      <c r="AN380" s="13">
        <v>0.99918166939443531</v>
      </c>
      <c r="AO380" s="13">
        <v>0.39013452914798208</v>
      </c>
      <c r="AP380" s="13">
        <v>2.3395071332925417</v>
      </c>
      <c r="AQ380" s="13">
        <f t="shared" si="40"/>
        <v>154800</v>
      </c>
      <c r="AR380" s="13">
        <f t="shared" si="37"/>
        <v>11520</v>
      </c>
      <c r="AS380" s="13">
        <f t="shared" si="38"/>
        <v>0</v>
      </c>
      <c r="AT380" s="13">
        <f t="shared" si="41"/>
        <v>11520</v>
      </c>
      <c r="AU380" s="13">
        <f t="shared" si="39"/>
        <v>166320</v>
      </c>
      <c r="AV380" s="14" t="s">
        <v>12</v>
      </c>
      <c r="AW380" s="13">
        <f t="shared" si="43"/>
        <v>166320</v>
      </c>
      <c r="AX380" s="13">
        <v>0</v>
      </c>
      <c r="AY380" s="13">
        <f t="shared" si="42"/>
        <v>166320</v>
      </c>
    </row>
    <row r="381" spans="1:51" hidden="1" x14ac:dyDescent="0.2">
      <c r="A381" s="8">
        <v>376</v>
      </c>
      <c r="B381" s="9" t="s">
        <v>858</v>
      </c>
      <c r="C381" s="9" t="s">
        <v>4</v>
      </c>
      <c r="D381" s="9" t="s">
        <v>5</v>
      </c>
      <c r="E381" s="9" t="s">
        <v>5</v>
      </c>
      <c r="F381" s="9" t="s">
        <v>818</v>
      </c>
      <c r="G381" s="9" t="s">
        <v>859</v>
      </c>
      <c r="H381" s="9" t="s">
        <v>386</v>
      </c>
      <c r="I381" s="9" t="s">
        <v>20</v>
      </c>
      <c r="J381" s="9" t="s">
        <v>16</v>
      </c>
      <c r="K381" s="9" t="s">
        <v>11</v>
      </c>
      <c r="L381" s="10">
        <v>32</v>
      </c>
      <c r="M381" s="10">
        <v>32</v>
      </c>
      <c r="N381" s="10">
        <v>0</v>
      </c>
      <c r="O381" s="10">
        <v>0</v>
      </c>
      <c r="P381" s="11">
        <v>80000</v>
      </c>
      <c r="Q381" s="11">
        <v>80000</v>
      </c>
      <c r="R381" s="11">
        <v>0</v>
      </c>
      <c r="S381" s="11">
        <v>320000</v>
      </c>
      <c r="T381" s="11">
        <v>320000</v>
      </c>
      <c r="U381" s="11">
        <v>0</v>
      </c>
      <c r="V381" s="11">
        <v>400000</v>
      </c>
      <c r="W381" s="11">
        <v>4000</v>
      </c>
      <c r="X381" s="12">
        <v>0.8</v>
      </c>
      <c r="Y381" s="12">
        <v>0.01</v>
      </c>
      <c r="Z381" s="11">
        <v>10000</v>
      </c>
      <c r="AA381" s="11">
        <v>0</v>
      </c>
      <c r="AB381" s="13">
        <v>32</v>
      </c>
      <c r="AC381" s="13">
        <v>3</v>
      </c>
      <c r="AD381" s="13">
        <v>1200</v>
      </c>
      <c r="AE381" s="13">
        <v>1200</v>
      </c>
      <c r="AF381" s="13">
        <v>0</v>
      </c>
      <c r="AG381" s="13">
        <v>0</v>
      </c>
      <c r="AH381" s="13">
        <v>0</v>
      </c>
      <c r="AI381" s="13">
        <v>0</v>
      </c>
      <c r="AJ381" s="18">
        <v>9</v>
      </c>
      <c r="AK381" s="17">
        <v>7.5</v>
      </c>
      <c r="AL381" s="25">
        <v>0.26361655773420478</v>
      </c>
      <c r="AM381" s="13">
        <v>0.68815075977814888</v>
      </c>
      <c r="AN381" s="13">
        <v>0.99263502454991814</v>
      </c>
      <c r="AO381" s="13">
        <v>0.26008968609865468</v>
      </c>
      <c r="AP381" s="13">
        <v>1.9408754704267217</v>
      </c>
      <c r="AQ381" s="13">
        <f t="shared" si="40"/>
        <v>320000</v>
      </c>
      <c r="AR381" s="13">
        <f t="shared" si="37"/>
        <v>7680</v>
      </c>
      <c r="AS381" s="13">
        <f t="shared" si="38"/>
        <v>0</v>
      </c>
      <c r="AT381" s="13">
        <f t="shared" si="41"/>
        <v>7680</v>
      </c>
      <c r="AU381" s="13">
        <f t="shared" si="39"/>
        <v>327680</v>
      </c>
      <c r="AV381" s="14" t="s">
        <v>12</v>
      </c>
      <c r="AW381" s="13">
        <f t="shared" si="43"/>
        <v>327680</v>
      </c>
      <c r="AX381" s="13">
        <v>0</v>
      </c>
      <c r="AY381" s="13">
        <f t="shared" si="42"/>
        <v>327680</v>
      </c>
    </row>
    <row r="382" spans="1:51" hidden="1" x14ac:dyDescent="0.2">
      <c r="A382" s="8">
        <v>377</v>
      </c>
      <c r="B382" s="9" t="s">
        <v>860</v>
      </c>
      <c r="C382" s="9" t="s">
        <v>4</v>
      </c>
      <c r="D382" s="9" t="s">
        <v>5</v>
      </c>
      <c r="E382" s="9" t="s">
        <v>5</v>
      </c>
      <c r="F382" s="9" t="s">
        <v>861</v>
      </c>
      <c r="G382" s="9" t="s">
        <v>862</v>
      </c>
      <c r="H382" s="9" t="s">
        <v>386</v>
      </c>
      <c r="I382" s="9" t="s">
        <v>20</v>
      </c>
      <c r="J382" s="9" t="s">
        <v>28</v>
      </c>
      <c r="K382" s="9" t="s">
        <v>11</v>
      </c>
      <c r="L382" s="10">
        <v>30</v>
      </c>
      <c r="M382" s="10">
        <v>30</v>
      </c>
      <c r="N382" s="10">
        <v>0</v>
      </c>
      <c r="O382" s="10">
        <v>0</v>
      </c>
      <c r="P382" s="11">
        <v>75000</v>
      </c>
      <c r="Q382" s="11">
        <v>75000</v>
      </c>
      <c r="R382" s="11">
        <v>0</v>
      </c>
      <c r="S382" s="11">
        <v>300000</v>
      </c>
      <c r="T382" s="11">
        <v>300000</v>
      </c>
      <c r="U382" s="11">
        <v>0</v>
      </c>
      <c r="V382" s="11">
        <v>375000</v>
      </c>
      <c r="W382" s="11">
        <v>55000</v>
      </c>
      <c r="X382" s="12">
        <v>0.8</v>
      </c>
      <c r="Y382" s="12">
        <v>0.14666666666666667</v>
      </c>
      <c r="Z382" s="11">
        <v>10000</v>
      </c>
      <c r="AA382" s="11">
        <v>0</v>
      </c>
      <c r="AB382" s="13">
        <v>0</v>
      </c>
      <c r="AC382" s="13">
        <v>0</v>
      </c>
      <c r="AD382" s="13">
        <v>0</v>
      </c>
      <c r="AE382" s="13">
        <v>0</v>
      </c>
      <c r="AF382" s="13">
        <v>0</v>
      </c>
      <c r="AG382" s="13">
        <v>0</v>
      </c>
      <c r="AH382" s="13">
        <v>0</v>
      </c>
      <c r="AI382" s="13">
        <v>0</v>
      </c>
      <c r="AJ382" s="18">
        <v>5</v>
      </c>
      <c r="AK382" s="17">
        <v>7.5</v>
      </c>
      <c r="AL382" s="25">
        <v>0.25177809388335703</v>
      </c>
      <c r="AM382" s="13">
        <v>0.7021552517152716</v>
      </c>
      <c r="AN382" s="13">
        <v>0.99590834697217678</v>
      </c>
      <c r="AO382" s="13">
        <v>0.26008968609865468</v>
      </c>
      <c r="AP382" s="13">
        <v>1.958153284786103</v>
      </c>
      <c r="AQ382" s="13">
        <f t="shared" si="40"/>
        <v>300000</v>
      </c>
      <c r="AR382" s="13">
        <f t="shared" si="37"/>
        <v>0</v>
      </c>
      <c r="AS382" s="13">
        <f t="shared" si="38"/>
        <v>0</v>
      </c>
      <c r="AT382" s="13">
        <f t="shared" si="41"/>
        <v>0</v>
      </c>
      <c r="AU382" s="13">
        <f t="shared" si="39"/>
        <v>300000</v>
      </c>
      <c r="AV382" s="14" t="s">
        <v>12</v>
      </c>
      <c r="AW382" s="13">
        <f t="shared" si="43"/>
        <v>300000</v>
      </c>
      <c r="AX382" s="13">
        <v>0</v>
      </c>
      <c r="AY382" s="13">
        <f t="shared" si="42"/>
        <v>300000</v>
      </c>
    </row>
    <row r="383" spans="1:51" hidden="1" x14ac:dyDescent="0.2">
      <c r="A383" s="8">
        <v>378</v>
      </c>
      <c r="B383" s="9" t="s">
        <v>863</v>
      </c>
      <c r="C383" s="9" t="s">
        <v>65</v>
      </c>
      <c r="D383" s="9" t="s">
        <v>5</v>
      </c>
      <c r="E383" s="9" t="s">
        <v>5</v>
      </c>
      <c r="F383" s="9" t="s">
        <v>864</v>
      </c>
      <c r="G383" s="9" t="s">
        <v>865</v>
      </c>
      <c r="H383" s="9" t="s">
        <v>386</v>
      </c>
      <c r="I383" s="9" t="s">
        <v>21</v>
      </c>
      <c r="J383" s="9" t="s">
        <v>156</v>
      </c>
      <c r="K383" s="9" t="s">
        <v>10</v>
      </c>
      <c r="L383" s="10">
        <v>20</v>
      </c>
      <c r="M383" s="10">
        <v>0</v>
      </c>
      <c r="N383" s="10">
        <v>20</v>
      </c>
      <c r="O383" s="10">
        <v>0</v>
      </c>
      <c r="P383" s="11">
        <v>50000</v>
      </c>
      <c r="Q383" s="11">
        <v>50000</v>
      </c>
      <c r="R383" s="11">
        <v>0</v>
      </c>
      <c r="S383" s="11">
        <v>200000</v>
      </c>
      <c r="T383" s="11">
        <v>200000</v>
      </c>
      <c r="U383" s="11">
        <v>0</v>
      </c>
      <c r="V383" s="11">
        <v>250000</v>
      </c>
      <c r="W383" s="11">
        <v>20000</v>
      </c>
      <c r="X383" s="12">
        <v>0.8</v>
      </c>
      <c r="Y383" s="12">
        <v>0.08</v>
      </c>
      <c r="Z383" s="11">
        <v>10000</v>
      </c>
      <c r="AA383" s="11">
        <v>0</v>
      </c>
      <c r="AB383" s="13">
        <v>20</v>
      </c>
      <c r="AC383" s="13">
        <v>9</v>
      </c>
      <c r="AD383" s="13">
        <v>950</v>
      </c>
      <c r="AE383" s="13">
        <v>380</v>
      </c>
      <c r="AF383" s="13">
        <v>0</v>
      </c>
      <c r="AG383" s="13">
        <v>0</v>
      </c>
      <c r="AH383" s="13">
        <v>0</v>
      </c>
      <c r="AI383" s="13">
        <v>0</v>
      </c>
      <c r="AJ383" s="18">
        <v>9</v>
      </c>
      <c r="AK383" s="17">
        <v>7</v>
      </c>
      <c r="AL383" s="25">
        <v>0.18666666666666668</v>
      </c>
      <c r="AM383" s="13">
        <v>0.77917981072555209</v>
      </c>
      <c r="AN383" s="13">
        <v>0.99263502454991814</v>
      </c>
      <c r="AO383" s="13">
        <v>0.23766816143497757</v>
      </c>
      <c r="AP383" s="13">
        <v>2.0094829967104477</v>
      </c>
      <c r="AQ383" s="13">
        <f t="shared" si="40"/>
        <v>200000</v>
      </c>
      <c r="AR383" s="13">
        <f t="shared" si="37"/>
        <v>14400</v>
      </c>
      <c r="AS383" s="13">
        <f t="shared" si="38"/>
        <v>0</v>
      </c>
      <c r="AT383" s="13">
        <f t="shared" si="41"/>
        <v>14400</v>
      </c>
      <c r="AU383" s="13">
        <f t="shared" si="39"/>
        <v>214400</v>
      </c>
      <c r="AV383" s="14" t="s">
        <v>12</v>
      </c>
      <c r="AW383" s="13">
        <f t="shared" si="43"/>
        <v>214400</v>
      </c>
      <c r="AX383" s="13">
        <v>0</v>
      </c>
      <c r="AY383" s="13">
        <f t="shared" si="42"/>
        <v>214400</v>
      </c>
    </row>
    <row r="384" spans="1:51" hidden="1" x14ac:dyDescent="0.2">
      <c r="A384" s="8">
        <v>379</v>
      </c>
      <c r="B384" s="9" t="s">
        <v>866</v>
      </c>
      <c r="C384" s="9" t="s">
        <v>65</v>
      </c>
      <c r="D384" s="9" t="s">
        <v>5</v>
      </c>
      <c r="E384" s="9" t="s">
        <v>5</v>
      </c>
      <c r="F384" s="9" t="s">
        <v>867</v>
      </c>
      <c r="G384" s="9" t="s">
        <v>865</v>
      </c>
      <c r="H384" s="9" t="s">
        <v>386</v>
      </c>
      <c r="I384" s="9" t="s">
        <v>21</v>
      </c>
      <c r="J384" s="9" t="s">
        <v>156</v>
      </c>
      <c r="K384" s="9" t="s">
        <v>10</v>
      </c>
      <c r="L384" s="10">
        <v>24</v>
      </c>
      <c r="M384" s="10">
        <v>24</v>
      </c>
      <c r="N384" s="10">
        <v>0</v>
      </c>
      <c r="O384" s="10">
        <v>0</v>
      </c>
      <c r="P384" s="11">
        <v>25772</v>
      </c>
      <c r="Q384" s="11">
        <v>25772</v>
      </c>
      <c r="R384" s="11">
        <v>0</v>
      </c>
      <c r="S384" s="11">
        <v>103087</v>
      </c>
      <c r="T384" s="11">
        <v>103087</v>
      </c>
      <c r="U384" s="11">
        <v>0</v>
      </c>
      <c r="V384" s="11">
        <v>128859</v>
      </c>
      <c r="W384" s="11">
        <v>9800</v>
      </c>
      <c r="X384" s="12">
        <v>0.7999984479159391</v>
      </c>
      <c r="Y384" s="12">
        <v>7.6052118982764108E-2</v>
      </c>
      <c r="Z384" s="11">
        <v>4295.291666666667</v>
      </c>
      <c r="AA384" s="11">
        <v>0</v>
      </c>
      <c r="AB384" s="13">
        <v>24</v>
      </c>
      <c r="AC384" s="13">
        <v>9</v>
      </c>
      <c r="AD384" s="13">
        <v>650</v>
      </c>
      <c r="AE384" s="13">
        <v>650</v>
      </c>
      <c r="AF384" s="13">
        <v>0</v>
      </c>
      <c r="AG384" s="13">
        <v>0</v>
      </c>
      <c r="AH384" s="13">
        <v>0</v>
      </c>
      <c r="AI384" s="13">
        <v>0</v>
      </c>
      <c r="AJ384" s="18">
        <v>9</v>
      </c>
      <c r="AK384" s="17">
        <v>7</v>
      </c>
      <c r="AL384" s="25">
        <v>0.18666666666666668</v>
      </c>
      <c r="AM384" s="13">
        <v>0.77917981072555209</v>
      </c>
      <c r="AN384" s="13">
        <v>0.99263502454991814</v>
      </c>
      <c r="AO384" s="13">
        <v>0.23766816143497757</v>
      </c>
      <c r="AP384" s="13">
        <v>2.0094829967104477</v>
      </c>
      <c r="AQ384" s="13">
        <f t="shared" si="40"/>
        <v>103087</v>
      </c>
      <c r="AR384" s="13">
        <f t="shared" si="37"/>
        <v>17280</v>
      </c>
      <c r="AS384" s="13">
        <f t="shared" si="38"/>
        <v>0</v>
      </c>
      <c r="AT384" s="13">
        <f t="shared" si="41"/>
        <v>17280</v>
      </c>
      <c r="AU384" s="13">
        <f t="shared" si="39"/>
        <v>120367</v>
      </c>
      <c r="AV384" s="14" t="s">
        <v>12</v>
      </c>
      <c r="AW384" s="13">
        <f t="shared" si="43"/>
        <v>120367</v>
      </c>
      <c r="AX384" s="13">
        <v>0</v>
      </c>
      <c r="AY384" s="13">
        <f t="shared" si="42"/>
        <v>120367</v>
      </c>
    </row>
    <row r="385" spans="1:51" hidden="1" x14ac:dyDescent="0.2">
      <c r="A385" s="8">
        <v>380</v>
      </c>
      <c r="B385" s="9" t="s">
        <v>868</v>
      </c>
      <c r="C385" s="9" t="s">
        <v>4</v>
      </c>
      <c r="D385" s="9" t="s">
        <v>5</v>
      </c>
      <c r="E385" s="9" t="s">
        <v>5</v>
      </c>
      <c r="F385" s="9" t="s">
        <v>869</v>
      </c>
      <c r="G385" s="9" t="s">
        <v>870</v>
      </c>
      <c r="H385" s="9" t="s">
        <v>386</v>
      </c>
      <c r="I385" s="9" t="s">
        <v>27</v>
      </c>
      <c r="J385" s="9" t="s">
        <v>9</v>
      </c>
      <c r="K385" s="9" t="s">
        <v>10</v>
      </c>
      <c r="L385" s="10">
        <v>25</v>
      </c>
      <c r="M385" s="10">
        <v>25</v>
      </c>
      <c r="N385" s="10">
        <v>0</v>
      </c>
      <c r="O385" s="10">
        <v>0</v>
      </c>
      <c r="P385" s="11">
        <v>62500</v>
      </c>
      <c r="Q385" s="11">
        <v>62500</v>
      </c>
      <c r="R385" s="11">
        <v>0</v>
      </c>
      <c r="S385" s="11">
        <v>250000</v>
      </c>
      <c r="T385" s="11">
        <v>250000</v>
      </c>
      <c r="U385" s="11">
        <v>0</v>
      </c>
      <c r="V385" s="11">
        <v>312500</v>
      </c>
      <c r="W385" s="11">
        <v>0</v>
      </c>
      <c r="X385" s="12">
        <v>0.8</v>
      </c>
      <c r="Y385" s="12">
        <v>0</v>
      </c>
      <c r="Z385" s="11">
        <v>10000</v>
      </c>
      <c r="AA385" s="11">
        <v>0</v>
      </c>
      <c r="AB385" s="13">
        <v>25</v>
      </c>
      <c r="AC385" s="13">
        <v>4</v>
      </c>
      <c r="AD385" s="13">
        <v>1250</v>
      </c>
      <c r="AE385" s="13">
        <v>900</v>
      </c>
      <c r="AF385" s="13">
        <v>0</v>
      </c>
      <c r="AG385" s="13">
        <v>0</v>
      </c>
      <c r="AH385" s="13">
        <v>0</v>
      </c>
      <c r="AI385" s="13">
        <v>0</v>
      </c>
      <c r="AJ385" s="18">
        <v>16</v>
      </c>
      <c r="AK385" s="17">
        <v>7.4</v>
      </c>
      <c r="AL385" s="25">
        <v>0.34909377462568952</v>
      </c>
      <c r="AM385" s="13">
        <v>0.58703417828191307</v>
      </c>
      <c r="AN385" s="13">
        <v>0.98690671031096566</v>
      </c>
      <c r="AO385" s="13">
        <v>0.2556053811659193</v>
      </c>
      <c r="AP385" s="13">
        <v>1.8295462697587981</v>
      </c>
      <c r="AQ385" s="13">
        <f t="shared" si="40"/>
        <v>250000</v>
      </c>
      <c r="AR385" s="13">
        <f t="shared" si="37"/>
        <v>8000</v>
      </c>
      <c r="AS385" s="13">
        <f t="shared" si="38"/>
        <v>0</v>
      </c>
      <c r="AT385" s="13">
        <f t="shared" si="41"/>
        <v>8000</v>
      </c>
      <c r="AU385" s="13">
        <f t="shared" si="39"/>
        <v>258000</v>
      </c>
      <c r="AV385" s="14" t="s">
        <v>12</v>
      </c>
      <c r="AW385" s="13">
        <f t="shared" si="43"/>
        <v>258000</v>
      </c>
      <c r="AX385" s="13">
        <v>0</v>
      </c>
      <c r="AY385" s="13">
        <f t="shared" si="42"/>
        <v>258000</v>
      </c>
    </row>
    <row r="386" spans="1:51" hidden="1" x14ac:dyDescent="0.2">
      <c r="A386" s="8">
        <v>381</v>
      </c>
      <c r="B386" s="9" t="s">
        <v>871</v>
      </c>
      <c r="C386" s="9" t="s">
        <v>4</v>
      </c>
      <c r="D386" s="9" t="s">
        <v>5</v>
      </c>
      <c r="E386" s="9" t="s">
        <v>5</v>
      </c>
      <c r="F386" s="9" t="s">
        <v>872</v>
      </c>
      <c r="G386" s="9" t="s">
        <v>870</v>
      </c>
      <c r="H386" s="9" t="s">
        <v>386</v>
      </c>
      <c r="I386" s="9" t="s">
        <v>27</v>
      </c>
      <c r="J386" s="9" t="s">
        <v>9</v>
      </c>
      <c r="K386" s="9" t="s">
        <v>10</v>
      </c>
      <c r="L386" s="10">
        <v>40</v>
      </c>
      <c r="M386" s="10">
        <v>40</v>
      </c>
      <c r="N386" s="10">
        <v>0</v>
      </c>
      <c r="O386" s="10">
        <v>0</v>
      </c>
      <c r="P386" s="11">
        <v>100000</v>
      </c>
      <c r="Q386" s="11">
        <v>100000</v>
      </c>
      <c r="R386" s="11">
        <v>0</v>
      </c>
      <c r="S386" s="11">
        <v>400000</v>
      </c>
      <c r="T386" s="11">
        <v>400000</v>
      </c>
      <c r="U386" s="11">
        <v>0</v>
      </c>
      <c r="V386" s="11">
        <v>500000</v>
      </c>
      <c r="W386" s="11">
        <v>0</v>
      </c>
      <c r="X386" s="12">
        <v>0.8</v>
      </c>
      <c r="Y386" s="12">
        <v>0</v>
      </c>
      <c r="Z386" s="11">
        <v>10000</v>
      </c>
      <c r="AA386" s="11">
        <v>0</v>
      </c>
      <c r="AB386" s="13">
        <v>0</v>
      </c>
      <c r="AC386" s="13">
        <v>0</v>
      </c>
      <c r="AD386" s="13">
        <v>0</v>
      </c>
      <c r="AE386" s="13">
        <v>0</v>
      </c>
      <c r="AF386" s="13">
        <v>0</v>
      </c>
      <c r="AG386" s="13">
        <v>0</v>
      </c>
      <c r="AH386" s="13">
        <v>0</v>
      </c>
      <c r="AI386" s="13">
        <v>0</v>
      </c>
      <c r="AJ386" s="18">
        <v>16</v>
      </c>
      <c r="AK386" s="17">
        <v>7.4</v>
      </c>
      <c r="AL386" s="25">
        <v>0.34909377462568952</v>
      </c>
      <c r="AM386" s="13">
        <v>0.58703417828191307</v>
      </c>
      <c r="AN386" s="13">
        <v>0.98690671031096566</v>
      </c>
      <c r="AO386" s="13">
        <v>0.2556053811659193</v>
      </c>
      <c r="AP386" s="13">
        <v>1.8295462697587981</v>
      </c>
      <c r="AQ386" s="13">
        <f t="shared" si="40"/>
        <v>400000</v>
      </c>
      <c r="AR386" s="13">
        <f t="shared" si="37"/>
        <v>0</v>
      </c>
      <c r="AS386" s="13">
        <f t="shared" si="38"/>
        <v>0</v>
      </c>
      <c r="AT386" s="13">
        <f t="shared" si="41"/>
        <v>0</v>
      </c>
      <c r="AU386" s="13">
        <f t="shared" si="39"/>
        <v>400000</v>
      </c>
      <c r="AV386" s="14" t="s">
        <v>12</v>
      </c>
      <c r="AW386" s="13">
        <f t="shared" si="43"/>
        <v>400000</v>
      </c>
      <c r="AX386" s="13">
        <v>0</v>
      </c>
      <c r="AY386" s="13">
        <f t="shared" si="42"/>
        <v>400000</v>
      </c>
    </row>
    <row r="387" spans="1:51" hidden="1" x14ac:dyDescent="0.2">
      <c r="A387" s="8">
        <v>382</v>
      </c>
      <c r="B387" s="9" t="s">
        <v>873</v>
      </c>
      <c r="C387" s="9" t="s">
        <v>4</v>
      </c>
      <c r="D387" s="9" t="s">
        <v>5</v>
      </c>
      <c r="E387" s="9" t="s">
        <v>5</v>
      </c>
      <c r="F387" s="9" t="s">
        <v>874</v>
      </c>
      <c r="G387" s="9" t="s">
        <v>870</v>
      </c>
      <c r="H387" s="9" t="s">
        <v>386</v>
      </c>
      <c r="I387" s="9" t="s">
        <v>27</v>
      </c>
      <c r="J387" s="9" t="s">
        <v>171</v>
      </c>
      <c r="K387" s="9" t="s">
        <v>11</v>
      </c>
      <c r="L387" s="10">
        <v>38</v>
      </c>
      <c r="M387" s="10">
        <v>38</v>
      </c>
      <c r="N387" s="10">
        <v>0</v>
      </c>
      <c r="O387" s="10">
        <v>0</v>
      </c>
      <c r="P387" s="11">
        <v>95000</v>
      </c>
      <c r="Q387" s="11">
        <v>95000</v>
      </c>
      <c r="R387" s="11">
        <v>0</v>
      </c>
      <c r="S387" s="11">
        <v>380000</v>
      </c>
      <c r="T387" s="11">
        <v>380000</v>
      </c>
      <c r="U387" s="11">
        <v>0</v>
      </c>
      <c r="V387" s="11">
        <v>475000</v>
      </c>
      <c r="W387" s="11">
        <v>0</v>
      </c>
      <c r="X387" s="12">
        <v>0.8</v>
      </c>
      <c r="Y387" s="12">
        <v>0</v>
      </c>
      <c r="Z387" s="11">
        <v>10000</v>
      </c>
      <c r="AA387" s="11">
        <v>0</v>
      </c>
      <c r="AB387" s="13">
        <v>38</v>
      </c>
      <c r="AC387" s="13">
        <v>4</v>
      </c>
      <c r="AD387" s="13">
        <v>1000</v>
      </c>
      <c r="AE387" s="13">
        <v>1000</v>
      </c>
      <c r="AF387" s="13">
        <v>0</v>
      </c>
      <c r="AG387" s="13">
        <v>0</v>
      </c>
      <c r="AH387" s="13">
        <v>0</v>
      </c>
      <c r="AI387" s="13">
        <v>0</v>
      </c>
      <c r="AJ387" s="18">
        <v>0</v>
      </c>
      <c r="AK387" s="17">
        <v>7.4</v>
      </c>
      <c r="AL387" s="25">
        <v>0</v>
      </c>
      <c r="AM387" s="13">
        <v>1</v>
      </c>
      <c r="AN387" s="13">
        <v>1</v>
      </c>
      <c r="AO387" s="13">
        <v>0.2556053811659193</v>
      </c>
      <c r="AP387" s="13">
        <v>2.2556053811659194</v>
      </c>
      <c r="AQ387" s="13">
        <f t="shared" si="40"/>
        <v>380000</v>
      </c>
      <c r="AR387" s="13">
        <f t="shared" si="37"/>
        <v>12160</v>
      </c>
      <c r="AS387" s="13">
        <f t="shared" si="38"/>
        <v>0</v>
      </c>
      <c r="AT387" s="13">
        <f t="shared" si="41"/>
        <v>12160</v>
      </c>
      <c r="AU387" s="13">
        <f t="shared" si="39"/>
        <v>392160</v>
      </c>
      <c r="AV387" s="14" t="s">
        <v>12</v>
      </c>
      <c r="AW387" s="13">
        <f t="shared" si="43"/>
        <v>392160</v>
      </c>
      <c r="AX387" s="13">
        <v>0</v>
      </c>
      <c r="AY387" s="13">
        <f t="shared" si="42"/>
        <v>392160</v>
      </c>
    </row>
    <row r="388" spans="1:51" hidden="1" x14ac:dyDescent="0.2">
      <c r="A388" s="8">
        <v>383</v>
      </c>
      <c r="B388" s="9" t="s">
        <v>875</v>
      </c>
      <c r="C388" s="9" t="s">
        <v>4</v>
      </c>
      <c r="D388" s="9" t="s">
        <v>5</v>
      </c>
      <c r="E388" s="9" t="s">
        <v>5</v>
      </c>
      <c r="F388" s="9" t="s">
        <v>876</v>
      </c>
      <c r="G388" s="9" t="s">
        <v>877</v>
      </c>
      <c r="H388" s="9" t="s">
        <v>386</v>
      </c>
      <c r="I388" s="9" t="s">
        <v>38</v>
      </c>
      <c r="J388" s="9" t="s">
        <v>32</v>
      </c>
      <c r="K388" s="9" t="s">
        <v>11</v>
      </c>
      <c r="L388" s="10">
        <v>80</v>
      </c>
      <c r="M388" s="10">
        <v>80</v>
      </c>
      <c r="N388" s="10">
        <v>0</v>
      </c>
      <c r="O388" s="10">
        <v>0</v>
      </c>
      <c r="P388" s="11">
        <v>206416</v>
      </c>
      <c r="Q388" s="11">
        <v>206416</v>
      </c>
      <c r="R388" s="11">
        <v>0</v>
      </c>
      <c r="S388" s="11">
        <v>800000</v>
      </c>
      <c r="T388" s="11">
        <v>800000</v>
      </c>
      <c r="U388" s="11">
        <v>0</v>
      </c>
      <c r="V388" s="11">
        <v>1006416</v>
      </c>
      <c r="W388" s="11">
        <v>0</v>
      </c>
      <c r="X388" s="12">
        <v>0.79489992209980764</v>
      </c>
      <c r="Y388" s="12">
        <v>0</v>
      </c>
      <c r="Z388" s="11">
        <v>10000</v>
      </c>
      <c r="AA388" s="11">
        <v>0</v>
      </c>
      <c r="AB388" s="13">
        <v>0</v>
      </c>
      <c r="AC388" s="13">
        <v>0</v>
      </c>
      <c r="AD388" s="13">
        <v>0</v>
      </c>
      <c r="AE388" s="13">
        <v>0</v>
      </c>
      <c r="AF388" s="13">
        <v>0</v>
      </c>
      <c r="AG388" s="13">
        <v>0</v>
      </c>
      <c r="AH388" s="13">
        <v>0</v>
      </c>
      <c r="AI388" s="13">
        <v>0</v>
      </c>
      <c r="AJ388" s="18">
        <v>1</v>
      </c>
      <c r="AK388" s="17">
        <v>7</v>
      </c>
      <c r="AL388" s="25">
        <v>8.1699346405228759E-2</v>
      </c>
      <c r="AM388" s="13">
        <v>0.90335250819570734</v>
      </c>
      <c r="AN388" s="13">
        <v>0.99918166939443531</v>
      </c>
      <c r="AO388" s="13">
        <v>0.23766816143497757</v>
      </c>
      <c r="AP388" s="13">
        <v>2.1402023390251204</v>
      </c>
      <c r="AQ388" s="13">
        <f t="shared" si="40"/>
        <v>800000</v>
      </c>
      <c r="AR388" s="13">
        <f t="shared" si="37"/>
        <v>0</v>
      </c>
      <c r="AS388" s="13">
        <f t="shared" si="38"/>
        <v>0</v>
      </c>
      <c r="AT388" s="13">
        <f t="shared" si="41"/>
        <v>0</v>
      </c>
      <c r="AU388" s="13">
        <f t="shared" si="39"/>
        <v>800000</v>
      </c>
      <c r="AV388" s="14" t="s">
        <v>12</v>
      </c>
      <c r="AW388" s="13">
        <f t="shared" si="43"/>
        <v>800000</v>
      </c>
      <c r="AX388" s="13">
        <v>0</v>
      </c>
      <c r="AY388" s="13">
        <f t="shared" si="42"/>
        <v>800000</v>
      </c>
    </row>
    <row r="389" spans="1:51" hidden="1" x14ac:dyDescent="0.2">
      <c r="A389" s="8">
        <v>384</v>
      </c>
      <c r="B389" s="9" t="s">
        <v>878</v>
      </c>
      <c r="C389" s="9" t="s">
        <v>4</v>
      </c>
      <c r="D389" s="9" t="s">
        <v>5</v>
      </c>
      <c r="E389" s="9" t="s">
        <v>5</v>
      </c>
      <c r="F389" s="9" t="s">
        <v>879</v>
      </c>
      <c r="G389" s="9" t="s">
        <v>880</v>
      </c>
      <c r="H389" s="9" t="s">
        <v>386</v>
      </c>
      <c r="I389" s="9" t="s">
        <v>38</v>
      </c>
      <c r="J389" s="9" t="s">
        <v>178</v>
      </c>
      <c r="K389" s="9" t="s">
        <v>11</v>
      </c>
      <c r="L389" s="10">
        <v>20</v>
      </c>
      <c r="M389" s="10">
        <v>20</v>
      </c>
      <c r="N389" s="10">
        <v>0</v>
      </c>
      <c r="O389" s="10">
        <v>0</v>
      </c>
      <c r="P389" s="11">
        <v>50000</v>
      </c>
      <c r="Q389" s="11">
        <v>50000</v>
      </c>
      <c r="R389" s="11">
        <v>0</v>
      </c>
      <c r="S389" s="11">
        <v>200000</v>
      </c>
      <c r="T389" s="11">
        <v>200000</v>
      </c>
      <c r="U389" s="11">
        <v>0</v>
      </c>
      <c r="V389" s="11">
        <v>250000</v>
      </c>
      <c r="W389" s="11">
        <v>0</v>
      </c>
      <c r="X389" s="12">
        <v>0.8</v>
      </c>
      <c r="Y389" s="12">
        <v>0</v>
      </c>
      <c r="Z389" s="11">
        <v>10000</v>
      </c>
      <c r="AA389" s="11">
        <v>0</v>
      </c>
      <c r="AB389" s="13">
        <v>20</v>
      </c>
      <c r="AC389" s="13">
        <v>4</v>
      </c>
      <c r="AD389" s="13">
        <v>500</v>
      </c>
      <c r="AE389" s="13">
        <v>500</v>
      </c>
      <c r="AF389" s="13">
        <v>0</v>
      </c>
      <c r="AG389" s="13">
        <v>0</v>
      </c>
      <c r="AH389" s="13">
        <v>0</v>
      </c>
      <c r="AI389" s="13">
        <v>0</v>
      </c>
      <c r="AJ389" s="18">
        <v>2</v>
      </c>
      <c r="AK389" s="17">
        <v>7</v>
      </c>
      <c r="AL389" s="25">
        <v>0.15012106537530268</v>
      </c>
      <c r="AM389" s="13">
        <v>0.82241198890934231</v>
      </c>
      <c r="AN389" s="13">
        <v>0.99836333878887074</v>
      </c>
      <c r="AO389" s="13">
        <v>0.23766816143497757</v>
      </c>
      <c r="AP389" s="13">
        <v>2.0584434891331904</v>
      </c>
      <c r="AQ389" s="13">
        <f t="shared" si="40"/>
        <v>200000</v>
      </c>
      <c r="AR389" s="13">
        <f t="shared" si="37"/>
        <v>6400</v>
      </c>
      <c r="AS389" s="13">
        <f t="shared" si="38"/>
        <v>0</v>
      </c>
      <c r="AT389" s="13">
        <f t="shared" si="41"/>
        <v>6400</v>
      </c>
      <c r="AU389" s="13">
        <f t="shared" si="39"/>
        <v>206400</v>
      </c>
      <c r="AV389" s="14" t="s">
        <v>12</v>
      </c>
      <c r="AW389" s="13">
        <f t="shared" si="43"/>
        <v>206400</v>
      </c>
      <c r="AX389" s="13">
        <v>0</v>
      </c>
      <c r="AY389" s="13">
        <f t="shared" si="42"/>
        <v>206400</v>
      </c>
    </row>
    <row r="390" spans="1:51" hidden="1" x14ac:dyDescent="0.2">
      <c r="A390" s="8">
        <v>385</v>
      </c>
      <c r="B390" s="9" t="s">
        <v>881</v>
      </c>
      <c r="C390" s="9" t="s">
        <v>4</v>
      </c>
      <c r="D390" s="9" t="s">
        <v>5</v>
      </c>
      <c r="E390" s="9" t="s">
        <v>5</v>
      </c>
      <c r="F390" s="9" t="s">
        <v>882</v>
      </c>
      <c r="G390" s="9" t="s">
        <v>883</v>
      </c>
      <c r="H390" s="9" t="s">
        <v>386</v>
      </c>
      <c r="I390" s="9" t="s">
        <v>38</v>
      </c>
      <c r="J390" s="9" t="s">
        <v>178</v>
      </c>
      <c r="K390" s="9" t="s">
        <v>11</v>
      </c>
      <c r="L390" s="10">
        <v>26</v>
      </c>
      <c r="M390" s="10">
        <v>26</v>
      </c>
      <c r="N390" s="10">
        <v>0</v>
      </c>
      <c r="O390" s="10">
        <v>0</v>
      </c>
      <c r="P390" s="11">
        <v>64980</v>
      </c>
      <c r="Q390" s="11">
        <v>64980</v>
      </c>
      <c r="R390" s="11">
        <v>0</v>
      </c>
      <c r="S390" s="11">
        <v>259920</v>
      </c>
      <c r="T390" s="11">
        <v>259920</v>
      </c>
      <c r="U390" s="11">
        <v>0</v>
      </c>
      <c r="V390" s="11">
        <v>324900</v>
      </c>
      <c r="W390" s="11">
        <v>0</v>
      </c>
      <c r="X390" s="12">
        <v>0.8</v>
      </c>
      <c r="Y390" s="12">
        <v>0</v>
      </c>
      <c r="Z390" s="11">
        <v>9996.9230769230762</v>
      </c>
      <c r="AA390" s="11">
        <v>0</v>
      </c>
      <c r="AB390" s="13">
        <v>26</v>
      </c>
      <c r="AC390" s="13">
        <v>9</v>
      </c>
      <c r="AD390" s="13">
        <v>900</v>
      </c>
      <c r="AE390" s="13">
        <v>900</v>
      </c>
      <c r="AF390" s="13">
        <v>0</v>
      </c>
      <c r="AG390" s="13">
        <v>0</v>
      </c>
      <c r="AH390" s="13">
        <v>0</v>
      </c>
      <c r="AI390" s="13">
        <v>0</v>
      </c>
      <c r="AJ390" s="18">
        <v>2</v>
      </c>
      <c r="AK390" s="17">
        <v>7</v>
      </c>
      <c r="AL390" s="25">
        <v>0.15012106537530268</v>
      </c>
      <c r="AM390" s="13">
        <v>0.82241198890934231</v>
      </c>
      <c r="AN390" s="13">
        <v>0.99836333878887074</v>
      </c>
      <c r="AO390" s="13">
        <v>0.23766816143497757</v>
      </c>
      <c r="AP390" s="13">
        <v>2.0584434891331904</v>
      </c>
      <c r="AQ390" s="13">
        <f t="shared" si="40"/>
        <v>259920</v>
      </c>
      <c r="AR390" s="13">
        <f t="shared" ref="AR390:AR453" si="44">AB390*AC390*80</f>
        <v>18720</v>
      </c>
      <c r="AS390" s="13">
        <f t="shared" ref="AS390:AS453" si="45">AF390*AG390*500</f>
        <v>0</v>
      </c>
      <c r="AT390" s="13">
        <f t="shared" si="41"/>
        <v>18720</v>
      </c>
      <c r="AU390" s="13">
        <f t="shared" ref="AU390:AU453" si="46">AT390+S390</f>
        <v>278640</v>
      </c>
      <c r="AV390" s="14" t="s">
        <v>12</v>
      </c>
      <c r="AW390" s="13">
        <f t="shared" si="43"/>
        <v>278640</v>
      </c>
      <c r="AX390" s="13">
        <v>0</v>
      </c>
      <c r="AY390" s="13">
        <f t="shared" si="42"/>
        <v>278640</v>
      </c>
    </row>
    <row r="391" spans="1:51" hidden="1" x14ac:dyDescent="0.2">
      <c r="A391" s="8">
        <v>386</v>
      </c>
      <c r="B391" s="9" t="s">
        <v>884</v>
      </c>
      <c r="C391" s="9" t="s">
        <v>4</v>
      </c>
      <c r="D391" s="9" t="s">
        <v>5</v>
      </c>
      <c r="E391" s="9" t="s">
        <v>5</v>
      </c>
      <c r="F391" s="9" t="s">
        <v>885</v>
      </c>
      <c r="G391" s="9" t="s">
        <v>886</v>
      </c>
      <c r="H391" s="9" t="s">
        <v>386</v>
      </c>
      <c r="I391" s="9" t="s">
        <v>88</v>
      </c>
      <c r="J391" s="9" t="s">
        <v>9</v>
      </c>
      <c r="K391" s="9" t="s">
        <v>10</v>
      </c>
      <c r="L391" s="10">
        <v>64</v>
      </c>
      <c r="M391" s="10">
        <v>64</v>
      </c>
      <c r="N391" s="10">
        <v>0</v>
      </c>
      <c r="O391" s="10">
        <v>0</v>
      </c>
      <c r="P391" s="11">
        <v>160000</v>
      </c>
      <c r="Q391" s="11">
        <v>160000</v>
      </c>
      <c r="R391" s="11">
        <v>0</v>
      </c>
      <c r="S391" s="11">
        <v>640000</v>
      </c>
      <c r="T391" s="11">
        <v>640000</v>
      </c>
      <c r="U391" s="11">
        <v>0</v>
      </c>
      <c r="V391" s="11">
        <v>800000</v>
      </c>
      <c r="W391" s="11">
        <v>0</v>
      </c>
      <c r="X391" s="12">
        <v>0.8</v>
      </c>
      <c r="Y391" s="12">
        <v>0</v>
      </c>
      <c r="Z391" s="11">
        <v>10000</v>
      </c>
      <c r="AA391" s="11">
        <v>0</v>
      </c>
      <c r="AB391" s="13">
        <v>64</v>
      </c>
      <c r="AC391" s="13">
        <v>11</v>
      </c>
      <c r="AD391" s="13">
        <v>1390</v>
      </c>
      <c r="AE391" s="13">
        <v>890</v>
      </c>
      <c r="AF391" s="13">
        <v>0</v>
      </c>
      <c r="AG391" s="13">
        <v>0</v>
      </c>
      <c r="AH391" s="13">
        <v>0</v>
      </c>
      <c r="AI391" s="13">
        <v>0</v>
      </c>
      <c r="AJ391" s="18">
        <v>161</v>
      </c>
      <c r="AK391" s="17">
        <v>3.5</v>
      </c>
      <c r="AL391" s="25">
        <v>0.3315640481245577</v>
      </c>
      <c r="AM391" s="13">
        <v>0.60777123644571251</v>
      </c>
      <c r="AN391" s="13">
        <v>0.86824877250409171</v>
      </c>
      <c r="AO391" s="13">
        <v>8.0717488789237665E-2</v>
      </c>
      <c r="AP391" s="13">
        <v>1.5567374977390418</v>
      </c>
      <c r="AQ391" s="13">
        <f t="shared" ref="AQ391:AQ454" si="47">S391</f>
        <v>640000</v>
      </c>
      <c r="AR391" s="13">
        <f t="shared" si="44"/>
        <v>56320</v>
      </c>
      <c r="AS391" s="13">
        <f t="shared" si="45"/>
        <v>0</v>
      </c>
      <c r="AT391" s="13">
        <f t="shared" ref="AT391:AT454" si="48">AR391+AS391</f>
        <v>56320</v>
      </c>
      <c r="AU391" s="13">
        <f t="shared" si="46"/>
        <v>696320</v>
      </c>
      <c r="AV391" s="14" t="s">
        <v>12</v>
      </c>
      <c r="AW391" s="13">
        <f t="shared" si="43"/>
        <v>696320</v>
      </c>
      <c r="AX391" s="13">
        <v>0</v>
      </c>
      <c r="AY391" s="13">
        <f t="shared" ref="AY391:AY454" si="49">AW391+AX391</f>
        <v>696320</v>
      </c>
    </row>
    <row r="392" spans="1:51" hidden="1" x14ac:dyDescent="0.2">
      <c r="A392" s="8">
        <v>387</v>
      </c>
      <c r="B392" s="9" t="s">
        <v>887</v>
      </c>
      <c r="C392" s="9" t="s">
        <v>4</v>
      </c>
      <c r="D392" s="9" t="s">
        <v>5</v>
      </c>
      <c r="E392" s="9" t="s">
        <v>5</v>
      </c>
      <c r="F392" s="9" t="s">
        <v>888</v>
      </c>
      <c r="G392" s="9" t="s">
        <v>886</v>
      </c>
      <c r="H392" s="9" t="s">
        <v>386</v>
      </c>
      <c r="I392" s="9" t="s">
        <v>88</v>
      </c>
      <c r="J392" s="9" t="s">
        <v>9</v>
      </c>
      <c r="K392" s="9" t="s">
        <v>10</v>
      </c>
      <c r="L392" s="10">
        <v>16</v>
      </c>
      <c r="M392" s="10">
        <v>16</v>
      </c>
      <c r="N392" s="10">
        <v>0</v>
      </c>
      <c r="O392" s="10">
        <v>0</v>
      </c>
      <c r="P392" s="11">
        <v>37500</v>
      </c>
      <c r="Q392" s="11">
        <v>37500</v>
      </c>
      <c r="R392" s="11">
        <v>0</v>
      </c>
      <c r="S392" s="11">
        <v>150000</v>
      </c>
      <c r="T392" s="11">
        <v>150000</v>
      </c>
      <c r="U392" s="11">
        <v>0</v>
      </c>
      <c r="V392" s="11">
        <v>187500</v>
      </c>
      <c r="W392" s="11">
        <v>27911</v>
      </c>
      <c r="X392" s="12">
        <v>0.8</v>
      </c>
      <c r="Y392" s="12">
        <v>0.14885866666666667</v>
      </c>
      <c r="Z392" s="11">
        <v>9375</v>
      </c>
      <c r="AA392" s="11">
        <v>0</v>
      </c>
      <c r="AB392" s="13">
        <v>16</v>
      </c>
      <c r="AC392" s="13">
        <v>7</v>
      </c>
      <c r="AD392" s="13">
        <v>1100</v>
      </c>
      <c r="AE392" s="13">
        <v>1100</v>
      </c>
      <c r="AF392" s="13">
        <v>0</v>
      </c>
      <c r="AG392" s="13">
        <v>0</v>
      </c>
      <c r="AH392" s="13">
        <v>0</v>
      </c>
      <c r="AI392" s="13">
        <v>0</v>
      </c>
      <c r="AJ392" s="18">
        <v>161</v>
      </c>
      <c r="AK392" s="17">
        <v>3.5</v>
      </c>
      <c r="AL392" s="25">
        <v>0.3315640481245577</v>
      </c>
      <c r="AM392" s="13">
        <v>0.60777123644571251</v>
      </c>
      <c r="AN392" s="13">
        <v>0.86824877250409171</v>
      </c>
      <c r="AO392" s="13">
        <v>8.0717488789237665E-2</v>
      </c>
      <c r="AP392" s="13">
        <v>1.5567374977390418</v>
      </c>
      <c r="AQ392" s="13">
        <f t="shared" si="47"/>
        <v>150000</v>
      </c>
      <c r="AR392" s="13">
        <f t="shared" si="44"/>
        <v>8960</v>
      </c>
      <c r="AS392" s="13">
        <f t="shared" si="45"/>
        <v>0</v>
      </c>
      <c r="AT392" s="13">
        <f t="shared" si="48"/>
        <v>8960</v>
      </c>
      <c r="AU392" s="13">
        <f t="shared" si="46"/>
        <v>158960</v>
      </c>
      <c r="AV392" s="14" t="s">
        <v>12</v>
      </c>
      <c r="AW392" s="13">
        <f t="shared" si="43"/>
        <v>158960</v>
      </c>
      <c r="AX392" s="13">
        <v>0</v>
      </c>
      <c r="AY392" s="13">
        <f t="shared" si="49"/>
        <v>158960</v>
      </c>
    </row>
    <row r="393" spans="1:51" hidden="1" x14ac:dyDescent="0.2">
      <c r="A393" s="8">
        <v>388</v>
      </c>
      <c r="B393" s="9" t="s">
        <v>889</v>
      </c>
      <c r="C393" s="9" t="s">
        <v>4</v>
      </c>
      <c r="D393" s="9" t="s">
        <v>5</v>
      </c>
      <c r="E393" s="9" t="s">
        <v>5</v>
      </c>
      <c r="F393" s="9" t="s">
        <v>890</v>
      </c>
      <c r="G393" s="9" t="s">
        <v>886</v>
      </c>
      <c r="H393" s="9" t="s">
        <v>386</v>
      </c>
      <c r="I393" s="9" t="s">
        <v>88</v>
      </c>
      <c r="J393" s="9" t="s">
        <v>9</v>
      </c>
      <c r="K393" s="9" t="s">
        <v>10</v>
      </c>
      <c r="L393" s="10">
        <v>20</v>
      </c>
      <c r="M393" s="10">
        <v>20</v>
      </c>
      <c r="N393" s="10">
        <v>0</v>
      </c>
      <c r="O393" s="10">
        <v>0</v>
      </c>
      <c r="P393" s="11">
        <v>50000</v>
      </c>
      <c r="Q393" s="11">
        <v>50000</v>
      </c>
      <c r="R393" s="11">
        <v>0</v>
      </c>
      <c r="S393" s="11">
        <v>200000</v>
      </c>
      <c r="T393" s="11">
        <v>200000</v>
      </c>
      <c r="U393" s="11">
        <v>0</v>
      </c>
      <c r="V393" s="11">
        <v>250000</v>
      </c>
      <c r="W393" s="11">
        <v>0</v>
      </c>
      <c r="X393" s="12">
        <v>0.8</v>
      </c>
      <c r="Y393" s="12">
        <v>0</v>
      </c>
      <c r="Z393" s="11">
        <v>10000</v>
      </c>
      <c r="AA393" s="11">
        <v>0</v>
      </c>
      <c r="AB393" s="13">
        <v>20</v>
      </c>
      <c r="AC393" s="13">
        <v>4</v>
      </c>
      <c r="AD393" s="13">
        <v>1300</v>
      </c>
      <c r="AE393" s="13">
        <v>800</v>
      </c>
      <c r="AF393" s="13">
        <v>0</v>
      </c>
      <c r="AG393" s="13">
        <v>0</v>
      </c>
      <c r="AH393" s="13">
        <v>0</v>
      </c>
      <c r="AI393" s="13">
        <v>0</v>
      </c>
      <c r="AJ393" s="18">
        <v>161</v>
      </c>
      <c r="AK393" s="17">
        <v>3.5</v>
      </c>
      <c r="AL393" s="25">
        <v>0.3315640481245577</v>
      </c>
      <c r="AM393" s="13">
        <v>0.60777123644571251</v>
      </c>
      <c r="AN393" s="13">
        <v>0.86824877250409171</v>
      </c>
      <c r="AO393" s="13">
        <v>8.0717488789237665E-2</v>
      </c>
      <c r="AP393" s="13">
        <v>1.5567374977390418</v>
      </c>
      <c r="AQ393" s="13">
        <f t="shared" si="47"/>
        <v>200000</v>
      </c>
      <c r="AR393" s="13">
        <f t="shared" si="44"/>
        <v>6400</v>
      </c>
      <c r="AS393" s="13">
        <f t="shared" si="45"/>
        <v>0</v>
      </c>
      <c r="AT393" s="13">
        <f t="shared" si="48"/>
        <v>6400</v>
      </c>
      <c r="AU393" s="13">
        <f t="shared" si="46"/>
        <v>206400</v>
      </c>
      <c r="AV393" s="14" t="s">
        <v>12</v>
      </c>
      <c r="AW393" s="13">
        <f t="shared" si="43"/>
        <v>206400</v>
      </c>
      <c r="AX393" s="13">
        <v>0</v>
      </c>
      <c r="AY393" s="13">
        <f t="shared" si="49"/>
        <v>206400</v>
      </c>
    </row>
    <row r="394" spans="1:51" hidden="1" x14ac:dyDescent="0.2">
      <c r="A394" s="8">
        <v>389</v>
      </c>
      <c r="B394" s="9" t="s">
        <v>891</v>
      </c>
      <c r="C394" s="9" t="s">
        <v>4</v>
      </c>
      <c r="D394" s="9" t="s">
        <v>5</v>
      </c>
      <c r="E394" s="9" t="s">
        <v>5</v>
      </c>
      <c r="F394" s="9" t="s">
        <v>892</v>
      </c>
      <c r="G394" s="9" t="s">
        <v>886</v>
      </c>
      <c r="H394" s="9" t="s">
        <v>386</v>
      </c>
      <c r="I394" s="9" t="s">
        <v>88</v>
      </c>
      <c r="J394" s="9" t="s">
        <v>9</v>
      </c>
      <c r="K394" s="9" t="s">
        <v>10</v>
      </c>
      <c r="L394" s="10">
        <v>100</v>
      </c>
      <c r="M394" s="10">
        <v>100</v>
      </c>
      <c r="N394" s="10">
        <v>0</v>
      </c>
      <c r="O394" s="10">
        <v>0</v>
      </c>
      <c r="P394" s="11">
        <v>250000</v>
      </c>
      <c r="Q394" s="11">
        <v>250000</v>
      </c>
      <c r="R394" s="11">
        <v>0</v>
      </c>
      <c r="S394" s="11">
        <v>1000000</v>
      </c>
      <c r="T394" s="11">
        <v>1000000</v>
      </c>
      <c r="U394" s="11">
        <v>0</v>
      </c>
      <c r="V394" s="11">
        <v>1250000</v>
      </c>
      <c r="W394" s="11">
        <v>55000</v>
      </c>
      <c r="X394" s="12">
        <v>0.8</v>
      </c>
      <c r="Y394" s="12">
        <v>4.3999999999999997E-2</v>
      </c>
      <c r="Z394" s="11">
        <v>10000</v>
      </c>
      <c r="AA394" s="11">
        <v>0</v>
      </c>
      <c r="AB394" s="13">
        <v>0</v>
      </c>
      <c r="AC394" s="13">
        <v>0</v>
      </c>
      <c r="AD394" s="13">
        <v>0</v>
      </c>
      <c r="AE394" s="13">
        <v>0</v>
      </c>
      <c r="AF394" s="13">
        <v>0</v>
      </c>
      <c r="AG394" s="13">
        <v>0</v>
      </c>
      <c r="AH394" s="13">
        <v>0</v>
      </c>
      <c r="AI394" s="13">
        <v>0</v>
      </c>
      <c r="AJ394" s="18">
        <v>161</v>
      </c>
      <c r="AK394" s="17">
        <v>3.5</v>
      </c>
      <c r="AL394" s="25">
        <v>0.3315640481245577</v>
      </c>
      <c r="AM394" s="13">
        <v>0.60777123644571251</v>
      </c>
      <c r="AN394" s="13">
        <v>0.86824877250409171</v>
      </c>
      <c r="AO394" s="13">
        <v>8.0717488789237665E-2</v>
      </c>
      <c r="AP394" s="13">
        <v>1.5567374977390418</v>
      </c>
      <c r="AQ394" s="13">
        <f t="shared" si="47"/>
        <v>1000000</v>
      </c>
      <c r="AR394" s="13">
        <f t="shared" si="44"/>
        <v>0</v>
      </c>
      <c r="AS394" s="13">
        <f t="shared" si="45"/>
        <v>0</v>
      </c>
      <c r="AT394" s="13">
        <f t="shared" si="48"/>
        <v>0</v>
      </c>
      <c r="AU394" s="13">
        <f t="shared" si="46"/>
        <v>1000000</v>
      </c>
      <c r="AV394" s="14" t="s">
        <v>12</v>
      </c>
      <c r="AW394" s="13">
        <f t="shared" ref="AW394:AW457" si="50">AU394</f>
        <v>1000000</v>
      </c>
      <c r="AX394" s="13">
        <v>0</v>
      </c>
      <c r="AY394" s="13">
        <f t="shared" si="49"/>
        <v>1000000</v>
      </c>
    </row>
    <row r="395" spans="1:51" hidden="1" x14ac:dyDescent="0.2">
      <c r="A395" s="8">
        <v>390</v>
      </c>
      <c r="B395" s="9" t="s">
        <v>893</v>
      </c>
      <c r="C395" s="9" t="s">
        <v>4</v>
      </c>
      <c r="D395" s="9" t="s">
        <v>5</v>
      </c>
      <c r="E395" s="9" t="s">
        <v>5</v>
      </c>
      <c r="F395" s="9" t="s">
        <v>894</v>
      </c>
      <c r="G395" s="9" t="s">
        <v>895</v>
      </c>
      <c r="H395" s="9" t="s">
        <v>386</v>
      </c>
      <c r="I395" s="9" t="s">
        <v>88</v>
      </c>
      <c r="J395" s="9" t="s">
        <v>9</v>
      </c>
      <c r="K395" s="9" t="s">
        <v>10</v>
      </c>
      <c r="L395" s="10">
        <v>4</v>
      </c>
      <c r="M395" s="10">
        <v>4</v>
      </c>
      <c r="N395" s="10">
        <v>0</v>
      </c>
      <c r="O395" s="10">
        <v>0</v>
      </c>
      <c r="P395" s="11">
        <v>10000</v>
      </c>
      <c r="Q395" s="11">
        <v>10000</v>
      </c>
      <c r="R395" s="11">
        <v>0</v>
      </c>
      <c r="S395" s="11">
        <v>40000</v>
      </c>
      <c r="T395" s="11">
        <v>40000</v>
      </c>
      <c r="U395" s="11">
        <v>0</v>
      </c>
      <c r="V395" s="11">
        <v>50000</v>
      </c>
      <c r="W395" s="11">
        <v>7000</v>
      </c>
      <c r="X395" s="12">
        <v>0.8</v>
      </c>
      <c r="Y395" s="12">
        <v>0.14000000000000001</v>
      </c>
      <c r="Z395" s="11">
        <v>10000</v>
      </c>
      <c r="AA395" s="11">
        <v>0</v>
      </c>
      <c r="AB395" s="13">
        <v>4</v>
      </c>
      <c r="AC395" s="13">
        <v>8</v>
      </c>
      <c r="AD395" s="13">
        <v>1200</v>
      </c>
      <c r="AE395" s="13">
        <v>1200</v>
      </c>
      <c r="AF395" s="13">
        <v>0</v>
      </c>
      <c r="AG395" s="13">
        <v>0</v>
      </c>
      <c r="AH395" s="13">
        <v>0</v>
      </c>
      <c r="AI395" s="13">
        <v>0</v>
      </c>
      <c r="AJ395" s="18">
        <v>161</v>
      </c>
      <c r="AK395" s="17">
        <v>3.5</v>
      </c>
      <c r="AL395" s="25">
        <v>0.3315640481245577</v>
      </c>
      <c r="AM395" s="13">
        <v>0.60777123644571251</v>
      </c>
      <c r="AN395" s="13">
        <v>0.86824877250409171</v>
      </c>
      <c r="AO395" s="13">
        <v>8.0717488789237665E-2</v>
      </c>
      <c r="AP395" s="13">
        <v>1.5567374977390418</v>
      </c>
      <c r="AQ395" s="13">
        <f t="shared" si="47"/>
        <v>40000</v>
      </c>
      <c r="AR395" s="13">
        <f t="shared" si="44"/>
        <v>2560</v>
      </c>
      <c r="AS395" s="13">
        <f t="shared" si="45"/>
        <v>0</v>
      </c>
      <c r="AT395" s="13">
        <f t="shared" si="48"/>
        <v>2560</v>
      </c>
      <c r="AU395" s="13">
        <f t="shared" si="46"/>
        <v>42560</v>
      </c>
      <c r="AV395" s="14" t="s">
        <v>12</v>
      </c>
      <c r="AW395" s="13">
        <f t="shared" si="50"/>
        <v>42560</v>
      </c>
      <c r="AX395" s="13">
        <v>0</v>
      </c>
      <c r="AY395" s="13">
        <f t="shared" si="49"/>
        <v>42560</v>
      </c>
    </row>
    <row r="396" spans="1:51" hidden="1" x14ac:dyDescent="0.2">
      <c r="A396" s="8">
        <v>391</v>
      </c>
      <c r="B396" s="9" t="s">
        <v>896</v>
      </c>
      <c r="C396" s="9" t="s">
        <v>4</v>
      </c>
      <c r="D396" s="9" t="s">
        <v>5</v>
      </c>
      <c r="E396" s="9" t="s">
        <v>5</v>
      </c>
      <c r="F396" s="9" t="s">
        <v>894</v>
      </c>
      <c r="G396" s="9" t="s">
        <v>895</v>
      </c>
      <c r="H396" s="9" t="s">
        <v>386</v>
      </c>
      <c r="I396" s="9" t="s">
        <v>88</v>
      </c>
      <c r="J396" s="9" t="s">
        <v>9</v>
      </c>
      <c r="K396" s="9" t="s">
        <v>10</v>
      </c>
      <c r="L396" s="10">
        <v>20</v>
      </c>
      <c r="M396" s="10">
        <v>20</v>
      </c>
      <c r="N396" s="10">
        <v>0</v>
      </c>
      <c r="O396" s="10">
        <v>0</v>
      </c>
      <c r="P396" s="11">
        <v>50000</v>
      </c>
      <c r="Q396" s="11">
        <v>50000</v>
      </c>
      <c r="R396" s="11">
        <v>0</v>
      </c>
      <c r="S396" s="11">
        <v>200000</v>
      </c>
      <c r="T396" s="11">
        <v>200000</v>
      </c>
      <c r="U396" s="11">
        <v>0</v>
      </c>
      <c r="V396" s="11">
        <v>250000</v>
      </c>
      <c r="W396" s="11">
        <v>35000</v>
      </c>
      <c r="X396" s="12">
        <v>0.8</v>
      </c>
      <c r="Y396" s="12">
        <v>0.14000000000000001</v>
      </c>
      <c r="Z396" s="11">
        <v>10000</v>
      </c>
      <c r="AA396" s="11">
        <v>0</v>
      </c>
      <c r="AB396" s="13">
        <v>20</v>
      </c>
      <c r="AC396" s="13">
        <v>4</v>
      </c>
      <c r="AD396" s="13">
        <v>1200</v>
      </c>
      <c r="AE396" s="13">
        <v>1200</v>
      </c>
      <c r="AF396" s="13">
        <v>0</v>
      </c>
      <c r="AG396" s="13">
        <v>0</v>
      </c>
      <c r="AH396" s="13">
        <v>0</v>
      </c>
      <c r="AI396" s="13">
        <v>0</v>
      </c>
      <c r="AJ396" s="18">
        <v>161</v>
      </c>
      <c r="AK396" s="17">
        <v>3.5</v>
      </c>
      <c r="AL396" s="25">
        <v>0.3315640481245577</v>
      </c>
      <c r="AM396" s="13">
        <v>0.60777123644571251</v>
      </c>
      <c r="AN396" s="13">
        <v>0.86824877250409171</v>
      </c>
      <c r="AO396" s="13">
        <v>8.0717488789237665E-2</v>
      </c>
      <c r="AP396" s="13">
        <v>1.5567374977390418</v>
      </c>
      <c r="AQ396" s="13">
        <f t="shared" si="47"/>
        <v>200000</v>
      </c>
      <c r="AR396" s="13">
        <f t="shared" si="44"/>
        <v>6400</v>
      </c>
      <c r="AS396" s="13">
        <f t="shared" si="45"/>
        <v>0</v>
      </c>
      <c r="AT396" s="13">
        <f t="shared" si="48"/>
        <v>6400</v>
      </c>
      <c r="AU396" s="13">
        <f t="shared" si="46"/>
        <v>206400</v>
      </c>
      <c r="AV396" s="14" t="s">
        <v>12</v>
      </c>
      <c r="AW396" s="13">
        <f t="shared" si="50"/>
        <v>206400</v>
      </c>
      <c r="AX396" s="13">
        <v>0</v>
      </c>
      <c r="AY396" s="13">
        <f t="shared" si="49"/>
        <v>206400</v>
      </c>
    </row>
    <row r="397" spans="1:51" hidden="1" x14ac:dyDescent="0.2">
      <c r="A397" s="8">
        <v>392</v>
      </c>
      <c r="B397" s="9" t="s">
        <v>897</v>
      </c>
      <c r="C397" s="9" t="s">
        <v>65</v>
      </c>
      <c r="D397" s="9" t="s">
        <v>5</v>
      </c>
      <c r="E397" s="9" t="s">
        <v>5</v>
      </c>
      <c r="F397" s="9" t="s">
        <v>898</v>
      </c>
      <c r="G397" s="9" t="s">
        <v>895</v>
      </c>
      <c r="H397" s="9" t="s">
        <v>386</v>
      </c>
      <c r="I397" s="9" t="s">
        <v>88</v>
      </c>
      <c r="J397" s="9" t="s">
        <v>9</v>
      </c>
      <c r="K397" s="9" t="s">
        <v>10</v>
      </c>
      <c r="L397" s="10">
        <v>25</v>
      </c>
      <c r="M397" s="10">
        <v>0</v>
      </c>
      <c r="N397" s="10">
        <v>25</v>
      </c>
      <c r="O397" s="10">
        <v>0</v>
      </c>
      <c r="P397" s="11">
        <v>62500</v>
      </c>
      <c r="Q397" s="11">
        <v>62500</v>
      </c>
      <c r="R397" s="11">
        <v>0</v>
      </c>
      <c r="S397" s="11">
        <v>250000</v>
      </c>
      <c r="T397" s="11">
        <v>250000</v>
      </c>
      <c r="U397" s="11">
        <v>0</v>
      </c>
      <c r="V397" s="11">
        <v>312500</v>
      </c>
      <c r="W397" s="11">
        <v>4000</v>
      </c>
      <c r="X397" s="12">
        <v>0.8</v>
      </c>
      <c r="Y397" s="12">
        <v>1.2800000000000001E-2</v>
      </c>
      <c r="Z397" s="11">
        <v>10000</v>
      </c>
      <c r="AA397" s="11">
        <v>0</v>
      </c>
      <c r="AB397" s="13">
        <v>25</v>
      </c>
      <c r="AC397" s="13">
        <v>6</v>
      </c>
      <c r="AD397" s="13">
        <v>1300</v>
      </c>
      <c r="AE397" s="13">
        <v>1300</v>
      </c>
      <c r="AF397" s="13">
        <v>0</v>
      </c>
      <c r="AG397" s="13">
        <v>0</v>
      </c>
      <c r="AH397" s="13">
        <v>0</v>
      </c>
      <c r="AI397" s="13">
        <v>0</v>
      </c>
      <c r="AJ397" s="18">
        <v>161</v>
      </c>
      <c r="AK397" s="17">
        <v>3.5</v>
      </c>
      <c r="AL397" s="25">
        <v>0.3315640481245577</v>
      </c>
      <c r="AM397" s="13">
        <v>0.60777123644571251</v>
      </c>
      <c r="AN397" s="13">
        <v>0.86824877250409171</v>
      </c>
      <c r="AO397" s="13">
        <v>8.0717488789237665E-2</v>
      </c>
      <c r="AP397" s="13">
        <v>1.5567374977390418</v>
      </c>
      <c r="AQ397" s="13">
        <f t="shared" si="47"/>
        <v>250000</v>
      </c>
      <c r="AR397" s="13">
        <f t="shared" si="44"/>
        <v>12000</v>
      </c>
      <c r="AS397" s="13">
        <f t="shared" si="45"/>
        <v>0</v>
      </c>
      <c r="AT397" s="13">
        <f t="shared" si="48"/>
        <v>12000</v>
      </c>
      <c r="AU397" s="13">
        <f t="shared" si="46"/>
        <v>262000</v>
      </c>
      <c r="AV397" s="14" t="s">
        <v>12</v>
      </c>
      <c r="AW397" s="13">
        <f t="shared" si="50"/>
        <v>262000</v>
      </c>
      <c r="AX397" s="13">
        <v>0</v>
      </c>
      <c r="AY397" s="13">
        <f t="shared" si="49"/>
        <v>262000</v>
      </c>
    </row>
    <row r="398" spans="1:51" hidden="1" x14ac:dyDescent="0.2">
      <c r="A398" s="8">
        <v>393</v>
      </c>
      <c r="B398" s="9" t="s">
        <v>899</v>
      </c>
      <c r="C398" s="9" t="s">
        <v>4</v>
      </c>
      <c r="D398" s="9" t="s">
        <v>5</v>
      </c>
      <c r="E398" s="9" t="s">
        <v>5</v>
      </c>
      <c r="F398" s="9" t="s">
        <v>900</v>
      </c>
      <c r="G398" s="9" t="s">
        <v>895</v>
      </c>
      <c r="H398" s="9" t="s">
        <v>386</v>
      </c>
      <c r="I398" s="9" t="s">
        <v>88</v>
      </c>
      <c r="J398" s="9" t="s">
        <v>9</v>
      </c>
      <c r="K398" s="9" t="s">
        <v>10</v>
      </c>
      <c r="L398" s="10">
        <v>100</v>
      </c>
      <c r="M398" s="10">
        <v>100</v>
      </c>
      <c r="N398" s="10">
        <v>0</v>
      </c>
      <c r="O398" s="10">
        <v>0</v>
      </c>
      <c r="P398" s="11">
        <v>250000</v>
      </c>
      <c r="Q398" s="11">
        <v>250000</v>
      </c>
      <c r="R398" s="11">
        <v>0</v>
      </c>
      <c r="S398" s="11">
        <v>1000000</v>
      </c>
      <c r="T398" s="11">
        <v>1000000</v>
      </c>
      <c r="U398" s="11">
        <v>0</v>
      </c>
      <c r="V398" s="11">
        <v>1250000</v>
      </c>
      <c r="W398" s="11">
        <v>0</v>
      </c>
      <c r="X398" s="12">
        <v>0.8</v>
      </c>
      <c r="Y398" s="12">
        <v>0</v>
      </c>
      <c r="Z398" s="11">
        <v>10000</v>
      </c>
      <c r="AA398" s="11">
        <v>0</v>
      </c>
      <c r="AB398" s="13">
        <v>0</v>
      </c>
      <c r="AC398" s="13">
        <v>0</v>
      </c>
      <c r="AD398" s="13">
        <v>0</v>
      </c>
      <c r="AE398" s="13">
        <v>0</v>
      </c>
      <c r="AF398" s="13">
        <v>0</v>
      </c>
      <c r="AG398" s="13">
        <v>0</v>
      </c>
      <c r="AH398" s="13">
        <v>0</v>
      </c>
      <c r="AI398" s="13">
        <v>0</v>
      </c>
      <c r="AJ398" s="18">
        <v>161</v>
      </c>
      <c r="AK398" s="17">
        <v>3.5</v>
      </c>
      <c r="AL398" s="25">
        <v>0.3315640481245577</v>
      </c>
      <c r="AM398" s="13">
        <v>0.60777123644571251</v>
      </c>
      <c r="AN398" s="13">
        <v>0.86824877250409171</v>
      </c>
      <c r="AO398" s="13">
        <v>8.0717488789237665E-2</v>
      </c>
      <c r="AP398" s="13">
        <v>1.5567374977390418</v>
      </c>
      <c r="AQ398" s="13">
        <f t="shared" si="47"/>
        <v>1000000</v>
      </c>
      <c r="AR398" s="13">
        <f t="shared" si="44"/>
        <v>0</v>
      </c>
      <c r="AS398" s="13">
        <f t="shared" si="45"/>
        <v>0</v>
      </c>
      <c r="AT398" s="13">
        <f t="shared" si="48"/>
        <v>0</v>
      </c>
      <c r="AU398" s="13">
        <f t="shared" si="46"/>
        <v>1000000</v>
      </c>
      <c r="AV398" s="14" t="s">
        <v>12</v>
      </c>
      <c r="AW398" s="13">
        <f t="shared" si="50"/>
        <v>1000000</v>
      </c>
      <c r="AX398" s="13">
        <v>0</v>
      </c>
      <c r="AY398" s="13">
        <f t="shared" si="49"/>
        <v>1000000</v>
      </c>
    </row>
    <row r="399" spans="1:51" hidden="1" x14ac:dyDescent="0.2">
      <c r="A399" s="8">
        <v>394</v>
      </c>
      <c r="B399" s="9" t="s">
        <v>901</v>
      </c>
      <c r="C399" s="9" t="s">
        <v>4</v>
      </c>
      <c r="D399" s="9" t="s">
        <v>5</v>
      </c>
      <c r="E399" s="9" t="s">
        <v>5</v>
      </c>
      <c r="F399" s="9" t="s">
        <v>900</v>
      </c>
      <c r="G399" s="9" t="s">
        <v>895</v>
      </c>
      <c r="H399" s="9" t="s">
        <v>386</v>
      </c>
      <c r="I399" s="9" t="s">
        <v>88</v>
      </c>
      <c r="J399" s="9" t="s">
        <v>9</v>
      </c>
      <c r="K399" s="9" t="s">
        <v>10</v>
      </c>
      <c r="L399" s="10">
        <v>100</v>
      </c>
      <c r="M399" s="10">
        <v>100</v>
      </c>
      <c r="N399" s="10">
        <v>0</v>
      </c>
      <c r="O399" s="10">
        <v>0</v>
      </c>
      <c r="P399" s="11">
        <v>250000</v>
      </c>
      <c r="Q399" s="11">
        <v>250000</v>
      </c>
      <c r="R399" s="11">
        <v>0</v>
      </c>
      <c r="S399" s="11">
        <v>1000000</v>
      </c>
      <c r="T399" s="11">
        <v>1000000</v>
      </c>
      <c r="U399" s="11">
        <v>0</v>
      </c>
      <c r="V399" s="11">
        <v>1250000</v>
      </c>
      <c r="W399" s="11">
        <v>0</v>
      </c>
      <c r="X399" s="12">
        <v>0.8</v>
      </c>
      <c r="Y399" s="12">
        <v>0</v>
      </c>
      <c r="Z399" s="11">
        <v>10000</v>
      </c>
      <c r="AA399" s="11">
        <v>0</v>
      </c>
      <c r="AB399" s="13">
        <v>0</v>
      </c>
      <c r="AC399" s="13">
        <v>0</v>
      </c>
      <c r="AD399" s="13">
        <v>0</v>
      </c>
      <c r="AE399" s="13">
        <v>0</v>
      </c>
      <c r="AF399" s="13">
        <v>0</v>
      </c>
      <c r="AG399" s="13">
        <v>0</v>
      </c>
      <c r="AH399" s="13">
        <v>0</v>
      </c>
      <c r="AI399" s="13">
        <v>0</v>
      </c>
      <c r="AJ399" s="18">
        <v>161</v>
      </c>
      <c r="AK399" s="17">
        <v>3.5</v>
      </c>
      <c r="AL399" s="25">
        <v>0.3315640481245577</v>
      </c>
      <c r="AM399" s="13">
        <v>0.60777123644571251</v>
      </c>
      <c r="AN399" s="13">
        <v>0.86824877250409171</v>
      </c>
      <c r="AO399" s="13">
        <v>8.0717488789237665E-2</v>
      </c>
      <c r="AP399" s="13">
        <v>1.5567374977390418</v>
      </c>
      <c r="AQ399" s="13">
        <f t="shared" si="47"/>
        <v>1000000</v>
      </c>
      <c r="AR399" s="13">
        <f t="shared" si="44"/>
        <v>0</v>
      </c>
      <c r="AS399" s="13">
        <f t="shared" si="45"/>
        <v>0</v>
      </c>
      <c r="AT399" s="13">
        <f t="shared" si="48"/>
        <v>0</v>
      </c>
      <c r="AU399" s="13">
        <f t="shared" si="46"/>
        <v>1000000</v>
      </c>
      <c r="AV399" s="14" t="s">
        <v>12</v>
      </c>
      <c r="AW399" s="13">
        <f t="shared" si="50"/>
        <v>1000000</v>
      </c>
      <c r="AX399" s="13">
        <v>0</v>
      </c>
      <c r="AY399" s="13">
        <f t="shared" si="49"/>
        <v>1000000</v>
      </c>
    </row>
    <row r="400" spans="1:51" hidden="1" x14ac:dyDescent="0.2">
      <c r="A400" s="8">
        <v>395</v>
      </c>
      <c r="B400" s="9" t="s">
        <v>902</v>
      </c>
      <c r="C400" s="9" t="s">
        <v>4</v>
      </c>
      <c r="D400" s="9" t="s">
        <v>5</v>
      </c>
      <c r="E400" s="9" t="s">
        <v>5</v>
      </c>
      <c r="F400" s="9" t="s">
        <v>900</v>
      </c>
      <c r="G400" s="9" t="s">
        <v>895</v>
      </c>
      <c r="H400" s="9" t="s">
        <v>386</v>
      </c>
      <c r="I400" s="9" t="s">
        <v>88</v>
      </c>
      <c r="J400" s="9" t="s">
        <v>9</v>
      </c>
      <c r="K400" s="9" t="s">
        <v>10</v>
      </c>
      <c r="L400" s="10">
        <v>100</v>
      </c>
      <c r="M400" s="10">
        <v>100</v>
      </c>
      <c r="N400" s="10">
        <v>0</v>
      </c>
      <c r="O400" s="10">
        <v>0</v>
      </c>
      <c r="P400" s="11">
        <v>250000</v>
      </c>
      <c r="Q400" s="11">
        <v>250000</v>
      </c>
      <c r="R400" s="11">
        <v>0</v>
      </c>
      <c r="S400" s="11">
        <v>1000000</v>
      </c>
      <c r="T400" s="11">
        <v>1000000</v>
      </c>
      <c r="U400" s="11">
        <v>0</v>
      </c>
      <c r="V400" s="11">
        <v>1250000</v>
      </c>
      <c r="W400" s="11">
        <v>0</v>
      </c>
      <c r="X400" s="12">
        <v>0.8</v>
      </c>
      <c r="Y400" s="12">
        <v>0</v>
      </c>
      <c r="Z400" s="11">
        <v>10000</v>
      </c>
      <c r="AA400" s="11">
        <v>0</v>
      </c>
      <c r="AB400" s="13">
        <v>0</v>
      </c>
      <c r="AC400" s="13">
        <v>0</v>
      </c>
      <c r="AD400" s="13">
        <v>0</v>
      </c>
      <c r="AE400" s="13">
        <v>0</v>
      </c>
      <c r="AF400" s="13">
        <v>0</v>
      </c>
      <c r="AG400" s="13">
        <v>0</v>
      </c>
      <c r="AH400" s="13">
        <v>0</v>
      </c>
      <c r="AI400" s="13">
        <v>0</v>
      </c>
      <c r="AJ400" s="18">
        <v>161</v>
      </c>
      <c r="AK400" s="17">
        <v>3.5</v>
      </c>
      <c r="AL400" s="25">
        <v>0.3315640481245577</v>
      </c>
      <c r="AM400" s="13">
        <v>0.60777123644571251</v>
      </c>
      <c r="AN400" s="13">
        <v>0.86824877250409171</v>
      </c>
      <c r="AO400" s="13">
        <v>8.0717488789237665E-2</v>
      </c>
      <c r="AP400" s="13">
        <v>1.5567374977390418</v>
      </c>
      <c r="AQ400" s="13">
        <f t="shared" si="47"/>
        <v>1000000</v>
      </c>
      <c r="AR400" s="13">
        <f t="shared" si="44"/>
        <v>0</v>
      </c>
      <c r="AS400" s="13">
        <f t="shared" si="45"/>
        <v>0</v>
      </c>
      <c r="AT400" s="13">
        <f t="shared" si="48"/>
        <v>0</v>
      </c>
      <c r="AU400" s="13">
        <f t="shared" si="46"/>
        <v>1000000</v>
      </c>
      <c r="AV400" s="14" t="s">
        <v>12</v>
      </c>
      <c r="AW400" s="13">
        <f t="shared" si="50"/>
        <v>1000000</v>
      </c>
      <c r="AX400" s="13">
        <v>0</v>
      </c>
      <c r="AY400" s="13">
        <f t="shared" si="49"/>
        <v>1000000</v>
      </c>
    </row>
    <row r="401" spans="1:51" hidden="1" x14ac:dyDescent="0.2">
      <c r="A401" s="8">
        <v>396</v>
      </c>
      <c r="B401" s="9" t="s">
        <v>903</v>
      </c>
      <c r="C401" s="9" t="s">
        <v>4</v>
      </c>
      <c r="D401" s="9" t="s">
        <v>5</v>
      </c>
      <c r="E401" s="9" t="s">
        <v>5</v>
      </c>
      <c r="F401" s="9" t="s">
        <v>900</v>
      </c>
      <c r="G401" s="9" t="s">
        <v>895</v>
      </c>
      <c r="H401" s="9" t="s">
        <v>386</v>
      </c>
      <c r="I401" s="9" t="s">
        <v>88</v>
      </c>
      <c r="J401" s="9" t="s">
        <v>9</v>
      </c>
      <c r="K401" s="9" t="s">
        <v>10</v>
      </c>
      <c r="L401" s="10">
        <v>100</v>
      </c>
      <c r="M401" s="10">
        <v>100</v>
      </c>
      <c r="N401" s="10">
        <v>0</v>
      </c>
      <c r="O401" s="10">
        <v>0</v>
      </c>
      <c r="P401" s="11">
        <v>250000</v>
      </c>
      <c r="Q401" s="11">
        <v>250000</v>
      </c>
      <c r="R401" s="11">
        <v>0</v>
      </c>
      <c r="S401" s="11">
        <v>1000000</v>
      </c>
      <c r="T401" s="11">
        <v>1000000</v>
      </c>
      <c r="U401" s="11">
        <v>0</v>
      </c>
      <c r="V401" s="11">
        <v>1250000</v>
      </c>
      <c r="W401" s="11">
        <v>0</v>
      </c>
      <c r="X401" s="12">
        <v>0.8</v>
      </c>
      <c r="Y401" s="12">
        <v>0</v>
      </c>
      <c r="Z401" s="11">
        <v>10000</v>
      </c>
      <c r="AA401" s="11">
        <v>0</v>
      </c>
      <c r="AB401" s="13">
        <v>0</v>
      </c>
      <c r="AC401" s="13">
        <v>0</v>
      </c>
      <c r="AD401" s="13">
        <v>0</v>
      </c>
      <c r="AE401" s="13">
        <v>0</v>
      </c>
      <c r="AF401" s="13">
        <v>0</v>
      </c>
      <c r="AG401" s="13">
        <v>0</v>
      </c>
      <c r="AH401" s="13">
        <v>0</v>
      </c>
      <c r="AI401" s="13">
        <v>0</v>
      </c>
      <c r="AJ401" s="18">
        <v>161</v>
      </c>
      <c r="AK401" s="17">
        <v>3.5</v>
      </c>
      <c r="AL401" s="25">
        <v>0.3315640481245577</v>
      </c>
      <c r="AM401" s="13">
        <v>0.60777123644571251</v>
      </c>
      <c r="AN401" s="13">
        <v>0.86824877250409171</v>
      </c>
      <c r="AO401" s="13">
        <v>8.0717488789237665E-2</v>
      </c>
      <c r="AP401" s="13">
        <v>1.5567374977390418</v>
      </c>
      <c r="AQ401" s="13">
        <f t="shared" si="47"/>
        <v>1000000</v>
      </c>
      <c r="AR401" s="13">
        <f t="shared" si="44"/>
        <v>0</v>
      </c>
      <c r="AS401" s="13">
        <f t="shared" si="45"/>
        <v>0</v>
      </c>
      <c r="AT401" s="13">
        <f t="shared" si="48"/>
        <v>0</v>
      </c>
      <c r="AU401" s="13">
        <f t="shared" si="46"/>
        <v>1000000</v>
      </c>
      <c r="AV401" s="14" t="s">
        <v>12</v>
      </c>
      <c r="AW401" s="13">
        <f t="shared" si="50"/>
        <v>1000000</v>
      </c>
      <c r="AX401" s="13">
        <v>0</v>
      </c>
      <c r="AY401" s="13">
        <f t="shared" si="49"/>
        <v>1000000</v>
      </c>
    </row>
    <row r="402" spans="1:51" hidden="1" x14ac:dyDescent="0.2">
      <c r="A402" s="8">
        <v>397</v>
      </c>
      <c r="B402" s="9" t="s">
        <v>904</v>
      </c>
      <c r="C402" s="9" t="s">
        <v>4</v>
      </c>
      <c r="D402" s="9" t="s">
        <v>5</v>
      </c>
      <c r="E402" s="9" t="s">
        <v>5</v>
      </c>
      <c r="F402" s="9" t="s">
        <v>900</v>
      </c>
      <c r="G402" s="9" t="s">
        <v>895</v>
      </c>
      <c r="H402" s="9" t="s">
        <v>386</v>
      </c>
      <c r="I402" s="9" t="s">
        <v>88</v>
      </c>
      <c r="J402" s="9" t="s">
        <v>9</v>
      </c>
      <c r="K402" s="9" t="s">
        <v>10</v>
      </c>
      <c r="L402" s="10">
        <v>100</v>
      </c>
      <c r="M402" s="10">
        <v>100</v>
      </c>
      <c r="N402" s="10">
        <v>0</v>
      </c>
      <c r="O402" s="10">
        <v>0</v>
      </c>
      <c r="P402" s="11">
        <v>250000</v>
      </c>
      <c r="Q402" s="11">
        <v>250000</v>
      </c>
      <c r="R402" s="11">
        <v>0</v>
      </c>
      <c r="S402" s="11">
        <v>1000000</v>
      </c>
      <c r="T402" s="11">
        <v>1000000</v>
      </c>
      <c r="U402" s="11">
        <v>0</v>
      </c>
      <c r="V402" s="11">
        <v>1250000</v>
      </c>
      <c r="W402" s="11">
        <v>0</v>
      </c>
      <c r="X402" s="12">
        <v>0.8</v>
      </c>
      <c r="Y402" s="12">
        <v>0</v>
      </c>
      <c r="Z402" s="11">
        <v>10000</v>
      </c>
      <c r="AA402" s="11">
        <v>0</v>
      </c>
      <c r="AB402" s="13">
        <v>0</v>
      </c>
      <c r="AC402" s="13">
        <v>0</v>
      </c>
      <c r="AD402" s="13">
        <v>0</v>
      </c>
      <c r="AE402" s="13">
        <v>0</v>
      </c>
      <c r="AF402" s="13">
        <v>0</v>
      </c>
      <c r="AG402" s="13">
        <v>0</v>
      </c>
      <c r="AH402" s="13">
        <v>0</v>
      </c>
      <c r="AI402" s="13">
        <v>0</v>
      </c>
      <c r="AJ402" s="18">
        <v>161</v>
      </c>
      <c r="AK402" s="17">
        <v>3.5</v>
      </c>
      <c r="AL402" s="25">
        <v>0.3315640481245577</v>
      </c>
      <c r="AM402" s="13">
        <v>0.60777123644571251</v>
      </c>
      <c r="AN402" s="13">
        <v>0.86824877250409171</v>
      </c>
      <c r="AO402" s="13">
        <v>8.0717488789237665E-2</v>
      </c>
      <c r="AP402" s="13">
        <v>1.5567374977390418</v>
      </c>
      <c r="AQ402" s="13">
        <f t="shared" si="47"/>
        <v>1000000</v>
      </c>
      <c r="AR402" s="13">
        <f t="shared" si="44"/>
        <v>0</v>
      </c>
      <c r="AS402" s="13">
        <f t="shared" si="45"/>
        <v>0</v>
      </c>
      <c r="AT402" s="13">
        <f t="shared" si="48"/>
        <v>0</v>
      </c>
      <c r="AU402" s="13">
        <f t="shared" si="46"/>
        <v>1000000</v>
      </c>
      <c r="AV402" s="14" t="s">
        <v>12</v>
      </c>
      <c r="AW402" s="13">
        <f t="shared" si="50"/>
        <v>1000000</v>
      </c>
      <c r="AX402" s="13">
        <v>0</v>
      </c>
      <c r="AY402" s="13">
        <f t="shared" si="49"/>
        <v>1000000</v>
      </c>
    </row>
    <row r="403" spans="1:51" hidden="1" x14ac:dyDescent="0.2">
      <c r="A403" s="8">
        <v>398</v>
      </c>
      <c r="B403" s="9" t="s">
        <v>905</v>
      </c>
      <c r="C403" s="9" t="s">
        <v>4</v>
      </c>
      <c r="D403" s="9" t="s">
        <v>5</v>
      </c>
      <c r="E403" s="9" t="s">
        <v>5</v>
      </c>
      <c r="F403" s="9" t="s">
        <v>906</v>
      </c>
      <c r="G403" s="9" t="s">
        <v>895</v>
      </c>
      <c r="H403" s="9" t="s">
        <v>386</v>
      </c>
      <c r="I403" s="9" t="s">
        <v>88</v>
      </c>
      <c r="J403" s="9" t="s">
        <v>9</v>
      </c>
      <c r="K403" s="9" t="s">
        <v>10</v>
      </c>
      <c r="L403" s="10">
        <v>40</v>
      </c>
      <c r="M403" s="10">
        <v>40</v>
      </c>
      <c r="N403" s="10">
        <v>0</v>
      </c>
      <c r="O403" s="10">
        <v>0</v>
      </c>
      <c r="P403" s="11">
        <v>100000</v>
      </c>
      <c r="Q403" s="11">
        <v>100000</v>
      </c>
      <c r="R403" s="11">
        <v>0</v>
      </c>
      <c r="S403" s="11">
        <v>400000</v>
      </c>
      <c r="T403" s="11">
        <v>400000</v>
      </c>
      <c r="U403" s="11">
        <v>0</v>
      </c>
      <c r="V403" s="11">
        <v>500000</v>
      </c>
      <c r="W403" s="11">
        <v>5000</v>
      </c>
      <c r="X403" s="12">
        <v>0.8</v>
      </c>
      <c r="Y403" s="12">
        <v>0.01</v>
      </c>
      <c r="Z403" s="11">
        <v>10000</v>
      </c>
      <c r="AA403" s="11">
        <v>0</v>
      </c>
      <c r="AB403" s="13">
        <v>40</v>
      </c>
      <c r="AC403" s="13">
        <v>7</v>
      </c>
      <c r="AD403" s="13">
        <v>1300</v>
      </c>
      <c r="AE403" s="13">
        <v>1300</v>
      </c>
      <c r="AF403" s="13">
        <v>0</v>
      </c>
      <c r="AG403" s="13">
        <v>0</v>
      </c>
      <c r="AH403" s="13">
        <v>0</v>
      </c>
      <c r="AI403" s="13">
        <v>0</v>
      </c>
      <c r="AJ403" s="18">
        <v>161</v>
      </c>
      <c r="AK403" s="17">
        <v>3.5</v>
      </c>
      <c r="AL403" s="25">
        <v>0.3315640481245577</v>
      </c>
      <c r="AM403" s="13">
        <v>0.60777123644571251</v>
      </c>
      <c r="AN403" s="13">
        <v>0.86824877250409171</v>
      </c>
      <c r="AO403" s="13">
        <v>8.0717488789237665E-2</v>
      </c>
      <c r="AP403" s="13">
        <v>1.5567374977390418</v>
      </c>
      <c r="AQ403" s="13">
        <f t="shared" si="47"/>
        <v>400000</v>
      </c>
      <c r="AR403" s="13">
        <f t="shared" si="44"/>
        <v>22400</v>
      </c>
      <c r="AS403" s="13">
        <f t="shared" si="45"/>
        <v>0</v>
      </c>
      <c r="AT403" s="13">
        <f t="shared" si="48"/>
        <v>22400</v>
      </c>
      <c r="AU403" s="13">
        <f t="shared" si="46"/>
        <v>422400</v>
      </c>
      <c r="AV403" s="14" t="s">
        <v>12</v>
      </c>
      <c r="AW403" s="13">
        <f t="shared" si="50"/>
        <v>422400</v>
      </c>
      <c r="AX403" s="13">
        <v>0</v>
      </c>
      <c r="AY403" s="13">
        <f t="shared" si="49"/>
        <v>422400</v>
      </c>
    </row>
    <row r="404" spans="1:51" hidden="1" x14ac:dyDescent="0.2">
      <c r="A404" s="8">
        <v>399</v>
      </c>
      <c r="B404" s="9" t="s">
        <v>907</v>
      </c>
      <c r="C404" s="9" t="s">
        <v>65</v>
      </c>
      <c r="D404" s="9" t="s">
        <v>5</v>
      </c>
      <c r="E404" s="9" t="s">
        <v>5</v>
      </c>
      <c r="F404" s="9" t="s">
        <v>908</v>
      </c>
      <c r="G404" s="9" t="s">
        <v>895</v>
      </c>
      <c r="H404" s="9" t="s">
        <v>386</v>
      </c>
      <c r="I404" s="9" t="s">
        <v>88</v>
      </c>
      <c r="J404" s="9" t="s">
        <v>9</v>
      </c>
      <c r="K404" s="9" t="s">
        <v>10</v>
      </c>
      <c r="L404" s="10">
        <v>25</v>
      </c>
      <c r="M404" s="10">
        <v>0</v>
      </c>
      <c r="N404" s="10">
        <v>25</v>
      </c>
      <c r="O404" s="10">
        <v>0</v>
      </c>
      <c r="P404" s="11">
        <v>62500</v>
      </c>
      <c r="Q404" s="11">
        <v>62500</v>
      </c>
      <c r="R404" s="11">
        <v>0</v>
      </c>
      <c r="S404" s="11">
        <v>250000</v>
      </c>
      <c r="T404" s="11">
        <v>250000</v>
      </c>
      <c r="U404" s="11">
        <v>0</v>
      </c>
      <c r="V404" s="11">
        <v>312500</v>
      </c>
      <c r="W404" s="11">
        <v>0</v>
      </c>
      <c r="X404" s="12">
        <v>0.8</v>
      </c>
      <c r="Y404" s="12">
        <v>0</v>
      </c>
      <c r="Z404" s="11">
        <v>10000</v>
      </c>
      <c r="AA404" s="11">
        <v>0</v>
      </c>
      <c r="AB404" s="13">
        <v>0</v>
      </c>
      <c r="AC404" s="13">
        <v>0</v>
      </c>
      <c r="AD404" s="13">
        <v>0</v>
      </c>
      <c r="AE404" s="13">
        <v>0</v>
      </c>
      <c r="AF404" s="13">
        <v>0</v>
      </c>
      <c r="AG404" s="13">
        <v>0</v>
      </c>
      <c r="AH404" s="13">
        <v>0</v>
      </c>
      <c r="AI404" s="13">
        <v>0</v>
      </c>
      <c r="AJ404" s="18">
        <v>161</v>
      </c>
      <c r="AK404" s="17">
        <v>3.5</v>
      </c>
      <c r="AL404" s="25">
        <v>0.3315640481245577</v>
      </c>
      <c r="AM404" s="13">
        <v>0.60777123644571251</v>
      </c>
      <c r="AN404" s="13">
        <v>0.86824877250409171</v>
      </c>
      <c r="AO404" s="13">
        <v>8.0717488789237665E-2</v>
      </c>
      <c r="AP404" s="13">
        <v>1.5567374977390418</v>
      </c>
      <c r="AQ404" s="13">
        <f t="shared" si="47"/>
        <v>250000</v>
      </c>
      <c r="AR404" s="13">
        <f t="shared" si="44"/>
        <v>0</v>
      </c>
      <c r="AS404" s="13">
        <f t="shared" si="45"/>
        <v>0</v>
      </c>
      <c r="AT404" s="13">
        <f t="shared" si="48"/>
        <v>0</v>
      </c>
      <c r="AU404" s="13">
        <f t="shared" si="46"/>
        <v>250000</v>
      </c>
      <c r="AV404" s="14" t="s">
        <v>12</v>
      </c>
      <c r="AW404" s="13">
        <f t="shared" si="50"/>
        <v>250000</v>
      </c>
      <c r="AX404" s="13">
        <v>0</v>
      </c>
      <c r="AY404" s="13">
        <f t="shared" si="49"/>
        <v>250000</v>
      </c>
    </row>
    <row r="405" spans="1:51" hidden="1" x14ac:dyDescent="0.2">
      <c r="A405" s="8">
        <v>400</v>
      </c>
      <c r="B405" s="9" t="s">
        <v>909</v>
      </c>
      <c r="C405" s="9" t="s">
        <v>65</v>
      </c>
      <c r="D405" s="9" t="s">
        <v>5</v>
      </c>
      <c r="E405" s="9" t="s">
        <v>5</v>
      </c>
      <c r="F405" s="9" t="s">
        <v>910</v>
      </c>
      <c r="G405" s="9" t="s">
        <v>895</v>
      </c>
      <c r="H405" s="9" t="s">
        <v>386</v>
      </c>
      <c r="I405" s="9" t="s">
        <v>88</v>
      </c>
      <c r="J405" s="9" t="s">
        <v>9</v>
      </c>
      <c r="K405" s="9" t="s">
        <v>10</v>
      </c>
      <c r="L405" s="10">
        <v>25</v>
      </c>
      <c r="M405" s="10">
        <v>0</v>
      </c>
      <c r="N405" s="10">
        <v>25</v>
      </c>
      <c r="O405" s="10">
        <v>0</v>
      </c>
      <c r="P405" s="11">
        <v>62500</v>
      </c>
      <c r="Q405" s="11">
        <v>62500</v>
      </c>
      <c r="R405" s="11">
        <v>0</v>
      </c>
      <c r="S405" s="11">
        <v>250000</v>
      </c>
      <c r="T405" s="11">
        <v>250000</v>
      </c>
      <c r="U405" s="11">
        <v>0</v>
      </c>
      <c r="V405" s="11">
        <v>312500</v>
      </c>
      <c r="W405" s="11">
        <v>0</v>
      </c>
      <c r="X405" s="12">
        <v>0.8</v>
      </c>
      <c r="Y405" s="12">
        <v>0</v>
      </c>
      <c r="Z405" s="11">
        <v>10000</v>
      </c>
      <c r="AA405" s="11">
        <v>0</v>
      </c>
      <c r="AB405" s="13">
        <v>0</v>
      </c>
      <c r="AC405" s="13">
        <v>0</v>
      </c>
      <c r="AD405" s="13">
        <v>0</v>
      </c>
      <c r="AE405" s="13">
        <v>0</v>
      </c>
      <c r="AF405" s="13">
        <v>0</v>
      </c>
      <c r="AG405" s="13">
        <v>0</v>
      </c>
      <c r="AH405" s="13">
        <v>0</v>
      </c>
      <c r="AI405" s="13">
        <v>0</v>
      </c>
      <c r="AJ405" s="18">
        <v>161</v>
      </c>
      <c r="AK405" s="17">
        <v>3.5</v>
      </c>
      <c r="AL405" s="25">
        <v>0.3315640481245577</v>
      </c>
      <c r="AM405" s="13">
        <v>0.60777123644571251</v>
      </c>
      <c r="AN405" s="13">
        <v>0.86824877250409171</v>
      </c>
      <c r="AO405" s="13">
        <v>8.0717488789237665E-2</v>
      </c>
      <c r="AP405" s="13">
        <v>1.5567374977390418</v>
      </c>
      <c r="AQ405" s="13">
        <f t="shared" si="47"/>
        <v>250000</v>
      </c>
      <c r="AR405" s="13">
        <f t="shared" si="44"/>
        <v>0</v>
      </c>
      <c r="AS405" s="13">
        <f t="shared" si="45"/>
        <v>0</v>
      </c>
      <c r="AT405" s="13">
        <f t="shared" si="48"/>
        <v>0</v>
      </c>
      <c r="AU405" s="13">
        <f t="shared" si="46"/>
        <v>250000</v>
      </c>
      <c r="AV405" s="14" t="s">
        <v>12</v>
      </c>
      <c r="AW405" s="13">
        <f t="shared" si="50"/>
        <v>250000</v>
      </c>
      <c r="AX405" s="13">
        <v>0</v>
      </c>
      <c r="AY405" s="13">
        <f t="shared" si="49"/>
        <v>250000</v>
      </c>
    </row>
    <row r="406" spans="1:51" hidden="1" x14ac:dyDescent="0.2">
      <c r="A406" s="8">
        <v>401</v>
      </c>
      <c r="B406" s="9" t="s">
        <v>911</v>
      </c>
      <c r="C406" s="9" t="s">
        <v>65</v>
      </c>
      <c r="D406" s="9" t="s">
        <v>5</v>
      </c>
      <c r="E406" s="9" t="s">
        <v>5</v>
      </c>
      <c r="F406" s="9" t="s">
        <v>912</v>
      </c>
      <c r="G406" s="9" t="s">
        <v>895</v>
      </c>
      <c r="H406" s="9" t="s">
        <v>386</v>
      </c>
      <c r="I406" s="9" t="s">
        <v>88</v>
      </c>
      <c r="J406" s="9" t="s">
        <v>9</v>
      </c>
      <c r="K406" s="9" t="s">
        <v>10</v>
      </c>
      <c r="L406" s="10">
        <v>25</v>
      </c>
      <c r="M406" s="10">
        <v>0</v>
      </c>
      <c r="N406" s="10">
        <v>25</v>
      </c>
      <c r="O406" s="10">
        <v>0</v>
      </c>
      <c r="P406" s="11">
        <v>62500</v>
      </c>
      <c r="Q406" s="11">
        <v>62500</v>
      </c>
      <c r="R406" s="11">
        <v>0</v>
      </c>
      <c r="S406" s="11">
        <v>250000</v>
      </c>
      <c r="T406" s="11">
        <v>250000</v>
      </c>
      <c r="U406" s="11">
        <v>0</v>
      </c>
      <c r="V406" s="11">
        <v>312500</v>
      </c>
      <c r="W406" s="11">
        <v>0</v>
      </c>
      <c r="X406" s="12">
        <v>0.8</v>
      </c>
      <c r="Y406" s="12">
        <v>0</v>
      </c>
      <c r="Z406" s="11">
        <v>10000</v>
      </c>
      <c r="AA406" s="11">
        <v>0</v>
      </c>
      <c r="AB406" s="13">
        <v>0</v>
      </c>
      <c r="AC406" s="13">
        <v>0</v>
      </c>
      <c r="AD406" s="13">
        <v>0</v>
      </c>
      <c r="AE406" s="13">
        <v>0</v>
      </c>
      <c r="AF406" s="13">
        <v>0</v>
      </c>
      <c r="AG406" s="13">
        <v>0</v>
      </c>
      <c r="AH406" s="13">
        <v>0</v>
      </c>
      <c r="AI406" s="13">
        <v>0</v>
      </c>
      <c r="AJ406" s="18">
        <v>161</v>
      </c>
      <c r="AK406" s="17">
        <v>3.5</v>
      </c>
      <c r="AL406" s="25">
        <v>0.3315640481245577</v>
      </c>
      <c r="AM406" s="13">
        <v>0.60777123644571251</v>
      </c>
      <c r="AN406" s="13">
        <v>0.86824877250409171</v>
      </c>
      <c r="AO406" s="13">
        <v>8.0717488789237665E-2</v>
      </c>
      <c r="AP406" s="13">
        <v>1.5567374977390418</v>
      </c>
      <c r="AQ406" s="13">
        <f t="shared" si="47"/>
        <v>250000</v>
      </c>
      <c r="AR406" s="13">
        <f t="shared" si="44"/>
        <v>0</v>
      </c>
      <c r="AS406" s="13">
        <f t="shared" si="45"/>
        <v>0</v>
      </c>
      <c r="AT406" s="13">
        <f t="shared" si="48"/>
        <v>0</v>
      </c>
      <c r="AU406" s="13">
        <f t="shared" si="46"/>
        <v>250000</v>
      </c>
      <c r="AV406" s="14" t="s">
        <v>12</v>
      </c>
      <c r="AW406" s="13">
        <f t="shared" si="50"/>
        <v>250000</v>
      </c>
      <c r="AX406" s="13">
        <v>0</v>
      </c>
      <c r="AY406" s="13">
        <f t="shared" si="49"/>
        <v>250000</v>
      </c>
    </row>
    <row r="407" spans="1:51" hidden="1" x14ac:dyDescent="0.2">
      <c r="A407" s="8">
        <v>402</v>
      </c>
      <c r="B407" s="9" t="s">
        <v>913</v>
      </c>
      <c r="C407" s="9" t="s">
        <v>4</v>
      </c>
      <c r="D407" s="9" t="s">
        <v>5</v>
      </c>
      <c r="E407" s="9" t="s">
        <v>5</v>
      </c>
      <c r="F407" s="9" t="s">
        <v>914</v>
      </c>
      <c r="G407" s="9" t="s">
        <v>895</v>
      </c>
      <c r="H407" s="9" t="s">
        <v>386</v>
      </c>
      <c r="I407" s="9" t="s">
        <v>88</v>
      </c>
      <c r="J407" s="9" t="s">
        <v>9</v>
      </c>
      <c r="K407" s="9" t="s">
        <v>10</v>
      </c>
      <c r="L407" s="10">
        <v>160</v>
      </c>
      <c r="M407" s="10">
        <v>160</v>
      </c>
      <c r="N407" s="10">
        <v>0</v>
      </c>
      <c r="O407" s="10">
        <v>0</v>
      </c>
      <c r="P407" s="11">
        <v>400000</v>
      </c>
      <c r="Q407" s="11">
        <v>400000</v>
      </c>
      <c r="R407" s="11">
        <v>0</v>
      </c>
      <c r="S407" s="11">
        <v>1600000</v>
      </c>
      <c r="T407" s="11">
        <v>1600000</v>
      </c>
      <c r="U407" s="11">
        <v>0</v>
      </c>
      <c r="V407" s="11">
        <v>2000000</v>
      </c>
      <c r="W407" s="11">
        <v>73000</v>
      </c>
      <c r="X407" s="12">
        <v>0.8</v>
      </c>
      <c r="Y407" s="12">
        <v>3.6499999999999998E-2</v>
      </c>
      <c r="Z407" s="11">
        <v>10000</v>
      </c>
      <c r="AA407" s="11">
        <v>0</v>
      </c>
      <c r="AB407" s="13">
        <v>0</v>
      </c>
      <c r="AC407" s="13">
        <v>0</v>
      </c>
      <c r="AD407" s="13">
        <v>0</v>
      </c>
      <c r="AE407" s="13">
        <v>0</v>
      </c>
      <c r="AF407" s="13">
        <v>0</v>
      </c>
      <c r="AG407" s="13">
        <v>0</v>
      </c>
      <c r="AH407" s="13">
        <v>0</v>
      </c>
      <c r="AI407" s="13">
        <v>0</v>
      </c>
      <c r="AJ407" s="18">
        <v>161</v>
      </c>
      <c r="AK407" s="17">
        <v>3.5</v>
      </c>
      <c r="AL407" s="25">
        <v>0.3315640481245577</v>
      </c>
      <c r="AM407" s="13">
        <v>0.60777123644571251</v>
      </c>
      <c r="AN407" s="13">
        <v>0.86824877250409171</v>
      </c>
      <c r="AO407" s="13">
        <v>8.0717488789237665E-2</v>
      </c>
      <c r="AP407" s="13">
        <v>1.5567374977390418</v>
      </c>
      <c r="AQ407" s="13">
        <f t="shared" si="47"/>
        <v>1600000</v>
      </c>
      <c r="AR407" s="13">
        <f t="shared" si="44"/>
        <v>0</v>
      </c>
      <c r="AS407" s="13">
        <f t="shared" si="45"/>
        <v>0</v>
      </c>
      <c r="AT407" s="13">
        <f t="shared" si="48"/>
        <v>0</v>
      </c>
      <c r="AU407" s="13">
        <f t="shared" si="46"/>
        <v>1600000</v>
      </c>
      <c r="AV407" s="14" t="s">
        <v>12</v>
      </c>
      <c r="AW407" s="13">
        <f t="shared" si="50"/>
        <v>1600000</v>
      </c>
      <c r="AX407" s="13">
        <v>0</v>
      </c>
      <c r="AY407" s="13">
        <f t="shared" si="49"/>
        <v>1600000</v>
      </c>
    </row>
    <row r="408" spans="1:51" hidden="1" x14ac:dyDescent="0.2">
      <c r="A408" s="8">
        <v>403</v>
      </c>
      <c r="B408" s="9" t="s">
        <v>915</v>
      </c>
      <c r="C408" s="9" t="s">
        <v>4</v>
      </c>
      <c r="D408" s="9" t="s">
        <v>5</v>
      </c>
      <c r="E408" s="9" t="s">
        <v>5</v>
      </c>
      <c r="F408" s="9" t="s">
        <v>914</v>
      </c>
      <c r="G408" s="9" t="s">
        <v>895</v>
      </c>
      <c r="H408" s="9" t="s">
        <v>386</v>
      </c>
      <c r="I408" s="9" t="s">
        <v>88</v>
      </c>
      <c r="J408" s="9" t="s">
        <v>9</v>
      </c>
      <c r="K408" s="9" t="s">
        <v>10</v>
      </c>
      <c r="L408" s="10">
        <v>74</v>
      </c>
      <c r="M408" s="10">
        <v>74</v>
      </c>
      <c r="N408" s="10">
        <v>0</v>
      </c>
      <c r="O408" s="10">
        <v>0</v>
      </c>
      <c r="P408" s="11">
        <v>185000</v>
      </c>
      <c r="Q408" s="11">
        <v>185000</v>
      </c>
      <c r="R408" s="11">
        <v>0</v>
      </c>
      <c r="S408" s="11">
        <v>740000</v>
      </c>
      <c r="T408" s="11">
        <v>740000</v>
      </c>
      <c r="U408" s="11">
        <v>0</v>
      </c>
      <c r="V408" s="11">
        <v>925000</v>
      </c>
      <c r="W408" s="11">
        <v>41000</v>
      </c>
      <c r="X408" s="12">
        <v>0.8</v>
      </c>
      <c r="Y408" s="12">
        <v>4.4324324324324323E-2</v>
      </c>
      <c r="Z408" s="11">
        <v>10000</v>
      </c>
      <c r="AA408" s="11">
        <v>0</v>
      </c>
      <c r="AB408" s="13">
        <v>74</v>
      </c>
      <c r="AC408" s="13">
        <v>6</v>
      </c>
      <c r="AD408" s="13">
        <v>1000</v>
      </c>
      <c r="AE408" s="13">
        <v>1000</v>
      </c>
      <c r="AF408" s="13">
        <v>0</v>
      </c>
      <c r="AG408" s="13">
        <v>0</v>
      </c>
      <c r="AH408" s="13">
        <v>0</v>
      </c>
      <c r="AI408" s="13">
        <v>0</v>
      </c>
      <c r="AJ408" s="18">
        <v>161</v>
      </c>
      <c r="AK408" s="17">
        <v>3.5</v>
      </c>
      <c r="AL408" s="25">
        <v>0.3315640481245577</v>
      </c>
      <c r="AM408" s="13">
        <v>0.60777123644571251</v>
      </c>
      <c r="AN408" s="13">
        <v>0.86824877250409171</v>
      </c>
      <c r="AO408" s="13">
        <v>8.0717488789237665E-2</v>
      </c>
      <c r="AP408" s="13">
        <v>1.5567374977390418</v>
      </c>
      <c r="AQ408" s="13">
        <f t="shared" si="47"/>
        <v>740000</v>
      </c>
      <c r="AR408" s="13">
        <f t="shared" si="44"/>
        <v>35520</v>
      </c>
      <c r="AS408" s="13">
        <f t="shared" si="45"/>
        <v>0</v>
      </c>
      <c r="AT408" s="13">
        <f t="shared" si="48"/>
        <v>35520</v>
      </c>
      <c r="AU408" s="13">
        <f t="shared" si="46"/>
        <v>775520</v>
      </c>
      <c r="AV408" s="14" t="s">
        <v>12</v>
      </c>
      <c r="AW408" s="13">
        <f t="shared" si="50"/>
        <v>775520</v>
      </c>
      <c r="AX408" s="13">
        <v>0</v>
      </c>
      <c r="AY408" s="13">
        <f t="shared" si="49"/>
        <v>775520</v>
      </c>
    </row>
    <row r="409" spans="1:51" hidden="1" x14ac:dyDescent="0.2">
      <c r="A409" s="8">
        <v>404</v>
      </c>
      <c r="B409" s="9" t="s">
        <v>916</v>
      </c>
      <c r="C409" s="9" t="s">
        <v>4</v>
      </c>
      <c r="D409" s="9" t="s">
        <v>5</v>
      </c>
      <c r="E409" s="9" t="s">
        <v>5</v>
      </c>
      <c r="F409" s="9" t="s">
        <v>914</v>
      </c>
      <c r="G409" s="9" t="s">
        <v>895</v>
      </c>
      <c r="H409" s="9" t="s">
        <v>386</v>
      </c>
      <c r="I409" s="9" t="s">
        <v>88</v>
      </c>
      <c r="J409" s="9" t="s">
        <v>9</v>
      </c>
      <c r="K409" s="9" t="s">
        <v>10</v>
      </c>
      <c r="L409" s="10">
        <v>200</v>
      </c>
      <c r="M409" s="10">
        <v>200</v>
      </c>
      <c r="N409" s="10">
        <v>0</v>
      </c>
      <c r="O409" s="10">
        <v>0</v>
      </c>
      <c r="P409" s="11">
        <v>500000</v>
      </c>
      <c r="Q409" s="11">
        <v>500000</v>
      </c>
      <c r="R409" s="11">
        <v>0</v>
      </c>
      <c r="S409" s="11">
        <v>2000000</v>
      </c>
      <c r="T409" s="11">
        <v>2000000</v>
      </c>
      <c r="U409" s="11">
        <v>0</v>
      </c>
      <c r="V409" s="11">
        <v>2500000</v>
      </c>
      <c r="W409" s="11">
        <v>65000</v>
      </c>
      <c r="X409" s="12">
        <v>0.8</v>
      </c>
      <c r="Y409" s="12">
        <v>2.5999999999999999E-2</v>
      </c>
      <c r="Z409" s="11">
        <v>10000</v>
      </c>
      <c r="AA409" s="11">
        <v>0</v>
      </c>
      <c r="AB409" s="13">
        <v>190</v>
      </c>
      <c r="AC409" s="13">
        <v>5</v>
      </c>
      <c r="AD409" s="13">
        <v>1000</v>
      </c>
      <c r="AE409" s="13">
        <v>1000</v>
      </c>
      <c r="AF409" s="13">
        <v>10</v>
      </c>
      <c r="AG409" s="13">
        <v>5</v>
      </c>
      <c r="AH409" s="13">
        <v>1000</v>
      </c>
      <c r="AI409" s="13">
        <v>1000</v>
      </c>
      <c r="AJ409" s="18">
        <v>161</v>
      </c>
      <c r="AK409" s="17">
        <v>3.5</v>
      </c>
      <c r="AL409" s="25">
        <v>0.3315640481245577</v>
      </c>
      <c r="AM409" s="13">
        <v>0.60777123644571251</v>
      </c>
      <c r="AN409" s="13">
        <v>0.86824877250409171</v>
      </c>
      <c r="AO409" s="13">
        <v>8.0717488789237665E-2</v>
      </c>
      <c r="AP409" s="13">
        <v>1.5567374977390418</v>
      </c>
      <c r="AQ409" s="13">
        <f t="shared" si="47"/>
        <v>2000000</v>
      </c>
      <c r="AR409" s="13">
        <f t="shared" si="44"/>
        <v>76000</v>
      </c>
      <c r="AS409" s="13">
        <f t="shared" si="45"/>
        <v>25000</v>
      </c>
      <c r="AT409" s="13">
        <f t="shared" si="48"/>
        <v>101000</v>
      </c>
      <c r="AU409" s="13">
        <f t="shared" si="46"/>
        <v>2101000</v>
      </c>
      <c r="AV409" s="14" t="s">
        <v>12</v>
      </c>
      <c r="AW409" s="13">
        <f t="shared" si="50"/>
        <v>2101000</v>
      </c>
      <c r="AX409" s="13">
        <v>0</v>
      </c>
      <c r="AY409" s="13">
        <f t="shared" si="49"/>
        <v>2101000</v>
      </c>
    </row>
    <row r="410" spans="1:51" hidden="1" x14ac:dyDescent="0.2">
      <c r="A410" s="8">
        <v>405</v>
      </c>
      <c r="B410" s="9" t="s">
        <v>917</v>
      </c>
      <c r="C410" s="9" t="s">
        <v>65</v>
      </c>
      <c r="D410" s="9" t="s">
        <v>5</v>
      </c>
      <c r="E410" s="9" t="s">
        <v>5</v>
      </c>
      <c r="F410" s="9" t="s">
        <v>918</v>
      </c>
      <c r="G410" s="9" t="s">
        <v>895</v>
      </c>
      <c r="H410" s="9" t="s">
        <v>386</v>
      </c>
      <c r="I410" s="9" t="s">
        <v>88</v>
      </c>
      <c r="J410" s="9" t="s">
        <v>9</v>
      </c>
      <c r="K410" s="9" t="s">
        <v>10</v>
      </c>
      <c r="L410" s="10">
        <v>20</v>
      </c>
      <c r="M410" s="10">
        <v>0</v>
      </c>
      <c r="N410" s="10">
        <v>20</v>
      </c>
      <c r="O410" s="10">
        <v>0</v>
      </c>
      <c r="P410" s="11">
        <v>18488</v>
      </c>
      <c r="Q410" s="11">
        <v>18488</v>
      </c>
      <c r="R410" s="11">
        <v>0</v>
      </c>
      <c r="S410" s="11">
        <v>73952</v>
      </c>
      <c r="T410" s="11">
        <v>73952</v>
      </c>
      <c r="U410" s="11">
        <v>0</v>
      </c>
      <c r="V410" s="11">
        <v>92440</v>
      </c>
      <c r="W410" s="11">
        <v>4440</v>
      </c>
      <c r="X410" s="12">
        <v>0.8</v>
      </c>
      <c r="Y410" s="12">
        <v>4.8031155344006933E-2</v>
      </c>
      <c r="Z410" s="11">
        <v>3697.6</v>
      </c>
      <c r="AA410" s="11">
        <v>0</v>
      </c>
      <c r="AB410" s="13">
        <v>0</v>
      </c>
      <c r="AC410" s="13">
        <v>0</v>
      </c>
      <c r="AD410" s="13">
        <v>0</v>
      </c>
      <c r="AE410" s="13">
        <v>0</v>
      </c>
      <c r="AF410" s="13">
        <v>0</v>
      </c>
      <c r="AG410" s="13">
        <v>0</v>
      </c>
      <c r="AH410" s="13">
        <v>0</v>
      </c>
      <c r="AI410" s="13">
        <v>0</v>
      </c>
      <c r="AJ410" s="18">
        <v>161</v>
      </c>
      <c r="AK410" s="17">
        <v>3.5</v>
      </c>
      <c r="AL410" s="25">
        <v>0.3315640481245577</v>
      </c>
      <c r="AM410" s="13">
        <v>0.60777123644571251</v>
      </c>
      <c r="AN410" s="13">
        <v>0.86824877250409171</v>
      </c>
      <c r="AO410" s="13">
        <v>8.0717488789237665E-2</v>
      </c>
      <c r="AP410" s="13">
        <v>1.5567374977390418</v>
      </c>
      <c r="AQ410" s="13">
        <f t="shared" si="47"/>
        <v>73952</v>
      </c>
      <c r="AR410" s="13">
        <f t="shared" si="44"/>
        <v>0</v>
      </c>
      <c r="AS410" s="13">
        <f t="shared" si="45"/>
        <v>0</v>
      </c>
      <c r="AT410" s="13">
        <f t="shared" si="48"/>
        <v>0</v>
      </c>
      <c r="AU410" s="13">
        <f t="shared" si="46"/>
        <v>73952</v>
      </c>
      <c r="AV410" s="14" t="s">
        <v>12</v>
      </c>
      <c r="AW410" s="13">
        <f t="shared" si="50"/>
        <v>73952</v>
      </c>
      <c r="AX410" s="13">
        <v>0</v>
      </c>
      <c r="AY410" s="13">
        <f t="shared" si="49"/>
        <v>73952</v>
      </c>
    </row>
    <row r="411" spans="1:51" hidden="1" x14ac:dyDescent="0.2">
      <c r="A411" s="8">
        <v>406</v>
      </c>
      <c r="B411" s="9" t="s">
        <v>919</v>
      </c>
      <c r="C411" s="9" t="s">
        <v>65</v>
      </c>
      <c r="D411" s="9" t="s">
        <v>5</v>
      </c>
      <c r="E411" s="9" t="s">
        <v>5</v>
      </c>
      <c r="F411" s="9" t="s">
        <v>920</v>
      </c>
      <c r="G411" s="9" t="s">
        <v>895</v>
      </c>
      <c r="H411" s="9" t="s">
        <v>386</v>
      </c>
      <c r="I411" s="9" t="s">
        <v>88</v>
      </c>
      <c r="J411" s="9" t="s">
        <v>9</v>
      </c>
      <c r="K411" s="9" t="s">
        <v>10</v>
      </c>
      <c r="L411" s="10">
        <v>25</v>
      </c>
      <c r="M411" s="10">
        <v>0</v>
      </c>
      <c r="N411" s="10">
        <v>25</v>
      </c>
      <c r="O411" s="10">
        <v>0</v>
      </c>
      <c r="P411" s="11">
        <v>64460</v>
      </c>
      <c r="Q411" s="11">
        <v>64460</v>
      </c>
      <c r="R411" s="11">
        <v>0</v>
      </c>
      <c r="S411" s="11">
        <v>250000</v>
      </c>
      <c r="T411" s="11">
        <v>250000</v>
      </c>
      <c r="U411" s="11">
        <v>0</v>
      </c>
      <c r="V411" s="11">
        <v>314460</v>
      </c>
      <c r="W411" s="11">
        <v>35100</v>
      </c>
      <c r="X411" s="12">
        <v>0.79501367423519687</v>
      </c>
      <c r="Y411" s="12">
        <v>0.11161991986262164</v>
      </c>
      <c r="Z411" s="11">
        <v>10000</v>
      </c>
      <c r="AA411" s="11">
        <v>0</v>
      </c>
      <c r="AB411" s="13">
        <v>0</v>
      </c>
      <c r="AC411" s="13">
        <v>0</v>
      </c>
      <c r="AD411" s="13">
        <v>0</v>
      </c>
      <c r="AE411" s="13">
        <v>0</v>
      </c>
      <c r="AF411" s="13">
        <v>0</v>
      </c>
      <c r="AG411" s="13">
        <v>0</v>
      </c>
      <c r="AH411" s="13">
        <v>0</v>
      </c>
      <c r="AI411" s="13">
        <v>0</v>
      </c>
      <c r="AJ411" s="18">
        <v>161</v>
      </c>
      <c r="AK411" s="17">
        <v>3.5</v>
      </c>
      <c r="AL411" s="25">
        <v>0.3315640481245577</v>
      </c>
      <c r="AM411" s="13">
        <v>0.60777123644571251</v>
      </c>
      <c r="AN411" s="13">
        <v>0.86824877250409171</v>
      </c>
      <c r="AO411" s="13">
        <v>8.0717488789237665E-2</v>
      </c>
      <c r="AP411" s="13">
        <v>1.5567374977390418</v>
      </c>
      <c r="AQ411" s="13">
        <f t="shared" si="47"/>
        <v>250000</v>
      </c>
      <c r="AR411" s="13">
        <f t="shared" si="44"/>
        <v>0</v>
      </c>
      <c r="AS411" s="13">
        <f t="shared" si="45"/>
        <v>0</v>
      </c>
      <c r="AT411" s="13">
        <f t="shared" si="48"/>
        <v>0</v>
      </c>
      <c r="AU411" s="13">
        <f t="shared" si="46"/>
        <v>250000</v>
      </c>
      <c r="AV411" s="14" t="s">
        <v>12</v>
      </c>
      <c r="AW411" s="13">
        <f t="shared" si="50"/>
        <v>250000</v>
      </c>
      <c r="AX411" s="13">
        <v>0</v>
      </c>
      <c r="AY411" s="13">
        <f t="shared" si="49"/>
        <v>250000</v>
      </c>
    </row>
    <row r="412" spans="1:51" hidden="1" x14ac:dyDescent="0.2">
      <c r="A412" s="8">
        <v>407</v>
      </c>
      <c r="B412" s="9" t="s">
        <v>921</v>
      </c>
      <c r="C412" s="9" t="s">
        <v>4</v>
      </c>
      <c r="D412" s="9" t="s">
        <v>5</v>
      </c>
      <c r="E412" s="9" t="s">
        <v>5</v>
      </c>
      <c r="F412" s="9" t="s">
        <v>922</v>
      </c>
      <c r="G412" s="9" t="s">
        <v>895</v>
      </c>
      <c r="H412" s="9" t="s">
        <v>386</v>
      </c>
      <c r="I412" s="9" t="s">
        <v>88</v>
      </c>
      <c r="J412" s="9" t="s">
        <v>9</v>
      </c>
      <c r="K412" s="9" t="s">
        <v>10</v>
      </c>
      <c r="L412" s="10">
        <v>40</v>
      </c>
      <c r="M412" s="10">
        <v>40</v>
      </c>
      <c r="N412" s="10">
        <v>0</v>
      </c>
      <c r="O412" s="10">
        <v>0</v>
      </c>
      <c r="P412" s="11">
        <v>100000</v>
      </c>
      <c r="Q412" s="11">
        <v>100000</v>
      </c>
      <c r="R412" s="11">
        <v>0</v>
      </c>
      <c r="S412" s="11">
        <v>400000</v>
      </c>
      <c r="T412" s="11">
        <v>400000</v>
      </c>
      <c r="U412" s="11">
        <v>0</v>
      </c>
      <c r="V412" s="11">
        <v>500000</v>
      </c>
      <c r="W412" s="11">
        <v>0</v>
      </c>
      <c r="X412" s="12">
        <v>0.8</v>
      </c>
      <c r="Y412" s="12">
        <v>0</v>
      </c>
      <c r="Z412" s="11">
        <v>10000</v>
      </c>
      <c r="AA412" s="11">
        <v>0</v>
      </c>
      <c r="AB412" s="13">
        <v>38</v>
      </c>
      <c r="AC412" s="13">
        <v>4</v>
      </c>
      <c r="AD412" s="13">
        <v>1100</v>
      </c>
      <c r="AE412" s="13">
        <v>1100</v>
      </c>
      <c r="AF412" s="13">
        <v>2</v>
      </c>
      <c r="AG412" s="13">
        <v>4</v>
      </c>
      <c r="AH412" s="13">
        <v>1100</v>
      </c>
      <c r="AI412" s="13">
        <v>1100</v>
      </c>
      <c r="AJ412" s="18">
        <v>161</v>
      </c>
      <c r="AK412" s="17">
        <v>3.5</v>
      </c>
      <c r="AL412" s="25">
        <v>0.3315640481245577</v>
      </c>
      <c r="AM412" s="13">
        <v>0.60777123644571251</v>
      </c>
      <c r="AN412" s="13">
        <v>0.86824877250409171</v>
      </c>
      <c r="AO412" s="13">
        <v>8.0717488789237665E-2</v>
      </c>
      <c r="AP412" s="13">
        <v>1.5567374977390418</v>
      </c>
      <c r="AQ412" s="13">
        <f t="shared" si="47"/>
        <v>400000</v>
      </c>
      <c r="AR412" s="13">
        <f t="shared" si="44"/>
        <v>12160</v>
      </c>
      <c r="AS412" s="13">
        <f t="shared" si="45"/>
        <v>4000</v>
      </c>
      <c r="AT412" s="13">
        <f t="shared" si="48"/>
        <v>16160</v>
      </c>
      <c r="AU412" s="13">
        <f t="shared" si="46"/>
        <v>416160</v>
      </c>
      <c r="AV412" s="14" t="s">
        <v>12</v>
      </c>
      <c r="AW412" s="13">
        <f t="shared" si="50"/>
        <v>416160</v>
      </c>
      <c r="AX412" s="13">
        <v>0</v>
      </c>
      <c r="AY412" s="13">
        <f t="shared" si="49"/>
        <v>416160</v>
      </c>
    </row>
    <row r="413" spans="1:51" hidden="1" x14ac:dyDescent="0.2">
      <c r="A413" s="8">
        <v>408</v>
      </c>
      <c r="B413" s="9" t="s">
        <v>923</v>
      </c>
      <c r="C413" s="9" t="s">
        <v>4</v>
      </c>
      <c r="D413" s="9" t="s">
        <v>5</v>
      </c>
      <c r="E413" s="9" t="s">
        <v>5</v>
      </c>
      <c r="F413" s="9" t="s">
        <v>831</v>
      </c>
      <c r="G413" s="9" t="s">
        <v>895</v>
      </c>
      <c r="H413" s="9" t="s">
        <v>386</v>
      </c>
      <c r="I413" s="9" t="s">
        <v>88</v>
      </c>
      <c r="J413" s="9" t="s">
        <v>9</v>
      </c>
      <c r="K413" s="9" t="s">
        <v>10</v>
      </c>
      <c r="L413" s="10">
        <v>25</v>
      </c>
      <c r="M413" s="10">
        <v>25</v>
      </c>
      <c r="N413" s="10">
        <v>0</v>
      </c>
      <c r="O413" s="10">
        <v>0</v>
      </c>
      <c r="P413" s="11">
        <v>62500</v>
      </c>
      <c r="Q413" s="11">
        <v>62500</v>
      </c>
      <c r="R413" s="11">
        <v>0</v>
      </c>
      <c r="S413" s="11">
        <v>250000</v>
      </c>
      <c r="T413" s="11">
        <v>250000</v>
      </c>
      <c r="U413" s="11">
        <v>0</v>
      </c>
      <c r="V413" s="11">
        <v>312500</v>
      </c>
      <c r="W413" s="11">
        <v>46000</v>
      </c>
      <c r="X413" s="12">
        <v>0.8</v>
      </c>
      <c r="Y413" s="12">
        <v>0.1472</v>
      </c>
      <c r="Z413" s="11">
        <v>10000</v>
      </c>
      <c r="AA413" s="11">
        <v>0</v>
      </c>
      <c r="AB413" s="13">
        <v>25</v>
      </c>
      <c r="AC413" s="13">
        <v>4</v>
      </c>
      <c r="AD413" s="13">
        <v>1150</v>
      </c>
      <c r="AE413" s="13">
        <v>1150</v>
      </c>
      <c r="AF413" s="13">
        <v>0</v>
      </c>
      <c r="AG413" s="13">
        <v>0</v>
      </c>
      <c r="AH413" s="13">
        <v>0</v>
      </c>
      <c r="AI413" s="13">
        <v>0</v>
      </c>
      <c r="AJ413" s="18">
        <v>161</v>
      </c>
      <c r="AK413" s="17">
        <v>3.5</v>
      </c>
      <c r="AL413" s="25">
        <v>0.3315640481245577</v>
      </c>
      <c r="AM413" s="13">
        <v>0.60777123644571251</v>
      </c>
      <c r="AN413" s="13">
        <v>0.86824877250409171</v>
      </c>
      <c r="AO413" s="13">
        <v>8.0717488789237665E-2</v>
      </c>
      <c r="AP413" s="13">
        <v>1.5567374977390418</v>
      </c>
      <c r="AQ413" s="13">
        <f t="shared" si="47"/>
        <v>250000</v>
      </c>
      <c r="AR413" s="13">
        <f t="shared" si="44"/>
        <v>8000</v>
      </c>
      <c r="AS413" s="13">
        <f t="shared" si="45"/>
        <v>0</v>
      </c>
      <c r="AT413" s="13">
        <f t="shared" si="48"/>
        <v>8000</v>
      </c>
      <c r="AU413" s="13">
        <f t="shared" si="46"/>
        <v>258000</v>
      </c>
      <c r="AV413" s="14" t="s">
        <v>12</v>
      </c>
      <c r="AW413" s="13">
        <f t="shared" si="50"/>
        <v>258000</v>
      </c>
      <c r="AX413" s="13">
        <v>0</v>
      </c>
      <c r="AY413" s="13">
        <f t="shared" si="49"/>
        <v>258000</v>
      </c>
    </row>
    <row r="414" spans="1:51" hidden="1" x14ac:dyDescent="0.2">
      <c r="A414" s="8">
        <v>409</v>
      </c>
      <c r="B414" s="9" t="s">
        <v>924</v>
      </c>
      <c r="C414" s="9" t="s">
        <v>4</v>
      </c>
      <c r="D414" s="9" t="s">
        <v>5</v>
      </c>
      <c r="E414" s="9" t="s">
        <v>5</v>
      </c>
      <c r="F414" s="9" t="s">
        <v>831</v>
      </c>
      <c r="G414" s="9" t="s">
        <v>895</v>
      </c>
      <c r="H414" s="9" t="s">
        <v>386</v>
      </c>
      <c r="I414" s="9" t="s">
        <v>88</v>
      </c>
      <c r="J414" s="9" t="s">
        <v>9</v>
      </c>
      <c r="K414" s="9" t="s">
        <v>10</v>
      </c>
      <c r="L414" s="10">
        <v>50</v>
      </c>
      <c r="M414" s="10">
        <v>50</v>
      </c>
      <c r="N414" s="10">
        <v>0</v>
      </c>
      <c r="O414" s="10">
        <v>0</v>
      </c>
      <c r="P414" s="11">
        <v>125000</v>
      </c>
      <c r="Q414" s="11">
        <v>125000</v>
      </c>
      <c r="R414" s="11">
        <v>0</v>
      </c>
      <c r="S414" s="11">
        <v>500000</v>
      </c>
      <c r="T414" s="11">
        <v>500000</v>
      </c>
      <c r="U414" s="11">
        <v>0</v>
      </c>
      <c r="V414" s="11">
        <v>625000</v>
      </c>
      <c r="W414" s="11">
        <v>92000</v>
      </c>
      <c r="X414" s="12">
        <v>0.8</v>
      </c>
      <c r="Y414" s="12">
        <v>0.1472</v>
      </c>
      <c r="Z414" s="11">
        <v>10000</v>
      </c>
      <c r="AA414" s="11">
        <v>0</v>
      </c>
      <c r="AB414" s="13">
        <v>50</v>
      </c>
      <c r="AC414" s="13">
        <v>4</v>
      </c>
      <c r="AD414" s="13">
        <v>1200</v>
      </c>
      <c r="AE414" s="13">
        <v>1200</v>
      </c>
      <c r="AF414" s="13">
        <v>0</v>
      </c>
      <c r="AG414" s="13">
        <v>0</v>
      </c>
      <c r="AH414" s="13">
        <v>0</v>
      </c>
      <c r="AI414" s="13">
        <v>0</v>
      </c>
      <c r="AJ414" s="18">
        <v>161</v>
      </c>
      <c r="AK414" s="17">
        <v>3.5</v>
      </c>
      <c r="AL414" s="25">
        <v>0.3315640481245577</v>
      </c>
      <c r="AM414" s="13">
        <v>0.60777123644571251</v>
      </c>
      <c r="AN414" s="13">
        <v>0.86824877250409171</v>
      </c>
      <c r="AO414" s="13">
        <v>8.0717488789237665E-2</v>
      </c>
      <c r="AP414" s="13">
        <v>1.5567374977390418</v>
      </c>
      <c r="AQ414" s="13">
        <f t="shared" si="47"/>
        <v>500000</v>
      </c>
      <c r="AR414" s="13">
        <f t="shared" si="44"/>
        <v>16000</v>
      </c>
      <c r="AS414" s="13">
        <f t="shared" si="45"/>
        <v>0</v>
      </c>
      <c r="AT414" s="13">
        <f t="shared" si="48"/>
        <v>16000</v>
      </c>
      <c r="AU414" s="13">
        <f t="shared" si="46"/>
        <v>516000</v>
      </c>
      <c r="AV414" s="14" t="s">
        <v>12</v>
      </c>
      <c r="AW414" s="13">
        <f t="shared" si="50"/>
        <v>516000</v>
      </c>
      <c r="AX414" s="13">
        <v>0</v>
      </c>
      <c r="AY414" s="13">
        <f t="shared" si="49"/>
        <v>516000</v>
      </c>
    </row>
    <row r="415" spans="1:51" hidden="1" x14ac:dyDescent="0.2">
      <c r="A415" s="8">
        <v>410</v>
      </c>
      <c r="B415" s="9" t="s">
        <v>925</v>
      </c>
      <c r="C415" s="9" t="s">
        <v>4</v>
      </c>
      <c r="D415" s="9" t="s">
        <v>5</v>
      </c>
      <c r="E415" s="9" t="s">
        <v>5</v>
      </c>
      <c r="F415" s="9" t="s">
        <v>816</v>
      </c>
      <c r="G415" s="9" t="s">
        <v>895</v>
      </c>
      <c r="H415" s="9" t="s">
        <v>386</v>
      </c>
      <c r="I415" s="9" t="s">
        <v>88</v>
      </c>
      <c r="J415" s="9" t="s">
        <v>9</v>
      </c>
      <c r="K415" s="9" t="s">
        <v>10</v>
      </c>
      <c r="L415" s="10">
        <v>5</v>
      </c>
      <c r="M415" s="10">
        <v>5</v>
      </c>
      <c r="N415" s="10">
        <v>0</v>
      </c>
      <c r="O415" s="10">
        <v>0</v>
      </c>
      <c r="P415" s="11">
        <v>12500</v>
      </c>
      <c r="Q415" s="11">
        <v>12500</v>
      </c>
      <c r="R415" s="11">
        <v>0</v>
      </c>
      <c r="S415" s="11">
        <v>50000</v>
      </c>
      <c r="T415" s="11">
        <v>50000</v>
      </c>
      <c r="U415" s="11">
        <v>0</v>
      </c>
      <c r="V415" s="11">
        <v>62500</v>
      </c>
      <c r="W415" s="11">
        <v>0</v>
      </c>
      <c r="X415" s="12">
        <v>0.8</v>
      </c>
      <c r="Y415" s="12">
        <v>0</v>
      </c>
      <c r="Z415" s="11">
        <v>10000</v>
      </c>
      <c r="AA415" s="11">
        <v>0</v>
      </c>
      <c r="AB415" s="13">
        <v>5</v>
      </c>
      <c r="AC415" s="13">
        <v>10</v>
      </c>
      <c r="AD415" s="13">
        <v>1400</v>
      </c>
      <c r="AE415" s="13">
        <v>1200</v>
      </c>
      <c r="AF415" s="13">
        <v>0</v>
      </c>
      <c r="AG415" s="13">
        <v>0</v>
      </c>
      <c r="AH415" s="13">
        <v>0</v>
      </c>
      <c r="AI415" s="13">
        <v>0</v>
      </c>
      <c r="AJ415" s="18">
        <v>161</v>
      </c>
      <c r="AK415" s="17">
        <v>3.5</v>
      </c>
      <c r="AL415" s="25">
        <v>0.3315640481245577</v>
      </c>
      <c r="AM415" s="13">
        <v>0.60777123644571251</v>
      </c>
      <c r="AN415" s="13">
        <v>0.86824877250409171</v>
      </c>
      <c r="AO415" s="13">
        <v>8.0717488789237665E-2</v>
      </c>
      <c r="AP415" s="13">
        <v>1.5567374977390418</v>
      </c>
      <c r="AQ415" s="13">
        <f t="shared" si="47"/>
        <v>50000</v>
      </c>
      <c r="AR415" s="13">
        <f t="shared" si="44"/>
        <v>4000</v>
      </c>
      <c r="AS415" s="13">
        <f t="shared" si="45"/>
        <v>0</v>
      </c>
      <c r="AT415" s="13">
        <f t="shared" si="48"/>
        <v>4000</v>
      </c>
      <c r="AU415" s="13">
        <f t="shared" si="46"/>
        <v>54000</v>
      </c>
      <c r="AV415" s="14" t="s">
        <v>12</v>
      </c>
      <c r="AW415" s="13">
        <f t="shared" si="50"/>
        <v>54000</v>
      </c>
      <c r="AX415" s="13">
        <v>0</v>
      </c>
      <c r="AY415" s="13">
        <f t="shared" si="49"/>
        <v>54000</v>
      </c>
    </row>
    <row r="416" spans="1:51" hidden="1" x14ac:dyDescent="0.2">
      <c r="A416" s="8">
        <v>411</v>
      </c>
      <c r="B416" s="9" t="s">
        <v>926</v>
      </c>
      <c r="C416" s="9" t="s">
        <v>4</v>
      </c>
      <c r="D416" s="9" t="s">
        <v>5</v>
      </c>
      <c r="E416" s="9" t="s">
        <v>5</v>
      </c>
      <c r="F416" s="9" t="s">
        <v>927</v>
      </c>
      <c r="G416" s="9" t="s">
        <v>895</v>
      </c>
      <c r="H416" s="9" t="s">
        <v>386</v>
      </c>
      <c r="I416" s="9" t="s">
        <v>88</v>
      </c>
      <c r="J416" s="9" t="s">
        <v>9</v>
      </c>
      <c r="K416" s="9" t="s">
        <v>10</v>
      </c>
      <c r="L416" s="10">
        <v>35</v>
      </c>
      <c r="M416" s="10">
        <v>35</v>
      </c>
      <c r="N416" s="10">
        <v>0</v>
      </c>
      <c r="O416" s="10">
        <v>0</v>
      </c>
      <c r="P416" s="11">
        <v>48000</v>
      </c>
      <c r="Q416" s="11">
        <v>48000</v>
      </c>
      <c r="R416" s="11">
        <v>0</v>
      </c>
      <c r="S416" s="11">
        <v>192000</v>
      </c>
      <c r="T416" s="11">
        <v>192000</v>
      </c>
      <c r="U416" s="11">
        <v>0</v>
      </c>
      <c r="V416" s="11">
        <v>240000</v>
      </c>
      <c r="W416" s="11">
        <v>28000</v>
      </c>
      <c r="X416" s="12">
        <v>0.8</v>
      </c>
      <c r="Y416" s="12">
        <v>0.11666666666666665</v>
      </c>
      <c r="Z416" s="11">
        <v>5485.7142857142853</v>
      </c>
      <c r="AA416" s="11">
        <v>0</v>
      </c>
      <c r="AB416" s="13">
        <v>0</v>
      </c>
      <c r="AC416" s="13">
        <v>0</v>
      </c>
      <c r="AD416" s="13">
        <v>0</v>
      </c>
      <c r="AE416" s="13">
        <v>0</v>
      </c>
      <c r="AF416" s="13">
        <v>0</v>
      </c>
      <c r="AG416" s="13">
        <v>0</v>
      </c>
      <c r="AH416" s="13">
        <v>0</v>
      </c>
      <c r="AI416" s="13">
        <v>0</v>
      </c>
      <c r="AJ416" s="18">
        <v>161</v>
      </c>
      <c r="AK416" s="17">
        <v>3.5</v>
      </c>
      <c r="AL416" s="25">
        <v>0.3315640481245577</v>
      </c>
      <c r="AM416" s="13">
        <v>0.60777123644571251</v>
      </c>
      <c r="AN416" s="13">
        <v>0.86824877250409171</v>
      </c>
      <c r="AO416" s="13">
        <v>8.0717488789237665E-2</v>
      </c>
      <c r="AP416" s="13">
        <v>1.5567374977390418</v>
      </c>
      <c r="AQ416" s="13">
        <f t="shared" si="47"/>
        <v>192000</v>
      </c>
      <c r="AR416" s="13">
        <f t="shared" si="44"/>
        <v>0</v>
      </c>
      <c r="AS416" s="13">
        <f t="shared" si="45"/>
        <v>0</v>
      </c>
      <c r="AT416" s="13">
        <f t="shared" si="48"/>
        <v>0</v>
      </c>
      <c r="AU416" s="13">
        <f t="shared" si="46"/>
        <v>192000</v>
      </c>
      <c r="AV416" s="14" t="s">
        <v>12</v>
      </c>
      <c r="AW416" s="13">
        <f t="shared" si="50"/>
        <v>192000</v>
      </c>
      <c r="AX416" s="13">
        <v>0</v>
      </c>
      <c r="AY416" s="13">
        <f t="shared" si="49"/>
        <v>192000</v>
      </c>
    </row>
    <row r="417" spans="1:51" hidden="1" x14ac:dyDescent="0.2">
      <c r="A417" s="8">
        <v>412</v>
      </c>
      <c r="B417" s="9" t="s">
        <v>928</v>
      </c>
      <c r="C417" s="9" t="s">
        <v>65</v>
      </c>
      <c r="D417" s="9" t="s">
        <v>5</v>
      </c>
      <c r="E417" s="9" t="s">
        <v>5</v>
      </c>
      <c r="F417" s="9" t="s">
        <v>929</v>
      </c>
      <c r="G417" s="9" t="s">
        <v>895</v>
      </c>
      <c r="H417" s="9" t="s">
        <v>386</v>
      </c>
      <c r="I417" s="9" t="s">
        <v>88</v>
      </c>
      <c r="J417" s="9" t="s">
        <v>9</v>
      </c>
      <c r="K417" s="9" t="s">
        <v>10</v>
      </c>
      <c r="L417" s="10">
        <v>30</v>
      </c>
      <c r="M417" s="10">
        <v>0</v>
      </c>
      <c r="N417" s="10">
        <v>30</v>
      </c>
      <c r="O417" s="10">
        <v>0</v>
      </c>
      <c r="P417" s="11">
        <v>75000</v>
      </c>
      <c r="Q417" s="11">
        <v>75000</v>
      </c>
      <c r="R417" s="11">
        <v>0</v>
      </c>
      <c r="S417" s="11">
        <v>300000</v>
      </c>
      <c r="T417" s="11">
        <v>300000</v>
      </c>
      <c r="U417" s="11">
        <v>0</v>
      </c>
      <c r="V417" s="11">
        <v>375000</v>
      </c>
      <c r="W417" s="11">
        <v>34000</v>
      </c>
      <c r="X417" s="12">
        <v>0.8</v>
      </c>
      <c r="Y417" s="12">
        <v>9.0666666666666659E-2</v>
      </c>
      <c r="Z417" s="11">
        <v>10000</v>
      </c>
      <c r="AA417" s="11">
        <v>0</v>
      </c>
      <c r="AB417" s="13">
        <v>30</v>
      </c>
      <c r="AC417" s="13">
        <v>5</v>
      </c>
      <c r="AD417" s="13">
        <v>1300</v>
      </c>
      <c r="AE417" s="13">
        <v>1165</v>
      </c>
      <c r="AF417" s="13">
        <v>0</v>
      </c>
      <c r="AG417" s="13">
        <v>0</v>
      </c>
      <c r="AH417" s="13">
        <v>0</v>
      </c>
      <c r="AI417" s="13">
        <v>0</v>
      </c>
      <c r="AJ417" s="18">
        <v>161</v>
      </c>
      <c r="AK417" s="17">
        <v>3.5</v>
      </c>
      <c r="AL417" s="25">
        <v>0.3315640481245577</v>
      </c>
      <c r="AM417" s="13">
        <v>0.60777123644571251</v>
      </c>
      <c r="AN417" s="13">
        <v>0.86824877250409171</v>
      </c>
      <c r="AO417" s="13">
        <v>8.0717488789237665E-2</v>
      </c>
      <c r="AP417" s="13">
        <v>1.5567374977390418</v>
      </c>
      <c r="AQ417" s="13">
        <f t="shared" si="47"/>
        <v>300000</v>
      </c>
      <c r="AR417" s="13">
        <f t="shared" si="44"/>
        <v>12000</v>
      </c>
      <c r="AS417" s="13">
        <f t="shared" si="45"/>
        <v>0</v>
      </c>
      <c r="AT417" s="13">
        <f t="shared" si="48"/>
        <v>12000</v>
      </c>
      <c r="AU417" s="13">
        <f t="shared" si="46"/>
        <v>312000</v>
      </c>
      <c r="AV417" s="14" t="s">
        <v>12</v>
      </c>
      <c r="AW417" s="13">
        <f t="shared" si="50"/>
        <v>312000</v>
      </c>
      <c r="AX417" s="13">
        <v>0</v>
      </c>
      <c r="AY417" s="13">
        <f t="shared" si="49"/>
        <v>312000</v>
      </c>
    </row>
    <row r="418" spans="1:51" hidden="1" x14ac:dyDescent="0.2">
      <c r="A418" s="8">
        <v>413</v>
      </c>
      <c r="B418" s="9" t="s">
        <v>930</v>
      </c>
      <c r="C418" s="9" t="s">
        <v>4</v>
      </c>
      <c r="D418" s="9" t="s">
        <v>5</v>
      </c>
      <c r="E418" s="9" t="s">
        <v>5</v>
      </c>
      <c r="F418" s="9" t="s">
        <v>931</v>
      </c>
      <c r="G418" s="9" t="s">
        <v>886</v>
      </c>
      <c r="H418" s="9" t="s">
        <v>386</v>
      </c>
      <c r="I418" s="9" t="s">
        <v>88</v>
      </c>
      <c r="J418" s="9" t="s">
        <v>9</v>
      </c>
      <c r="K418" s="9" t="s">
        <v>10</v>
      </c>
      <c r="L418" s="10">
        <v>40</v>
      </c>
      <c r="M418" s="10">
        <v>40</v>
      </c>
      <c r="N418" s="10">
        <v>0</v>
      </c>
      <c r="O418" s="10">
        <v>0</v>
      </c>
      <c r="P418" s="11">
        <v>100000</v>
      </c>
      <c r="Q418" s="11">
        <v>100000</v>
      </c>
      <c r="R418" s="11">
        <v>0</v>
      </c>
      <c r="S418" s="11">
        <v>400000</v>
      </c>
      <c r="T418" s="11">
        <v>400000</v>
      </c>
      <c r="U418" s="11">
        <v>0</v>
      </c>
      <c r="V418" s="11">
        <v>500000</v>
      </c>
      <c r="W418" s="11">
        <v>64000</v>
      </c>
      <c r="X418" s="12">
        <v>0.8</v>
      </c>
      <c r="Y418" s="12">
        <v>0.128</v>
      </c>
      <c r="Z418" s="11">
        <v>10000</v>
      </c>
      <c r="AA418" s="11">
        <v>0</v>
      </c>
      <c r="AB418" s="13">
        <v>40</v>
      </c>
      <c r="AC418" s="13">
        <v>1</v>
      </c>
      <c r="AD418" s="13">
        <v>950</v>
      </c>
      <c r="AE418" s="13">
        <v>950</v>
      </c>
      <c r="AF418" s="13">
        <v>0</v>
      </c>
      <c r="AG418" s="13">
        <v>0</v>
      </c>
      <c r="AH418" s="13">
        <v>0</v>
      </c>
      <c r="AI418" s="13">
        <v>0</v>
      </c>
      <c r="AJ418" s="18">
        <v>161</v>
      </c>
      <c r="AK418" s="17">
        <v>3.5</v>
      </c>
      <c r="AL418" s="25">
        <v>0.3315640481245577</v>
      </c>
      <c r="AM418" s="13">
        <v>0.60777123644571251</v>
      </c>
      <c r="AN418" s="13">
        <v>0.86824877250409171</v>
      </c>
      <c r="AO418" s="13">
        <v>8.0717488789237665E-2</v>
      </c>
      <c r="AP418" s="13">
        <v>1.5567374977390418</v>
      </c>
      <c r="AQ418" s="13">
        <f t="shared" si="47"/>
        <v>400000</v>
      </c>
      <c r="AR418" s="13">
        <f t="shared" si="44"/>
        <v>3200</v>
      </c>
      <c r="AS418" s="13">
        <f t="shared" si="45"/>
        <v>0</v>
      </c>
      <c r="AT418" s="13">
        <f t="shared" si="48"/>
        <v>3200</v>
      </c>
      <c r="AU418" s="13">
        <f t="shared" si="46"/>
        <v>403200</v>
      </c>
      <c r="AV418" s="14" t="s">
        <v>12</v>
      </c>
      <c r="AW418" s="13">
        <f t="shared" si="50"/>
        <v>403200</v>
      </c>
      <c r="AX418" s="13">
        <v>0</v>
      </c>
      <c r="AY418" s="13">
        <f t="shared" si="49"/>
        <v>403200</v>
      </c>
    </row>
    <row r="419" spans="1:51" hidden="1" x14ac:dyDescent="0.2">
      <c r="A419" s="8">
        <v>414</v>
      </c>
      <c r="B419" s="9" t="s">
        <v>932</v>
      </c>
      <c r="C419" s="9" t="s">
        <v>4</v>
      </c>
      <c r="D419" s="9" t="s">
        <v>5</v>
      </c>
      <c r="E419" s="9" t="s">
        <v>5</v>
      </c>
      <c r="F419" s="9" t="s">
        <v>933</v>
      </c>
      <c r="G419" s="9" t="s">
        <v>934</v>
      </c>
      <c r="H419" s="9" t="s">
        <v>386</v>
      </c>
      <c r="I419" s="9" t="s">
        <v>98</v>
      </c>
      <c r="J419" s="9" t="s">
        <v>9</v>
      </c>
      <c r="K419" s="9" t="s">
        <v>10</v>
      </c>
      <c r="L419" s="10">
        <v>25</v>
      </c>
      <c r="M419" s="10">
        <v>25</v>
      </c>
      <c r="N419" s="10">
        <v>0</v>
      </c>
      <c r="O419" s="10">
        <v>0</v>
      </c>
      <c r="P419" s="11">
        <v>65000</v>
      </c>
      <c r="Q419" s="11">
        <v>65000</v>
      </c>
      <c r="R419" s="11">
        <v>0</v>
      </c>
      <c r="S419" s="11">
        <v>250000</v>
      </c>
      <c r="T419" s="11">
        <v>250000</v>
      </c>
      <c r="U419" s="11">
        <v>0</v>
      </c>
      <c r="V419" s="11">
        <v>315000</v>
      </c>
      <c r="W419" s="11">
        <v>0</v>
      </c>
      <c r="X419" s="12">
        <v>0.79365079365079372</v>
      </c>
      <c r="Y419" s="12">
        <v>0</v>
      </c>
      <c r="Z419" s="11">
        <v>10000</v>
      </c>
      <c r="AA419" s="11">
        <v>0</v>
      </c>
      <c r="AB419" s="13">
        <v>0</v>
      </c>
      <c r="AC419" s="13">
        <v>0</v>
      </c>
      <c r="AD419" s="13">
        <v>0</v>
      </c>
      <c r="AE419" s="13">
        <v>0</v>
      </c>
      <c r="AF419" s="13">
        <v>0</v>
      </c>
      <c r="AG419" s="13">
        <v>0</v>
      </c>
      <c r="AH419" s="13">
        <v>0</v>
      </c>
      <c r="AI419" s="13">
        <v>0</v>
      </c>
      <c r="AJ419" s="18">
        <v>79</v>
      </c>
      <c r="AK419" s="17">
        <v>3.3</v>
      </c>
      <c r="AL419" s="25">
        <v>0.26652078774617066</v>
      </c>
      <c r="AM419" s="13">
        <v>0.6847151564516909</v>
      </c>
      <c r="AN419" s="13">
        <v>0.93535188216039278</v>
      </c>
      <c r="AO419" s="13">
        <v>7.1748878923766801E-2</v>
      </c>
      <c r="AP419" s="13">
        <v>1.6918159175358505</v>
      </c>
      <c r="AQ419" s="13">
        <f t="shared" si="47"/>
        <v>250000</v>
      </c>
      <c r="AR419" s="13">
        <f t="shared" si="44"/>
        <v>0</v>
      </c>
      <c r="AS419" s="13">
        <f t="shared" si="45"/>
        <v>0</v>
      </c>
      <c r="AT419" s="13">
        <f t="shared" si="48"/>
        <v>0</v>
      </c>
      <c r="AU419" s="13">
        <f t="shared" si="46"/>
        <v>250000</v>
      </c>
      <c r="AV419" s="14" t="s">
        <v>12</v>
      </c>
      <c r="AW419" s="13">
        <f t="shared" si="50"/>
        <v>250000</v>
      </c>
      <c r="AX419" s="13">
        <v>0</v>
      </c>
      <c r="AY419" s="13">
        <f t="shared" si="49"/>
        <v>250000</v>
      </c>
    </row>
    <row r="420" spans="1:51" hidden="1" x14ac:dyDescent="0.2">
      <c r="A420" s="8">
        <v>415</v>
      </c>
      <c r="B420" s="9" t="s">
        <v>935</v>
      </c>
      <c r="C420" s="9" t="s">
        <v>4</v>
      </c>
      <c r="D420" s="9" t="s">
        <v>5</v>
      </c>
      <c r="E420" s="9" t="s">
        <v>5</v>
      </c>
      <c r="F420" s="9" t="s">
        <v>936</v>
      </c>
      <c r="G420" s="9" t="s">
        <v>934</v>
      </c>
      <c r="H420" s="9" t="s">
        <v>386</v>
      </c>
      <c r="I420" s="9" t="s">
        <v>98</v>
      </c>
      <c r="J420" s="9" t="s">
        <v>9</v>
      </c>
      <c r="K420" s="9" t="s">
        <v>10</v>
      </c>
      <c r="L420" s="10">
        <v>32</v>
      </c>
      <c r="M420" s="10">
        <v>32</v>
      </c>
      <c r="N420" s="10">
        <v>0</v>
      </c>
      <c r="O420" s="10">
        <v>0</v>
      </c>
      <c r="P420" s="11">
        <v>65274</v>
      </c>
      <c r="Q420" s="11">
        <v>65274</v>
      </c>
      <c r="R420" s="11">
        <v>0</v>
      </c>
      <c r="S420" s="11">
        <v>261092</v>
      </c>
      <c r="T420" s="11">
        <v>261092</v>
      </c>
      <c r="U420" s="11">
        <v>0</v>
      </c>
      <c r="V420" s="11">
        <v>326366</v>
      </c>
      <c r="W420" s="11">
        <v>48890</v>
      </c>
      <c r="X420" s="12">
        <v>0.79999754876427076</v>
      </c>
      <c r="Y420" s="12">
        <v>0.14980114350146767</v>
      </c>
      <c r="Z420" s="11">
        <v>8159.125</v>
      </c>
      <c r="AA420" s="11">
        <v>0</v>
      </c>
      <c r="AB420" s="13">
        <v>32</v>
      </c>
      <c r="AC420" s="13">
        <v>9</v>
      </c>
      <c r="AD420" s="13">
        <v>1230</v>
      </c>
      <c r="AE420" s="13">
        <v>1230</v>
      </c>
      <c r="AF420" s="13">
        <v>0</v>
      </c>
      <c r="AG420" s="13">
        <v>0</v>
      </c>
      <c r="AH420" s="13">
        <v>0</v>
      </c>
      <c r="AI420" s="13">
        <v>0</v>
      </c>
      <c r="AJ420" s="18">
        <v>79</v>
      </c>
      <c r="AK420" s="17">
        <v>3.3</v>
      </c>
      <c r="AL420" s="25">
        <v>0.26652078774617066</v>
      </c>
      <c r="AM420" s="13">
        <v>0.6847151564516909</v>
      </c>
      <c r="AN420" s="13">
        <v>0.93535188216039278</v>
      </c>
      <c r="AO420" s="13">
        <v>7.1748878923766801E-2</v>
      </c>
      <c r="AP420" s="13">
        <v>1.6918159175358505</v>
      </c>
      <c r="AQ420" s="13">
        <f t="shared" si="47"/>
        <v>261092</v>
      </c>
      <c r="AR420" s="13">
        <f t="shared" si="44"/>
        <v>23040</v>
      </c>
      <c r="AS420" s="13">
        <f t="shared" si="45"/>
        <v>0</v>
      </c>
      <c r="AT420" s="13">
        <f t="shared" si="48"/>
        <v>23040</v>
      </c>
      <c r="AU420" s="13">
        <f t="shared" si="46"/>
        <v>284132</v>
      </c>
      <c r="AV420" s="14" t="s">
        <v>12</v>
      </c>
      <c r="AW420" s="13">
        <f t="shared" si="50"/>
        <v>284132</v>
      </c>
      <c r="AX420" s="13">
        <v>0</v>
      </c>
      <c r="AY420" s="13">
        <f t="shared" si="49"/>
        <v>284132</v>
      </c>
    </row>
    <row r="421" spans="1:51" hidden="1" x14ac:dyDescent="0.2">
      <c r="A421" s="8">
        <v>416</v>
      </c>
      <c r="B421" s="9" t="s">
        <v>937</v>
      </c>
      <c r="C421" s="9" t="s">
        <v>4</v>
      </c>
      <c r="D421" s="9" t="s">
        <v>5</v>
      </c>
      <c r="E421" s="9" t="s">
        <v>5</v>
      </c>
      <c r="F421" s="9" t="s">
        <v>825</v>
      </c>
      <c r="G421" s="9" t="s">
        <v>934</v>
      </c>
      <c r="H421" s="9" t="s">
        <v>386</v>
      </c>
      <c r="I421" s="9" t="s">
        <v>98</v>
      </c>
      <c r="J421" s="9" t="s">
        <v>9</v>
      </c>
      <c r="K421" s="9" t="s">
        <v>10</v>
      </c>
      <c r="L421" s="10">
        <v>75</v>
      </c>
      <c r="M421" s="10">
        <v>75</v>
      </c>
      <c r="N421" s="10">
        <v>0</v>
      </c>
      <c r="O421" s="10">
        <v>0</v>
      </c>
      <c r="P421" s="11">
        <v>188000</v>
      </c>
      <c r="Q421" s="11">
        <v>188000</v>
      </c>
      <c r="R421" s="11">
        <v>0</v>
      </c>
      <c r="S421" s="11">
        <v>750000</v>
      </c>
      <c r="T421" s="11">
        <v>750000</v>
      </c>
      <c r="U421" s="11">
        <v>0</v>
      </c>
      <c r="V421" s="11">
        <v>938000</v>
      </c>
      <c r="W421" s="11">
        <v>120000</v>
      </c>
      <c r="X421" s="12">
        <v>0.79957356076759056</v>
      </c>
      <c r="Y421" s="12">
        <v>0.1279317697228145</v>
      </c>
      <c r="Z421" s="11">
        <v>10000</v>
      </c>
      <c r="AA421" s="11">
        <v>0</v>
      </c>
      <c r="AB421" s="13">
        <v>75</v>
      </c>
      <c r="AC421" s="13">
        <v>4</v>
      </c>
      <c r="AD421" s="13">
        <v>1050</v>
      </c>
      <c r="AE421" s="13">
        <v>1050</v>
      </c>
      <c r="AF421" s="13">
        <v>0</v>
      </c>
      <c r="AG421" s="13">
        <v>0</v>
      </c>
      <c r="AH421" s="13">
        <v>0</v>
      </c>
      <c r="AI421" s="13">
        <v>0</v>
      </c>
      <c r="AJ421" s="18">
        <v>79</v>
      </c>
      <c r="AK421" s="17">
        <v>3.3</v>
      </c>
      <c r="AL421" s="25">
        <v>0.26652078774617066</v>
      </c>
      <c r="AM421" s="13">
        <v>0.6847151564516909</v>
      </c>
      <c r="AN421" s="13">
        <v>0.93535188216039278</v>
      </c>
      <c r="AO421" s="13">
        <v>7.1748878923766801E-2</v>
      </c>
      <c r="AP421" s="13">
        <v>1.6918159175358505</v>
      </c>
      <c r="AQ421" s="13">
        <f t="shared" si="47"/>
        <v>750000</v>
      </c>
      <c r="AR421" s="13">
        <f t="shared" si="44"/>
        <v>24000</v>
      </c>
      <c r="AS421" s="13">
        <f t="shared" si="45"/>
        <v>0</v>
      </c>
      <c r="AT421" s="13">
        <f t="shared" si="48"/>
        <v>24000</v>
      </c>
      <c r="AU421" s="13">
        <f t="shared" si="46"/>
        <v>774000</v>
      </c>
      <c r="AV421" s="14" t="s">
        <v>12</v>
      </c>
      <c r="AW421" s="13">
        <f t="shared" si="50"/>
        <v>774000</v>
      </c>
      <c r="AX421" s="13">
        <v>0</v>
      </c>
      <c r="AY421" s="13">
        <f t="shared" si="49"/>
        <v>774000</v>
      </c>
    </row>
    <row r="422" spans="1:51" hidden="1" x14ac:dyDescent="0.2">
      <c r="A422" s="8">
        <v>417</v>
      </c>
      <c r="B422" s="9" t="s">
        <v>938</v>
      </c>
      <c r="C422" s="9" t="s">
        <v>226</v>
      </c>
      <c r="D422" s="9" t="s">
        <v>5</v>
      </c>
      <c r="E422" s="9" t="s">
        <v>5</v>
      </c>
      <c r="F422" s="9" t="s">
        <v>939</v>
      </c>
      <c r="G422" s="9" t="s">
        <v>934</v>
      </c>
      <c r="H422" s="9" t="s">
        <v>386</v>
      </c>
      <c r="I422" s="9" t="s">
        <v>98</v>
      </c>
      <c r="J422" s="9" t="s">
        <v>9</v>
      </c>
      <c r="K422" s="9" t="s">
        <v>10</v>
      </c>
      <c r="L422" s="10">
        <v>5</v>
      </c>
      <c r="M422" s="10">
        <v>0</v>
      </c>
      <c r="N422" s="10">
        <v>0</v>
      </c>
      <c r="O422" s="10">
        <v>5</v>
      </c>
      <c r="P422" s="11">
        <v>6250</v>
      </c>
      <c r="Q422" s="11">
        <v>0</v>
      </c>
      <c r="R422" s="11">
        <v>6250</v>
      </c>
      <c r="S422" s="11">
        <v>25000</v>
      </c>
      <c r="T422" s="11">
        <v>0</v>
      </c>
      <c r="U422" s="11">
        <v>25000</v>
      </c>
      <c r="V422" s="11">
        <v>31250</v>
      </c>
      <c r="W422" s="11">
        <v>0</v>
      </c>
      <c r="X422" s="12">
        <v>0.8</v>
      </c>
      <c r="Y422" s="12">
        <v>0</v>
      </c>
      <c r="Z422" s="11">
        <v>0</v>
      </c>
      <c r="AA422" s="11">
        <v>5000</v>
      </c>
      <c r="AB422" s="13">
        <v>5</v>
      </c>
      <c r="AC422" s="13">
        <v>9</v>
      </c>
      <c r="AD422" s="13">
        <v>1100</v>
      </c>
      <c r="AE422" s="13">
        <v>1100</v>
      </c>
      <c r="AF422" s="13">
        <v>0</v>
      </c>
      <c r="AG422" s="13">
        <v>0</v>
      </c>
      <c r="AH422" s="13">
        <v>0</v>
      </c>
      <c r="AI422" s="13">
        <v>0</v>
      </c>
      <c r="AJ422" s="18">
        <v>79</v>
      </c>
      <c r="AK422" s="17">
        <v>3.3</v>
      </c>
      <c r="AL422" s="25">
        <v>0.26652078774617066</v>
      </c>
      <c r="AM422" s="13">
        <v>0.6847151564516909</v>
      </c>
      <c r="AN422" s="13">
        <v>0.93535188216039278</v>
      </c>
      <c r="AO422" s="13">
        <v>7.1748878923766801E-2</v>
      </c>
      <c r="AP422" s="13">
        <v>1.6918159175358505</v>
      </c>
      <c r="AQ422" s="13">
        <f t="shared" si="47"/>
        <v>25000</v>
      </c>
      <c r="AR422" s="13">
        <f t="shared" si="44"/>
        <v>3600</v>
      </c>
      <c r="AS422" s="13">
        <f t="shared" si="45"/>
        <v>0</v>
      </c>
      <c r="AT422" s="13">
        <f t="shared" si="48"/>
        <v>3600</v>
      </c>
      <c r="AU422" s="13">
        <f t="shared" si="46"/>
        <v>28600</v>
      </c>
      <c r="AV422" s="14" t="s">
        <v>12</v>
      </c>
      <c r="AW422" s="13">
        <f t="shared" si="50"/>
        <v>28600</v>
      </c>
      <c r="AX422" s="13">
        <v>0</v>
      </c>
      <c r="AY422" s="13">
        <f t="shared" si="49"/>
        <v>28600</v>
      </c>
    </row>
    <row r="423" spans="1:51" hidden="1" x14ac:dyDescent="0.2">
      <c r="A423" s="8">
        <v>418</v>
      </c>
      <c r="B423" s="9" t="s">
        <v>940</v>
      </c>
      <c r="C423" s="9" t="s">
        <v>226</v>
      </c>
      <c r="D423" s="9" t="s">
        <v>5</v>
      </c>
      <c r="E423" s="9" t="s">
        <v>5</v>
      </c>
      <c r="F423" s="9" t="s">
        <v>941</v>
      </c>
      <c r="G423" s="9" t="s">
        <v>934</v>
      </c>
      <c r="H423" s="9" t="s">
        <v>386</v>
      </c>
      <c r="I423" s="9" t="s">
        <v>98</v>
      </c>
      <c r="J423" s="9" t="s">
        <v>9</v>
      </c>
      <c r="K423" s="9" t="s">
        <v>10</v>
      </c>
      <c r="L423" s="10">
        <v>5</v>
      </c>
      <c r="M423" s="10">
        <v>0</v>
      </c>
      <c r="N423" s="10">
        <v>0</v>
      </c>
      <c r="O423" s="10">
        <v>5</v>
      </c>
      <c r="P423" s="11">
        <v>6250</v>
      </c>
      <c r="Q423" s="11">
        <v>0</v>
      </c>
      <c r="R423" s="11">
        <v>6250</v>
      </c>
      <c r="S423" s="11">
        <v>25000</v>
      </c>
      <c r="T423" s="11">
        <v>0</v>
      </c>
      <c r="U423" s="11">
        <v>25000</v>
      </c>
      <c r="V423" s="11">
        <v>31250</v>
      </c>
      <c r="W423" s="11">
        <v>0</v>
      </c>
      <c r="X423" s="12">
        <v>0.8</v>
      </c>
      <c r="Y423" s="12">
        <v>0</v>
      </c>
      <c r="Z423" s="11">
        <v>0</v>
      </c>
      <c r="AA423" s="11">
        <v>5000</v>
      </c>
      <c r="AB423" s="13">
        <v>5</v>
      </c>
      <c r="AC423" s="13">
        <v>9</v>
      </c>
      <c r="AD423" s="13">
        <v>1100</v>
      </c>
      <c r="AE423" s="13">
        <v>1100</v>
      </c>
      <c r="AF423" s="13">
        <v>0</v>
      </c>
      <c r="AG423" s="13">
        <v>0</v>
      </c>
      <c r="AH423" s="13">
        <v>0</v>
      </c>
      <c r="AI423" s="13">
        <v>0</v>
      </c>
      <c r="AJ423" s="18">
        <v>79</v>
      </c>
      <c r="AK423" s="17">
        <v>3.3</v>
      </c>
      <c r="AL423" s="25">
        <v>0.26652078774617066</v>
      </c>
      <c r="AM423" s="13">
        <v>0.6847151564516909</v>
      </c>
      <c r="AN423" s="13">
        <v>0.93535188216039278</v>
      </c>
      <c r="AO423" s="13">
        <v>7.1748878923766801E-2</v>
      </c>
      <c r="AP423" s="13">
        <v>1.6918159175358505</v>
      </c>
      <c r="AQ423" s="13">
        <f t="shared" si="47"/>
        <v>25000</v>
      </c>
      <c r="AR423" s="13">
        <f t="shared" si="44"/>
        <v>3600</v>
      </c>
      <c r="AS423" s="13">
        <f t="shared" si="45"/>
        <v>0</v>
      </c>
      <c r="AT423" s="13">
        <f t="shared" si="48"/>
        <v>3600</v>
      </c>
      <c r="AU423" s="13">
        <f t="shared" si="46"/>
        <v>28600</v>
      </c>
      <c r="AV423" s="14" t="s">
        <v>12</v>
      </c>
      <c r="AW423" s="13">
        <f t="shared" si="50"/>
        <v>28600</v>
      </c>
      <c r="AX423" s="13">
        <v>0</v>
      </c>
      <c r="AY423" s="13">
        <f t="shared" si="49"/>
        <v>28600</v>
      </c>
    </row>
    <row r="424" spans="1:51" hidden="1" x14ac:dyDescent="0.2">
      <c r="A424" s="8">
        <v>419</v>
      </c>
      <c r="B424" s="9" t="s">
        <v>942</v>
      </c>
      <c r="C424" s="9" t="s">
        <v>226</v>
      </c>
      <c r="D424" s="9" t="s">
        <v>5</v>
      </c>
      <c r="E424" s="9" t="s">
        <v>5</v>
      </c>
      <c r="F424" s="9" t="s">
        <v>943</v>
      </c>
      <c r="G424" s="9" t="s">
        <v>934</v>
      </c>
      <c r="H424" s="9" t="s">
        <v>386</v>
      </c>
      <c r="I424" s="9" t="s">
        <v>98</v>
      </c>
      <c r="J424" s="9" t="s">
        <v>9</v>
      </c>
      <c r="K424" s="9" t="s">
        <v>10</v>
      </c>
      <c r="L424" s="10">
        <v>5</v>
      </c>
      <c r="M424" s="10">
        <v>0</v>
      </c>
      <c r="N424" s="10">
        <v>0</v>
      </c>
      <c r="O424" s="10">
        <v>5</v>
      </c>
      <c r="P424" s="11">
        <v>6250</v>
      </c>
      <c r="Q424" s="11">
        <v>0</v>
      </c>
      <c r="R424" s="11">
        <v>6250</v>
      </c>
      <c r="S424" s="11">
        <v>25000</v>
      </c>
      <c r="T424" s="11">
        <v>0</v>
      </c>
      <c r="U424" s="11">
        <v>25000</v>
      </c>
      <c r="V424" s="11">
        <v>31250</v>
      </c>
      <c r="W424" s="11">
        <v>0</v>
      </c>
      <c r="X424" s="12">
        <v>0.8</v>
      </c>
      <c r="Y424" s="12">
        <v>0</v>
      </c>
      <c r="Z424" s="11">
        <v>0</v>
      </c>
      <c r="AA424" s="11">
        <v>5000</v>
      </c>
      <c r="AB424" s="13">
        <v>5</v>
      </c>
      <c r="AC424" s="13">
        <v>9</v>
      </c>
      <c r="AD424" s="13">
        <v>1100</v>
      </c>
      <c r="AE424" s="13">
        <v>1100</v>
      </c>
      <c r="AF424" s="13">
        <v>0</v>
      </c>
      <c r="AG424" s="13">
        <v>0</v>
      </c>
      <c r="AH424" s="13">
        <v>0</v>
      </c>
      <c r="AI424" s="13">
        <v>0</v>
      </c>
      <c r="AJ424" s="18">
        <v>79</v>
      </c>
      <c r="AK424" s="17">
        <v>3.3</v>
      </c>
      <c r="AL424" s="25">
        <v>0.26652078774617066</v>
      </c>
      <c r="AM424" s="13">
        <v>0.6847151564516909</v>
      </c>
      <c r="AN424" s="13">
        <v>0.93535188216039278</v>
      </c>
      <c r="AO424" s="13">
        <v>7.1748878923766801E-2</v>
      </c>
      <c r="AP424" s="13">
        <v>1.6918159175358505</v>
      </c>
      <c r="AQ424" s="13">
        <f t="shared" si="47"/>
        <v>25000</v>
      </c>
      <c r="AR424" s="13">
        <f t="shared" si="44"/>
        <v>3600</v>
      </c>
      <c r="AS424" s="13">
        <f t="shared" si="45"/>
        <v>0</v>
      </c>
      <c r="AT424" s="13">
        <f t="shared" si="48"/>
        <v>3600</v>
      </c>
      <c r="AU424" s="13">
        <f t="shared" si="46"/>
        <v>28600</v>
      </c>
      <c r="AV424" s="14" t="s">
        <v>12</v>
      </c>
      <c r="AW424" s="13">
        <f t="shared" si="50"/>
        <v>28600</v>
      </c>
      <c r="AX424" s="13">
        <v>0</v>
      </c>
      <c r="AY424" s="13">
        <f t="shared" si="49"/>
        <v>28600</v>
      </c>
    </row>
    <row r="425" spans="1:51" hidden="1" x14ac:dyDescent="0.2">
      <c r="A425" s="8">
        <v>420</v>
      </c>
      <c r="B425" s="9" t="s">
        <v>944</v>
      </c>
      <c r="C425" s="9" t="s">
        <v>4</v>
      </c>
      <c r="D425" s="9" t="s">
        <v>5</v>
      </c>
      <c r="E425" s="9" t="s">
        <v>5</v>
      </c>
      <c r="F425" s="9" t="s">
        <v>945</v>
      </c>
      <c r="G425" s="9" t="s">
        <v>946</v>
      </c>
      <c r="H425" s="9" t="s">
        <v>386</v>
      </c>
      <c r="I425" s="9" t="s">
        <v>98</v>
      </c>
      <c r="J425" s="9" t="s">
        <v>9</v>
      </c>
      <c r="K425" s="9" t="s">
        <v>10</v>
      </c>
      <c r="L425" s="10">
        <v>43</v>
      </c>
      <c r="M425" s="10">
        <v>43</v>
      </c>
      <c r="N425" s="10">
        <v>0</v>
      </c>
      <c r="O425" s="10">
        <v>0</v>
      </c>
      <c r="P425" s="11">
        <v>60000</v>
      </c>
      <c r="Q425" s="11">
        <v>60000</v>
      </c>
      <c r="R425" s="11">
        <v>0</v>
      </c>
      <c r="S425" s="11">
        <v>240000</v>
      </c>
      <c r="T425" s="11">
        <v>240000</v>
      </c>
      <c r="U425" s="11">
        <v>0</v>
      </c>
      <c r="V425" s="11">
        <v>300000</v>
      </c>
      <c r="W425" s="11">
        <v>32000</v>
      </c>
      <c r="X425" s="12">
        <v>0.8</v>
      </c>
      <c r="Y425" s="12">
        <v>0.10666666666666667</v>
      </c>
      <c r="Z425" s="11">
        <v>5581.395348837209</v>
      </c>
      <c r="AA425" s="11">
        <v>0</v>
      </c>
      <c r="AB425" s="13">
        <v>43</v>
      </c>
      <c r="AC425" s="13">
        <v>10</v>
      </c>
      <c r="AD425" s="13">
        <v>1100</v>
      </c>
      <c r="AE425" s="13">
        <v>1100</v>
      </c>
      <c r="AF425" s="13">
        <v>0</v>
      </c>
      <c r="AG425" s="13">
        <v>0</v>
      </c>
      <c r="AH425" s="13">
        <v>0</v>
      </c>
      <c r="AI425" s="13">
        <v>0</v>
      </c>
      <c r="AJ425" s="18">
        <v>79</v>
      </c>
      <c r="AK425" s="17">
        <v>3.3</v>
      </c>
      <c r="AL425" s="25">
        <v>0.26652078774617066</v>
      </c>
      <c r="AM425" s="13">
        <v>0.6847151564516909</v>
      </c>
      <c r="AN425" s="13">
        <v>0.93535188216039278</v>
      </c>
      <c r="AO425" s="13">
        <v>7.1748878923766801E-2</v>
      </c>
      <c r="AP425" s="13">
        <v>1.6918159175358505</v>
      </c>
      <c r="AQ425" s="13">
        <f t="shared" si="47"/>
        <v>240000</v>
      </c>
      <c r="AR425" s="13">
        <f t="shared" si="44"/>
        <v>34400</v>
      </c>
      <c r="AS425" s="13">
        <f t="shared" si="45"/>
        <v>0</v>
      </c>
      <c r="AT425" s="13">
        <f t="shared" si="48"/>
        <v>34400</v>
      </c>
      <c r="AU425" s="13">
        <f t="shared" si="46"/>
        <v>274400</v>
      </c>
      <c r="AV425" s="14" t="s">
        <v>12</v>
      </c>
      <c r="AW425" s="13">
        <f t="shared" si="50"/>
        <v>274400</v>
      </c>
      <c r="AX425" s="13">
        <v>0</v>
      </c>
      <c r="AY425" s="13">
        <f t="shared" si="49"/>
        <v>274400</v>
      </c>
    </row>
    <row r="426" spans="1:51" hidden="1" x14ac:dyDescent="0.2">
      <c r="A426" s="8">
        <v>421</v>
      </c>
      <c r="B426" s="9" t="s">
        <v>947</v>
      </c>
      <c r="C426" s="9" t="s">
        <v>4</v>
      </c>
      <c r="D426" s="9" t="s">
        <v>5</v>
      </c>
      <c r="E426" s="9" t="s">
        <v>5</v>
      </c>
      <c r="F426" s="9" t="s">
        <v>948</v>
      </c>
      <c r="G426" s="9" t="s">
        <v>934</v>
      </c>
      <c r="H426" s="9" t="s">
        <v>386</v>
      </c>
      <c r="I426" s="9" t="s">
        <v>98</v>
      </c>
      <c r="J426" s="9" t="s">
        <v>9</v>
      </c>
      <c r="K426" s="9" t="s">
        <v>10</v>
      </c>
      <c r="L426" s="10">
        <v>25</v>
      </c>
      <c r="M426" s="10">
        <v>25</v>
      </c>
      <c r="N426" s="10">
        <v>0</v>
      </c>
      <c r="O426" s="10">
        <v>0</v>
      </c>
      <c r="P426" s="11">
        <v>22500</v>
      </c>
      <c r="Q426" s="11">
        <v>22500</v>
      </c>
      <c r="R426" s="11">
        <v>0</v>
      </c>
      <c r="S426" s="11">
        <v>90000</v>
      </c>
      <c r="T426" s="11">
        <v>90000</v>
      </c>
      <c r="U426" s="11">
        <v>0</v>
      </c>
      <c r="V426" s="11">
        <v>112500</v>
      </c>
      <c r="W426" s="11">
        <v>0</v>
      </c>
      <c r="X426" s="12">
        <v>0.8</v>
      </c>
      <c r="Y426" s="12">
        <v>0</v>
      </c>
      <c r="Z426" s="11">
        <v>3600</v>
      </c>
      <c r="AA426" s="11">
        <v>0</v>
      </c>
      <c r="AB426" s="13">
        <v>25</v>
      </c>
      <c r="AC426" s="13">
        <v>9</v>
      </c>
      <c r="AD426" s="13">
        <v>1250</v>
      </c>
      <c r="AE426" s="13">
        <v>1250</v>
      </c>
      <c r="AF426" s="13">
        <v>0</v>
      </c>
      <c r="AG426" s="13">
        <v>0</v>
      </c>
      <c r="AH426" s="13">
        <v>0</v>
      </c>
      <c r="AI426" s="13">
        <v>0</v>
      </c>
      <c r="AJ426" s="18">
        <v>79</v>
      </c>
      <c r="AK426" s="17">
        <v>3.3</v>
      </c>
      <c r="AL426" s="25">
        <v>0.26652078774617066</v>
      </c>
      <c r="AM426" s="13">
        <v>0.6847151564516909</v>
      </c>
      <c r="AN426" s="13">
        <v>0.93535188216039278</v>
      </c>
      <c r="AO426" s="13">
        <v>7.1748878923766801E-2</v>
      </c>
      <c r="AP426" s="13">
        <v>1.6918159175358505</v>
      </c>
      <c r="AQ426" s="13">
        <f t="shared" si="47"/>
        <v>90000</v>
      </c>
      <c r="AR426" s="13">
        <f t="shared" si="44"/>
        <v>18000</v>
      </c>
      <c r="AS426" s="13">
        <f t="shared" si="45"/>
        <v>0</v>
      </c>
      <c r="AT426" s="13">
        <f t="shared" si="48"/>
        <v>18000</v>
      </c>
      <c r="AU426" s="13">
        <f t="shared" si="46"/>
        <v>108000</v>
      </c>
      <c r="AV426" s="14" t="s">
        <v>12</v>
      </c>
      <c r="AW426" s="13">
        <f t="shared" si="50"/>
        <v>108000</v>
      </c>
      <c r="AX426" s="13">
        <v>0</v>
      </c>
      <c r="AY426" s="13">
        <f t="shared" si="49"/>
        <v>108000</v>
      </c>
    </row>
    <row r="427" spans="1:51" hidden="1" x14ac:dyDescent="0.2">
      <c r="A427" s="8">
        <v>422</v>
      </c>
      <c r="B427" s="9" t="s">
        <v>949</v>
      </c>
      <c r="C427" s="9" t="s">
        <v>4</v>
      </c>
      <c r="D427" s="9" t="s">
        <v>5</v>
      </c>
      <c r="E427" s="9" t="s">
        <v>5</v>
      </c>
      <c r="F427" s="9" t="s">
        <v>922</v>
      </c>
      <c r="G427" s="9" t="s">
        <v>934</v>
      </c>
      <c r="H427" s="9" t="s">
        <v>386</v>
      </c>
      <c r="I427" s="9" t="s">
        <v>98</v>
      </c>
      <c r="J427" s="9" t="s">
        <v>9</v>
      </c>
      <c r="K427" s="9" t="s">
        <v>10</v>
      </c>
      <c r="L427" s="10">
        <v>40</v>
      </c>
      <c r="M427" s="10">
        <v>40</v>
      </c>
      <c r="N427" s="10">
        <v>0</v>
      </c>
      <c r="O427" s="10">
        <v>0</v>
      </c>
      <c r="P427" s="11">
        <v>100000</v>
      </c>
      <c r="Q427" s="11">
        <v>100000</v>
      </c>
      <c r="R427" s="11">
        <v>0</v>
      </c>
      <c r="S427" s="11">
        <v>400000</v>
      </c>
      <c r="T427" s="11">
        <v>400000</v>
      </c>
      <c r="U427" s="11">
        <v>0</v>
      </c>
      <c r="V427" s="11">
        <v>500000</v>
      </c>
      <c r="W427" s="11">
        <v>0</v>
      </c>
      <c r="X427" s="12">
        <v>0.8</v>
      </c>
      <c r="Y427" s="12">
        <v>0</v>
      </c>
      <c r="Z427" s="11">
        <v>10000</v>
      </c>
      <c r="AA427" s="11">
        <v>0</v>
      </c>
      <c r="AB427" s="13">
        <v>38</v>
      </c>
      <c r="AC427" s="13">
        <v>4</v>
      </c>
      <c r="AD427" s="13">
        <v>1100</v>
      </c>
      <c r="AE427" s="13">
        <v>1100</v>
      </c>
      <c r="AF427" s="13">
        <v>2</v>
      </c>
      <c r="AG427" s="13">
        <v>4</v>
      </c>
      <c r="AH427" s="13">
        <v>1100</v>
      </c>
      <c r="AI427" s="13">
        <v>1100</v>
      </c>
      <c r="AJ427" s="18">
        <v>79</v>
      </c>
      <c r="AK427" s="17">
        <v>3.3</v>
      </c>
      <c r="AL427" s="25">
        <v>0.26652078774617066</v>
      </c>
      <c r="AM427" s="13">
        <v>0.6847151564516909</v>
      </c>
      <c r="AN427" s="13">
        <v>0.93535188216039278</v>
      </c>
      <c r="AO427" s="13">
        <v>7.1748878923766801E-2</v>
      </c>
      <c r="AP427" s="13">
        <v>1.6918159175358505</v>
      </c>
      <c r="AQ427" s="13">
        <f t="shared" si="47"/>
        <v>400000</v>
      </c>
      <c r="AR427" s="13">
        <f t="shared" si="44"/>
        <v>12160</v>
      </c>
      <c r="AS427" s="13">
        <f t="shared" si="45"/>
        <v>4000</v>
      </c>
      <c r="AT427" s="13">
        <f t="shared" si="48"/>
        <v>16160</v>
      </c>
      <c r="AU427" s="13">
        <f t="shared" si="46"/>
        <v>416160</v>
      </c>
      <c r="AV427" s="14" t="s">
        <v>12</v>
      </c>
      <c r="AW427" s="13">
        <f t="shared" si="50"/>
        <v>416160</v>
      </c>
      <c r="AX427" s="13">
        <v>0</v>
      </c>
      <c r="AY427" s="13">
        <f t="shared" si="49"/>
        <v>416160</v>
      </c>
    </row>
    <row r="428" spans="1:51" hidden="1" x14ac:dyDescent="0.2">
      <c r="A428" s="8">
        <v>423</v>
      </c>
      <c r="B428" s="9" t="s">
        <v>950</v>
      </c>
      <c r="C428" s="9" t="s">
        <v>4</v>
      </c>
      <c r="D428" s="9" t="s">
        <v>5</v>
      </c>
      <c r="E428" s="9" t="s">
        <v>5</v>
      </c>
      <c r="F428" s="9" t="s">
        <v>825</v>
      </c>
      <c r="G428" s="9" t="s">
        <v>951</v>
      </c>
      <c r="H428" s="9" t="s">
        <v>386</v>
      </c>
      <c r="I428" s="9" t="s">
        <v>98</v>
      </c>
      <c r="J428" s="9" t="s">
        <v>9</v>
      </c>
      <c r="K428" s="9" t="s">
        <v>10</v>
      </c>
      <c r="L428" s="10">
        <v>75</v>
      </c>
      <c r="M428" s="10">
        <v>75</v>
      </c>
      <c r="N428" s="10">
        <v>0</v>
      </c>
      <c r="O428" s="10">
        <v>0</v>
      </c>
      <c r="P428" s="11">
        <v>188000</v>
      </c>
      <c r="Q428" s="11">
        <v>188000</v>
      </c>
      <c r="R428" s="11">
        <v>0</v>
      </c>
      <c r="S428" s="11">
        <v>750000</v>
      </c>
      <c r="T428" s="11">
        <v>750000</v>
      </c>
      <c r="U428" s="11">
        <v>0</v>
      </c>
      <c r="V428" s="11">
        <v>938000</v>
      </c>
      <c r="W428" s="11">
        <v>120000</v>
      </c>
      <c r="X428" s="12">
        <v>0.79957356076759056</v>
      </c>
      <c r="Y428" s="12">
        <v>0.1279317697228145</v>
      </c>
      <c r="Z428" s="11">
        <v>10000</v>
      </c>
      <c r="AA428" s="11">
        <v>0</v>
      </c>
      <c r="AB428" s="13">
        <v>75</v>
      </c>
      <c r="AC428" s="13">
        <v>7</v>
      </c>
      <c r="AD428" s="13">
        <v>1050</v>
      </c>
      <c r="AE428" s="13">
        <v>1050</v>
      </c>
      <c r="AF428" s="13">
        <v>0</v>
      </c>
      <c r="AG428" s="13">
        <v>0</v>
      </c>
      <c r="AH428" s="13">
        <v>0</v>
      </c>
      <c r="AI428" s="13">
        <v>0</v>
      </c>
      <c r="AJ428" s="18">
        <v>79</v>
      </c>
      <c r="AK428" s="17">
        <v>3.3</v>
      </c>
      <c r="AL428" s="25">
        <v>0.26652078774617066</v>
      </c>
      <c r="AM428" s="13">
        <v>0.6847151564516909</v>
      </c>
      <c r="AN428" s="13">
        <v>0.93535188216039278</v>
      </c>
      <c r="AO428" s="13">
        <v>7.1748878923766801E-2</v>
      </c>
      <c r="AP428" s="13">
        <v>1.6918159175358505</v>
      </c>
      <c r="AQ428" s="13">
        <f t="shared" si="47"/>
        <v>750000</v>
      </c>
      <c r="AR428" s="13">
        <f t="shared" si="44"/>
        <v>42000</v>
      </c>
      <c r="AS428" s="13">
        <f t="shared" si="45"/>
        <v>0</v>
      </c>
      <c r="AT428" s="13">
        <f t="shared" si="48"/>
        <v>42000</v>
      </c>
      <c r="AU428" s="13">
        <f t="shared" si="46"/>
        <v>792000</v>
      </c>
      <c r="AV428" s="14" t="s">
        <v>12</v>
      </c>
      <c r="AW428" s="13">
        <f t="shared" si="50"/>
        <v>792000</v>
      </c>
      <c r="AX428" s="13">
        <v>0</v>
      </c>
      <c r="AY428" s="13">
        <f t="shared" si="49"/>
        <v>792000</v>
      </c>
    </row>
    <row r="429" spans="1:51" hidden="1" x14ac:dyDescent="0.2">
      <c r="A429" s="8">
        <v>424</v>
      </c>
      <c r="B429" s="9" t="s">
        <v>952</v>
      </c>
      <c r="C429" s="9" t="s">
        <v>226</v>
      </c>
      <c r="D429" s="9" t="s">
        <v>5</v>
      </c>
      <c r="E429" s="9" t="s">
        <v>5</v>
      </c>
      <c r="F429" s="9" t="s">
        <v>953</v>
      </c>
      <c r="G429" s="9" t="s">
        <v>934</v>
      </c>
      <c r="H429" s="9" t="s">
        <v>386</v>
      </c>
      <c r="I429" s="9" t="s">
        <v>98</v>
      </c>
      <c r="J429" s="9" t="s">
        <v>9</v>
      </c>
      <c r="K429" s="9" t="s">
        <v>10</v>
      </c>
      <c r="L429" s="10">
        <v>5</v>
      </c>
      <c r="M429" s="10">
        <v>0</v>
      </c>
      <c r="N429" s="10">
        <v>0</v>
      </c>
      <c r="O429" s="10">
        <v>5</v>
      </c>
      <c r="P429" s="11">
        <v>6250</v>
      </c>
      <c r="Q429" s="11">
        <v>0</v>
      </c>
      <c r="R429" s="11">
        <v>6250</v>
      </c>
      <c r="S429" s="11">
        <v>25000</v>
      </c>
      <c r="T429" s="11">
        <v>0</v>
      </c>
      <c r="U429" s="11">
        <v>25000</v>
      </c>
      <c r="V429" s="11">
        <v>31250</v>
      </c>
      <c r="W429" s="11">
        <v>2380</v>
      </c>
      <c r="X429" s="12">
        <v>0.8</v>
      </c>
      <c r="Y429" s="12">
        <v>7.6160000000000005E-2</v>
      </c>
      <c r="Z429" s="11">
        <v>0</v>
      </c>
      <c r="AA429" s="11">
        <v>5000</v>
      </c>
      <c r="AB429" s="13">
        <v>5</v>
      </c>
      <c r="AC429" s="13">
        <v>11</v>
      </c>
      <c r="AD429" s="13">
        <v>1080</v>
      </c>
      <c r="AE429" s="13">
        <v>1080</v>
      </c>
      <c r="AF429" s="13">
        <v>0</v>
      </c>
      <c r="AG429" s="13">
        <v>0</v>
      </c>
      <c r="AH429" s="13">
        <v>0</v>
      </c>
      <c r="AI429" s="13">
        <v>0</v>
      </c>
      <c r="AJ429" s="18">
        <v>79</v>
      </c>
      <c r="AK429" s="17">
        <v>3.3</v>
      </c>
      <c r="AL429" s="25">
        <v>0.26652078774617066</v>
      </c>
      <c r="AM429" s="13">
        <v>0.6847151564516909</v>
      </c>
      <c r="AN429" s="13">
        <v>0.93535188216039278</v>
      </c>
      <c r="AO429" s="13">
        <v>7.1748878923766801E-2</v>
      </c>
      <c r="AP429" s="13">
        <v>1.6918159175358505</v>
      </c>
      <c r="AQ429" s="13">
        <f t="shared" si="47"/>
        <v>25000</v>
      </c>
      <c r="AR429" s="13">
        <f t="shared" si="44"/>
        <v>4400</v>
      </c>
      <c r="AS429" s="13">
        <f t="shared" si="45"/>
        <v>0</v>
      </c>
      <c r="AT429" s="13">
        <f t="shared" si="48"/>
        <v>4400</v>
      </c>
      <c r="AU429" s="13">
        <f t="shared" si="46"/>
        <v>29400</v>
      </c>
      <c r="AV429" s="14" t="s">
        <v>12</v>
      </c>
      <c r="AW429" s="13">
        <f t="shared" si="50"/>
        <v>29400</v>
      </c>
      <c r="AX429" s="13">
        <v>0</v>
      </c>
      <c r="AY429" s="13">
        <f t="shared" si="49"/>
        <v>29400</v>
      </c>
    </row>
    <row r="430" spans="1:51" hidden="1" x14ac:dyDescent="0.2">
      <c r="A430" s="8">
        <v>425</v>
      </c>
      <c r="B430" s="9" t="s">
        <v>954</v>
      </c>
      <c r="C430" s="9" t="s">
        <v>226</v>
      </c>
      <c r="D430" s="9" t="s">
        <v>5</v>
      </c>
      <c r="E430" s="9" t="s">
        <v>5</v>
      </c>
      <c r="F430" s="9" t="s">
        <v>953</v>
      </c>
      <c r="G430" s="9" t="s">
        <v>934</v>
      </c>
      <c r="H430" s="9" t="s">
        <v>386</v>
      </c>
      <c r="I430" s="9" t="s">
        <v>98</v>
      </c>
      <c r="J430" s="9" t="s">
        <v>9</v>
      </c>
      <c r="K430" s="9" t="s">
        <v>10</v>
      </c>
      <c r="L430" s="10">
        <v>5</v>
      </c>
      <c r="M430" s="10">
        <v>0</v>
      </c>
      <c r="N430" s="10">
        <v>0</v>
      </c>
      <c r="O430" s="10">
        <v>5</v>
      </c>
      <c r="P430" s="11">
        <v>6250</v>
      </c>
      <c r="Q430" s="11">
        <v>0</v>
      </c>
      <c r="R430" s="11">
        <v>6250</v>
      </c>
      <c r="S430" s="11">
        <v>25000</v>
      </c>
      <c r="T430" s="11">
        <v>0</v>
      </c>
      <c r="U430" s="11">
        <v>25000</v>
      </c>
      <c r="V430" s="11">
        <v>31250</v>
      </c>
      <c r="W430" s="11">
        <v>2380</v>
      </c>
      <c r="X430" s="12">
        <v>0.8</v>
      </c>
      <c r="Y430" s="12">
        <v>7.6160000000000005E-2</v>
      </c>
      <c r="Z430" s="11">
        <v>0</v>
      </c>
      <c r="AA430" s="11">
        <v>5000</v>
      </c>
      <c r="AB430" s="13">
        <v>5</v>
      </c>
      <c r="AC430" s="13">
        <v>8</v>
      </c>
      <c r="AD430" s="13">
        <v>1080</v>
      </c>
      <c r="AE430" s="13">
        <v>1080</v>
      </c>
      <c r="AF430" s="13">
        <v>0</v>
      </c>
      <c r="AG430" s="13">
        <v>0</v>
      </c>
      <c r="AH430" s="13">
        <v>0</v>
      </c>
      <c r="AI430" s="13">
        <v>0</v>
      </c>
      <c r="AJ430" s="18">
        <v>79</v>
      </c>
      <c r="AK430" s="17">
        <v>3.3</v>
      </c>
      <c r="AL430" s="25">
        <v>0.26652078774617066</v>
      </c>
      <c r="AM430" s="13">
        <v>0.6847151564516909</v>
      </c>
      <c r="AN430" s="13">
        <v>0.93535188216039278</v>
      </c>
      <c r="AO430" s="13">
        <v>7.1748878923766801E-2</v>
      </c>
      <c r="AP430" s="13">
        <v>1.6918159175358505</v>
      </c>
      <c r="AQ430" s="13">
        <f t="shared" si="47"/>
        <v>25000</v>
      </c>
      <c r="AR430" s="13">
        <f t="shared" si="44"/>
        <v>3200</v>
      </c>
      <c r="AS430" s="13">
        <f t="shared" si="45"/>
        <v>0</v>
      </c>
      <c r="AT430" s="13">
        <f t="shared" si="48"/>
        <v>3200</v>
      </c>
      <c r="AU430" s="13">
        <f t="shared" si="46"/>
        <v>28200</v>
      </c>
      <c r="AV430" s="14" t="s">
        <v>12</v>
      </c>
      <c r="AW430" s="13">
        <f t="shared" si="50"/>
        <v>28200</v>
      </c>
      <c r="AX430" s="13">
        <v>0</v>
      </c>
      <c r="AY430" s="13">
        <f t="shared" si="49"/>
        <v>28200</v>
      </c>
    </row>
    <row r="431" spans="1:51" hidden="1" x14ac:dyDescent="0.2">
      <c r="A431" s="8">
        <v>426</v>
      </c>
      <c r="B431" s="9" t="s">
        <v>955</v>
      </c>
      <c r="C431" s="9" t="s">
        <v>4</v>
      </c>
      <c r="D431" s="9" t="s">
        <v>5</v>
      </c>
      <c r="E431" s="9" t="s">
        <v>5</v>
      </c>
      <c r="F431" s="9" t="s">
        <v>892</v>
      </c>
      <c r="G431" s="9" t="s">
        <v>956</v>
      </c>
      <c r="H431" s="9" t="s">
        <v>386</v>
      </c>
      <c r="I431" s="9" t="s">
        <v>218</v>
      </c>
      <c r="J431" s="9" t="s">
        <v>9</v>
      </c>
      <c r="K431" s="9" t="s">
        <v>10</v>
      </c>
      <c r="L431" s="10">
        <v>150</v>
      </c>
      <c r="M431" s="10">
        <v>150</v>
      </c>
      <c r="N431" s="10">
        <v>0</v>
      </c>
      <c r="O431" s="10">
        <v>0</v>
      </c>
      <c r="P431" s="11">
        <v>375000</v>
      </c>
      <c r="Q431" s="11">
        <v>375000</v>
      </c>
      <c r="R431" s="11">
        <v>0</v>
      </c>
      <c r="S431" s="11">
        <v>1500000</v>
      </c>
      <c r="T431" s="11">
        <v>1500000</v>
      </c>
      <c r="U431" s="11">
        <v>0</v>
      </c>
      <c r="V431" s="11">
        <v>1875000</v>
      </c>
      <c r="W431" s="11">
        <v>80000</v>
      </c>
      <c r="X431" s="12">
        <v>0.8</v>
      </c>
      <c r="Y431" s="12">
        <v>4.2666666666666672E-2</v>
      </c>
      <c r="Z431" s="11">
        <v>10000</v>
      </c>
      <c r="AA431" s="11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8">
        <v>34</v>
      </c>
      <c r="AK431" s="17">
        <v>5.4</v>
      </c>
      <c r="AL431" s="25">
        <v>0.40841730883224658</v>
      </c>
      <c r="AM431" s="13">
        <v>0.51685649586090698</v>
      </c>
      <c r="AN431" s="13">
        <v>0.97217675941080195</v>
      </c>
      <c r="AO431" s="13">
        <v>0.16591928251121077</v>
      </c>
      <c r="AP431" s="13">
        <v>1.6549525377829197</v>
      </c>
      <c r="AQ431" s="13">
        <f t="shared" si="47"/>
        <v>1500000</v>
      </c>
      <c r="AR431" s="13">
        <f t="shared" si="44"/>
        <v>0</v>
      </c>
      <c r="AS431" s="13">
        <f t="shared" si="45"/>
        <v>0</v>
      </c>
      <c r="AT431" s="13">
        <f t="shared" si="48"/>
        <v>0</v>
      </c>
      <c r="AU431" s="13">
        <f t="shared" si="46"/>
        <v>1500000</v>
      </c>
      <c r="AV431" s="14" t="s">
        <v>12</v>
      </c>
      <c r="AW431" s="13">
        <f t="shared" si="50"/>
        <v>1500000</v>
      </c>
      <c r="AX431" s="13">
        <v>0</v>
      </c>
      <c r="AY431" s="13">
        <f t="shared" si="49"/>
        <v>1500000</v>
      </c>
    </row>
    <row r="432" spans="1:51" hidden="1" x14ac:dyDescent="0.2">
      <c r="A432" s="8">
        <v>427</v>
      </c>
      <c r="B432" s="9" t="s">
        <v>957</v>
      </c>
      <c r="C432" s="9" t="s">
        <v>4</v>
      </c>
      <c r="D432" s="9" t="s">
        <v>5</v>
      </c>
      <c r="E432" s="9" t="s">
        <v>5</v>
      </c>
      <c r="F432" s="9" t="s">
        <v>958</v>
      </c>
      <c r="G432" s="9" t="s">
        <v>956</v>
      </c>
      <c r="H432" s="9" t="s">
        <v>386</v>
      </c>
      <c r="I432" s="9" t="s">
        <v>218</v>
      </c>
      <c r="J432" s="9" t="s">
        <v>9</v>
      </c>
      <c r="K432" s="9" t="s">
        <v>10</v>
      </c>
      <c r="L432" s="10">
        <v>32</v>
      </c>
      <c r="M432" s="10">
        <v>32</v>
      </c>
      <c r="N432" s="10">
        <v>0</v>
      </c>
      <c r="O432" s="10">
        <v>0</v>
      </c>
      <c r="P432" s="11">
        <v>80000</v>
      </c>
      <c r="Q432" s="11">
        <v>80000</v>
      </c>
      <c r="R432" s="11">
        <v>0</v>
      </c>
      <c r="S432" s="11">
        <v>320000</v>
      </c>
      <c r="T432" s="11">
        <v>320000</v>
      </c>
      <c r="U432" s="11">
        <v>0</v>
      </c>
      <c r="V432" s="11">
        <v>400000</v>
      </c>
      <c r="W432" s="11">
        <v>4200</v>
      </c>
      <c r="X432" s="12">
        <v>0.8</v>
      </c>
      <c r="Y432" s="12">
        <v>1.0500000000000001E-2</v>
      </c>
      <c r="Z432" s="11">
        <v>10000</v>
      </c>
      <c r="AA432" s="11">
        <v>0</v>
      </c>
      <c r="AB432" s="13">
        <v>32</v>
      </c>
      <c r="AC432" s="13">
        <v>8</v>
      </c>
      <c r="AD432" s="13">
        <v>1200</v>
      </c>
      <c r="AE432" s="13">
        <v>1200</v>
      </c>
      <c r="AF432" s="13">
        <v>0</v>
      </c>
      <c r="AG432" s="13">
        <v>0</v>
      </c>
      <c r="AH432" s="13">
        <v>0</v>
      </c>
      <c r="AI432" s="13">
        <v>0</v>
      </c>
      <c r="AJ432" s="18">
        <v>34</v>
      </c>
      <c r="AK432" s="17">
        <v>5.4</v>
      </c>
      <c r="AL432" s="25">
        <v>0.40841730883224658</v>
      </c>
      <c r="AM432" s="13">
        <v>0.51685649586090698</v>
      </c>
      <c r="AN432" s="13">
        <v>0.97217675941080195</v>
      </c>
      <c r="AO432" s="13">
        <v>0.16591928251121077</v>
      </c>
      <c r="AP432" s="13">
        <v>1.6549525377829197</v>
      </c>
      <c r="AQ432" s="13">
        <f t="shared" si="47"/>
        <v>320000</v>
      </c>
      <c r="AR432" s="13">
        <f t="shared" si="44"/>
        <v>20480</v>
      </c>
      <c r="AS432" s="13">
        <f t="shared" si="45"/>
        <v>0</v>
      </c>
      <c r="AT432" s="13">
        <f t="shared" si="48"/>
        <v>20480</v>
      </c>
      <c r="AU432" s="13">
        <f t="shared" si="46"/>
        <v>340480</v>
      </c>
      <c r="AV432" s="14" t="s">
        <v>12</v>
      </c>
      <c r="AW432" s="13">
        <f t="shared" si="50"/>
        <v>340480</v>
      </c>
      <c r="AX432" s="13">
        <v>0</v>
      </c>
      <c r="AY432" s="13">
        <f t="shared" si="49"/>
        <v>340480</v>
      </c>
    </row>
    <row r="433" spans="1:51" hidden="1" x14ac:dyDescent="0.2">
      <c r="A433" s="8">
        <v>428</v>
      </c>
      <c r="B433" s="9" t="s">
        <v>959</v>
      </c>
      <c r="C433" s="9" t="s">
        <v>65</v>
      </c>
      <c r="D433" s="9" t="s">
        <v>5</v>
      </c>
      <c r="E433" s="9" t="s">
        <v>5</v>
      </c>
      <c r="F433" s="9" t="s">
        <v>960</v>
      </c>
      <c r="G433" s="9" t="s">
        <v>956</v>
      </c>
      <c r="H433" s="9" t="s">
        <v>386</v>
      </c>
      <c r="I433" s="9" t="s">
        <v>218</v>
      </c>
      <c r="J433" s="9" t="s">
        <v>9</v>
      </c>
      <c r="K433" s="9" t="s">
        <v>10</v>
      </c>
      <c r="L433" s="10">
        <v>30</v>
      </c>
      <c r="M433" s="10">
        <v>0</v>
      </c>
      <c r="N433" s="10">
        <v>30</v>
      </c>
      <c r="O433" s="10">
        <v>0</v>
      </c>
      <c r="P433" s="11">
        <v>75000</v>
      </c>
      <c r="Q433" s="11">
        <v>75000</v>
      </c>
      <c r="R433" s="11">
        <v>0</v>
      </c>
      <c r="S433" s="11">
        <v>300000</v>
      </c>
      <c r="T433" s="11">
        <v>300000</v>
      </c>
      <c r="U433" s="11">
        <v>0</v>
      </c>
      <c r="V433" s="11">
        <v>375000</v>
      </c>
      <c r="W433" s="11">
        <v>55000</v>
      </c>
      <c r="X433" s="12">
        <v>0.8</v>
      </c>
      <c r="Y433" s="12">
        <v>0.14666666666666667</v>
      </c>
      <c r="Z433" s="11">
        <v>10000</v>
      </c>
      <c r="AA433" s="11">
        <v>0</v>
      </c>
      <c r="AB433" s="13">
        <v>30</v>
      </c>
      <c r="AC433" s="13">
        <v>4</v>
      </c>
      <c r="AD433" s="13">
        <v>850</v>
      </c>
      <c r="AE433" s="13">
        <v>850</v>
      </c>
      <c r="AF433" s="13">
        <v>0</v>
      </c>
      <c r="AG433" s="13">
        <v>0</v>
      </c>
      <c r="AH433" s="13">
        <v>0</v>
      </c>
      <c r="AI433" s="13">
        <v>0</v>
      </c>
      <c r="AJ433" s="18">
        <v>34</v>
      </c>
      <c r="AK433" s="17">
        <v>5.4</v>
      </c>
      <c r="AL433" s="25">
        <v>0.40841730883224658</v>
      </c>
      <c r="AM433" s="13">
        <v>0.51685649586090698</v>
      </c>
      <c r="AN433" s="13">
        <v>0.97217675941080195</v>
      </c>
      <c r="AO433" s="13">
        <v>0.16591928251121077</v>
      </c>
      <c r="AP433" s="13">
        <v>1.6549525377829197</v>
      </c>
      <c r="AQ433" s="13">
        <f t="shared" si="47"/>
        <v>300000</v>
      </c>
      <c r="AR433" s="13">
        <f t="shared" si="44"/>
        <v>9600</v>
      </c>
      <c r="AS433" s="13">
        <f t="shared" si="45"/>
        <v>0</v>
      </c>
      <c r="AT433" s="13">
        <f t="shared" si="48"/>
        <v>9600</v>
      </c>
      <c r="AU433" s="13">
        <f t="shared" si="46"/>
        <v>309600</v>
      </c>
      <c r="AV433" s="14" t="s">
        <v>12</v>
      </c>
      <c r="AW433" s="13">
        <f t="shared" si="50"/>
        <v>309600</v>
      </c>
      <c r="AX433" s="13">
        <v>0</v>
      </c>
      <c r="AY433" s="13">
        <f t="shared" si="49"/>
        <v>309600</v>
      </c>
    </row>
    <row r="434" spans="1:51" hidden="1" x14ac:dyDescent="0.2">
      <c r="A434" s="8">
        <v>429</v>
      </c>
      <c r="B434" s="9" t="s">
        <v>961</v>
      </c>
      <c r="C434" s="9" t="s">
        <v>4</v>
      </c>
      <c r="D434" s="9" t="s">
        <v>5</v>
      </c>
      <c r="E434" s="9" t="s">
        <v>5</v>
      </c>
      <c r="F434" s="9" t="s">
        <v>894</v>
      </c>
      <c r="G434" s="9" t="s">
        <v>962</v>
      </c>
      <c r="H434" s="9" t="s">
        <v>386</v>
      </c>
      <c r="I434" s="9" t="s">
        <v>218</v>
      </c>
      <c r="J434" s="9" t="s">
        <v>9</v>
      </c>
      <c r="K434" s="9" t="s">
        <v>10</v>
      </c>
      <c r="L434" s="10">
        <v>20</v>
      </c>
      <c r="M434" s="10">
        <v>20</v>
      </c>
      <c r="N434" s="10">
        <v>0</v>
      </c>
      <c r="O434" s="10">
        <v>0</v>
      </c>
      <c r="P434" s="11">
        <v>50000</v>
      </c>
      <c r="Q434" s="11">
        <v>50000</v>
      </c>
      <c r="R434" s="11">
        <v>0</v>
      </c>
      <c r="S434" s="11">
        <v>200000</v>
      </c>
      <c r="T434" s="11">
        <v>200000</v>
      </c>
      <c r="U434" s="11">
        <v>0</v>
      </c>
      <c r="V434" s="11">
        <v>250000</v>
      </c>
      <c r="W434" s="11">
        <v>35000</v>
      </c>
      <c r="X434" s="12">
        <v>0.8</v>
      </c>
      <c r="Y434" s="12">
        <v>0.14000000000000001</v>
      </c>
      <c r="Z434" s="11">
        <v>10000</v>
      </c>
      <c r="AA434" s="11">
        <v>0</v>
      </c>
      <c r="AB434" s="13">
        <v>20</v>
      </c>
      <c r="AC434" s="13">
        <v>4</v>
      </c>
      <c r="AD434" s="13">
        <v>1200</v>
      </c>
      <c r="AE434" s="13">
        <v>1200</v>
      </c>
      <c r="AF434" s="13">
        <v>0</v>
      </c>
      <c r="AG434" s="13">
        <v>0</v>
      </c>
      <c r="AH434" s="13">
        <v>0</v>
      </c>
      <c r="AI434" s="13">
        <v>0</v>
      </c>
      <c r="AJ434" s="18">
        <v>34</v>
      </c>
      <c r="AK434" s="17">
        <v>5.4</v>
      </c>
      <c r="AL434" s="25">
        <v>0.40841730883224658</v>
      </c>
      <c r="AM434" s="13">
        <v>0.51685649586090698</v>
      </c>
      <c r="AN434" s="13">
        <v>0.97217675941080195</v>
      </c>
      <c r="AO434" s="13">
        <v>0.16591928251121077</v>
      </c>
      <c r="AP434" s="13">
        <v>1.6549525377829197</v>
      </c>
      <c r="AQ434" s="13">
        <f t="shared" si="47"/>
        <v>200000</v>
      </c>
      <c r="AR434" s="13">
        <f t="shared" si="44"/>
        <v>6400</v>
      </c>
      <c r="AS434" s="13">
        <f t="shared" si="45"/>
        <v>0</v>
      </c>
      <c r="AT434" s="13">
        <f t="shared" si="48"/>
        <v>6400</v>
      </c>
      <c r="AU434" s="13">
        <f t="shared" si="46"/>
        <v>206400</v>
      </c>
      <c r="AV434" s="14" t="s">
        <v>12</v>
      </c>
      <c r="AW434" s="13">
        <f t="shared" si="50"/>
        <v>206400</v>
      </c>
      <c r="AX434" s="13">
        <v>0</v>
      </c>
      <c r="AY434" s="13">
        <f t="shared" si="49"/>
        <v>206400</v>
      </c>
    </row>
    <row r="435" spans="1:51" hidden="1" x14ac:dyDescent="0.2">
      <c r="A435" s="8">
        <v>430</v>
      </c>
      <c r="B435" s="9" t="s">
        <v>963</v>
      </c>
      <c r="C435" s="9" t="s">
        <v>226</v>
      </c>
      <c r="D435" s="9" t="s">
        <v>5</v>
      </c>
      <c r="E435" s="9" t="s">
        <v>5</v>
      </c>
      <c r="F435" s="9" t="s">
        <v>964</v>
      </c>
      <c r="G435" s="9" t="s">
        <v>962</v>
      </c>
      <c r="H435" s="9" t="s">
        <v>386</v>
      </c>
      <c r="I435" s="9" t="s">
        <v>218</v>
      </c>
      <c r="J435" s="9" t="s">
        <v>9</v>
      </c>
      <c r="K435" s="9" t="s">
        <v>10</v>
      </c>
      <c r="L435" s="10">
        <v>8</v>
      </c>
      <c r="M435" s="10">
        <v>0</v>
      </c>
      <c r="N435" s="10">
        <v>0</v>
      </c>
      <c r="O435" s="10">
        <v>8</v>
      </c>
      <c r="P435" s="11">
        <v>10000</v>
      </c>
      <c r="Q435" s="11">
        <v>0</v>
      </c>
      <c r="R435" s="11">
        <v>10000</v>
      </c>
      <c r="S435" s="11">
        <v>40000</v>
      </c>
      <c r="T435" s="11">
        <v>0</v>
      </c>
      <c r="U435" s="11">
        <v>40000</v>
      </c>
      <c r="V435" s="11">
        <v>50000</v>
      </c>
      <c r="W435" s="11">
        <v>1250</v>
      </c>
      <c r="X435" s="12">
        <v>0.8</v>
      </c>
      <c r="Y435" s="12">
        <v>2.5000000000000001E-2</v>
      </c>
      <c r="Z435" s="11">
        <v>0</v>
      </c>
      <c r="AA435" s="11">
        <v>5000</v>
      </c>
      <c r="AB435" s="13">
        <v>0</v>
      </c>
      <c r="AC435" s="13">
        <v>0</v>
      </c>
      <c r="AD435" s="13">
        <v>0</v>
      </c>
      <c r="AE435" s="13">
        <v>0</v>
      </c>
      <c r="AF435" s="13">
        <v>0</v>
      </c>
      <c r="AG435" s="13">
        <v>0</v>
      </c>
      <c r="AH435" s="13">
        <v>0</v>
      </c>
      <c r="AI435" s="13">
        <v>0</v>
      </c>
      <c r="AJ435" s="18">
        <v>34</v>
      </c>
      <c r="AK435" s="17">
        <v>5.4</v>
      </c>
      <c r="AL435" s="25">
        <v>0.40841730883224658</v>
      </c>
      <c r="AM435" s="13">
        <v>0.51685649586090698</v>
      </c>
      <c r="AN435" s="13">
        <v>0.97217675941080195</v>
      </c>
      <c r="AO435" s="13">
        <v>0.16591928251121077</v>
      </c>
      <c r="AP435" s="13">
        <v>1.6549525377829197</v>
      </c>
      <c r="AQ435" s="13">
        <f t="shared" si="47"/>
        <v>40000</v>
      </c>
      <c r="AR435" s="13">
        <f t="shared" si="44"/>
        <v>0</v>
      </c>
      <c r="AS435" s="13">
        <f t="shared" si="45"/>
        <v>0</v>
      </c>
      <c r="AT435" s="13">
        <f t="shared" si="48"/>
        <v>0</v>
      </c>
      <c r="AU435" s="13">
        <f t="shared" si="46"/>
        <v>40000</v>
      </c>
      <c r="AV435" s="14" t="s">
        <v>12</v>
      </c>
      <c r="AW435" s="13">
        <f t="shared" si="50"/>
        <v>40000</v>
      </c>
      <c r="AX435" s="13">
        <v>0</v>
      </c>
      <c r="AY435" s="13">
        <f t="shared" si="49"/>
        <v>40000</v>
      </c>
    </row>
    <row r="436" spans="1:51" hidden="1" x14ac:dyDescent="0.2">
      <c r="A436" s="8">
        <v>431</v>
      </c>
      <c r="B436" s="9" t="s">
        <v>965</v>
      </c>
      <c r="C436" s="9" t="s">
        <v>226</v>
      </c>
      <c r="D436" s="9" t="s">
        <v>5</v>
      </c>
      <c r="E436" s="9" t="s">
        <v>5</v>
      </c>
      <c r="F436" s="9" t="s">
        <v>966</v>
      </c>
      <c r="G436" s="9" t="s">
        <v>956</v>
      </c>
      <c r="H436" s="9" t="s">
        <v>386</v>
      </c>
      <c r="I436" s="9" t="s">
        <v>218</v>
      </c>
      <c r="J436" s="9" t="s">
        <v>9</v>
      </c>
      <c r="K436" s="9" t="s">
        <v>10</v>
      </c>
      <c r="L436" s="10">
        <v>8</v>
      </c>
      <c r="M436" s="10">
        <v>0</v>
      </c>
      <c r="N436" s="10">
        <v>0</v>
      </c>
      <c r="O436" s="10">
        <v>8</v>
      </c>
      <c r="P436" s="11">
        <v>10000</v>
      </c>
      <c r="Q436" s="11">
        <v>0</v>
      </c>
      <c r="R436" s="11">
        <v>10000</v>
      </c>
      <c r="S436" s="11">
        <v>40000</v>
      </c>
      <c r="T436" s="11">
        <v>0</v>
      </c>
      <c r="U436" s="11">
        <v>40000</v>
      </c>
      <c r="V436" s="11">
        <v>50000</v>
      </c>
      <c r="W436" s="11">
        <v>7500</v>
      </c>
      <c r="X436" s="12">
        <v>0.8</v>
      </c>
      <c r="Y436" s="12">
        <v>0.15</v>
      </c>
      <c r="Z436" s="11">
        <v>0</v>
      </c>
      <c r="AA436" s="11">
        <v>5000</v>
      </c>
      <c r="AB436" s="13">
        <v>8</v>
      </c>
      <c r="AC436" s="13">
        <v>10</v>
      </c>
      <c r="AD436" s="13">
        <v>1150</v>
      </c>
      <c r="AE436" s="13">
        <v>1150</v>
      </c>
      <c r="AF436" s="13">
        <v>0</v>
      </c>
      <c r="AG436" s="13">
        <v>0</v>
      </c>
      <c r="AH436" s="13">
        <v>0</v>
      </c>
      <c r="AI436" s="13">
        <v>0</v>
      </c>
      <c r="AJ436" s="18">
        <v>34</v>
      </c>
      <c r="AK436" s="17">
        <v>5.4</v>
      </c>
      <c r="AL436" s="25">
        <v>0.40841730883224658</v>
      </c>
      <c r="AM436" s="13">
        <v>0.51685649586090698</v>
      </c>
      <c r="AN436" s="13">
        <v>0.97217675941080195</v>
      </c>
      <c r="AO436" s="13">
        <v>0.16591928251121077</v>
      </c>
      <c r="AP436" s="13">
        <v>1.6549525377829197</v>
      </c>
      <c r="AQ436" s="13">
        <f t="shared" si="47"/>
        <v>40000</v>
      </c>
      <c r="AR436" s="13">
        <f t="shared" si="44"/>
        <v>6400</v>
      </c>
      <c r="AS436" s="13">
        <f t="shared" si="45"/>
        <v>0</v>
      </c>
      <c r="AT436" s="13">
        <f t="shared" si="48"/>
        <v>6400</v>
      </c>
      <c r="AU436" s="13">
        <f t="shared" si="46"/>
        <v>46400</v>
      </c>
      <c r="AV436" s="14" t="s">
        <v>12</v>
      </c>
      <c r="AW436" s="13">
        <f t="shared" si="50"/>
        <v>46400</v>
      </c>
      <c r="AX436" s="13">
        <v>0</v>
      </c>
      <c r="AY436" s="13">
        <f t="shared" si="49"/>
        <v>46400</v>
      </c>
    </row>
    <row r="437" spans="1:51" hidden="1" x14ac:dyDescent="0.2">
      <c r="A437" s="8">
        <v>432</v>
      </c>
      <c r="B437" s="9" t="s">
        <v>967</v>
      </c>
      <c r="C437" s="9" t="s">
        <v>65</v>
      </c>
      <c r="D437" s="9" t="s">
        <v>5</v>
      </c>
      <c r="E437" s="9" t="s">
        <v>5</v>
      </c>
      <c r="F437" s="9" t="s">
        <v>967</v>
      </c>
      <c r="G437" s="9" t="s">
        <v>968</v>
      </c>
      <c r="H437" s="9" t="s">
        <v>526</v>
      </c>
      <c r="I437" s="9" t="s">
        <v>8</v>
      </c>
      <c r="J437" s="9" t="s">
        <v>156</v>
      </c>
      <c r="K437" s="9" t="s">
        <v>11</v>
      </c>
      <c r="L437" s="10">
        <v>20</v>
      </c>
      <c r="M437" s="10">
        <v>0</v>
      </c>
      <c r="N437" s="10">
        <v>20</v>
      </c>
      <c r="O437" s="10">
        <v>0</v>
      </c>
      <c r="P437" s="11">
        <v>40000</v>
      </c>
      <c r="Q437" s="11">
        <v>40000</v>
      </c>
      <c r="R437" s="11">
        <v>0</v>
      </c>
      <c r="S437" s="11">
        <v>160000</v>
      </c>
      <c r="T437" s="11">
        <v>160000</v>
      </c>
      <c r="U437" s="11">
        <v>0</v>
      </c>
      <c r="V437" s="11">
        <v>200000</v>
      </c>
      <c r="W437" s="11">
        <v>9400</v>
      </c>
      <c r="X437" s="12">
        <v>0.8</v>
      </c>
      <c r="Y437" s="12">
        <v>4.7E-2</v>
      </c>
      <c r="Z437" s="11">
        <v>8000</v>
      </c>
      <c r="AA437" s="11">
        <v>0</v>
      </c>
      <c r="AB437" s="13">
        <v>20</v>
      </c>
      <c r="AC437" s="13">
        <v>4</v>
      </c>
      <c r="AD437" s="13">
        <v>950</v>
      </c>
      <c r="AE437" s="13">
        <v>950</v>
      </c>
      <c r="AF437" s="13">
        <v>0</v>
      </c>
      <c r="AG437" s="13">
        <v>0</v>
      </c>
      <c r="AH437" s="13">
        <v>0</v>
      </c>
      <c r="AI437" s="13">
        <v>0</v>
      </c>
      <c r="AJ437" s="18">
        <v>0</v>
      </c>
      <c r="AK437" s="17">
        <v>4.3</v>
      </c>
      <c r="AL437" s="25">
        <v>0</v>
      </c>
      <c r="AM437" s="13">
        <v>1</v>
      </c>
      <c r="AN437" s="13">
        <v>1</v>
      </c>
      <c r="AO437" s="13">
        <v>0.11659192825112105</v>
      </c>
      <c r="AP437" s="13">
        <v>2.116591928251121</v>
      </c>
      <c r="AQ437" s="13">
        <f t="shared" si="47"/>
        <v>160000</v>
      </c>
      <c r="AR437" s="13">
        <f t="shared" si="44"/>
        <v>6400</v>
      </c>
      <c r="AS437" s="13">
        <f t="shared" si="45"/>
        <v>0</v>
      </c>
      <c r="AT437" s="13">
        <f t="shared" si="48"/>
        <v>6400</v>
      </c>
      <c r="AU437" s="13">
        <f t="shared" si="46"/>
        <v>166400</v>
      </c>
      <c r="AV437" s="14" t="s">
        <v>12</v>
      </c>
      <c r="AW437" s="13">
        <f t="shared" si="50"/>
        <v>166400</v>
      </c>
      <c r="AX437" s="13">
        <v>0</v>
      </c>
      <c r="AY437" s="13">
        <f t="shared" si="49"/>
        <v>166400</v>
      </c>
    </row>
    <row r="438" spans="1:51" hidden="1" x14ac:dyDescent="0.2">
      <c r="A438" s="8">
        <v>433</v>
      </c>
      <c r="B438" s="9" t="s">
        <v>969</v>
      </c>
      <c r="C438" s="9" t="s">
        <v>65</v>
      </c>
      <c r="D438" s="9" t="s">
        <v>5</v>
      </c>
      <c r="E438" s="9" t="s">
        <v>5</v>
      </c>
      <c r="F438" s="9" t="s">
        <v>969</v>
      </c>
      <c r="G438" s="9" t="s">
        <v>970</v>
      </c>
      <c r="H438" s="9" t="s">
        <v>526</v>
      </c>
      <c r="I438" s="9" t="s">
        <v>8</v>
      </c>
      <c r="J438" s="9" t="s">
        <v>39</v>
      </c>
      <c r="K438" s="9" t="s">
        <v>29</v>
      </c>
      <c r="L438" s="10">
        <v>30</v>
      </c>
      <c r="M438" s="10">
        <v>0</v>
      </c>
      <c r="N438" s="10">
        <v>30</v>
      </c>
      <c r="O438" s="10">
        <v>0</v>
      </c>
      <c r="P438" s="11">
        <v>75000</v>
      </c>
      <c r="Q438" s="11">
        <v>75000</v>
      </c>
      <c r="R438" s="11">
        <v>0</v>
      </c>
      <c r="S438" s="11">
        <v>300000</v>
      </c>
      <c r="T438" s="11">
        <v>300000</v>
      </c>
      <c r="U438" s="11">
        <v>0</v>
      </c>
      <c r="V438" s="11">
        <v>375000</v>
      </c>
      <c r="W438" s="11">
        <v>24000</v>
      </c>
      <c r="X438" s="12">
        <v>0.8</v>
      </c>
      <c r="Y438" s="12">
        <v>6.4000000000000001E-2</v>
      </c>
      <c r="Z438" s="11">
        <v>10000</v>
      </c>
      <c r="AA438" s="11">
        <v>0</v>
      </c>
      <c r="AB438" s="13">
        <v>30</v>
      </c>
      <c r="AC438" s="13">
        <v>4</v>
      </c>
      <c r="AD438" s="13">
        <v>1000</v>
      </c>
      <c r="AE438" s="13">
        <v>1000</v>
      </c>
      <c r="AF438" s="13">
        <v>0</v>
      </c>
      <c r="AG438" s="13">
        <v>0</v>
      </c>
      <c r="AH438" s="13">
        <v>0</v>
      </c>
      <c r="AI438" s="13">
        <v>0</v>
      </c>
      <c r="AJ438" s="18">
        <v>4</v>
      </c>
      <c r="AK438" s="17">
        <v>4.3</v>
      </c>
      <c r="AL438" s="25">
        <v>0.15460852329038652</v>
      </c>
      <c r="AM438" s="13">
        <v>0.81710348191200333</v>
      </c>
      <c r="AN438" s="13">
        <v>0.99672667757774136</v>
      </c>
      <c r="AO438" s="13">
        <v>0.11659192825112105</v>
      </c>
      <c r="AP438" s="13">
        <v>1.9304220877408658</v>
      </c>
      <c r="AQ438" s="13">
        <f t="shared" si="47"/>
        <v>300000</v>
      </c>
      <c r="AR438" s="13">
        <f t="shared" si="44"/>
        <v>9600</v>
      </c>
      <c r="AS438" s="13">
        <f t="shared" si="45"/>
        <v>0</v>
      </c>
      <c r="AT438" s="13">
        <f t="shared" si="48"/>
        <v>9600</v>
      </c>
      <c r="AU438" s="13">
        <f t="shared" si="46"/>
        <v>309600</v>
      </c>
      <c r="AV438" s="14" t="s">
        <v>12</v>
      </c>
      <c r="AW438" s="13">
        <f t="shared" si="50"/>
        <v>309600</v>
      </c>
      <c r="AX438" s="13">
        <v>0</v>
      </c>
      <c r="AY438" s="13">
        <f t="shared" si="49"/>
        <v>309600</v>
      </c>
    </row>
    <row r="439" spans="1:51" hidden="1" x14ac:dyDescent="0.2">
      <c r="A439" s="8">
        <v>434</v>
      </c>
      <c r="B439" s="9" t="s">
        <v>971</v>
      </c>
      <c r="C439" s="9" t="s">
        <v>4</v>
      </c>
      <c r="D439" s="9" t="s">
        <v>5</v>
      </c>
      <c r="E439" s="9" t="s">
        <v>5</v>
      </c>
      <c r="F439" s="9" t="s">
        <v>971</v>
      </c>
      <c r="G439" s="9" t="s">
        <v>970</v>
      </c>
      <c r="H439" s="9" t="s">
        <v>526</v>
      </c>
      <c r="I439" s="9" t="s">
        <v>8</v>
      </c>
      <c r="J439" s="9" t="s">
        <v>39</v>
      </c>
      <c r="K439" s="9" t="s">
        <v>29</v>
      </c>
      <c r="L439" s="10">
        <v>14</v>
      </c>
      <c r="M439" s="10">
        <v>14</v>
      </c>
      <c r="N439" s="10">
        <v>0</v>
      </c>
      <c r="O439" s="10">
        <v>0</v>
      </c>
      <c r="P439" s="11">
        <v>35000</v>
      </c>
      <c r="Q439" s="11">
        <v>35000</v>
      </c>
      <c r="R439" s="11">
        <v>0</v>
      </c>
      <c r="S439" s="11">
        <v>140000</v>
      </c>
      <c r="T439" s="11">
        <v>140000</v>
      </c>
      <c r="U439" s="11">
        <v>0</v>
      </c>
      <c r="V439" s="11">
        <v>175000</v>
      </c>
      <c r="W439" s="11">
        <v>4000</v>
      </c>
      <c r="X439" s="12">
        <v>0.8</v>
      </c>
      <c r="Y439" s="12">
        <v>2.2857142857142861E-2</v>
      </c>
      <c r="Z439" s="11">
        <v>10000</v>
      </c>
      <c r="AA439" s="11">
        <v>0</v>
      </c>
      <c r="AB439" s="13">
        <v>14</v>
      </c>
      <c r="AC439" s="13">
        <v>6</v>
      </c>
      <c r="AD439" s="13">
        <v>1050</v>
      </c>
      <c r="AE439" s="13">
        <v>1050</v>
      </c>
      <c r="AF439" s="13">
        <v>0</v>
      </c>
      <c r="AG439" s="13">
        <v>0</v>
      </c>
      <c r="AH439" s="13">
        <v>0</v>
      </c>
      <c r="AI439" s="13">
        <v>0</v>
      </c>
      <c r="AJ439" s="18">
        <v>4</v>
      </c>
      <c r="AK439" s="17">
        <v>4.3</v>
      </c>
      <c r="AL439" s="25">
        <v>0.15460852329038652</v>
      </c>
      <c r="AM439" s="13">
        <v>0.81710348191200333</v>
      </c>
      <c r="AN439" s="13">
        <v>0.99672667757774136</v>
      </c>
      <c r="AO439" s="13">
        <v>0.11659192825112105</v>
      </c>
      <c r="AP439" s="13">
        <v>1.9304220877408658</v>
      </c>
      <c r="AQ439" s="13">
        <f t="shared" si="47"/>
        <v>140000</v>
      </c>
      <c r="AR439" s="13">
        <f t="shared" si="44"/>
        <v>6720</v>
      </c>
      <c r="AS439" s="13">
        <f t="shared" si="45"/>
        <v>0</v>
      </c>
      <c r="AT439" s="13">
        <f t="shared" si="48"/>
        <v>6720</v>
      </c>
      <c r="AU439" s="13">
        <f t="shared" si="46"/>
        <v>146720</v>
      </c>
      <c r="AV439" s="14" t="s">
        <v>12</v>
      </c>
      <c r="AW439" s="13">
        <f t="shared" si="50"/>
        <v>146720</v>
      </c>
      <c r="AX439" s="13">
        <v>0</v>
      </c>
      <c r="AY439" s="13">
        <f t="shared" si="49"/>
        <v>146720</v>
      </c>
    </row>
    <row r="440" spans="1:51" hidden="1" x14ac:dyDescent="0.2">
      <c r="A440" s="8">
        <v>435</v>
      </c>
      <c r="B440" s="9" t="s">
        <v>972</v>
      </c>
      <c r="C440" s="9" t="s">
        <v>4</v>
      </c>
      <c r="D440" s="9" t="s">
        <v>5</v>
      </c>
      <c r="E440" s="9" t="s">
        <v>5</v>
      </c>
      <c r="F440" s="9" t="s">
        <v>972</v>
      </c>
      <c r="G440" s="9" t="s">
        <v>973</v>
      </c>
      <c r="H440" s="9" t="s">
        <v>526</v>
      </c>
      <c r="I440" s="9" t="s">
        <v>8</v>
      </c>
      <c r="J440" s="9" t="s">
        <v>16</v>
      </c>
      <c r="K440" s="9" t="s">
        <v>11</v>
      </c>
      <c r="L440" s="10">
        <v>24</v>
      </c>
      <c r="M440" s="10">
        <v>24</v>
      </c>
      <c r="N440" s="10">
        <v>0</v>
      </c>
      <c r="O440" s="10">
        <v>0</v>
      </c>
      <c r="P440" s="11">
        <v>48000</v>
      </c>
      <c r="Q440" s="11">
        <v>48000</v>
      </c>
      <c r="R440" s="11">
        <v>0</v>
      </c>
      <c r="S440" s="11">
        <v>192000</v>
      </c>
      <c r="T440" s="11">
        <v>192000</v>
      </c>
      <c r="U440" s="11">
        <v>0</v>
      </c>
      <c r="V440" s="11">
        <v>240000</v>
      </c>
      <c r="W440" s="11">
        <v>6000</v>
      </c>
      <c r="X440" s="12">
        <v>0.8</v>
      </c>
      <c r="Y440" s="12">
        <v>2.5000000000000001E-2</v>
      </c>
      <c r="Z440" s="11">
        <v>8000</v>
      </c>
      <c r="AA440" s="11">
        <v>0</v>
      </c>
      <c r="AB440" s="13">
        <v>0</v>
      </c>
      <c r="AC440" s="13">
        <v>0</v>
      </c>
      <c r="AD440" s="13">
        <v>0</v>
      </c>
      <c r="AE440" s="13">
        <v>0</v>
      </c>
      <c r="AF440" s="13">
        <v>0</v>
      </c>
      <c r="AG440" s="13">
        <v>0</v>
      </c>
      <c r="AH440" s="13">
        <v>0</v>
      </c>
      <c r="AI440" s="13">
        <v>0</v>
      </c>
      <c r="AJ440" s="18">
        <v>5</v>
      </c>
      <c r="AK440" s="17">
        <v>4.3</v>
      </c>
      <c r="AL440" s="25">
        <v>0.18561872909698995</v>
      </c>
      <c r="AM440" s="13">
        <v>0.78041948450671539</v>
      </c>
      <c r="AN440" s="13">
        <v>0.99590834697217678</v>
      </c>
      <c r="AO440" s="13">
        <v>0.11659192825112105</v>
      </c>
      <c r="AP440" s="13">
        <v>1.8929197597300131</v>
      </c>
      <c r="AQ440" s="13">
        <f t="shared" si="47"/>
        <v>192000</v>
      </c>
      <c r="AR440" s="13">
        <f t="shared" si="44"/>
        <v>0</v>
      </c>
      <c r="AS440" s="13">
        <f t="shared" si="45"/>
        <v>0</v>
      </c>
      <c r="AT440" s="13">
        <f t="shared" si="48"/>
        <v>0</v>
      </c>
      <c r="AU440" s="13">
        <f t="shared" si="46"/>
        <v>192000</v>
      </c>
      <c r="AV440" s="14" t="s">
        <v>12</v>
      </c>
      <c r="AW440" s="13">
        <f t="shared" si="50"/>
        <v>192000</v>
      </c>
      <c r="AX440" s="13">
        <v>0</v>
      </c>
      <c r="AY440" s="13">
        <f t="shared" si="49"/>
        <v>192000</v>
      </c>
    </row>
    <row r="441" spans="1:51" hidden="1" x14ac:dyDescent="0.2">
      <c r="A441" s="8">
        <v>436</v>
      </c>
      <c r="B441" s="9" t="s">
        <v>974</v>
      </c>
      <c r="C441" s="9" t="s">
        <v>4</v>
      </c>
      <c r="D441" s="9" t="s">
        <v>5</v>
      </c>
      <c r="E441" s="9" t="s">
        <v>5</v>
      </c>
      <c r="F441" s="9" t="s">
        <v>974</v>
      </c>
      <c r="G441" s="9" t="s">
        <v>973</v>
      </c>
      <c r="H441" s="9" t="s">
        <v>526</v>
      </c>
      <c r="I441" s="9" t="s">
        <v>8</v>
      </c>
      <c r="J441" s="9" t="s">
        <v>16</v>
      </c>
      <c r="K441" s="9" t="s">
        <v>11</v>
      </c>
      <c r="L441" s="10">
        <v>24</v>
      </c>
      <c r="M441" s="10">
        <v>24</v>
      </c>
      <c r="N441" s="10">
        <v>0</v>
      </c>
      <c r="O441" s="10">
        <v>0</v>
      </c>
      <c r="P441" s="11">
        <v>60000</v>
      </c>
      <c r="Q441" s="11">
        <v>60000</v>
      </c>
      <c r="R441" s="11">
        <v>0</v>
      </c>
      <c r="S441" s="11">
        <v>240000</v>
      </c>
      <c r="T441" s="11">
        <v>240000</v>
      </c>
      <c r="U441" s="11">
        <v>0</v>
      </c>
      <c r="V441" s="11">
        <v>300000</v>
      </c>
      <c r="W441" s="11">
        <v>21500</v>
      </c>
      <c r="X441" s="12">
        <v>0.8</v>
      </c>
      <c r="Y441" s="12">
        <v>7.166666666666667E-2</v>
      </c>
      <c r="Z441" s="11">
        <v>10000</v>
      </c>
      <c r="AA441" s="11">
        <v>0</v>
      </c>
      <c r="AB441" s="13">
        <v>0</v>
      </c>
      <c r="AC441" s="13">
        <v>0</v>
      </c>
      <c r="AD441" s="13">
        <v>0</v>
      </c>
      <c r="AE441" s="13">
        <v>0</v>
      </c>
      <c r="AF441" s="13">
        <v>0</v>
      </c>
      <c r="AG441" s="13">
        <v>0</v>
      </c>
      <c r="AH441" s="13">
        <v>0</v>
      </c>
      <c r="AI441" s="13">
        <v>0</v>
      </c>
      <c r="AJ441" s="18">
        <v>5</v>
      </c>
      <c r="AK441" s="17">
        <v>4.3</v>
      </c>
      <c r="AL441" s="25">
        <v>0.18561872909698995</v>
      </c>
      <c r="AM441" s="13">
        <v>0.78041948450671539</v>
      </c>
      <c r="AN441" s="13">
        <v>0.99590834697217678</v>
      </c>
      <c r="AO441" s="13">
        <v>0.11659192825112105</v>
      </c>
      <c r="AP441" s="13">
        <v>1.8929197597300131</v>
      </c>
      <c r="AQ441" s="13">
        <f t="shared" si="47"/>
        <v>240000</v>
      </c>
      <c r="AR441" s="13">
        <f t="shared" si="44"/>
        <v>0</v>
      </c>
      <c r="AS441" s="13">
        <f t="shared" si="45"/>
        <v>0</v>
      </c>
      <c r="AT441" s="13">
        <f t="shared" si="48"/>
        <v>0</v>
      </c>
      <c r="AU441" s="13">
        <f t="shared" si="46"/>
        <v>240000</v>
      </c>
      <c r="AV441" s="14" t="s">
        <v>12</v>
      </c>
      <c r="AW441" s="13">
        <f t="shared" si="50"/>
        <v>240000</v>
      </c>
      <c r="AX441" s="13">
        <v>0</v>
      </c>
      <c r="AY441" s="13">
        <f t="shared" si="49"/>
        <v>240000</v>
      </c>
    </row>
    <row r="442" spans="1:51" hidden="1" x14ac:dyDescent="0.2">
      <c r="A442" s="8">
        <v>437</v>
      </c>
      <c r="B442" s="9" t="s">
        <v>975</v>
      </c>
      <c r="C442" s="9" t="s">
        <v>4</v>
      </c>
      <c r="D442" s="9" t="s">
        <v>5</v>
      </c>
      <c r="E442" s="9" t="s">
        <v>5</v>
      </c>
      <c r="F442" s="9" t="s">
        <v>976</v>
      </c>
      <c r="G442" s="9" t="s">
        <v>973</v>
      </c>
      <c r="H442" s="9" t="s">
        <v>526</v>
      </c>
      <c r="I442" s="9" t="s">
        <v>8</v>
      </c>
      <c r="J442" s="9" t="s">
        <v>16</v>
      </c>
      <c r="K442" s="9" t="s">
        <v>11</v>
      </c>
      <c r="L442" s="10">
        <v>30</v>
      </c>
      <c r="M442" s="10">
        <v>30</v>
      </c>
      <c r="N442" s="10">
        <v>0</v>
      </c>
      <c r="O442" s="10">
        <v>0</v>
      </c>
      <c r="P442" s="11">
        <v>75000</v>
      </c>
      <c r="Q442" s="11">
        <v>75000</v>
      </c>
      <c r="R442" s="11">
        <v>0</v>
      </c>
      <c r="S442" s="11">
        <v>300000</v>
      </c>
      <c r="T442" s="11">
        <v>300000</v>
      </c>
      <c r="U442" s="11">
        <v>0</v>
      </c>
      <c r="V442" s="11">
        <v>375000</v>
      </c>
      <c r="W442" s="11">
        <v>0</v>
      </c>
      <c r="X442" s="12">
        <v>0.8</v>
      </c>
      <c r="Y442" s="12">
        <v>0</v>
      </c>
      <c r="Z442" s="11">
        <v>10000</v>
      </c>
      <c r="AA442" s="11">
        <v>0</v>
      </c>
      <c r="AB442" s="13">
        <v>30</v>
      </c>
      <c r="AC442" s="13">
        <v>4</v>
      </c>
      <c r="AD442" s="13">
        <v>1100</v>
      </c>
      <c r="AE442" s="13">
        <v>1100</v>
      </c>
      <c r="AF442" s="13">
        <v>0</v>
      </c>
      <c r="AG442" s="13">
        <v>0</v>
      </c>
      <c r="AH442" s="13">
        <v>0</v>
      </c>
      <c r="AI442" s="13">
        <v>0</v>
      </c>
      <c r="AJ442" s="18">
        <v>5</v>
      </c>
      <c r="AK442" s="17">
        <v>4.3</v>
      </c>
      <c r="AL442" s="25">
        <v>0.18561872909698995</v>
      </c>
      <c r="AM442" s="13">
        <v>0.78041948450671539</v>
      </c>
      <c r="AN442" s="13">
        <v>0.99590834697217678</v>
      </c>
      <c r="AO442" s="13">
        <v>0.11659192825112105</v>
      </c>
      <c r="AP442" s="13">
        <v>1.8929197597300131</v>
      </c>
      <c r="AQ442" s="13">
        <f t="shared" si="47"/>
        <v>300000</v>
      </c>
      <c r="AR442" s="13">
        <f t="shared" si="44"/>
        <v>9600</v>
      </c>
      <c r="AS442" s="13">
        <f t="shared" si="45"/>
        <v>0</v>
      </c>
      <c r="AT442" s="13">
        <f t="shared" si="48"/>
        <v>9600</v>
      </c>
      <c r="AU442" s="13">
        <f t="shared" si="46"/>
        <v>309600</v>
      </c>
      <c r="AV442" s="14" t="s">
        <v>12</v>
      </c>
      <c r="AW442" s="13">
        <f t="shared" si="50"/>
        <v>309600</v>
      </c>
      <c r="AX442" s="13">
        <v>0</v>
      </c>
      <c r="AY442" s="13">
        <f t="shared" si="49"/>
        <v>309600</v>
      </c>
    </row>
    <row r="443" spans="1:51" hidden="1" x14ac:dyDescent="0.2">
      <c r="A443" s="8">
        <v>438</v>
      </c>
      <c r="B443" s="9" t="s">
        <v>977</v>
      </c>
      <c r="C443" s="9" t="s">
        <v>4</v>
      </c>
      <c r="D443" s="9" t="s">
        <v>5</v>
      </c>
      <c r="E443" s="9" t="s">
        <v>5</v>
      </c>
      <c r="F443" s="9" t="s">
        <v>977</v>
      </c>
      <c r="G443" s="9" t="s">
        <v>978</v>
      </c>
      <c r="H443" s="9" t="s">
        <v>526</v>
      </c>
      <c r="I443" s="9" t="s">
        <v>8</v>
      </c>
      <c r="J443" s="9" t="s">
        <v>28</v>
      </c>
      <c r="K443" s="9" t="s">
        <v>11</v>
      </c>
      <c r="L443" s="10">
        <v>12</v>
      </c>
      <c r="M443" s="10">
        <v>12</v>
      </c>
      <c r="N443" s="10">
        <v>0</v>
      </c>
      <c r="O443" s="10">
        <v>0</v>
      </c>
      <c r="P443" s="11">
        <v>30000</v>
      </c>
      <c r="Q443" s="11">
        <v>30000</v>
      </c>
      <c r="R443" s="11">
        <v>0</v>
      </c>
      <c r="S443" s="11">
        <v>120000</v>
      </c>
      <c r="T443" s="11">
        <v>120000</v>
      </c>
      <c r="U443" s="11">
        <v>0</v>
      </c>
      <c r="V443" s="11">
        <v>150000</v>
      </c>
      <c r="W443" s="11">
        <v>16000</v>
      </c>
      <c r="X443" s="12">
        <v>0.8</v>
      </c>
      <c r="Y443" s="12">
        <v>0.10666666666666667</v>
      </c>
      <c r="Z443" s="11">
        <v>10000</v>
      </c>
      <c r="AA443" s="11">
        <v>0</v>
      </c>
      <c r="AB443" s="13">
        <v>12</v>
      </c>
      <c r="AC443" s="13">
        <v>7</v>
      </c>
      <c r="AD443" s="13">
        <v>1000</v>
      </c>
      <c r="AE443" s="13">
        <v>800</v>
      </c>
      <c r="AF443" s="13">
        <v>0</v>
      </c>
      <c r="AG443" s="13">
        <v>0</v>
      </c>
      <c r="AH443" s="13">
        <v>0</v>
      </c>
      <c r="AI443" s="13">
        <v>0</v>
      </c>
      <c r="AJ443" s="18">
        <v>4</v>
      </c>
      <c r="AK443" s="17">
        <v>4.3</v>
      </c>
      <c r="AL443" s="25">
        <v>0.30714285714285716</v>
      </c>
      <c r="AM443" s="13">
        <v>0.63666065795403337</v>
      </c>
      <c r="AN443" s="13">
        <v>0.99672667757774136</v>
      </c>
      <c r="AO443" s="13">
        <v>0.11659192825112105</v>
      </c>
      <c r="AP443" s="13">
        <v>1.7499792637828957</v>
      </c>
      <c r="AQ443" s="13">
        <f t="shared" si="47"/>
        <v>120000</v>
      </c>
      <c r="AR443" s="13">
        <f t="shared" si="44"/>
        <v>6720</v>
      </c>
      <c r="AS443" s="13">
        <f t="shared" si="45"/>
        <v>0</v>
      </c>
      <c r="AT443" s="13">
        <f t="shared" si="48"/>
        <v>6720</v>
      </c>
      <c r="AU443" s="13">
        <f t="shared" si="46"/>
        <v>126720</v>
      </c>
      <c r="AV443" s="14" t="s">
        <v>12</v>
      </c>
      <c r="AW443" s="13">
        <f t="shared" si="50"/>
        <v>126720</v>
      </c>
      <c r="AX443" s="13">
        <v>0</v>
      </c>
      <c r="AY443" s="13">
        <f t="shared" si="49"/>
        <v>126720</v>
      </c>
    </row>
    <row r="444" spans="1:51" hidden="1" x14ac:dyDescent="0.2">
      <c r="A444" s="8">
        <v>439</v>
      </c>
      <c r="B444" s="9" t="s">
        <v>979</v>
      </c>
      <c r="C444" s="9" t="s">
        <v>65</v>
      </c>
      <c r="D444" s="9" t="s">
        <v>5</v>
      </c>
      <c r="E444" s="9" t="s">
        <v>5</v>
      </c>
      <c r="F444" s="9" t="s">
        <v>979</v>
      </c>
      <c r="G444" s="9" t="s">
        <v>980</v>
      </c>
      <c r="H444" s="9" t="s">
        <v>526</v>
      </c>
      <c r="I444" s="9" t="s">
        <v>8</v>
      </c>
      <c r="J444" s="9" t="s">
        <v>178</v>
      </c>
      <c r="K444" s="9" t="s">
        <v>11</v>
      </c>
      <c r="L444" s="10">
        <v>13</v>
      </c>
      <c r="M444" s="10">
        <v>0</v>
      </c>
      <c r="N444" s="10">
        <v>13</v>
      </c>
      <c r="O444" s="10">
        <v>0</v>
      </c>
      <c r="P444" s="11">
        <v>32500</v>
      </c>
      <c r="Q444" s="11">
        <v>32500</v>
      </c>
      <c r="R444" s="11">
        <v>0</v>
      </c>
      <c r="S444" s="11">
        <v>130000</v>
      </c>
      <c r="T444" s="11">
        <v>130000</v>
      </c>
      <c r="U444" s="11">
        <v>0</v>
      </c>
      <c r="V444" s="11">
        <v>162500</v>
      </c>
      <c r="W444" s="11">
        <v>0</v>
      </c>
      <c r="X444" s="12">
        <v>0.8</v>
      </c>
      <c r="Y444" s="12">
        <v>0</v>
      </c>
      <c r="Z444" s="11">
        <v>10000</v>
      </c>
      <c r="AA444" s="11">
        <v>0</v>
      </c>
      <c r="AB444" s="13">
        <v>13</v>
      </c>
      <c r="AC444" s="13">
        <v>8</v>
      </c>
      <c r="AD444" s="13">
        <v>700</v>
      </c>
      <c r="AE444" s="13">
        <v>700</v>
      </c>
      <c r="AF444" s="13">
        <v>0</v>
      </c>
      <c r="AG444" s="13">
        <v>0</v>
      </c>
      <c r="AH444" s="13">
        <v>0</v>
      </c>
      <c r="AI444" s="13">
        <v>0</v>
      </c>
      <c r="AJ444" s="18">
        <v>2</v>
      </c>
      <c r="AK444" s="17">
        <v>4.3</v>
      </c>
      <c r="AL444" s="25">
        <v>0.22222222222222221</v>
      </c>
      <c r="AM444" s="13">
        <v>0.73711882229232395</v>
      </c>
      <c r="AN444" s="13">
        <v>0.99836333878887074</v>
      </c>
      <c r="AO444" s="13">
        <v>0.11659192825112105</v>
      </c>
      <c r="AP444" s="13">
        <v>1.8520740893323158</v>
      </c>
      <c r="AQ444" s="13">
        <f t="shared" si="47"/>
        <v>130000</v>
      </c>
      <c r="AR444" s="13">
        <f t="shared" si="44"/>
        <v>8320</v>
      </c>
      <c r="AS444" s="13">
        <f t="shared" si="45"/>
        <v>0</v>
      </c>
      <c r="AT444" s="13">
        <f t="shared" si="48"/>
        <v>8320</v>
      </c>
      <c r="AU444" s="13">
        <f t="shared" si="46"/>
        <v>138320</v>
      </c>
      <c r="AV444" s="14" t="s">
        <v>12</v>
      </c>
      <c r="AW444" s="13">
        <f t="shared" si="50"/>
        <v>138320</v>
      </c>
      <c r="AX444" s="13">
        <v>0</v>
      </c>
      <c r="AY444" s="13">
        <f t="shared" si="49"/>
        <v>138320</v>
      </c>
    </row>
    <row r="445" spans="1:51" hidden="1" x14ac:dyDescent="0.2">
      <c r="A445" s="8">
        <v>440</v>
      </c>
      <c r="B445" s="9" t="s">
        <v>981</v>
      </c>
      <c r="C445" s="9" t="s">
        <v>65</v>
      </c>
      <c r="D445" s="9" t="s">
        <v>5</v>
      </c>
      <c r="E445" s="9" t="s">
        <v>5</v>
      </c>
      <c r="F445" s="9" t="s">
        <v>981</v>
      </c>
      <c r="G445" s="9" t="s">
        <v>982</v>
      </c>
      <c r="H445" s="9" t="s">
        <v>526</v>
      </c>
      <c r="I445" s="9" t="s">
        <v>156</v>
      </c>
      <c r="J445" s="9" t="s">
        <v>9</v>
      </c>
      <c r="K445" s="9" t="s">
        <v>10</v>
      </c>
      <c r="L445" s="10">
        <v>16</v>
      </c>
      <c r="M445" s="10">
        <v>0</v>
      </c>
      <c r="N445" s="10">
        <v>16</v>
      </c>
      <c r="O445" s="10">
        <v>0</v>
      </c>
      <c r="P445" s="11">
        <v>40000</v>
      </c>
      <c r="Q445" s="11">
        <v>40000</v>
      </c>
      <c r="R445" s="11">
        <v>0</v>
      </c>
      <c r="S445" s="11">
        <v>160000</v>
      </c>
      <c r="T445" s="11">
        <v>160000</v>
      </c>
      <c r="U445" s="11">
        <v>0</v>
      </c>
      <c r="V445" s="11">
        <v>200000</v>
      </c>
      <c r="W445" s="11">
        <v>9000</v>
      </c>
      <c r="X445" s="12">
        <v>0.8</v>
      </c>
      <c r="Y445" s="12">
        <v>4.4999999999999998E-2</v>
      </c>
      <c r="Z445" s="11">
        <v>10000</v>
      </c>
      <c r="AA445" s="11">
        <v>0</v>
      </c>
      <c r="AB445" s="13">
        <v>16</v>
      </c>
      <c r="AC445" s="13">
        <v>4</v>
      </c>
      <c r="AD445" s="13">
        <v>800</v>
      </c>
      <c r="AE445" s="13">
        <v>800</v>
      </c>
      <c r="AF445" s="13">
        <v>0</v>
      </c>
      <c r="AG445" s="13">
        <v>0</v>
      </c>
      <c r="AH445" s="13">
        <v>0</v>
      </c>
      <c r="AI445" s="13">
        <v>0</v>
      </c>
      <c r="AJ445" s="18">
        <v>5</v>
      </c>
      <c r="AK445" s="17">
        <v>5.5</v>
      </c>
      <c r="AL445" s="25">
        <v>0.50285714285714289</v>
      </c>
      <c r="AM445" s="13">
        <v>0.4051374493014871</v>
      </c>
      <c r="AN445" s="13">
        <v>0.99590834697217678</v>
      </c>
      <c r="AO445" s="13">
        <v>0.17040358744394618</v>
      </c>
      <c r="AP445" s="13">
        <v>1.57144938371761</v>
      </c>
      <c r="AQ445" s="13">
        <f t="shared" si="47"/>
        <v>160000</v>
      </c>
      <c r="AR445" s="13">
        <f t="shared" si="44"/>
        <v>5120</v>
      </c>
      <c r="AS445" s="13">
        <f t="shared" si="45"/>
        <v>0</v>
      </c>
      <c r="AT445" s="13">
        <f t="shared" si="48"/>
        <v>5120</v>
      </c>
      <c r="AU445" s="13">
        <f t="shared" si="46"/>
        <v>165120</v>
      </c>
      <c r="AV445" s="14" t="s">
        <v>12</v>
      </c>
      <c r="AW445" s="13">
        <f t="shared" si="50"/>
        <v>165120</v>
      </c>
      <c r="AX445" s="13">
        <v>0</v>
      </c>
      <c r="AY445" s="13">
        <f t="shared" si="49"/>
        <v>165120</v>
      </c>
    </row>
    <row r="446" spans="1:51" hidden="1" x14ac:dyDescent="0.2">
      <c r="A446" s="8">
        <v>441</v>
      </c>
      <c r="B446" s="9" t="s">
        <v>983</v>
      </c>
      <c r="C446" s="9" t="s">
        <v>4</v>
      </c>
      <c r="D446" s="9" t="s">
        <v>5</v>
      </c>
      <c r="E446" s="9" t="s">
        <v>5</v>
      </c>
      <c r="F446" s="9" t="s">
        <v>983</v>
      </c>
      <c r="G446" s="9" t="s">
        <v>984</v>
      </c>
      <c r="H446" s="9" t="s">
        <v>526</v>
      </c>
      <c r="I446" s="9" t="s">
        <v>156</v>
      </c>
      <c r="J446" s="9" t="s">
        <v>178</v>
      </c>
      <c r="K446" s="9" t="s">
        <v>29</v>
      </c>
      <c r="L446" s="10">
        <v>6</v>
      </c>
      <c r="M446" s="10">
        <v>6</v>
      </c>
      <c r="N446" s="10">
        <v>0</v>
      </c>
      <c r="O446" s="10">
        <v>0</v>
      </c>
      <c r="P446" s="11">
        <v>15000</v>
      </c>
      <c r="Q446" s="11">
        <v>15000</v>
      </c>
      <c r="R446" s="11">
        <v>0</v>
      </c>
      <c r="S446" s="11">
        <v>60000</v>
      </c>
      <c r="T446" s="11">
        <v>60000</v>
      </c>
      <c r="U446" s="11">
        <v>0</v>
      </c>
      <c r="V446" s="11">
        <v>75000</v>
      </c>
      <c r="W446" s="11">
        <v>0</v>
      </c>
      <c r="X446" s="12">
        <v>0.8</v>
      </c>
      <c r="Y446" s="12">
        <v>0</v>
      </c>
      <c r="Z446" s="11">
        <v>10000</v>
      </c>
      <c r="AA446" s="11">
        <v>0</v>
      </c>
      <c r="AB446" s="13">
        <v>6</v>
      </c>
      <c r="AC446" s="13">
        <v>5</v>
      </c>
      <c r="AD446" s="13">
        <v>700</v>
      </c>
      <c r="AE446" s="13">
        <v>700</v>
      </c>
      <c r="AF446" s="13">
        <v>0</v>
      </c>
      <c r="AG446" s="13">
        <v>0</v>
      </c>
      <c r="AH446" s="13">
        <v>0</v>
      </c>
      <c r="AI446" s="13">
        <v>0</v>
      </c>
      <c r="AJ446" s="18">
        <v>3</v>
      </c>
      <c r="AK446" s="17">
        <v>5.5</v>
      </c>
      <c r="AL446" s="25">
        <v>0.29744525547445255</v>
      </c>
      <c r="AM446" s="13">
        <v>0.64813258421791886</v>
      </c>
      <c r="AN446" s="13">
        <v>0.99754500818330605</v>
      </c>
      <c r="AO446" s="13">
        <v>0.17040358744394618</v>
      </c>
      <c r="AP446" s="13">
        <v>1.8160811798451713</v>
      </c>
      <c r="AQ446" s="13">
        <f t="shared" si="47"/>
        <v>60000</v>
      </c>
      <c r="AR446" s="13">
        <f t="shared" si="44"/>
        <v>2400</v>
      </c>
      <c r="AS446" s="13">
        <f t="shared" si="45"/>
        <v>0</v>
      </c>
      <c r="AT446" s="13">
        <f t="shared" si="48"/>
        <v>2400</v>
      </c>
      <c r="AU446" s="13">
        <f t="shared" si="46"/>
        <v>62400</v>
      </c>
      <c r="AV446" s="14" t="s">
        <v>12</v>
      </c>
      <c r="AW446" s="13">
        <f t="shared" si="50"/>
        <v>62400</v>
      </c>
      <c r="AX446" s="13">
        <v>0</v>
      </c>
      <c r="AY446" s="13">
        <f t="shared" si="49"/>
        <v>62400</v>
      </c>
    </row>
    <row r="447" spans="1:51" hidden="1" x14ac:dyDescent="0.2">
      <c r="A447" s="8">
        <v>442</v>
      </c>
      <c r="B447" s="9" t="s">
        <v>985</v>
      </c>
      <c r="C447" s="9" t="s">
        <v>4</v>
      </c>
      <c r="D447" s="9" t="s">
        <v>5</v>
      </c>
      <c r="E447" s="9" t="s">
        <v>5</v>
      </c>
      <c r="F447" s="9" t="s">
        <v>985</v>
      </c>
      <c r="G447" s="9" t="s">
        <v>986</v>
      </c>
      <c r="H447" s="9" t="s">
        <v>526</v>
      </c>
      <c r="I447" s="9" t="s">
        <v>39</v>
      </c>
      <c r="J447" s="9" t="s">
        <v>89</v>
      </c>
      <c r="K447" s="9" t="s">
        <v>11</v>
      </c>
      <c r="L447" s="10">
        <v>22</v>
      </c>
      <c r="M447" s="10">
        <v>22</v>
      </c>
      <c r="N447" s="10">
        <v>0</v>
      </c>
      <c r="O447" s="10">
        <v>0</v>
      </c>
      <c r="P447" s="11">
        <v>55000</v>
      </c>
      <c r="Q447" s="11">
        <v>55000</v>
      </c>
      <c r="R447" s="11">
        <v>0</v>
      </c>
      <c r="S447" s="11">
        <v>220000</v>
      </c>
      <c r="T447" s="11">
        <v>220000</v>
      </c>
      <c r="U447" s="11">
        <v>0</v>
      </c>
      <c r="V447" s="11">
        <v>275000</v>
      </c>
      <c r="W447" s="11">
        <v>8000</v>
      </c>
      <c r="X447" s="12">
        <v>0.8</v>
      </c>
      <c r="Y447" s="12">
        <v>2.9090909090909091E-2</v>
      </c>
      <c r="Z447" s="11">
        <v>10000</v>
      </c>
      <c r="AA447" s="11">
        <v>0</v>
      </c>
      <c r="AB447" s="13">
        <v>22</v>
      </c>
      <c r="AC447" s="13">
        <v>8</v>
      </c>
      <c r="AD447" s="13">
        <v>1100</v>
      </c>
      <c r="AE447" s="13">
        <v>1100</v>
      </c>
      <c r="AF447" s="13">
        <v>0</v>
      </c>
      <c r="AG447" s="13">
        <v>0</v>
      </c>
      <c r="AH447" s="13">
        <v>0</v>
      </c>
      <c r="AI447" s="13">
        <v>0</v>
      </c>
      <c r="AJ447" s="18">
        <v>1</v>
      </c>
      <c r="AK447" s="17">
        <v>8</v>
      </c>
      <c r="AL447" s="25">
        <v>7.6530612244897961E-2</v>
      </c>
      <c r="AM447" s="13">
        <v>0.90946694135067274</v>
      </c>
      <c r="AN447" s="13">
        <v>0.99918166939443531</v>
      </c>
      <c r="AO447" s="13">
        <v>0.28251121076233182</v>
      </c>
      <c r="AP447" s="13">
        <v>2.1911598215074402</v>
      </c>
      <c r="AQ447" s="13">
        <f t="shared" si="47"/>
        <v>220000</v>
      </c>
      <c r="AR447" s="13">
        <f t="shared" si="44"/>
        <v>14080</v>
      </c>
      <c r="AS447" s="13">
        <f t="shared" si="45"/>
        <v>0</v>
      </c>
      <c r="AT447" s="13">
        <f t="shared" si="48"/>
        <v>14080</v>
      </c>
      <c r="AU447" s="13">
        <f t="shared" si="46"/>
        <v>234080</v>
      </c>
      <c r="AV447" s="14" t="s">
        <v>12</v>
      </c>
      <c r="AW447" s="13">
        <f t="shared" si="50"/>
        <v>234080</v>
      </c>
      <c r="AX447" s="13">
        <v>0</v>
      </c>
      <c r="AY447" s="13">
        <f t="shared" si="49"/>
        <v>234080</v>
      </c>
    </row>
    <row r="448" spans="1:51" hidden="1" x14ac:dyDescent="0.2">
      <c r="A448" s="8">
        <v>443</v>
      </c>
      <c r="B448" s="9" t="s">
        <v>987</v>
      </c>
      <c r="C448" s="9" t="s">
        <v>4</v>
      </c>
      <c r="D448" s="9" t="s">
        <v>5</v>
      </c>
      <c r="E448" s="9" t="s">
        <v>5</v>
      </c>
      <c r="F448" s="9" t="s">
        <v>987</v>
      </c>
      <c r="G448" s="9" t="s">
        <v>988</v>
      </c>
      <c r="H448" s="9" t="s">
        <v>526</v>
      </c>
      <c r="I448" s="9" t="s">
        <v>16</v>
      </c>
      <c r="J448" s="9" t="s">
        <v>9</v>
      </c>
      <c r="K448" s="9" t="s">
        <v>10</v>
      </c>
      <c r="L448" s="10">
        <v>80</v>
      </c>
      <c r="M448" s="10">
        <v>80</v>
      </c>
      <c r="N448" s="10">
        <v>0</v>
      </c>
      <c r="O448" s="10">
        <v>0</v>
      </c>
      <c r="P448" s="11">
        <v>200000</v>
      </c>
      <c r="Q448" s="11">
        <v>200000</v>
      </c>
      <c r="R448" s="11">
        <v>0</v>
      </c>
      <c r="S448" s="11">
        <v>800000</v>
      </c>
      <c r="T448" s="11">
        <v>800000</v>
      </c>
      <c r="U448" s="11">
        <v>0</v>
      </c>
      <c r="V448" s="11">
        <v>1000000</v>
      </c>
      <c r="W448" s="11">
        <v>150000</v>
      </c>
      <c r="X448" s="12">
        <v>0.8</v>
      </c>
      <c r="Y448" s="12">
        <v>0.15</v>
      </c>
      <c r="Z448" s="11">
        <v>10000</v>
      </c>
      <c r="AA448" s="11">
        <v>0</v>
      </c>
      <c r="AB448" s="13">
        <v>80</v>
      </c>
      <c r="AC448" s="13">
        <v>4</v>
      </c>
      <c r="AD448" s="13">
        <v>1200</v>
      </c>
      <c r="AE448" s="13">
        <v>1000</v>
      </c>
      <c r="AF448" s="13">
        <v>0</v>
      </c>
      <c r="AG448" s="13">
        <v>0</v>
      </c>
      <c r="AH448" s="13">
        <v>0</v>
      </c>
      <c r="AI448" s="13">
        <v>0</v>
      </c>
      <c r="AJ448" s="18">
        <v>4</v>
      </c>
      <c r="AK448" s="17">
        <v>4.8</v>
      </c>
      <c r="AL448" s="25">
        <v>0.22620519159456118</v>
      </c>
      <c r="AM448" s="13">
        <v>0.73240710773514062</v>
      </c>
      <c r="AN448" s="13">
        <v>0.99672667757774136</v>
      </c>
      <c r="AO448" s="13">
        <v>0.13901345291479819</v>
      </c>
      <c r="AP448" s="13">
        <v>1.86814723822768</v>
      </c>
      <c r="AQ448" s="13">
        <f t="shared" si="47"/>
        <v>800000</v>
      </c>
      <c r="AR448" s="13">
        <f t="shared" si="44"/>
        <v>25600</v>
      </c>
      <c r="AS448" s="13">
        <f t="shared" si="45"/>
        <v>0</v>
      </c>
      <c r="AT448" s="13">
        <f t="shared" si="48"/>
        <v>25600</v>
      </c>
      <c r="AU448" s="13">
        <f t="shared" si="46"/>
        <v>825600</v>
      </c>
      <c r="AV448" s="14" t="s">
        <v>12</v>
      </c>
      <c r="AW448" s="13">
        <f t="shared" si="50"/>
        <v>825600</v>
      </c>
      <c r="AX448" s="13">
        <v>0</v>
      </c>
      <c r="AY448" s="13">
        <f t="shared" si="49"/>
        <v>825600</v>
      </c>
    </row>
    <row r="449" spans="1:51" hidden="1" x14ac:dyDescent="0.2">
      <c r="A449" s="8">
        <v>444</v>
      </c>
      <c r="B449" s="9" t="s">
        <v>989</v>
      </c>
      <c r="C449" s="9" t="s">
        <v>4</v>
      </c>
      <c r="D449" s="9" t="s">
        <v>5</v>
      </c>
      <c r="E449" s="9" t="s">
        <v>5</v>
      </c>
      <c r="F449" s="9" t="s">
        <v>989</v>
      </c>
      <c r="G449" s="9" t="s">
        <v>990</v>
      </c>
      <c r="H449" s="9" t="s">
        <v>526</v>
      </c>
      <c r="I449" s="9" t="s">
        <v>16</v>
      </c>
      <c r="J449" s="9" t="s">
        <v>156</v>
      </c>
      <c r="K449" s="9" t="s">
        <v>11</v>
      </c>
      <c r="L449" s="10">
        <v>60</v>
      </c>
      <c r="M449" s="10">
        <v>60</v>
      </c>
      <c r="N449" s="10">
        <v>0</v>
      </c>
      <c r="O449" s="10">
        <v>0</v>
      </c>
      <c r="P449" s="11">
        <v>150000</v>
      </c>
      <c r="Q449" s="11">
        <v>150000</v>
      </c>
      <c r="R449" s="11">
        <v>0</v>
      </c>
      <c r="S449" s="11">
        <v>600000</v>
      </c>
      <c r="T449" s="11">
        <v>600000</v>
      </c>
      <c r="U449" s="11">
        <v>0</v>
      </c>
      <c r="V449" s="11">
        <v>750000</v>
      </c>
      <c r="W449" s="11">
        <v>40000</v>
      </c>
      <c r="X449" s="12">
        <v>0.8</v>
      </c>
      <c r="Y449" s="12">
        <v>5.3333333333333337E-2</v>
      </c>
      <c r="Z449" s="11">
        <v>10000</v>
      </c>
      <c r="AA449" s="11">
        <v>0</v>
      </c>
      <c r="AB449" s="13">
        <v>0</v>
      </c>
      <c r="AC449" s="13">
        <v>0</v>
      </c>
      <c r="AD449" s="13">
        <v>0</v>
      </c>
      <c r="AE449" s="13">
        <v>0</v>
      </c>
      <c r="AF449" s="13">
        <v>0</v>
      </c>
      <c r="AG449" s="13">
        <v>0</v>
      </c>
      <c r="AH449" s="13">
        <v>0</v>
      </c>
      <c r="AI449" s="13">
        <v>0</v>
      </c>
      <c r="AJ449" s="18">
        <v>0</v>
      </c>
      <c r="AK449" s="17">
        <v>4.8</v>
      </c>
      <c r="AL449" s="25">
        <v>0</v>
      </c>
      <c r="AM449" s="13">
        <v>1</v>
      </c>
      <c r="AN449" s="13">
        <v>1</v>
      </c>
      <c r="AO449" s="13">
        <v>0.13901345291479819</v>
      </c>
      <c r="AP449" s="13">
        <v>2.1390134529147984</v>
      </c>
      <c r="AQ449" s="13">
        <f t="shared" si="47"/>
        <v>600000</v>
      </c>
      <c r="AR449" s="13">
        <f t="shared" si="44"/>
        <v>0</v>
      </c>
      <c r="AS449" s="13">
        <f t="shared" si="45"/>
        <v>0</v>
      </c>
      <c r="AT449" s="13">
        <f t="shared" si="48"/>
        <v>0</v>
      </c>
      <c r="AU449" s="13">
        <f t="shared" si="46"/>
        <v>600000</v>
      </c>
      <c r="AV449" s="14" t="s">
        <v>12</v>
      </c>
      <c r="AW449" s="13">
        <f t="shared" si="50"/>
        <v>600000</v>
      </c>
      <c r="AX449" s="13">
        <v>0</v>
      </c>
      <c r="AY449" s="13">
        <f t="shared" si="49"/>
        <v>600000</v>
      </c>
    </row>
    <row r="450" spans="1:51" hidden="1" x14ac:dyDescent="0.2">
      <c r="A450" s="8">
        <v>445</v>
      </c>
      <c r="B450" s="9" t="s">
        <v>991</v>
      </c>
      <c r="C450" s="9" t="s">
        <v>65</v>
      </c>
      <c r="D450" s="9" t="s">
        <v>5</v>
      </c>
      <c r="E450" s="9" t="s">
        <v>5</v>
      </c>
      <c r="F450" s="9" t="s">
        <v>991</v>
      </c>
      <c r="G450" s="9" t="s">
        <v>992</v>
      </c>
      <c r="H450" s="9" t="s">
        <v>526</v>
      </c>
      <c r="I450" s="9" t="s">
        <v>28</v>
      </c>
      <c r="J450" s="9" t="s">
        <v>171</v>
      </c>
      <c r="K450" s="9" t="s">
        <v>11</v>
      </c>
      <c r="L450" s="10">
        <v>20</v>
      </c>
      <c r="M450" s="10">
        <v>0</v>
      </c>
      <c r="N450" s="10">
        <v>20</v>
      </c>
      <c r="O450" s="10">
        <v>0</v>
      </c>
      <c r="P450" s="11">
        <v>50000</v>
      </c>
      <c r="Q450" s="11">
        <v>50000</v>
      </c>
      <c r="R450" s="11">
        <v>0</v>
      </c>
      <c r="S450" s="11">
        <v>200000</v>
      </c>
      <c r="T450" s="11">
        <v>200000</v>
      </c>
      <c r="U450" s="11">
        <v>0</v>
      </c>
      <c r="V450" s="11">
        <v>250000</v>
      </c>
      <c r="W450" s="11">
        <v>36000</v>
      </c>
      <c r="X450" s="12">
        <v>0.8</v>
      </c>
      <c r="Y450" s="12">
        <v>0.14399999999999999</v>
      </c>
      <c r="Z450" s="11">
        <v>10000</v>
      </c>
      <c r="AA450" s="11">
        <v>0</v>
      </c>
      <c r="AB450" s="13">
        <v>20</v>
      </c>
      <c r="AC450" s="13">
        <v>6</v>
      </c>
      <c r="AD450" s="13">
        <v>900</v>
      </c>
      <c r="AE450" s="13">
        <v>900</v>
      </c>
      <c r="AF450" s="13">
        <v>0</v>
      </c>
      <c r="AG450" s="13">
        <v>0</v>
      </c>
      <c r="AH450" s="13">
        <v>0</v>
      </c>
      <c r="AI450" s="13">
        <v>0</v>
      </c>
      <c r="AJ450" s="18">
        <v>0</v>
      </c>
      <c r="AK450" s="17">
        <v>5.8</v>
      </c>
      <c r="AL450" s="25">
        <v>0</v>
      </c>
      <c r="AM450" s="13">
        <v>1</v>
      </c>
      <c r="AN450" s="13">
        <v>1</v>
      </c>
      <c r="AO450" s="13">
        <v>0.18385650224215244</v>
      </c>
      <c r="AP450" s="13">
        <v>2.1838565022421523</v>
      </c>
      <c r="AQ450" s="13">
        <f t="shared" si="47"/>
        <v>200000</v>
      </c>
      <c r="AR450" s="13">
        <f t="shared" si="44"/>
        <v>9600</v>
      </c>
      <c r="AS450" s="13">
        <f t="shared" si="45"/>
        <v>0</v>
      </c>
      <c r="AT450" s="13">
        <f t="shared" si="48"/>
        <v>9600</v>
      </c>
      <c r="AU450" s="13">
        <f t="shared" si="46"/>
        <v>209600</v>
      </c>
      <c r="AV450" s="14" t="s">
        <v>12</v>
      </c>
      <c r="AW450" s="13">
        <f t="shared" si="50"/>
        <v>209600</v>
      </c>
      <c r="AX450" s="13">
        <v>0</v>
      </c>
      <c r="AY450" s="13">
        <f t="shared" si="49"/>
        <v>209600</v>
      </c>
    </row>
    <row r="451" spans="1:51" hidden="1" x14ac:dyDescent="0.2">
      <c r="A451" s="8">
        <v>446</v>
      </c>
      <c r="B451" s="9" t="s">
        <v>993</v>
      </c>
      <c r="C451" s="9" t="s">
        <v>4</v>
      </c>
      <c r="D451" s="9" t="s">
        <v>5</v>
      </c>
      <c r="E451" s="9" t="s">
        <v>5</v>
      </c>
      <c r="F451" s="9" t="s">
        <v>993</v>
      </c>
      <c r="G451" s="9" t="s">
        <v>992</v>
      </c>
      <c r="H451" s="9" t="s">
        <v>526</v>
      </c>
      <c r="I451" s="9" t="s">
        <v>28</v>
      </c>
      <c r="J451" s="9" t="s">
        <v>171</v>
      </c>
      <c r="K451" s="9" t="s">
        <v>11</v>
      </c>
      <c r="L451" s="10">
        <v>45</v>
      </c>
      <c r="M451" s="10">
        <v>45</v>
      </c>
      <c r="N451" s="10">
        <v>0</v>
      </c>
      <c r="O451" s="10">
        <v>0</v>
      </c>
      <c r="P451" s="11">
        <v>112200</v>
      </c>
      <c r="Q451" s="11">
        <v>112200</v>
      </c>
      <c r="R451" s="11">
        <v>0</v>
      </c>
      <c r="S451" s="11">
        <v>448800</v>
      </c>
      <c r="T451" s="11">
        <v>448800</v>
      </c>
      <c r="U451" s="11">
        <v>0</v>
      </c>
      <c r="V451" s="11">
        <v>561000</v>
      </c>
      <c r="W451" s="11">
        <v>23000</v>
      </c>
      <c r="X451" s="12">
        <v>0.8</v>
      </c>
      <c r="Y451" s="12">
        <v>4.0998217468805699E-2</v>
      </c>
      <c r="Z451" s="11">
        <v>9973.3333333333339</v>
      </c>
      <c r="AA451" s="11">
        <v>0</v>
      </c>
      <c r="AB451" s="13">
        <v>0</v>
      </c>
      <c r="AC451" s="13">
        <v>0</v>
      </c>
      <c r="AD451" s="13">
        <v>0</v>
      </c>
      <c r="AE451" s="13">
        <v>0</v>
      </c>
      <c r="AF451" s="13">
        <v>0</v>
      </c>
      <c r="AG451" s="13">
        <v>0</v>
      </c>
      <c r="AH451" s="13">
        <v>0</v>
      </c>
      <c r="AI451" s="13">
        <v>0</v>
      </c>
      <c r="AJ451" s="18">
        <v>0</v>
      </c>
      <c r="AK451" s="17">
        <v>5.8</v>
      </c>
      <c r="AL451" s="25">
        <v>0</v>
      </c>
      <c r="AM451" s="13">
        <v>1</v>
      </c>
      <c r="AN451" s="13">
        <v>1</v>
      </c>
      <c r="AO451" s="13">
        <v>0.18385650224215244</v>
      </c>
      <c r="AP451" s="13">
        <v>2.1838565022421523</v>
      </c>
      <c r="AQ451" s="13">
        <f t="shared" si="47"/>
        <v>448800</v>
      </c>
      <c r="AR451" s="13">
        <f t="shared" si="44"/>
        <v>0</v>
      </c>
      <c r="AS451" s="13">
        <f t="shared" si="45"/>
        <v>0</v>
      </c>
      <c r="AT451" s="13">
        <f t="shared" si="48"/>
        <v>0</v>
      </c>
      <c r="AU451" s="13">
        <f t="shared" si="46"/>
        <v>448800</v>
      </c>
      <c r="AV451" s="14" t="s">
        <v>12</v>
      </c>
      <c r="AW451" s="13">
        <f t="shared" si="50"/>
        <v>448800</v>
      </c>
      <c r="AX451" s="13">
        <v>0</v>
      </c>
      <c r="AY451" s="13">
        <f t="shared" si="49"/>
        <v>448800</v>
      </c>
    </row>
    <row r="452" spans="1:51" hidden="1" x14ac:dyDescent="0.2">
      <c r="A452" s="8">
        <v>447</v>
      </c>
      <c r="B452" s="9" t="s">
        <v>994</v>
      </c>
      <c r="C452" s="9" t="s">
        <v>4</v>
      </c>
      <c r="D452" s="9" t="s">
        <v>5</v>
      </c>
      <c r="E452" s="9" t="s">
        <v>5</v>
      </c>
      <c r="F452" s="9" t="s">
        <v>994</v>
      </c>
      <c r="G452" s="9" t="s">
        <v>995</v>
      </c>
      <c r="H452" s="9" t="s">
        <v>526</v>
      </c>
      <c r="I452" s="9" t="s">
        <v>32</v>
      </c>
      <c r="J452" s="9" t="s">
        <v>8</v>
      </c>
      <c r="K452" s="9" t="s">
        <v>10</v>
      </c>
      <c r="L452" s="10">
        <v>30</v>
      </c>
      <c r="M452" s="10">
        <v>30</v>
      </c>
      <c r="N452" s="10">
        <v>0</v>
      </c>
      <c r="O452" s="10">
        <v>0</v>
      </c>
      <c r="P452" s="11">
        <v>75020</v>
      </c>
      <c r="Q452" s="11">
        <v>75020</v>
      </c>
      <c r="R452" s="11">
        <v>0</v>
      </c>
      <c r="S452" s="11">
        <v>300000</v>
      </c>
      <c r="T452" s="11">
        <v>300000</v>
      </c>
      <c r="U452" s="11">
        <v>0</v>
      </c>
      <c r="V452" s="11">
        <v>375020</v>
      </c>
      <c r="W452" s="11">
        <v>0</v>
      </c>
      <c r="X452" s="12">
        <v>0.79995733560876758</v>
      </c>
      <c r="Y452" s="12">
        <v>0</v>
      </c>
      <c r="Z452" s="11">
        <v>10000</v>
      </c>
      <c r="AA452" s="11">
        <v>0</v>
      </c>
      <c r="AB452" s="13">
        <v>30</v>
      </c>
      <c r="AC452" s="13">
        <v>4</v>
      </c>
      <c r="AD452" s="13">
        <v>1400</v>
      </c>
      <c r="AE452" s="13">
        <v>1200</v>
      </c>
      <c r="AF452" s="13">
        <v>0</v>
      </c>
      <c r="AG452" s="13">
        <v>0</v>
      </c>
      <c r="AH452" s="13">
        <v>0</v>
      </c>
      <c r="AI452" s="13">
        <v>0</v>
      </c>
      <c r="AJ452" s="18">
        <v>5</v>
      </c>
      <c r="AK452" s="17">
        <v>4.3</v>
      </c>
      <c r="AL452" s="25">
        <v>0.24868835257082897</v>
      </c>
      <c r="AM452" s="13">
        <v>0.70581030847299409</v>
      </c>
      <c r="AN452" s="13">
        <v>0.99590834697217678</v>
      </c>
      <c r="AO452" s="13">
        <v>0.11659192825112105</v>
      </c>
      <c r="AP452" s="13">
        <v>1.8183105836962918</v>
      </c>
      <c r="AQ452" s="13">
        <f t="shared" si="47"/>
        <v>300000</v>
      </c>
      <c r="AR452" s="13">
        <f t="shared" si="44"/>
        <v>9600</v>
      </c>
      <c r="AS452" s="13">
        <f t="shared" si="45"/>
        <v>0</v>
      </c>
      <c r="AT452" s="13">
        <f t="shared" si="48"/>
        <v>9600</v>
      </c>
      <c r="AU452" s="13">
        <f t="shared" si="46"/>
        <v>309600</v>
      </c>
      <c r="AV452" s="14" t="s">
        <v>12</v>
      </c>
      <c r="AW452" s="13">
        <f t="shared" si="50"/>
        <v>309600</v>
      </c>
      <c r="AX452" s="13">
        <v>0</v>
      </c>
      <c r="AY452" s="13">
        <f t="shared" si="49"/>
        <v>309600</v>
      </c>
    </row>
    <row r="453" spans="1:51" hidden="1" x14ac:dyDescent="0.2">
      <c r="A453" s="8">
        <v>448</v>
      </c>
      <c r="B453" s="9" t="s">
        <v>996</v>
      </c>
      <c r="C453" s="9" t="s">
        <v>4</v>
      </c>
      <c r="D453" s="9" t="s">
        <v>5</v>
      </c>
      <c r="E453" s="9" t="s">
        <v>5</v>
      </c>
      <c r="F453" s="9" t="s">
        <v>996</v>
      </c>
      <c r="G453" s="9" t="s">
        <v>995</v>
      </c>
      <c r="H453" s="9" t="s">
        <v>526</v>
      </c>
      <c r="I453" s="9" t="s">
        <v>32</v>
      </c>
      <c r="J453" s="9" t="s">
        <v>8</v>
      </c>
      <c r="K453" s="9" t="s">
        <v>10</v>
      </c>
      <c r="L453" s="10">
        <v>5</v>
      </c>
      <c r="M453" s="10">
        <v>5</v>
      </c>
      <c r="N453" s="10">
        <v>0</v>
      </c>
      <c r="O453" s="10">
        <v>0</v>
      </c>
      <c r="P453" s="11">
        <v>12500</v>
      </c>
      <c r="Q453" s="11">
        <v>12500</v>
      </c>
      <c r="R453" s="11">
        <v>0</v>
      </c>
      <c r="S453" s="11">
        <v>50000</v>
      </c>
      <c r="T453" s="11">
        <v>50000</v>
      </c>
      <c r="U453" s="11">
        <v>0</v>
      </c>
      <c r="V453" s="11">
        <v>62500</v>
      </c>
      <c r="W453" s="11">
        <v>9375</v>
      </c>
      <c r="X453" s="12">
        <v>0.8</v>
      </c>
      <c r="Y453" s="12">
        <v>0.15</v>
      </c>
      <c r="Z453" s="11">
        <v>10000</v>
      </c>
      <c r="AA453" s="11">
        <v>0</v>
      </c>
      <c r="AB453" s="13">
        <v>5</v>
      </c>
      <c r="AC453" s="13">
        <v>8</v>
      </c>
      <c r="AD453" s="13">
        <v>900</v>
      </c>
      <c r="AE453" s="13">
        <v>700</v>
      </c>
      <c r="AF453" s="13">
        <v>0</v>
      </c>
      <c r="AG453" s="13">
        <v>0</v>
      </c>
      <c r="AH453" s="13">
        <v>0</v>
      </c>
      <c r="AI453" s="13">
        <v>0</v>
      </c>
      <c r="AJ453" s="18">
        <v>5</v>
      </c>
      <c r="AK453" s="17">
        <v>4.3</v>
      </c>
      <c r="AL453" s="25">
        <v>0.24868835257082897</v>
      </c>
      <c r="AM453" s="13">
        <v>0.70581030847299409</v>
      </c>
      <c r="AN453" s="13">
        <v>0.99590834697217678</v>
      </c>
      <c r="AO453" s="13">
        <v>0.11659192825112105</v>
      </c>
      <c r="AP453" s="13">
        <v>1.8183105836962918</v>
      </c>
      <c r="AQ453" s="13">
        <f t="shared" si="47"/>
        <v>50000</v>
      </c>
      <c r="AR453" s="13">
        <f t="shared" si="44"/>
        <v>3200</v>
      </c>
      <c r="AS453" s="13">
        <f t="shared" si="45"/>
        <v>0</v>
      </c>
      <c r="AT453" s="13">
        <f t="shared" si="48"/>
        <v>3200</v>
      </c>
      <c r="AU453" s="13">
        <f t="shared" si="46"/>
        <v>53200</v>
      </c>
      <c r="AV453" s="14" t="s">
        <v>12</v>
      </c>
      <c r="AW453" s="13">
        <f t="shared" si="50"/>
        <v>53200</v>
      </c>
      <c r="AX453" s="13">
        <v>0</v>
      </c>
      <c r="AY453" s="13">
        <f t="shared" si="49"/>
        <v>53200</v>
      </c>
    </row>
    <row r="454" spans="1:51" hidden="1" x14ac:dyDescent="0.2">
      <c r="A454" s="8">
        <v>449</v>
      </c>
      <c r="B454" s="9" t="s">
        <v>997</v>
      </c>
      <c r="C454" s="9" t="s">
        <v>4</v>
      </c>
      <c r="D454" s="9" t="s">
        <v>5</v>
      </c>
      <c r="E454" s="9" t="s">
        <v>5</v>
      </c>
      <c r="F454" s="9" t="s">
        <v>997</v>
      </c>
      <c r="G454" s="9" t="s">
        <v>998</v>
      </c>
      <c r="H454" s="9" t="s">
        <v>526</v>
      </c>
      <c r="I454" s="9" t="s">
        <v>178</v>
      </c>
      <c r="J454" s="9" t="s">
        <v>156</v>
      </c>
      <c r="K454" s="9" t="s">
        <v>11</v>
      </c>
      <c r="L454" s="10">
        <v>32</v>
      </c>
      <c r="M454" s="10">
        <v>32</v>
      </c>
      <c r="N454" s="10">
        <v>0</v>
      </c>
      <c r="O454" s="10">
        <v>0</v>
      </c>
      <c r="P454" s="11">
        <v>80000</v>
      </c>
      <c r="Q454" s="11">
        <v>80000</v>
      </c>
      <c r="R454" s="11">
        <v>0</v>
      </c>
      <c r="S454" s="11">
        <v>320000</v>
      </c>
      <c r="T454" s="11">
        <v>320000</v>
      </c>
      <c r="U454" s="11">
        <v>0</v>
      </c>
      <c r="V454" s="11">
        <v>400000</v>
      </c>
      <c r="W454" s="11">
        <v>12500</v>
      </c>
      <c r="X454" s="12">
        <v>0.8</v>
      </c>
      <c r="Y454" s="12">
        <v>3.125E-2</v>
      </c>
      <c r="Z454" s="11">
        <v>10000</v>
      </c>
      <c r="AA454" s="11">
        <v>0</v>
      </c>
      <c r="AB454" s="13">
        <v>0</v>
      </c>
      <c r="AC454" s="13">
        <v>0</v>
      </c>
      <c r="AD454" s="13">
        <v>0</v>
      </c>
      <c r="AE454" s="13">
        <v>0</v>
      </c>
      <c r="AF454" s="13">
        <v>0</v>
      </c>
      <c r="AG454" s="13">
        <v>0</v>
      </c>
      <c r="AH454" s="13">
        <v>0</v>
      </c>
      <c r="AI454" s="13">
        <v>0</v>
      </c>
      <c r="AJ454" s="18">
        <v>2</v>
      </c>
      <c r="AK454" s="17">
        <v>3.7</v>
      </c>
      <c r="AL454" s="25">
        <v>0.11136890951276102</v>
      </c>
      <c r="AM454" s="13">
        <v>0.86825444458269596</v>
      </c>
      <c r="AN454" s="13">
        <v>0.99836333878887074</v>
      </c>
      <c r="AO454" s="13">
        <v>8.9686098654708515E-2</v>
      </c>
      <c r="AP454" s="13">
        <v>1.9563038820262753</v>
      </c>
      <c r="AQ454" s="13">
        <f t="shared" si="47"/>
        <v>320000</v>
      </c>
      <c r="AR454" s="13">
        <f t="shared" ref="AR454:AR517" si="51">AB454*AC454*80</f>
        <v>0</v>
      </c>
      <c r="AS454" s="13">
        <f t="shared" ref="AS454:AS517" si="52">AF454*AG454*500</f>
        <v>0</v>
      </c>
      <c r="AT454" s="13">
        <f t="shared" si="48"/>
        <v>0</v>
      </c>
      <c r="AU454" s="13">
        <f t="shared" ref="AU454:AU517" si="53">AT454+S454</f>
        <v>320000</v>
      </c>
      <c r="AV454" s="14" t="s">
        <v>12</v>
      </c>
      <c r="AW454" s="13">
        <f t="shared" si="50"/>
        <v>320000</v>
      </c>
      <c r="AX454" s="13">
        <v>0</v>
      </c>
      <c r="AY454" s="13">
        <f t="shared" si="49"/>
        <v>320000</v>
      </c>
    </row>
    <row r="455" spans="1:51" hidden="1" x14ac:dyDescent="0.2">
      <c r="A455" s="8">
        <v>450</v>
      </c>
      <c r="B455" s="9" t="s">
        <v>999</v>
      </c>
      <c r="C455" s="9" t="s">
        <v>4</v>
      </c>
      <c r="D455" s="9" t="s">
        <v>5</v>
      </c>
      <c r="E455" s="9" t="s">
        <v>5</v>
      </c>
      <c r="F455" s="9" t="s">
        <v>999</v>
      </c>
      <c r="G455" s="9" t="s">
        <v>998</v>
      </c>
      <c r="H455" s="9" t="s">
        <v>526</v>
      </c>
      <c r="I455" s="9" t="s">
        <v>178</v>
      </c>
      <c r="J455" s="9" t="s">
        <v>156</v>
      </c>
      <c r="K455" s="9" t="s">
        <v>11</v>
      </c>
      <c r="L455" s="10">
        <v>24</v>
      </c>
      <c r="M455" s="10">
        <v>24</v>
      </c>
      <c r="N455" s="10">
        <v>0</v>
      </c>
      <c r="O455" s="10">
        <v>0</v>
      </c>
      <c r="P455" s="11">
        <v>60000</v>
      </c>
      <c r="Q455" s="11">
        <v>60000</v>
      </c>
      <c r="R455" s="11">
        <v>0</v>
      </c>
      <c r="S455" s="11">
        <v>240000</v>
      </c>
      <c r="T455" s="11">
        <v>240000</v>
      </c>
      <c r="U455" s="11">
        <v>0</v>
      </c>
      <c r="V455" s="11">
        <v>300000</v>
      </c>
      <c r="W455" s="11">
        <v>19000</v>
      </c>
      <c r="X455" s="12">
        <v>0.8</v>
      </c>
      <c r="Y455" s="12">
        <v>6.3333333333333339E-2</v>
      </c>
      <c r="Z455" s="11">
        <v>10000</v>
      </c>
      <c r="AA455" s="11">
        <v>0</v>
      </c>
      <c r="AB455" s="13">
        <v>20</v>
      </c>
      <c r="AC455" s="13">
        <v>6</v>
      </c>
      <c r="AD455" s="13">
        <v>1100</v>
      </c>
      <c r="AE455" s="13">
        <v>1100</v>
      </c>
      <c r="AF455" s="13">
        <v>4</v>
      </c>
      <c r="AG455" s="13">
        <v>6</v>
      </c>
      <c r="AH455" s="13">
        <v>1600</v>
      </c>
      <c r="AI455" s="13">
        <v>1600</v>
      </c>
      <c r="AJ455" s="18">
        <v>2</v>
      </c>
      <c r="AK455" s="17">
        <v>3.7</v>
      </c>
      <c r="AL455" s="25">
        <v>0.11136890951276102</v>
      </c>
      <c r="AM455" s="13">
        <v>0.86825444458269596</v>
      </c>
      <c r="AN455" s="13">
        <v>0.99836333878887074</v>
      </c>
      <c r="AO455" s="13">
        <v>8.9686098654708515E-2</v>
      </c>
      <c r="AP455" s="13">
        <v>1.9563038820262753</v>
      </c>
      <c r="AQ455" s="13">
        <f t="shared" ref="AQ455:AQ518" si="54">S455</f>
        <v>240000</v>
      </c>
      <c r="AR455" s="13">
        <f t="shared" si="51"/>
        <v>9600</v>
      </c>
      <c r="AS455" s="13">
        <f t="shared" si="52"/>
        <v>12000</v>
      </c>
      <c r="AT455" s="13">
        <f t="shared" ref="AT455:AT518" si="55">AR455+AS455</f>
        <v>21600</v>
      </c>
      <c r="AU455" s="13">
        <f t="shared" si="53"/>
        <v>261600</v>
      </c>
      <c r="AV455" s="14" t="s">
        <v>12</v>
      </c>
      <c r="AW455" s="13">
        <f t="shared" si="50"/>
        <v>261600</v>
      </c>
      <c r="AX455" s="13">
        <v>0</v>
      </c>
      <c r="AY455" s="13">
        <f t="shared" ref="AY455:AY518" si="56">AW455+AX455</f>
        <v>261600</v>
      </c>
    </row>
    <row r="456" spans="1:51" hidden="1" x14ac:dyDescent="0.2">
      <c r="A456" s="8">
        <v>451</v>
      </c>
      <c r="B456" s="9" t="s">
        <v>997</v>
      </c>
      <c r="C456" s="9" t="s">
        <v>4</v>
      </c>
      <c r="D456" s="9" t="s">
        <v>5</v>
      </c>
      <c r="E456" s="9" t="s">
        <v>5</v>
      </c>
      <c r="F456" s="9" t="s">
        <v>997</v>
      </c>
      <c r="G456" s="9" t="s">
        <v>1000</v>
      </c>
      <c r="H456" s="9" t="s">
        <v>526</v>
      </c>
      <c r="I456" s="9" t="s">
        <v>178</v>
      </c>
      <c r="J456" s="9" t="s">
        <v>16</v>
      </c>
      <c r="K456" s="9" t="s">
        <v>29</v>
      </c>
      <c r="L456" s="10">
        <v>48</v>
      </c>
      <c r="M456" s="10">
        <v>48</v>
      </c>
      <c r="N456" s="10">
        <v>0</v>
      </c>
      <c r="O456" s="10">
        <v>0</v>
      </c>
      <c r="P456" s="11">
        <v>120000</v>
      </c>
      <c r="Q456" s="11">
        <v>120000</v>
      </c>
      <c r="R456" s="11">
        <v>0</v>
      </c>
      <c r="S456" s="11">
        <v>480000</v>
      </c>
      <c r="T456" s="11">
        <v>480000</v>
      </c>
      <c r="U456" s="11">
        <v>0</v>
      </c>
      <c r="V456" s="11">
        <v>600000</v>
      </c>
      <c r="W456" s="11">
        <v>20000</v>
      </c>
      <c r="X456" s="12">
        <v>0.8</v>
      </c>
      <c r="Y456" s="12">
        <v>3.3333333333333333E-2</v>
      </c>
      <c r="Z456" s="11">
        <v>10000</v>
      </c>
      <c r="AA456" s="11">
        <v>0</v>
      </c>
      <c r="AB456" s="13">
        <v>0</v>
      </c>
      <c r="AC456" s="13">
        <v>0</v>
      </c>
      <c r="AD456" s="13">
        <v>0</v>
      </c>
      <c r="AE456" s="13">
        <v>0</v>
      </c>
      <c r="AF456" s="13">
        <v>0</v>
      </c>
      <c r="AG456" s="13">
        <v>0</v>
      </c>
      <c r="AH456" s="13">
        <v>0</v>
      </c>
      <c r="AI456" s="13">
        <v>0</v>
      </c>
      <c r="AJ456" s="18">
        <v>8</v>
      </c>
      <c r="AK456" s="17">
        <v>3.7</v>
      </c>
      <c r="AL456" s="25">
        <v>0.30389817024661891</v>
      </c>
      <c r="AM456" s="13">
        <v>0.64049900996062425</v>
      </c>
      <c r="AN456" s="13">
        <v>0.99345335515548283</v>
      </c>
      <c r="AO456" s="13">
        <v>8.9686098654708515E-2</v>
      </c>
      <c r="AP456" s="13">
        <v>1.7236384637708155</v>
      </c>
      <c r="AQ456" s="13">
        <f t="shared" si="54"/>
        <v>480000</v>
      </c>
      <c r="AR456" s="13">
        <f t="shared" si="51"/>
        <v>0</v>
      </c>
      <c r="AS456" s="13">
        <f t="shared" si="52"/>
        <v>0</v>
      </c>
      <c r="AT456" s="13">
        <f t="shared" si="55"/>
        <v>0</v>
      </c>
      <c r="AU456" s="13">
        <f t="shared" si="53"/>
        <v>480000</v>
      </c>
      <c r="AV456" s="14" t="s">
        <v>12</v>
      </c>
      <c r="AW456" s="13">
        <f t="shared" si="50"/>
        <v>480000</v>
      </c>
      <c r="AX456" s="13">
        <v>0</v>
      </c>
      <c r="AY456" s="13">
        <f t="shared" si="56"/>
        <v>480000</v>
      </c>
    </row>
    <row r="457" spans="1:51" hidden="1" x14ac:dyDescent="0.2">
      <c r="A457" s="8">
        <v>452</v>
      </c>
      <c r="B457" s="9" t="s">
        <v>1001</v>
      </c>
      <c r="C457" s="9" t="s">
        <v>65</v>
      </c>
      <c r="D457" s="9" t="s">
        <v>5</v>
      </c>
      <c r="E457" s="9" t="s">
        <v>5</v>
      </c>
      <c r="F457" s="9" t="s">
        <v>1001</v>
      </c>
      <c r="G457" s="9" t="s">
        <v>1002</v>
      </c>
      <c r="H457" s="9" t="s">
        <v>526</v>
      </c>
      <c r="I457" s="9" t="s">
        <v>20</v>
      </c>
      <c r="J457" s="9" t="s">
        <v>9</v>
      </c>
      <c r="K457" s="9" t="s">
        <v>10</v>
      </c>
      <c r="L457" s="10">
        <v>15</v>
      </c>
      <c r="M457" s="10">
        <v>0</v>
      </c>
      <c r="N457" s="10">
        <v>15</v>
      </c>
      <c r="O457" s="10">
        <v>0</v>
      </c>
      <c r="P457" s="11">
        <v>30000</v>
      </c>
      <c r="Q457" s="11">
        <v>30000</v>
      </c>
      <c r="R457" s="11">
        <v>0</v>
      </c>
      <c r="S457" s="11">
        <v>120000</v>
      </c>
      <c r="T457" s="11">
        <v>120000</v>
      </c>
      <c r="U457" s="11">
        <v>0</v>
      </c>
      <c r="V457" s="11">
        <v>150000</v>
      </c>
      <c r="W457" s="11">
        <v>0</v>
      </c>
      <c r="X457" s="12">
        <v>0.8</v>
      </c>
      <c r="Y457" s="12">
        <v>0</v>
      </c>
      <c r="Z457" s="11">
        <v>8000</v>
      </c>
      <c r="AA457" s="11">
        <v>0</v>
      </c>
      <c r="AB457" s="13">
        <v>15</v>
      </c>
      <c r="AC457" s="13">
        <v>4</v>
      </c>
      <c r="AD457" s="13">
        <v>1100</v>
      </c>
      <c r="AE457" s="13">
        <v>600</v>
      </c>
      <c r="AF457" s="13">
        <v>0</v>
      </c>
      <c r="AG457" s="13">
        <v>0</v>
      </c>
      <c r="AH457" s="13">
        <v>0</v>
      </c>
      <c r="AI457" s="13">
        <v>0</v>
      </c>
      <c r="AJ457" s="18">
        <v>18</v>
      </c>
      <c r="AK457" s="17">
        <v>4.7</v>
      </c>
      <c r="AL457" s="25">
        <v>0.30297029702970296</v>
      </c>
      <c r="AM457" s="13">
        <v>0.64159665177874259</v>
      </c>
      <c r="AN457" s="13">
        <v>0.98527004909983629</v>
      </c>
      <c r="AO457" s="13">
        <v>0.13452914798206278</v>
      </c>
      <c r="AP457" s="13">
        <v>1.7613958488606416</v>
      </c>
      <c r="AQ457" s="13">
        <f t="shared" si="54"/>
        <v>120000</v>
      </c>
      <c r="AR457" s="13">
        <f t="shared" si="51"/>
        <v>4800</v>
      </c>
      <c r="AS457" s="13">
        <f t="shared" si="52"/>
        <v>0</v>
      </c>
      <c r="AT457" s="13">
        <f t="shared" si="55"/>
        <v>4800</v>
      </c>
      <c r="AU457" s="13">
        <f t="shared" si="53"/>
        <v>124800</v>
      </c>
      <c r="AV457" s="14" t="s">
        <v>12</v>
      </c>
      <c r="AW457" s="13">
        <f t="shared" si="50"/>
        <v>124800</v>
      </c>
      <c r="AX457" s="13">
        <v>0</v>
      </c>
      <c r="AY457" s="13">
        <f t="shared" si="56"/>
        <v>124800</v>
      </c>
    </row>
    <row r="458" spans="1:51" hidden="1" x14ac:dyDescent="0.2">
      <c r="A458" s="8">
        <v>453</v>
      </c>
      <c r="B458" s="9" t="s">
        <v>1003</v>
      </c>
      <c r="C458" s="9" t="s">
        <v>226</v>
      </c>
      <c r="D458" s="9" t="s">
        <v>5</v>
      </c>
      <c r="E458" s="9" t="s">
        <v>5</v>
      </c>
      <c r="F458" s="9" t="s">
        <v>1003</v>
      </c>
      <c r="G458" s="9" t="s">
        <v>1004</v>
      </c>
      <c r="H458" s="9" t="s">
        <v>526</v>
      </c>
      <c r="I458" s="9" t="s">
        <v>21</v>
      </c>
      <c r="J458" s="9" t="s">
        <v>9</v>
      </c>
      <c r="K458" s="9" t="s">
        <v>10</v>
      </c>
      <c r="L458" s="10">
        <v>8</v>
      </c>
      <c r="M458" s="10">
        <v>0</v>
      </c>
      <c r="N458" s="10">
        <v>0</v>
      </c>
      <c r="O458" s="10">
        <v>8</v>
      </c>
      <c r="P458" s="11">
        <v>10000</v>
      </c>
      <c r="Q458" s="11">
        <v>0</v>
      </c>
      <c r="R458" s="11">
        <v>10000</v>
      </c>
      <c r="S458" s="11">
        <v>40000</v>
      </c>
      <c r="T458" s="11">
        <v>0</v>
      </c>
      <c r="U458" s="11">
        <v>40000</v>
      </c>
      <c r="V458" s="11">
        <v>50000</v>
      </c>
      <c r="W458" s="11">
        <v>2000</v>
      </c>
      <c r="X458" s="12">
        <v>0.8</v>
      </c>
      <c r="Y458" s="12">
        <v>0.04</v>
      </c>
      <c r="Z458" s="11">
        <v>0</v>
      </c>
      <c r="AA458" s="11">
        <v>5000</v>
      </c>
      <c r="AB458" s="13">
        <v>8</v>
      </c>
      <c r="AC458" s="13">
        <v>12</v>
      </c>
      <c r="AD458" s="13">
        <v>1000</v>
      </c>
      <c r="AE458" s="13">
        <v>1000</v>
      </c>
      <c r="AF458" s="13">
        <v>0</v>
      </c>
      <c r="AG458" s="13">
        <v>0</v>
      </c>
      <c r="AH458" s="13">
        <v>0</v>
      </c>
      <c r="AI458" s="13">
        <v>0</v>
      </c>
      <c r="AJ458" s="18">
        <v>2</v>
      </c>
      <c r="AK458" s="17">
        <v>6</v>
      </c>
      <c r="AL458" s="25">
        <v>0.18831168831168832</v>
      </c>
      <c r="AM458" s="13">
        <v>0.77723380720226143</v>
      </c>
      <c r="AN458" s="13">
        <v>0.99836333878887074</v>
      </c>
      <c r="AO458" s="13">
        <v>0.19282511210762329</v>
      </c>
      <c r="AP458" s="13">
        <v>1.9684222580987554</v>
      </c>
      <c r="AQ458" s="13">
        <f t="shared" si="54"/>
        <v>40000</v>
      </c>
      <c r="AR458" s="13">
        <f t="shared" si="51"/>
        <v>7680</v>
      </c>
      <c r="AS458" s="13">
        <f t="shared" si="52"/>
        <v>0</v>
      </c>
      <c r="AT458" s="13">
        <f t="shared" si="55"/>
        <v>7680</v>
      </c>
      <c r="AU458" s="13">
        <f t="shared" si="53"/>
        <v>47680</v>
      </c>
      <c r="AV458" s="14" t="s">
        <v>12</v>
      </c>
      <c r="AW458" s="13">
        <f t="shared" ref="AW458:AW521" si="57">AU458</f>
        <v>47680</v>
      </c>
      <c r="AX458" s="13">
        <v>0</v>
      </c>
      <c r="AY458" s="13">
        <f t="shared" si="56"/>
        <v>47680</v>
      </c>
    </row>
    <row r="459" spans="1:51" hidden="1" x14ac:dyDescent="0.2">
      <c r="A459" s="8">
        <v>454</v>
      </c>
      <c r="B459" s="9" t="s">
        <v>1005</v>
      </c>
      <c r="C459" s="9" t="s">
        <v>4</v>
      </c>
      <c r="D459" s="9" t="s">
        <v>5</v>
      </c>
      <c r="E459" s="9" t="s">
        <v>5</v>
      </c>
      <c r="F459" s="9" t="s">
        <v>1005</v>
      </c>
      <c r="G459" s="9" t="s">
        <v>1006</v>
      </c>
      <c r="H459" s="9" t="s">
        <v>526</v>
      </c>
      <c r="I459" s="9" t="s">
        <v>21</v>
      </c>
      <c r="J459" s="9" t="s">
        <v>39</v>
      </c>
      <c r="K459" s="9" t="s">
        <v>10</v>
      </c>
      <c r="L459" s="10">
        <v>33</v>
      </c>
      <c r="M459" s="10">
        <v>33</v>
      </c>
      <c r="N459" s="10">
        <v>0</v>
      </c>
      <c r="O459" s="10">
        <v>0</v>
      </c>
      <c r="P459" s="11">
        <v>82500</v>
      </c>
      <c r="Q459" s="11">
        <v>82500</v>
      </c>
      <c r="R459" s="11">
        <v>0</v>
      </c>
      <c r="S459" s="11">
        <v>330000</v>
      </c>
      <c r="T459" s="11">
        <v>330000</v>
      </c>
      <c r="U459" s="11">
        <v>0</v>
      </c>
      <c r="V459" s="11">
        <v>412500</v>
      </c>
      <c r="W459" s="11">
        <v>15000</v>
      </c>
      <c r="X459" s="12">
        <v>0.8</v>
      </c>
      <c r="Y459" s="12">
        <v>3.6363636363636362E-2</v>
      </c>
      <c r="Z459" s="11">
        <v>10000</v>
      </c>
      <c r="AA459" s="11">
        <v>0</v>
      </c>
      <c r="AB459" s="13">
        <v>45</v>
      </c>
      <c r="AC459" s="13">
        <v>6</v>
      </c>
      <c r="AD459" s="13">
        <v>890</v>
      </c>
      <c r="AE459" s="13">
        <v>890</v>
      </c>
      <c r="AF459" s="13">
        <v>0</v>
      </c>
      <c r="AG459" s="13">
        <v>0</v>
      </c>
      <c r="AH459" s="13">
        <v>0</v>
      </c>
      <c r="AI459" s="13">
        <v>0</v>
      </c>
      <c r="AJ459" s="18">
        <v>10</v>
      </c>
      <c r="AK459" s="17">
        <v>6</v>
      </c>
      <c r="AL459" s="25">
        <v>0.28484320557491288</v>
      </c>
      <c r="AM459" s="13">
        <v>0.66304037195396748</v>
      </c>
      <c r="AN459" s="13">
        <v>0.99181669394435357</v>
      </c>
      <c r="AO459" s="13">
        <v>0.19282511210762329</v>
      </c>
      <c r="AP459" s="13">
        <v>1.8476821780059443</v>
      </c>
      <c r="AQ459" s="13">
        <f t="shared" si="54"/>
        <v>330000</v>
      </c>
      <c r="AR459" s="13">
        <f t="shared" si="51"/>
        <v>21600</v>
      </c>
      <c r="AS459" s="13">
        <f t="shared" si="52"/>
        <v>0</v>
      </c>
      <c r="AT459" s="13">
        <f t="shared" si="55"/>
        <v>21600</v>
      </c>
      <c r="AU459" s="13">
        <f t="shared" si="53"/>
        <v>351600</v>
      </c>
      <c r="AV459" s="14" t="s">
        <v>12</v>
      </c>
      <c r="AW459" s="13">
        <f t="shared" si="57"/>
        <v>351600</v>
      </c>
      <c r="AX459" s="13">
        <v>0</v>
      </c>
      <c r="AY459" s="13">
        <f t="shared" si="56"/>
        <v>351600</v>
      </c>
    </row>
    <row r="460" spans="1:51" hidden="1" x14ac:dyDescent="0.2">
      <c r="A460" s="8">
        <v>455</v>
      </c>
      <c r="B460" s="9" t="s">
        <v>1005</v>
      </c>
      <c r="C460" s="9" t="s">
        <v>4</v>
      </c>
      <c r="D460" s="9" t="s">
        <v>5</v>
      </c>
      <c r="E460" s="9" t="s">
        <v>5</v>
      </c>
      <c r="F460" s="9" t="s">
        <v>1005</v>
      </c>
      <c r="G460" s="9" t="s">
        <v>1006</v>
      </c>
      <c r="H460" s="9" t="s">
        <v>526</v>
      </c>
      <c r="I460" s="9" t="s">
        <v>21</v>
      </c>
      <c r="J460" s="9" t="s">
        <v>39</v>
      </c>
      <c r="K460" s="9" t="s">
        <v>10</v>
      </c>
      <c r="L460" s="10">
        <v>80</v>
      </c>
      <c r="M460" s="10">
        <v>80</v>
      </c>
      <c r="N460" s="10">
        <v>0</v>
      </c>
      <c r="O460" s="10">
        <v>0</v>
      </c>
      <c r="P460" s="11">
        <v>200000</v>
      </c>
      <c r="Q460" s="11">
        <v>200000</v>
      </c>
      <c r="R460" s="11">
        <v>0</v>
      </c>
      <c r="S460" s="11">
        <v>800000</v>
      </c>
      <c r="T460" s="11">
        <v>800000</v>
      </c>
      <c r="U460" s="11">
        <v>0</v>
      </c>
      <c r="V460" s="11">
        <v>1000000</v>
      </c>
      <c r="W460" s="11">
        <v>20000</v>
      </c>
      <c r="X460" s="12">
        <v>0.8</v>
      </c>
      <c r="Y460" s="12">
        <v>0.02</v>
      </c>
      <c r="Z460" s="11">
        <v>10000</v>
      </c>
      <c r="AA460" s="11">
        <v>0</v>
      </c>
      <c r="AB460" s="13">
        <v>80</v>
      </c>
      <c r="AC460" s="13">
        <v>6</v>
      </c>
      <c r="AD460" s="13">
        <v>890</v>
      </c>
      <c r="AE460" s="13">
        <v>223.52</v>
      </c>
      <c r="AF460" s="13">
        <v>0</v>
      </c>
      <c r="AG460" s="13">
        <v>0</v>
      </c>
      <c r="AH460" s="13">
        <v>0</v>
      </c>
      <c r="AI460" s="13">
        <v>0</v>
      </c>
      <c r="AJ460" s="18">
        <v>10</v>
      </c>
      <c r="AK460" s="17">
        <v>6</v>
      </c>
      <c r="AL460" s="25">
        <v>0.28484320557491288</v>
      </c>
      <c r="AM460" s="13">
        <v>0.66304037195396748</v>
      </c>
      <c r="AN460" s="13">
        <v>0.99181669394435357</v>
      </c>
      <c r="AO460" s="13">
        <v>0.19282511210762329</v>
      </c>
      <c r="AP460" s="13">
        <v>1.8476821780059443</v>
      </c>
      <c r="AQ460" s="13">
        <f t="shared" si="54"/>
        <v>800000</v>
      </c>
      <c r="AR460" s="13">
        <f t="shared" si="51"/>
        <v>38400</v>
      </c>
      <c r="AS460" s="13">
        <f t="shared" si="52"/>
        <v>0</v>
      </c>
      <c r="AT460" s="13">
        <f t="shared" si="55"/>
        <v>38400</v>
      </c>
      <c r="AU460" s="13">
        <f t="shared" si="53"/>
        <v>838400</v>
      </c>
      <c r="AV460" s="14" t="s">
        <v>12</v>
      </c>
      <c r="AW460" s="13">
        <f t="shared" si="57"/>
        <v>838400</v>
      </c>
      <c r="AX460" s="13">
        <v>0</v>
      </c>
      <c r="AY460" s="13">
        <f t="shared" si="56"/>
        <v>838400</v>
      </c>
    </row>
    <row r="461" spans="1:51" hidden="1" x14ac:dyDescent="0.2">
      <c r="A461" s="8">
        <v>456</v>
      </c>
      <c r="B461" s="9" t="s">
        <v>997</v>
      </c>
      <c r="C461" s="9" t="s">
        <v>4</v>
      </c>
      <c r="D461" s="9" t="s">
        <v>5</v>
      </c>
      <c r="E461" s="9" t="s">
        <v>5</v>
      </c>
      <c r="F461" s="9" t="s">
        <v>997</v>
      </c>
      <c r="G461" s="9" t="s">
        <v>1007</v>
      </c>
      <c r="H461" s="9" t="s">
        <v>526</v>
      </c>
      <c r="I461" s="9" t="s">
        <v>27</v>
      </c>
      <c r="J461" s="9" t="s">
        <v>9</v>
      </c>
      <c r="K461" s="9" t="s">
        <v>10</v>
      </c>
      <c r="L461" s="10">
        <v>44</v>
      </c>
      <c r="M461" s="10">
        <v>44</v>
      </c>
      <c r="N461" s="10">
        <v>0</v>
      </c>
      <c r="O461" s="10">
        <v>0</v>
      </c>
      <c r="P461" s="11">
        <v>110000</v>
      </c>
      <c r="Q461" s="11">
        <v>110000</v>
      </c>
      <c r="R461" s="11">
        <v>0</v>
      </c>
      <c r="S461" s="11">
        <v>440000</v>
      </c>
      <c r="T461" s="11">
        <v>440000</v>
      </c>
      <c r="U461" s="11">
        <v>0</v>
      </c>
      <c r="V461" s="11">
        <v>550000</v>
      </c>
      <c r="W461" s="11">
        <v>12500</v>
      </c>
      <c r="X461" s="12">
        <v>0.8</v>
      </c>
      <c r="Y461" s="12">
        <v>2.2727272727272731E-2</v>
      </c>
      <c r="Z461" s="11">
        <v>10000</v>
      </c>
      <c r="AA461" s="11">
        <v>0</v>
      </c>
      <c r="AB461" s="13">
        <v>0</v>
      </c>
      <c r="AC461" s="13">
        <v>0</v>
      </c>
      <c r="AD461" s="13">
        <v>0</v>
      </c>
      <c r="AE461" s="13">
        <v>0</v>
      </c>
      <c r="AF461" s="13">
        <v>0</v>
      </c>
      <c r="AG461" s="13">
        <v>0</v>
      </c>
      <c r="AH461" s="13">
        <v>0</v>
      </c>
      <c r="AI461" s="13">
        <v>0</v>
      </c>
      <c r="AJ461" s="18">
        <v>1</v>
      </c>
      <c r="AK461" s="17">
        <v>2.7</v>
      </c>
      <c r="AL461" s="25">
        <v>6.8337129840546698E-2</v>
      </c>
      <c r="AM461" s="13">
        <v>0.91915954671859623</v>
      </c>
      <c r="AN461" s="13">
        <v>0.99918166939443531</v>
      </c>
      <c r="AO461" s="13">
        <v>4.4843049327354272E-2</v>
      </c>
      <c r="AP461" s="13">
        <v>1.9631842654403857</v>
      </c>
      <c r="AQ461" s="13">
        <f t="shared" si="54"/>
        <v>440000</v>
      </c>
      <c r="AR461" s="13">
        <f t="shared" si="51"/>
        <v>0</v>
      </c>
      <c r="AS461" s="13">
        <f t="shared" si="52"/>
        <v>0</v>
      </c>
      <c r="AT461" s="13">
        <f t="shared" si="55"/>
        <v>0</v>
      </c>
      <c r="AU461" s="13">
        <f t="shared" si="53"/>
        <v>440000</v>
      </c>
      <c r="AV461" s="14" t="s">
        <v>12</v>
      </c>
      <c r="AW461" s="13">
        <f t="shared" si="57"/>
        <v>440000</v>
      </c>
      <c r="AX461" s="13">
        <v>0</v>
      </c>
      <c r="AY461" s="13">
        <f t="shared" si="56"/>
        <v>440000</v>
      </c>
    </row>
    <row r="462" spans="1:51" hidden="1" x14ac:dyDescent="0.2">
      <c r="A462" s="8">
        <v>457</v>
      </c>
      <c r="B462" s="9" t="s">
        <v>1008</v>
      </c>
      <c r="C462" s="9" t="s">
        <v>4</v>
      </c>
      <c r="D462" s="9" t="s">
        <v>5</v>
      </c>
      <c r="E462" s="9" t="s">
        <v>5</v>
      </c>
      <c r="F462" s="9" t="s">
        <v>1008</v>
      </c>
      <c r="G462" s="9" t="s">
        <v>1009</v>
      </c>
      <c r="H462" s="9" t="s">
        <v>526</v>
      </c>
      <c r="I462" s="9" t="s">
        <v>38</v>
      </c>
      <c r="J462" s="9" t="s">
        <v>8</v>
      </c>
      <c r="K462" s="9" t="s">
        <v>10</v>
      </c>
      <c r="L462" s="10">
        <v>50</v>
      </c>
      <c r="M462" s="10">
        <v>50</v>
      </c>
      <c r="N462" s="10">
        <v>0</v>
      </c>
      <c r="O462" s="10">
        <v>0</v>
      </c>
      <c r="P462" s="11">
        <v>125000</v>
      </c>
      <c r="Q462" s="11">
        <v>125000</v>
      </c>
      <c r="R462" s="11">
        <v>0</v>
      </c>
      <c r="S462" s="11">
        <v>500000</v>
      </c>
      <c r="T462" s="11">
        <v>500000</v>
      </c>
      <c r="U462" s="11">
        <v>0</v>
      </c>
      <c r="V462" s="11">
        <v>625000</v>
      </c>
      <c r="W462" s="11">
        <v>17000</v>
      </c>
      <c r="X462" s="12">
        <v>0.8</v>
      </c>
      <c r="Y462" s="12">
        <v>2.7199999999999998E-2</v>
      </c>
      <c r="Z462" s="11">
        <v>10000</v>
      </c>
      <c r="AA462" s="11">
        <v>0</v>
      </c>
      <c r="AB462" s="13">
        <v>50</v>
      </c>
      <c r="AC462" s="13">
        <v>4</v>
      </c>
      <c r="AD462" s="13">
        <v>1110</v>
      </c>
      <c r="AE462" s="13">
        <v>800</v>
      </c>
      <c r="AF462" s="13">
        <v>0</v>
      </c>
      <c r="AG462" s="13">
        <v>0</v>
      </c>
      <c r="AH462" s="13">
        <v>0</v>
      </c>
      <c r="AI462" s="13">
        <v>0</v>
      </c>
      <c r="AJ462" s="18">
        <v>1</v>
      </c>
      <c r="AK462" s="17">
        <v>7</v>
      </c>
      <c r="AL462" s="25">
        <v>4.4642857142857137E-2</v>
      </c>
      <c r="AM462" s="13">
        <v>0.94718904912122581</v>
      </c>
      <c r="AN462" s="13">
        <v>0.99918166939443531</v>
      </c>
      <c r="AO462" s="13">
        <v>0.23766816143497757</v>
      </c>
      <c r="AP462" s="13">
        <v>2.1840388799506387</v>
      </c>
      <c r="AQ462" s="13">
        <f t="shared" si="54"/>
        <v>500000</v>
      </c>
      <c r="AR462" s="13">
        <f t="shared" si="51"/>
        <v>16000</v>
      </c>
      <c r="AS462" s="13">
        <f t="shared" si="52"/>
        <v>0</v>
      </c>
      <c r="AT462" s="13">
        <f t="shared" si="55"/>
        <v>16000</v>
      </c>
      <c r="AU462" s="13">
        <f t="shared" si="53"/>
        <v>516000</v>
      </c>
      <c r="AV462" s="14" t="s">
        <v>12</v>
      </c>
      <c r="AW462" s="13">
        <f t="shared" si="57"/>
        <v>516000</v>
      </c>
      <c r="AX462" s="13">
        <v>0</v>
      </c>
      <c r="AY462" s="13">
        <f t="shared" si="56"/>
        <v>516000</v>
      </c>
    </row>
    <row r="463" spans="1:51" hidden="1" x14ac:dyDescent="0.2">
      <c r="A463" s="8">
        <v>458</v>
      </c>
      <c r="B463" s="9" t="s">
        <v>1010</v>
      </c>
      <c r="C463" s="9" t="s">
        <v>65</v>
      </c>
      <c r="D463" s="9" t="s">
        <v>5</v>
      </c>
      <c r="E463" s="9" t="s">
        <v>5</v>
      </c>
      <c r="F463" s="9" t="s">
        <v>1010</v>
      </c>
      <c r="G463" s="9" t="s">
        <v>1011</v>
      </c>
      <c r="H463" s="9" t="s">
        <v>526</v>
      </c>
      <c r="I463" s="9" t="s">
        <v>38</v>
      </c>
      <c r="J463" s="9" t="s">
        <v>16</v>
      </c>
      <c r="K463" s="9" t="s">
        <v>11</v>
      </c>
      <c r="L463" s="10">
        <v>25</v>
      </c>
      <c r="M463" s="10">
        <v>0</v>
      </c>
      <c r="N463" s="10">
        <v>25</v>
      </c>
      <c r="O463" s="10">
        <v>0</v>
      </c>
      <c r="P463" s="11">
        <v>62500</v>
      </c>
      <c r="Q463" s="11">
        <v>62500</v>
      </c>
      <c r="R463" s="11">
        <v>0</v>
      </c>
      <c r="S463" s="11">
        <v>250000</v>
      </c>
      <c r="T463" s="11">
        <v>250000</v>
      </c>
      <c r="U463" s="11">
        <v>0</v>
      </c>
      <c r="V463" s="11">
        <v>312500</v>
      </c>
      <c r="W463" s="11">
        <v>0</v>
      </c>
      <c r="X463" s="12">
        <v>0.8</v>
      </c>
      <c r="Y463" s="12">
        <v>0</v>
      </c>
      <c r="Z463" s="11">
        <v>10000</v>
      </c>
      <c r="AA463" s="11">
        <v>0</v>
      </c>
      <c r="AB463" s="13">
        <v>25</v>
      </c>
      <c r="AC463" s="13">
        <v>9</v>
      </c>
      <c r="AD463" s="13">
        <v>1100</v>
      </c>
      <c r="AE463" s="13">
        <v>1100</v>
      </c>
      <c r="AF463" s="13">
        <v>0</v>
      </c>
      <c r="AG463" s="13">
        <v>0</v>
      </c>
      <c r="AH463" s="13">
        <v>0</v>
      </c>
      <c r="AI463" s="13">
        <v>0</v>
      </c>
      <c r="AJ463" s="18">
        <v>0</v>
      </c>
      <c r="AK463" s="17">
        <v>7</v>
      </c>
      <c r="AL463" s="25">
        <v>0</v>
      </c>
      <c r="AM463" s="13">
        <v>1</v>
      </c>
      <c r="AN463" s="13">
        <v>1</v>
      </c>
      <c r="AO463" s="13">
        <v>0.23766816143497757</v>
      </c>
      <c r="AP463" s="13">
        <v>2.2376681614349776</v>
      </c>
      <c r="AQ463" s="13">
        <f t="shared" si="54"/>
        <v>250000</v>
      </c>
      <c r="AR463" s="13">
        <f t="shared" si="51"/>
        <v>18000</v>
      </c>
      <c r="AS463" s="13">
        <f t="shared" si="52"/>
        <v>0</v>
      </c>
      <c r="AT463" s="13">
        <f t="shared" si="55"/>
        <v>18000</v>
      </c>
      <c r="AU463" s="13">
        <f t="shared" si="53"/>
        <v>268000</v>
      </c>
      <c r="AV463" s="14" t="s">
        <v>12</v>
      </c>
      <c r="AW463" s="13">
        <f t="shared" si="57"/>
        <v>268000</v>
      </c>
      <c r="AX463" s="13">
        <v>0</v>
      </c>
      <c r="AY463" s="13">
        <f t="shared" si="56"/>
        <v>268000</v>
      </c>
    </row>
    <row r="464" spans="1:51" hidden="1" x14ac:dyDescent="0.2">
      <c r="A464" s="8">
        <v>459</v>
      </c>
      <c r="B464" s="9" t="s">
        <v>1012</v>
      </c>
      <c r="C464" s="9" t="s">
        <v>4</v>
      </c>
      <c r="D464" s="9" t="s">
        <v>5</v>
      </c>
      <c r="E464" s="9" t="s">
        <v>5</v>
      </c>
      <c r="F464" s="9" t="s">
        <v>1012</v>
      </c>
      <c r="G464" s="9" t="s">
        <v>1013</v>
      </c>
      <c r="H464" s="9" t="s">
        <v>526</v>
      </c>
      <c r="I464" s="9" t="s">
        <v>38</v>
      </c>
      <c r="J464" s="9" t="s">
        <v>32</v>
      </c>
      <c r="K464" s="9" t="s">
        <v>11</v>
      </c>
      <c r="L464" s="10">
        <v>30</v>
      </c>
      <c r="M464" s="10">
        <v>30</v>
      </c>
      <c r="N464" s="10">
        <v>0</v>
      </c>
      <c r="O464" s="10">
        <v>0</v>
      </c>
      <c r="P464" s="11">
        <v>75000</v>
      </c>
      <c r="Q464" s="11">
        <v>75000</v>
      </c>
      <c r="R464" s="11">
        <v>0</v>
      </c>
      <c r="S464" s="11">
        <v>300000</v>
      </c>
      <c r="T464" s="11">
        <v>300000</v>
      </c>
      <c r="U464" s="11">
        <v>0</v>
      </c>
      <c r="V464" s="11">
        <v>375000</v>
      </c>
      <c r="W464" s="11">
        <v>1250</v>
      </c>
      <c r="X464" s="12">
        <v>0.8</v>
      </c>
      <c r="Y464" s="12">
        <v>3.3333333333333301E-3</v>
      </c>
      <c r="Z464" s="11">
        <v>10000</v>
      </c>
      <c r="AA464" s="11">
        <v>0</v>
      </c>
      <c r="AB464" s="13">
        <v>30</v>
      </c>
      <c r="AC464" s="13">
        <v>5</v>
      </c>
      <c r="AD464" s="13">
        <v>1200</v>
      </c>
      <c r="AE464" s="13">
        <v>1200</v>
      </c>
      <c r="AF464" s="13">
        <v>0</v>
      </c>
      <c r="AG464" s="13">
        <v>0</v>
      </c>
      <c r="AH464" s="13">
        <v>0</v>
      </c>
      <c r="AI464" s="13">
        <v>0</v>
      </c>
      <c r="AJ464" s="18">
        <v>0</v>
      </c>
      <c r="AK464" s="17">
        <v>7</v>
      </c>
      <c r="AL464" s="25">
        <v>0</v>
      </c>
      <c r="AM464" s="13">
        <v>1</v>
      </c>
      <c r="AN464" s="13">
        <v>1</v>
      </c>
      <c r="AO464" s="13">
        <v>0.23766816143497757</v>
      </c>
      <c r="AP464" s="13">
        <v>2.2376681614349776</v>
      </c>
      <c r="AQ464" s="13">
        <f t="shared" si="54"/>
        <v>300000</v>
      </c>
      <c r="AR464" s="13">
        <f t="shared" si="51"/>
        <v>12000</v>
      </c>
      <c r="AS464" s="13">
        <f t="shared" si="52"/>
        <v>0</v>
      </c>
      <c r="AT464" s="13">
        <f t="shared" si="55"/>
        <v>12000</v>
      </c>
      <c r="AU464" s="13">
        <f t="shared" si="53"/>
        <v>312000</v>
      </c>
      <c r="AV464" s="14" t="s">
        <v>12</v>
      </c>
      <c r="AW464" s="13">
        <f t="shared" si="57"/>
        <v>312000</v>
      </c>
      <c r="AX464" s="13">
        <v>0</v>
      </c>
      <c r="AY464" s="13">
        <f t="shared" si="56"/>
        <v>312000</v>
      </c>
    </row>
    <row r="465" spans="1:51" hidden="1" x14ac:dyDescent="0.2">
      <c r="A465" s="8">
        <v>460</v>
      </c>
      <c r="B465" s="9" t="s">
        <v>1014</v>
      </c>
      <c r="C465" s="9" t="s">
        <v>4</v>
      </c>
      <c r="D465" s="9" t="s">
        <v>5</v>
      </c>
      <c r="E465" s="9" t="s">
        <v>5</v>
      </c>
      <c r="F465" s="9" t="s">
        <v>1014</v>
      </c>
      <c r="G465" s="9" t="s">
        <v>1015</v>
      </c>
      <c r="H465" s="9" t="s">
        <v>526</v>
      </c>
      <c r="I465" s="9" t="s">
        <v>43</v>
      </c>
      <c r="J465" s="9" t="s">
        <v>8</v>
      </c>
      <c r="K465" s="9" t="s">
        <v>10</v>
      </c>
      <c r="L465" s="10">
        <v>7</v>
      </c>
      <c r="M465" s="10">
        <v>7</v>
      </c>
      <c r="N465" s="10">
        <v>0</v>
      </c>
      <c r="O465" s="10">
        <v>0</v>
      </c>
      <c r="P465" s="11">
        <v>18000</v>
      </c>
      <c r="Q465" s="11">
        <v>18000</v>
      </c>
      <c r="R465" s="11">
        <v>0</v>
      </c>
      <c r="S465" s="11">
        <v>69000</v>
      </c>
      <c r="T465" s="11">
        <v>69000</v>
      </c>
      <c r="U465" s="11">
        <v>0</v>
      </c>
      <c r="V465" s="11">
        <v>87000</v>
      </c>
      <c r="W465" s="11">
        <v>12900</v>
      </c>
      <c r="X465" s="12">
        <v>0.7931034482758621</v>
      </c>
      <c r="Y465" s="12">
        <v>0.14827586206896551</v>
      </c>
      <c r="Z465" s="11">
        <v>9857.1428571428569</v>
      </c>
      <c r="AA465" s="11">
        <v>0</v>
      </c>
      <c r="AB465" s="13">
        <v>7</v>
      </c>
      <c r="AC465" s="13">
        <v>5</v>
      </c>
      <c r="AD465" s="13">
        <v>1000</v>
      </c>
      <c r="AE465" s="13">
        <v>1000</v>
      </c>
      <c r="AF465" s="13">
        <v>0</v>
      </c>
      <c r="AG465" s="13">
        <v>0</v>
      </c>
      <c r="AH465" s="13">
        <v>0</v>
      </c>
      <c r="AI465" s="13">
        <v>0</v>
      </c>
      <c r="AJ465" s="18">
        <v>6</v>
      </c>
      <c r="AK465" s="17">
        <v>6.9</v>
      </c>
      <c r="AL465" s="25">
        <v>0.28723404255319152</v>
      </c>
      <c r="AM465" s="13">
        <v>0.66021209477146114</v>
      </c>
      <c r="AN465" s="13">
        <v>0.9950900163666121</v>
      </c>
      <c r="AO465" s="13">
        <v>0.23318385650224216</v>
      </c>
      <c r="AP465" s="13">
        <v>1.8884859676403154</v>
      </c>
      <c r="AQ465" s="13">
        <f t="shared" si="54"/>
        <v>69000</v>
      </c>
      <c r="AR465" s="13">
        <f t="shared" si="51"/>
        <v>2800</v>
      </c>
      <c r="AS465" s="13">
        <f t="shared" si="52"/>
        <v>0</v>
      </c>
      <c r="AT465" s="13">
        <f t="shared" si="55"/>
        <v>2800</v>
      </c>
      <c r="AU465" s="13">
        <f t="shared" si="53"/>
        <v>71800</v>
      </c>
      <c r="AV465" s="14" t="s">
        <v>12</v>
      </c>
      <c r="AW465" s="13">
        <f t="shared" si="57"/>
        <v>71800</v>
      </c>
      <c r="AX465" s="13">
        <v>0</v>
      </c>
      <c r="AY465" s="13">
        <f t="shared" si="56"/>
        <v>71800</v>
      </c>
    </row>
    <row r="466" spans="1:51" hidden="1" x14ac:dyDescent="0.2">
      <c r="A466" s="8">
        <v>461</v>
      </c>
      <c r="B466" s="9" t="s">
        <v>1016</v>
      </c>
      <c r="C466" s="9" t="s">
        <v>65</v>
      </c>
      <c r="D466" s="9" t="s">
        <v>5</v>
      </c>
      <c r="E466" s="9" t="s">
        <v>5</v>
      </c>
      <c r="F466" s="9" t="s">
        <v>1016</v>
      </c>
      <c r="G466" s="9" t="s">
        <v>1017</v>
      </c>
      <c r="H466" s="9" t="s">
        <v>526</v>
      </c>
      <c r="I466" s="9" t="s">
        <v>43</v>
      </c>
      <c r="J466" s="9" t="s">
        <v>32</v>
      </c>
      <c r="K466" s="9" t="s">
        <v>29</v>
      </c>
      <c r="L466" s="10">
        <v>30</v>
      </c>
      <c r="M466" s="10">
        <v>0</v>
      </c>
      <c r="N466" s="10">
        <v>30</v>
      </c>
      <c r="O466" s="10">
        <v>0</v>
      </c>
      <c r="P466" s="11">
        <v>75000</v>
      </c>
      <c r="Q466" s="11">
        <v>75000</v>
      </c>
      <c r="R466" s="11">
        <v>0</v>
      </c>
      <c r="S466" s="11">
        <v>300000</v>
      </c>
      <c r="T466" s="11">
        <v>300000</v>
      </c>
      <c r="U466" s="11">
        <v>0</v>
      </c>
      <c r="V466" s="11">
        <v>375000</v>
      </c>
      <c r="W466" s="11">
        <v>24000</v>
      </c>
      <c r="X466" s="12">
        <v>0.8</v>
      </c>
      <c r="Y466" s="12">
        <v>6.4000000000000001E-2</v>
      </c>
      <c r="Z466" s="11">
        <v>10000</v>
      </c>
      <c r="AA466" s="11">
        <v>0</v>
      </c>
      <c r="AB466" s="13">
        <v>28</v>
      </c>
      <c r="AC466" s="13">
        <v>4</v>
      </c>
      <c r="AD466" s="13">
        <v>700</v>
      </c>
      <c r="AE466" s="13">
        <v>550</v>
      </c>
      <c r="AF466" s="13">
        <v>2</v>
      </c>
      <c r="AG466" s="13">
        <v>4</v>
      </c>
      <c r="AH466" s="13">
        <v>800</v>
      </c>
      <c r="AI466" s="13">
        <v>600</v>
      </c>
      <c r="AJ466" s="18">
        <v>1</v>
      </c>
      <c r="AK466" s="17">
        <v>6.9</v>
      </c>
      <c r="AL466" s="25">
        <v>8.4033613445378158E-2</v>
      </c>
      <c r="AM466" s="13">
        <v>0.90059115128701328</v>
      </c>
      <c r="AN466" s="13">
        <v>0.99918166939443531</v>
      </c>
      <c r="AO466" s="13">
        <v>0.23318385650224216</v>
      </c>
      <c r="AP466" s="13">
        <v>2.1329566771836905</v>
      </c>
      <c r="AQ466" s="13">
        <f t="shared" si="54"/>
        <v>300000</v>
      </c>
      <c r="AR466" s="13">
        <f t="shared" si="51"/>
        <v>8960</v>
      </c>
      <c r="AS466" s="13">
        <f t="shared" si="52"/>
        <v>4000</v>
      </c>
      <c r="AT466" s="13">
        <f t="shared" si="55"/>
        <v>12960</v>
      </c>
      <c r="AU466" s="13">
        <f t="shared" si="53"/>
        <v>312960</v>
      </c>
      <c r="AV466" s="14" t="s">
        <v>12</v>
      </c>
      <c r="AW466" s="13">
        <f t="shared" si="57"/>
        <v>312960</v>
      </c>
      <c r="AX466" s="13">
        <v>0</v>
      </c>
      <c r="AY466" s="13">
        <f t="shared" si="56"/>
        <v>312960</v>
      </c>
    </row>
    <row r="467" spans="1:51" hidden="1" x14ac:dyDescent="0.2">
      <c r="A467" s="8">
        <v>462</v>
      </c>
      <c r="B467" s="9" t="s">
        <v>967</v>
      </c>
      <c r="C467" s="9" t="s">
        <v>65</v>
      </c>
      <c r="D467" s="9" t="s">
        <v>5</v>
      </c>
      <c r="E467" s="9" t="s">
        <v>5</v>
      </c>
      <c r="F467" s="9" t="s">
        <v>967</v>
      </c>
      <c r="G467" s="9" t="s">
        <v>1018</v>
      </c>
      <c r="H467" s="9" t="s">
        <v>526</v>
      </c>
      <c r="I467" s="9" t="s">
        <v>47</v>
      </c>
      <c r="J467" s="9" t="s">
        <v>39</v>
      </c>
      <c r="K467" s="9" t="s">
        <v>11</v>
      </c>
      <c r="L467" s="10">
        <v>16</v>
      </c>
      <c r="M467" s="10">
        <v>0</v>
      </c>
      <c r="N467" s="10">
        <v>16</v>
      </c>
      <c r="O467" s="10">
        <v>0</v>
      </c>
      <c r="P467" s="11">
        <v>32000</v>
      </c>
      <c r="Q467" s="11">
        <v>32000</v>
      </c>
      <c r="R467" s="11">
        <v>0</v>
      </c>
      <c r="S467" s="11">
        <v>128000</v>
      </c>
      <c r="T467" s="11">
        <v>128000</v>
      </c>
      <c r="U467" s="11">
        <v>0</v>
      </c>
      <c r="V467" s="11">
        <v>160000</v>
      </c>
      <c r="W467" s="11">
        <v>9400</v>
      </c>
      <c r="X467" s="12">
        <v>0.8</v>
      </c>
      <c r="Y467" s="12">
        <v>5.8749999999999997E-2</v>
      </c>
      <c r="Z467" s="11">
        <v>8000</v>
      </c>
      <c r="AA467" s="11">
        <v>0</v>
      </c>
      <c r="AB467" s="13">
        <v>16</v>
      </c>
      <c r="AC467" s="13">
        <v>6</v>
      </c>
      <c r="AD467" s="13">
        <v>950</v>
      </c>
      <c r="AE467" s="13">
        <v>950</v>
      </c>
      <c r="AF467" s="13">
        <v>0</v>
      </c>
      <c r="AG467" s="13">
        <v>0</v>
      </c>
      <c r="AH467" s="13">
        <v>0</v>
      </c>
      <c r="AI467" s="13">
        <v>0</v>
      </c>
      <c r="AJ467" s="18">
        <v>1</v>
      </c>
      <c r="AK467" s="17">
        <v>7.3</v>
      </c>
      <c r="AL467" s="25">
        <v>2.1276595744680851E-2</v>
      </c>
      <c r="AM467" s="13">
        <v>0.9748305255386267</v>
      </c>
      <c r="AN467" s="13">
        <v>0.99918166939443531</v>
      </c>
      <c r="AO467" s="13">
        <v>0.25112107623318386</v>
      </c>
      <c r="AP467" s="13">
        <v>2.2251332711662459</v>
      </c>
      <c r="AQ467" s="13">
        <f t="shared" si="54"/>
        <v>128000</v>
      </c>
      <c r="AR467" s="13">
        <f t="shared" si="51"/>
        <v>7680</v>
      </c>
      <c r="AS467" s="13">
        <f t="shared" si="52"/>
        <v>0</v>
      </c>
      <c r="AT467" s="13">
        <f t="shared" si="55"/>
        <v>7680</v>
      </c>
      <c r="AU467" s="13">
        <f t="shared" si="53"/>
        <v>135680</v>
      </c>
      <c r="AV467" s="14" t="s">
        <v>12</v>
      </c>
      <c r="AW467" s="13">
        <f t="shared" si="57"/>
        <v>135680</v>
      </c>
      <c r="AX467" s="13">
        <v>0</v>
      </c>
      <c r="AY467" s="13">
        <f t="shared" si="56"/>
        <v>135680</v>
      </c>
    </row>
    <row r="468" spans="1:51" hidden="1" x14ac:dyDescent="0.2">
      <c r="A468" s="8">
        <v>463</v>
      </c>
      <c r="B468" s="9" t="s">
        <v>967</v>
      </c>
      <c r="C468" s="9" t="s">
        <v>65</v>
      </c>
      <c r="D468" s="9" t="s">
        <v>5</v>
      </c>
      <c r="E468" s="9" t="s">
        <v>5</v>
      </c>
      <c r="F468" s="9" t="s">
        <v>967</v>
      </c>
      <c r="G468" s="9" t="s">
        <v>1019</v>
      </c>
      <c r="H468" s="9" t="s">
        <v>526</v>
      </c>
      <c r="I468" s="9" t="s">
        <v>47</v>
      </c>
      <c r="J468" s="9" t="s">
        <v>178</v>
      </c>
      <c r="K468" s="9" t="s">
        <v>11</v>
      </c>
      <c r="L468" s="10">
        <v>14</v>
      </c>
      <c r="M468" s="10">
        <v>0</v>
      </c>
      <c r="N468" s="10">
        <v>14</v>
      </c>
      <c r="O468" s="10">
        <v>0</v>
      </c>
      <c r="P468" s="11">
        <v>28000</v>
      </c>
      <c r="Q468" s="11">
        <v>28000</v>
      </c>
      <c r="R468" s="11">
        <v>0</v>
      </c>
      <c r="S468" s="11">
        <v>112000</v>
      </c>
      <c r="T468" s="11">
        <v>112000</v>
      </c>
      <c r="U468" s="11">
        <v>0</v>
      </c>
      <c r="V468" s="11">
        <v>140000</v>
      </c>
      <c r="W468" s="11">
        <v>9400</v>
      </c>
      <c r="X468" s="12">
        <v>0.8</v>
      </c>
      <c r="Y468" s="12">
        <v>6.7142857142857143E-2</v>
      </c>
      <c r="Z468" s="11">
        <v>8000</v>
      </c>
      <c r="AA468" s="11">
        <v>0</v>
      </c>
      <c r="AB468" s="13">
        <v>14</v>
      </c>
      <c r="AC468" s="13">
        <v>9</v>
      </c>
      <c r="AD468" s="13">
        <v>950</v>
      </c>
      <c r="AE468" s="13">
        <v>950</v>
      </c>
      <c r="AF468" s="13">
        <v>0</v>
      </c>
      <c r="AG468" s="13">
        <v>0</v>
      </c>
      <c r="AH468" s="13">
        <v>0</v>
      </c>
      <c r="AI468" s="13">
        <v>0</v>
      </c>
      <c r="AJ468" s="18">
        <v>2</v>
      </c>
      <c r="AK468" s="17">
        <v>7.3</v>
      </c>
      <c r="AL468" s="25">
        <v>0.11538461538461539</v>
      </c>
      <c r="AM468" s="13">
        <v>0.86350400388255277</v>
      </c>
      <c r="AN468" s="13">
        <v>0.99836333878887074</v>
      </c>
      <c r="AO468" s="13">
        <v>0.25112107623318386</v>
      </c>
      <c r="AP468" s="13">
        <v>2.1129884189046071</v>
      </c>
      <c r="AQ468" s="13">
        <f t="shared" si="54"/>
        <v>112000</v>
      </c>
      <c r="AR468" s="13">
        <f t="shared" si="51"/>
        <v>10080</v>
      </c>
      <c r="AS468" s="13">
        <f t="shared" si="52"/>
        <v>0</v>
      </c>
      <c r="AT468" s="13">
        <f t="shared" si="55"/>
        <v>10080</v>
      </c>
      <c r="AU468" s="13">
        <f t="shared" si="53"/>
        <v>122080</v>
      </c>
      <c r="AV468" s="14" t="s">
        <v>12</v>
      </c>
      <c r="AW468" s="13">
        <f t="shared" si="57"/>
        <v>122080</v>
      </c>
      <c r="AX468" s="13">
        <v>0</v>
      </c>
      <c r="AY468" s="13">
        <f t="shared" si="56"/>
        <v>122080</v>
      </c>
    </row>
    <row r="469" spans="1:51" hidden="1" x14ac:dyDescent="0.2">
      <c r="A469" s="8">
        <v>464</v>
      </c>
      <c r="B469" s="9" t="s">
        <v>1020</v>
      </c>
      <c r="C469" s="9" t="s">
        <v>65</v>
      </c>
      <c r="D469" s="9" t="s">
        <v>5</v>
      </c>
      <c r="E469" s="9" t="s">
        <v>5</v>
      </c>
      <c r="F469" s="9" t="s">
        <v>1020</v>
      </c>
      <c r="G469" s="9" t="s">
        <v>1021</v>
      </c>
      <c r="H469" s="9" t="s">
        <v>526</v>
      </c>
      <c r="I469" s="9" t="s">
        <v>47</v>
      </c>
      <c r="J469" s="9" t="s">
        <v>89</v>
      </c>
      <c r="K469" s="9" t="s">
        <v>11</v>
      </c>
      <c r="L469" s="10">
        <v>5</v>
      </c>
      <c r="M469" s="10">
        <v>0</v>
      </c>
      <c r="N469" s="10">
        <v>5</v>
      </c>
      <c r="O469" s="10">
        <v>0</v>
      </c>
      <c r="P469" s="11">
        <v>12000</v>
      </c>
      <c r="Q469" s="11">
        <v>12000</v>
      </c>
      <c r="R469" s="11">
        <v>0</v>
      </c>
      <c r="S469" s="11">
        <v>48000</v>
      </c>
      <c r="T469" s="11">
        <v>48000</v>
      </c>
      <c r="U469" s="11">
        <v>0</v>
      </c>
      <c r="V469" s="11">
        <v>60000</v>
      </c>
      <c r="W469" s="11">
        <v>2000</v>
      </c>
      <c r="X469" s="12">
        <v>0.8</v>
      </c>
      <c r="Y469" s="12">
        <v>3.3333333333333333E-2</v>
      </c>
      <c r="Z469" s="11">
        <v>9600</v>
      </c>
      <c r="AA469" s="11">
        <v>0</v>
      </c>
      <c r="AB469" s="13">
        <v>5</v>
      </c>
      <c r="AC469" s="13">
        <v>7</v>
      </c>
      <c r="AD469" s="13">
        <v>860</v>
      </c>
      <c r="AE469" s="13">
        <v>760</v>
      </c>
      <c r="AF469" s="13">
        <v>0</v>
      </c>
      <c r="AG469" s="13">
        <v>0</v>
      </c>
      <c r="AH469" s="13">
        <v>0</v>
      </c>
      <c r="AI469" s="13">
        <v>0</v>
      </c>
      <c r="AJ469" s="18">
        <v>1</v>
      </c>
      <c r="AK469" s="17">
        <v>7.3</v>
      </c>
      <c r="AL469" s="25">
        <v>0.19480519480519481</v>
      </c>
      <c r="AM469" s="13">
        <v>0.76955221434716703</v>
      </c>
      <c r="AN469" s="13">
        <v>0.99918166939443531</v>
      </c>
      <c r="AO469" s="13">
        <v>0.25112107623318386</v>
      </c>
      <c r="AP469" s="13">
        <v>2.0198549599747859</v>
      </c>
      <c r="AQ469" s="13">
        <f t="shared" si="54"/>
        <v>48000</v>
      </c>
      <c r="AR469" s="13">
        <f t="shared" si="51"/>
        <v>2800</v>
      </c>
      <c r="AS469" s="13">
        <f t="shared" si="52"/>
        <v>0</v>
      </c>
      <c r="AT469" s="13">
        <f t="shared" si="55"/>
        <v>2800</v>
      </c>
      <c r="AU469" s="13">
        <f t="shared" si="53"/>
        <v>50800</v>
      </c>
      <c r="AV469" s="14" t="s">
        <v>12</v>
      </c>
      <c r="AW469" s="13">
        <f t="shared" si="57"/>
        <v>50800</v>
      </c>
      <c r="AX469" s="13">
        <v>0</v>
      </c>
      <c r="AY469" s="13">
        <f t="shared" si="56"/>
        <v>50800</v>
      </c>
    </row>
    <row r="470" spans="1:51" hidden="1" x14ac:dyDescent="0.2">
      <c r="A470" s="8">
        <v>465</v>
      </c>
      <c r="B470" s="9" t="s">
        <v>1022</v>
      </c>
      <c r="C470" s="9" t="s">
        <v>65</v>
      </c>
      <c r="D470" s="9" t="s">
        <v>5</v>
      </c>
      <c r="E470" s="9" t="s">
        <v>5</v>
      </c>
      <c r="F470" s="9" t="s">
        <v>1022</v>
      </c>
      <c r="G470" s="9" t="s">
        <v>1023</v>
      </c>
      <c r="H470" s="9" t="s">
        <v>526</v>
      </c>
      <c r="I470" s="9" t="s">
        <v>47</v>
      </c>
      <c r="J470" s="9" t="s">
        <v>21</v>
      </c>
      <c r="K470" s="9" t="s">
        <v>11</v>
      </c>
      <c r="L470" s="10">
        <v>24</v>
      </c>
      <c r="M470" s="10">
        <v>0</v>
      </c>
      <c r="N470" s="10">
        <v>24</v>
      </c>
      <c r="O470" s="10">
        <v>0</v>
      </c>
      <c r="P470" s="11">
        <v>60000</v>
      </c>
      <c r="Q470" s="11">
        <v>60000</v>
      </c>
      <c r="R470" s="11">
        <v>0</v>
      </c>
      <c r="S470" s="11">
        <v>240000</v>
      </c>
      <c r="T470" s="11">
        <v>240000</v>
      </c>
      <c r="U470" s="11">
        <v>0</v>
      </c>
      <c r="V470" s="11">
        <v>300000</v>
      </c>
      <c r="W470" s="11">
        <v>21000</v>
      </c>
      <c r="X470" s="12">
        <v>0.8</v>
      </c>
      <c r="Y470" s="12">
        <v>7.0000000000000007E-2</v>
      </c>
      <c r="Z470" s="11">
        <v>10000</v>
      </c>
      <c r="AA470" s="11">
        <v>0</v>
      </c>
      <c r="AB470" s="13">
        <v>0</v>
      </c>
      <c r="AC470" s="13">
        <v>0</v>
      </c>
      <c r="AD470" s="13">
        <v>0</v>
      </c>
      <c r="AE470" s="13">
        <v>0</v>
      </c>
      <c r="AF470" s="13">
        <v>0</v>
      </c>
      <c r="AG470" s="13">
        <v>0</v>
      </c>
      <c r="AH470" s="13">
        <v>0</v>
      </c>
      <c r="AI470" s="13">
        <v>0</v>
      </c>
      <c r="AJ470" s="18">
        <v>0</v>
      </c>
      <c r="AK470" s="17">
        <v>7.3</v>
      </c>
      <c r="AL470" s="25">
        <v>0</v>
      </c>
      <c r="AM470" s="13">
        <v>1</v>
      </c>
      <c r="AN470" s="13">
        <v>1</v>
      </c>
      <c r="AO470" s="13">
        <v>0.25112107623318386</v>
      </c>
      <c r="AP470" s="13">
        <v>2.2511210762331837</v>
      </c>
      <c r="AQ470" s="13">
        <f t="shared" si="54"/>
        <v>240000</v>
      </c>
      <c r="AR470" s="13">
        <f t="shared" si="51"/>
        <v>0</v>
      </c>
      <c r="AS470" s="13">
        <f t="shared" si="52"/>
        <v>0</v>
      </c>
      <c r="AT470" s="13">
        <f t="shared" si="55"/>
        <v>0</v>
      </c>
      <c r="AU470" s="13">
        <f t="shared" si="53"/>
        <v>240000</v>
      </c>
      <c r="AV470" s="14" t="s">
        <v>12</v>
      </c>
      <c r="AW470" s="13">
        <f t="shared" si="57"/>
        <v>240000</v>
      </c>
      <c r="AX470" s="13">
        <v>0</v>
      </c>
      <c r="AY470" s="13">
        <f t="shared" si="56"/>
        <v>240000</v>
      </c>
    </row>
    <row r="471" spans="1:51" hidden="1" x14ac:dyDescent="0.2">
      <c r="A471" s="8">
        <v>466</v>
      </c>
      <c r="B471" s="9" t="s">
        <v>1024</v>
      </c>
      <c r="C471" s="9" t="s">
        <v>4</v>
      </c>
      <c r="D471" s="9" t="s">
        <v>5</v>
      </c>
      <c r="E471" s="9" t="s">
        <v>5</v>
      </c>
      <c r="F471" s="9" t="s">
        <v>1024</v>
      </c>
      <c r="G471" s="9" t="s">
        <v>1025</v>
      </c>
      <c r="H471" s="9" t="s">
        <v>526</v>
      </c>
      <c r="I471" s="9" t="s">
        <v>88</v>
      </c>
      <c r="J471" s="9" t="s">
        <v>9</v>
      </c>
      <c r="K471" s="9" t="s">
        <v>10</v>
      </c>
      <c r="L471" s="10">
        <v>24</v>
      </c>
      <c r="M471" s="10">
        <v>24</v>
      </c>
      <c r="N471" s="10">
        <v>0</v>
      </c>
      <c r="O471" s="10">
        <v>0</v>
      </c>
      <c r="P471" s="11">
        <v>48000</v>
      </c>
      <c r="Q471" s="11">
        <v>48000</v>
      </c>
      <c r="R471" s="11">
        <v>0</v>
      </c>
      <c r="S471" s="11">
        <v>192000</v>
      </c>
      <c r="T471" s="11">
        <v>192000</v>
      </c>
      <c r="U471" s="11">
        <v>0</v>
      </c>
      <c r="V471" s="11">
        <v>240000</v>
      </c>
      <c r="W471" s="11">
        <v>6000</v>
      </c>
      <c r="X471" s="12">
        <v>0.8</v>
      </c>
      <c r="Y471" s="12">
        <v>2.5000000000000001E-2</v>
      </c>
      <c r="Z471" s="11">
        <v>8000</v>
      </c>
      <c r="AA471" s="11">
        <v>0</v>
      </c>
      <c r="AB471" s="13">
        <v>24</v>
      </c>
      <c r="AC471" s="13">
        <v>4</v>
      </c>
      <c r="AD471" s="13">
        <v>1000</v>
      </c>
      <c r="AE471" s="13">
        <v>1000</v>
      </c>
      <c r="AF471" s="13">
        <v>0</v>
      </c>
      <c r="AG471" s="13">
        <v>0</v>
      </c>
      <c r="AH471" s="13">
        <v>0</v>
      </c>
      <c r="AI471" s="13">
        <v>0</v>
      </c>
      <c r="AJ471" s="18">
        <v>31</v>
      </c>
      <c r="AK471" s="17">
        <v>2.6</v>
      </c>
      <c r="AL471" s="25">
        <v>0.22514124293785312</v>
      </c>
      <c r="AM471" s="13">
        <v>0.73366572207667224</v>
      </c>
      <c r="AN471" s="13">
        <v>0.9746317512274959</v>
      </c>
      <c r="AO471" s="13">
        <v>4.035874439461884E-2</v>
      </c>
      <c r="AP471" s="13">
        <v>1.748656217698787</v>
      </c>
      <c r="AQ471" s="13">
        <f t="shared" si="54"/>
        <v>192000</v>
      </c>
      <c r="AR471" s="13">
        <f t="shared" si="51"/>
        <v>7680</v>
      </c>
      <c r="AS471" s="13">
        <f t="shared" si="52"/>
        <v>0</v>
      </c>
      <c r="AT471" s="13">
        <f t="shared" si="55"/>
        <v>7680</v>
      </c>
      <c r="AU471" s="13">
        <f t="shared" si="53"/>
        <v>199680</v>
      </c>
      <c r="AV471" s="14" t="s">
        <v>12</v>
      </c>
      <c r="AW471" s="13">
        <f t="shared" si="57"/>
        <v>199680</v>
      </c>
      <c r="AX471" s="13">
        <v>0</v>
      </c>
      <c r="AY471" s="13">
        <f t="shared" si="56"/>
        <v>199680</v>
      </c>
    </row>
    <row r="472" spans="1:51" hidden="1" x14ac:dyDescent="0.2">
      <c r="A472" s="8">
        <v>467</v>
      </c>
      <c r="B472" s="9" t="s">
        <v>1027</v>
      </c>
      <c r="C472" s="9" t="s">
        <v>4</v>
      </c>
      <c r="D472" s="9" t="s">
        <v>5</v>
      </c>
      <c r="E472" s="9" t="s">
        <v>5</v>
      </c>
      <c r="F472" s="9" t="s">
        <v>1027</v>
      </c>
      <c r="G472" s="9" t="s">
        <v>1025</v>
      </c>
      <c r="H472" s="9" t="s">
        <v>526</v>
      </c>
      <c r="I472" s="9" t="s">
        <v>88</v>
      </c>
      <c r="J472" s="9" t="s">
        <v>9</v>
      </c>
      <c r="K472" s="9" t="s">
        <v>10</v>
      </c>
      <c r="L472" s="10">
        <v>90</v>
      </c>
      <c r="M472" s="10">
        <v>90</v>
      </c>
      <c r="N472" s="10">
        <v>0</v>
      </c>
      <c r="O472" s="10">
        <v>0</v>
      </c>
      <c r="P472" s="11">
        <v>225000</v>
      </c>
      <c r="Q472" s="11">
        <v>225000</v>
      </c>
      <c r="R472" s="11">
        <v>0</v>
      </c>
      <c r="S472" s="11">
        <v>900000</v>
      </c>
      <c r="T472" s="11">
        <v>900000</v>
      </c>
      <c r="U472" s="11">
        <v>0</v>
      </c>
      <c r="V472" s="11">
        <v>1125000</v>
      </c>
      <c r="W472" s="11">
        <v>124875</v>
      </c>
      <c r="X472" s="12">
        <v>0.8</v>
      </c>
      <c r="Y472" s="12">
        <v>0.111</v>
      </c>
      <c r="Z472" s="11">
        <v>10000</v>
      </c>
      <c r="AA472" s="11">
        <v>0</v>
      </c>
      <c r="AB472" s="13">
        <v>90</v>
      </c>
      <c r="AC472" s="13">
        <v>7</v>
      </c>
      <c r="AD472" s="13">
        <v>1700</v>
      </c>
      <c r="AE472" s="13">
        <v>1700</v>
      </c>
      <c r="AF472" s="13">
        <v>0</v>
      </c>
      <c r="AG472" s="13">
        <v>0</v>
      </c>
      <c r="AH472" s="13">
        <v>0</v>
      </c>
      <c r="AI472" s="13">
        <v>0</v>
      </c>
      <c r="AJ472" s="18">
        <v>31</v>
      </c>
      <c r="AK472" s="17">
        <v>2.6</v>
      </c>
      <c r="AL472" s="25">
        <v>0.22514124293785312</v>
      </c>
      <c r="AM472" s="13">
        <v>0.73366572207667224</v>
      </c>
      <c r="AN472" s="13">
        <v>0.9746317512274959</v>
      </c>
      <c r="AO472" s="13">
        <v>4.035874439461884E-2</v>
      </c>
      <c r="AP472" s="13">
        <v>1.748656217698787</v>
      </c>
      <c r="AQ472" s="13">
        <f t="shared" si="54"/>
        <v>900000</v>
      </c>
      <c r="AR472" s="13">
        <f t="shared" si="51"/>
        <v>50400</v>
      </c>
      <c r="AS472" s="13">
        <f t="shared" si="52"/>
        <v>0</v>
      </c>
      <c r="AT472" s="13">
        <f t="shared" si="55"/>
        <v>50400</v>
      </c>
      <c r="AU472" s="13">
        <f t="shared" si="53"/>
        <v>950400</v>
      </c>
      <c r="AV472" s="14" t="s">
        <v>12</v>
      </c>
      <c r="AW472" s="13">
        <f t="shared" si="57"/>
        <v>950400</v>
      </c>
      <c r="AX472" s="13">
        <v>0</v>
      </c>
      <c r="AY472" s="13">
        <f t="shared" si="56"/>
        <v>950400</v>
      </c>
    </row>
    <row r="473" spans="1:51" hidden="1" x14ac:dyDescent="0.2">
      <c r="A473" s="8">
        <v>468</v>
      </c>
      <c r="B473" s="9" t="s">
        <v>977</v>
      </c>
      <c r="C473" s="9" t="s">
        <v>226</v>
      </c>
      <c r="D473" s="9" t="s">
        <v>5</v>
      </c>
      <c r="E473" s="9" t="s">
        <v>5</v>
      </c>
      <c r="F473" s="9" t="s">
        <v>977</v>
      </c>
      <c r="G473" s="9" t="s">
        <v>1025</v>
      </c>
      <c r="H473" s="9" t="s">
        <v>526</v>
      </c>
      <c r="I473" s="9" t="s">
        <v>88</v>
      </c>
      <c r="J473" s="9" t="s">
        <v>9</v>
      </c>
      <c r="K473" s="9" t="s">
        <v>10</v>
      </c>
      <c r="L473" s="10">
        <v>8</v>
      </c>
      <c r="M473" s="10">
        <v>0</v>
      </c>
      <c r="N473" s="10">
        <v>0</v>
      </c>
      <c r="O473" s="10">
        <v>8</v>
      </c>
      <c r="P473" s="11">
        <v>10000</v>
      </c>
      <c r="Q473" s="11">
        <v>0</v>
      </c>
      <c r="R473" s="11">
        <v>10000</v>
      </c>
      <c r="S473" s="11">
        <v>40000</v>
      </c>
      <c r="T473" s="11">
        <v>0</v>
      </c>
      <c r="U473" s="11">
        <v>40000</v>
      </c>
      <c r="V473" s="11">
        <v>50000</v>
      </c>
      <c r="W473" s="11">
        <v>0</v>
      </c>
      <c r="X473" s="12">
        <v>0.8</v>
      </c>
      <c r="Y473" s="12">
        <v>0</v>
      </c>
      <c r="Z473" s="11">
        <v>0</v>
      </c>
      <c r="AA473" s="11">
        <v>5000</v>
      </c>
      <c r="AB473" s="13">
        <v>8</v>
      </c>
      <c r="AC473" s="13">
        <v>10</v>
      </c>
      <c r="AD473" s="13">
        <v>700</v>
      </c>
      <c r="AE473" s="13">
        <v>700</v>
      </c>
      <c r="AF473" s="13">
        <v>0</v>
      </c>
      <c r="AG473" s="13">
        <v>0</v>
      </c>
      <c r="AH473" s="13">
        <v>0</v>
      </c>
      <c r="AI473" s="13">
        <v>0</v>
      </c>
      <c r="AJ473" s="18">
        <v>31</v>
      </c>
      <c r="AK473" s="17">
        <v>2.6</v>
      </c>
      <c r="AL473" s="25">
        <v>0.22514124293785312</v>
      </c>
      <c r="AM473" s="13">
        <v>0.73366572207667224</v>
      </c>
      <c r="AN473" s="13">
        <v>0.9746317512274959</v>
      </c>
      <c r="AO473" s="13">
        <v>4.035874439461884E-2</v>
      </c>
      <c r="AP473" s="13">
        <v>1.748656217698787</v>
      </c>
      <c r="AQ473" s="13">
        <f t="shared" si="54"/>
        <v>40000</v>
      </c>
      <c r="AR473" s="13">
        <f t="shared" si="51"/>
        <v>6400</v>
      </c>
      <c r="AS473" s="13">
        <f t="shared" si="52"/>
        <v>0</v>
      </c>
      <c r="AT473" s="13">
        <f t="shared" si="55"/>
        <v>6400</v>
      </c>
      <c r="AU473" s="13">
        <f t="shared" si="53"/>
        <v>46400</v>
      </c>
      <c r="AV473" s="14" t="s">
        <v>12</v>
      </c>
      <c r="AW473" s="13">
        <f t="shared" si="57"/>
        <v>46400</v>
      </c>
      <c r="AX473" s="13">
        <v>0</v>
      </c>
      <c r="AY473" s="13">
        <f t="shared" si="56"/>
        <v>46400</v>
      </c>
    </row>
    <row r="474" spans="1:51" hidden="1" x14ac:dyDescent="0.2">
      <c r="A474" s="8">
        <v>469</v>
      </c>
      <c r="B474" s="9" t="s">
        <v>977</v>
      </c>
      <c r="C474" s="9" t="s">
        <v>4</v>
      </c>
      <c r="D474" s="9" t="s">
        <v>5</v>
      </c>
      <c r="E474" s="9" t="s">
        <v>5</v>
      </c>
      <c r="F474" s="9" t="s">
        <v>977</v>
      </c>
      <c r="G474" s="9" t="s">
        <v>1025</v>
      </c>
      <c r="H474" s="9" t="s">
        <v>526</v>
      </c>
      <c r="I474" s="9" t="s">
        <v>88</v>
      </c>
      <c r="J474" s="9" t="s">
        <v>9</v>
      </c>
      <c r="K474" s="9" t="s">
        <v>10</v>
      </c>
      <c r="L474" s="10">
        <v>16</v>
      </c>
      <c r="M474" s="10">
        <v>16</v>
      </c>
      <c r="N474" s="10">
        <v>0</v>
      </c>
      <c r="O474" s="10">
        <v>0</v>
      </c>
      <c r="P474" s="11">
        <v>40000</v>
      </c>
      <c r="Q474" s="11">
        <v>40000</v>
      </c>
      <c r="R474" s="11">
        <v>0</v>
      </c>
      <c r="S474" s="11">
        <v>160000</v>
      </c>
      <c r="T474" s="11">
        <v>160000</v>
      </c>
      <c r="U474" s="11">
        <v>0</v>
      </c>
      <c r="V474" s="11">
        <v>200000</v>
      </c>
      <c r="W474" s="11">
        <v>25000</v>
      </c>
      <c r="X474" s="12">
        <v>0.8</v>
      </c>
      <c r="Y474" s="12">
        <v>0.125</v>
      </c>
      <c r="Z474" s="11">
        <v>10000</v>
      </c>
      <c r="AA474" s="11">
        <v>0</v>
      </c>
      <c r="AB474" s="13">
        <v>16</v>
      </c>
      <c r="AC474" s="13">
        <v>5</v>
      </c>
      <c r="AD474" s="13">
        <v>1000</v>
      </c>
      <c r="AE474" s="13">
        <v>1000</v>
      </c>
      <c r="AF474" s="13">
        <v>0</v>
      </c>
      <c r="AG474" s="13">
        <v>0</v>
      </c>
      <c r="AH474" s="13">
        <v>0</v>
      </c>
      <c r="AI474" s="13">
        <v>0</v>
      </c>
      <c r="AJ474" s="18">
        <v>31</v>
      </c>
      <c r="AK474" s="17">
        <v>2.6</v>
      </c>
      <c r="AL474" s="25">
        <v>0.22514124293785312</v>
      </c>
      <c r="AM474" s="13">
        <v>0.73366572207667224</v>
      </c>
      <c r="AN474" s="13">
        <v>0.9746317512274959</v>
      </c>
      <c r="AO474" s="13">
        <v>4.035874439461884E-2</v>
      </c>
      <c r="AP474" s="13">
        <v>1.748656217698787</v>
      </c>
      <c r="AQ474" s="13">
        <f t="shared" si="54"/>
        <v>160000</v>
      </c>
      <c r="AR474" s="13">
        <f t="shared" si="51"/>
        <v>6400</v>
      </c>
      <c r="AS474" s="13">
        <f t="shared" si="52"/>
        <v>0</v>
      </c>
      <c r="AT474" s="13">
        <f t="shared" si="55"/>
        <v>6400</v>
      </c>
      <c r="AU474" s="13">
        <f t="shared" si="53"/>
        <v>166400</v>
      </c>
      <c r="AV474" s="14" t="s">
        <v>12</v>
      </c>
      <c r="AW474" s="13">
        <f t="shared" si="57"/>
        <v>166400</v>
      </c>
      <c r="AX474" s="13">
        <v>0</v>
      </c>
      <c r="AY474" s="13">
        <f t="shared" si="56"/>
        <v>166400</v>
      </c>
    </row>
    <row r="475" spans="1:51" hidden="1" x14ac:dyDescent="0.2">
      <c r="A475" s="8">
        <v>470</v>
      </c>
      <c r="B475" s="9" t="s">
        <v>1028</v>
      </c>
      <c r="C475" s="9" t="s">
        <v>4</v>
      </c>
      <c r="D475" s="9" t="s">
        <v>5</v>
      </c>
      <c r="E475" s="9" t="s">
        <v>5</v>
      </c>
      <c r="F475" s="9" t="s">
        <v>1028</v>
      </c>
      <c r="G475" s="9" t="s">
        <v>1025</v>
      </c>
      <c r="H475" s="9" t="s">
        <v>526</v>
      </c>
      <c r="I475" s="9" t="s">
        <v>88</v>
      </c>
      <c r="J475" s="9" t="s">
        <v>9</v>
      </c>
      <c r="K475" s="9" t="s">
        <v>10</v>
      </c>
      <c r="L475" s="10">
        <v>3</v>
      </c>
      <c r="M475" s="10">
        <v>3</v>
      </c>
      <c r="N475" s="10">
        <v>0</v>
      </c>
      <c r="O475" s="10">
        <v>0</v>
      </c>
      <c r="P475" s="11">
        <v>7500</v>
      </c>
      <c r="Q475" s="11">
        <v>7500</v>
      </c>
      <c r="R475" s="11">
        <v>0</v>
      </c>
      <c r="S475" s="11">
        <v>30000</v>
      </c>
      <c r="T475" s="11">
        <v>30000</v>
      </c>
      <c r="U475" s="11">
        <v>0</v>
      </c>
      <c r="V475" s="11">
        <v>37500</v>
      </c>
      <c r="W475" s="11">
        <v>0</v>
      </c>
      <c r="X475" s="12">
        <v>0.8</v>
      </c>
      <c r="Y475" s="12">
        <v>0</v>
      </c>
      <c r="Z475" s="11">
        <v>10000</v>
      </c>
      <c r="AA475" s="11">
        <v>0</v>
      </c>
      <c r="AB475" s="13">
        <v>3</v>
      </c>
      <c r="AC475" s="13">
        <v>3</v>
      </c>
      <c r="AD475" s="13">
        <v>1050</v>
      </c>
      <c r="AE475" s="13">
        <v>1050</v>
      </c>
      <c r="AF475" s="13">
        <v>0</v>
      </c>
      <c r="AG475" s="13">
        <v>0</v>
      </c>
      <c r="AH475" s="13">
        <v>0</v>
      </c>
      <c r="AI475" s="13">
        <v>0</v>
      </c>
      <c r="AJ475" s="18">
        <v>31</v>
      </c>
      <c r="AK475" s="17">
        <v>2.6</v>
      </c>
      <c r="AL475" s="25">
        <v>0.22514124293785312</v>
      </c>
      <c r="AM475" s="13">
        <v>0.73366572207667224</v>
      </c>
      <c r="AN475" s="13">
        <v>0.9746317512274959</v>
      </c>
      <c r="AO475" s="13">
        <v>4.035874439461884E-2</v>
      </c>
      <c r="AP475" s="13">
        <v>1.748656217698787</v>
      </c>
      <c r="AQ475" s="13">
        <f t="shared" si="54"/>
        <v>30000</v>
      </c>
      <c r="AR475" s="13">
        <f t="shared" si="51"/>
        <v>720</v>
      </c>
      <c r="AS475" s="13">
        <f t="shared" si="52"/>
        <v>0</v>
      </c>
      <c r="AT475" s="13">
        <f t="shared" si="55"/>
        <v>720</v>
      </c>
      <c r="AU475" s="13">
        <f t="shared" si="53"/>
        <v>30720</v>
      </c>
      <c r="AV475" s="14" t="s">
        <v>12</v>
      </c>
      <c r="AW475" s="13">
        <f t="shared" si="57"/>
        <v>30720</v>
      </c>
      <c r="AX475" s="13">
        <v>0</v>
      </c>
      <c r="AY475" s="13">
        <f t="shared" si="56"/>
        <v>30720</v>
      </c>
    </row>
    <row r="476" spans="1:51" hidden="1" x14ac:dyDescent="0.2">
      <c r="A476" s="8">
        <v>471</v>
      </c>
      <c r="B476" s="9" t="s">
        <v>1029</v>
      </c>
      <c r="C476" s="9" t="s">
        <v>65</v>
      </c>
      <c r="D476" s="9" t="s">
        <v>5</v>
      </c>
      <c r="E476" s="9" t="s">
        <v>5</v>
      </c>
      <c r="F476" s="9" t="s">
        <v>1029</v>
      </c>
      <c r="G476" s="9" t="s">
        <v>1030</v>
      </c>
      <c r="H476" s="9" t="s">
        <v>526</v>
      </c>
      <c r="I476" s="9" t="s">
        <v>98</v>
      </c>
      <c r="J476" s="9" t="s">
        <v>9</v>
      </c>
      <c r="K476" s="9" t="s">
        <v>10</v>
      </c>
      <c r="L476" s="10">
        <v>24</v>
      </c>
      <c r="M476" s="10">
        <v>0</v>
      </c>
      <c r="N476" s="10">
        <v>24</v>
      </c>
      <c r="O476" s="10">
        <v>0</v>
      </c>
      <c r="P476" s="11">
        <v>42000</v>
      </c>
      <c r="Q476" s="11">
        <v>42000</v>
      </c>
      <c r="R476" s="11">
        <v>0</v>
      </c>
      <c r="S476" s="11">
        <v>168000</v>
      </c>
      <c r="T476" s="11">
        <v>168000</v>
      </c>
      <c r="U476" s="11">
        <v>0</v>
      </c>
      <c r="V476" s="11">
        <v>210000</v>
      </c>
      <c r="W476" s="11">
        <v>12000</v>
      </c>
      <c r="X476" s="12">
        <v>0.8</v>
      </c>
      <c r="Y476" s="12">
        <v>5.7142857142857141E-2</v>
      </c>
      <c r="Z476" s="11">
        <v>7000</v>
      </c>
      <c r="AA476" s="11">
        <v>0</v>
      </c>
      <c r="AB476" s="13">
        <v>24</v>
      </c>
      <c r="AC476" s="13">
        <v>4</v>
      </c>
      <c r="AD476" s="13">
        <v>1000</v>
      </c>
      <c r="AE476" s="13">
        <v>1000</v>
      </c>
      <c r="AF476" s="13">
        <v>0</v>
      </c>
      <c r="AG476" s="13">
        <v>0</v>
      </c>
      <c r="AH476" s="13">
        <v>0</v>
      </c>
      <c r="AI476" s="13">
        <v>0</v>
      </c>
      <c r="AJ476" s="18">
        <v>12</v>
      </c>
      <c r="AK476" s="17">
        <v>10</v>
      </c>
      <c r="AL476" s="25">
        <v>0.15627141877998629</v>
      </c>
      <c r="AM476" s="13">
        <v>0.81513633425080489</v>
      </c>
      <c r="AN476" s="13">
        <v>0.99018003273322419</v>
      </c>
      <c r="AO476" s="13">
        <v>0.37219730941704038</v>
      </c>
      <c r="AP476" s="13">
        <v>2.1775136764010696</v>
      </c>
      <c r="AQ476" s="13">
        <f t="shared" si="54"/>
        <v>168000</v>
      </c>
      <c r="AR476" s="13">
        <f t="shared" si="51"/>
        <v>7680</v>
      </c>
      <c r="AS476" s="13">
        <f t="shared" si="52"/>
        <v>0</v>
      </c>
      <c r="AT476" s="13">
        <f t="shared" si="55"/>
        <v>7680</v>
      </c>
      <c r="AU476" s="13">
        <f t="shared" si="53"/>
        <v>175680</v>
      </c>
      <c r="AV476" s="14" t="s">
        <v>12</v>
      </c>
      <c r="AW476" s="13">
        <f t="shared" si="57"/>
        <v>175680</v>
      </c>
      <c r="AX476" s="13">
        <v>0</v>
      </c>
      <c r="AY476" s="13">
        <f t="shared" si="56"/>
        <v>175680</v>
      </c>
    </row>
    <row r="477" spans="1:51" hidden="1" x14ac:dyDescent="0.2">
      <c r="A477" s="8">
        <v>472</v>
      </c>
      <c r="B477" s="9" t="s">
        <v>1031</v>
      </c>
      <c r="C477" s="9" t="s">
        <v>4</v>
      </c>
      <c r="D477" s="9" t="s">
        <v>5</v>
      </c>
      <c r="E477" s="9" t="s">
        <v>5</v>
      </c>
      <c r="F477" s="9" t="s">
        <v>1031</v>
      </c>
      <c r="G477" s="9" t="s">
        <v>1030</v>
      </c>
      <c r="H477" s="9" t="s">
        <v>526</v>
      </c>
      <c r="I477" s="9" t="s">
        <v>98</v>
      </c>
      <c r="J477" s="9" t="s">
        <v>9</v>
      </c>
      <c r="K477" s="9" t="s">
        <v>10</v>
      </c>
      <c r="L477" s="10">
        <v>24</v>
      </c>
      <c r="M477" s="10">
        <v>24</v>
      </c>
      <c r="N477" s="10">
        <v>0</v>
      </c>
      <c r="O477" s="10">
        <v>0</v>
      </c>
      <c r="P477" s="11">
        <v>58538</v>
      </c>
      <c r="Q477" s="11">
        <v>58538</v>
      </c>
      <c r="R477" s="11">
        <v>0</v>
      </c>
      <c r="S477" s="11">
        <v>214900</v>
      </c>
      <c r="T477" s="11">
        <v>214900</v>
      </c>
      <c r="U477" s="11">
        <v>0</v>
      </c>
      <c r="V477" s="11">
        <v>273438</v>
      </c>
      <c r="W477" s="11">
        <v>40856</v>
      </c>
      <c r="X477" s="12">
        <v>0.78591856289177076</v>
      </c>
      <c r="Y477" s="12">
        <v>0.14941595535368163</v>
      </c>
      <c r="Z477" s="11">
        <v>8954.1666666666661</v>
      </c>
      <c r="AA477" s="11">
        <v>0</v>
      </c>
      <c r="AB477" s="13">
        <v>24</v>
      </c>
      <c r="AC477" s="13">
        <v>4</v>
      </c>
      <c r="AD477" s="13">
        <v>1000</v>
      </c>
      <c r="AE477" s="13">
        <v>780</v>
      </c>
      <c r="AF477" s="13">
        <v>0</v>
      </c>
      <c r="AG477" s="13">
        <v>0</v>
      </c>
      <c r="AH477" s="13">
        <v>0</v>
      </c>
      <c r="AI477" s="13">
        <v>0</v>
      </c>
      <c r="AJ477" s="18">
        <v>12</v>
      </c>
      <c r="AK477" s="17">
        <v>10</v>
      </c>
      <c r="AL477" s="25">
        <v>0.15627141877998629</v>
      </c>
      <c r="AM477" s="13">
        <v>0.81513633425080489</v>
      </c>
      <c r="AN477" s="13">
        <v>0.99018003273322419</v>
      </c>
      <c r="AO477" s="13">
        <v>0.37219730941704038</v>
      </c>
      <c r="AP477" s="13">
        <v>2.1775136764010696</v>
      </c>
      <c r="AQ477" s="13">
        <f t="shared" si="54"/>
        <v>214900</v>
      </c>
      <c r="AR477" s="13">
        <f t="shared" si="51"/>
        <v>7680</v>
      </c>
      <c r="AS477" s="13">
        <f t="shared" si="52"/>
        <v>0</v>
      </c>
      <c r="AT477" s="13">
        <f t="shared" si="55"/>
        <v>7680</v>
      </c>
      <c r="AU477" s="13">
        <f t="shared" si="53"/>
        <v>222580</v>
      </c>
      <c r="AV477" s="14" t="s">
        <v>12</v>
      </c>
      <c r="AW477" s="13">
        <f t="shared" si="57"/>
        <v>222580</v>
      </c>
      <c r="AX477" s="13">
        <v>0</v>
      </c>
      <c r="AY477" s="13">
        <f t="shared" si="56"/>
        <v>222580</v>
      </c>
    </row>
    <row r="478" spans="1:51" hidden="1" x14ac:dyDescent="0.2">
      <c r="A478" s="8">
        <v>473</v>
      </c>
      <c r="B478" s="9" t="s">
        <v>1032</v>
      </c>
      <c r="C478" s="9" t="s">
        <v>4</v>
      </c>
      <c r="D478" s="9" t="s">
        <v>5</v>
      </c>
      <c r="E478" s="9" t="s">
        <v>5</v>
      </c>
      <c r="F478" s="9" t="s">
        <v>1032</v>
      </c>
      <c r="G478" s="9" t="s">
        <v>1033</v>
      </c>
      <c r="H478" s="9" t="s">
        <v>526</v>
      </c>
      <c r="I478" s="9" t="s">
        <v>218</v>
      </c>
      <c r="J478" s="9" t="s">
        <v>9</v>
      </c>
      <c r="K478" s="9" t="s">
        <v>10</v>
      </c>
      <c r="L478" s="10">
        <v>40</v>
      </c>
      <c r="M478" s="10">
        <v>40</v>
      </c>
      <c r="N478" s="10">
        <v>0</v>
      </c>
      <c r="O478" s="10">
        <v>0</v>
      </c>
      <c r="P478" s="11">
        <v>83820</v>
      </c>
      <c r="Q478" s="11">
        <v>83820</v>
      </c>
      <c r="R478" s="11">
        <v>0</v>
      </c>
      <c r="S478" s="11">
        <v>330000</v>
      </c>
      <c r="T478" s="11">
        <v>330000</v>
      </c>
      <c r="U478" s="11">
        <v>0</v>
      </c>
      <c r="V478" s="11">
        <v>413820</v>
      </c>
      <c r="W478" s="11">
        <v>61920</v>
      </c>
      <c r="X478" s="12">
        <v>0.79744816586921852</v>
      </c>
      <c r="Y478" s="12">
        <v>0.1496302740321879</v>
      </c>
      <c r="Z478" s="11">
        <v>8250</v>
      </c>
      <c r="AA478" s="11">
        <v>0</v>
      </c>
      <c r="AB478" s="13">
        <v>0</v>
      </c>
      <c r="AC478" s="13">
        <v>0</v>
      </c>
      <c r="AD478" s="13">
        <v>0</v>
      </c>
      <c r="AE478" s="13">
        <v>0</v>
      </c>
      <c r="AF478" s="13">
        <v>0</v>
      </c>
      <c r="AG478" s="13">
        <v>0</v>
      </c>
      <c r="AH478" s="13">
        <v>0</v>
      </c>
      <c r="AI478" s="13">
        <v>0</v>
      </c>
      <c r="AJ478" s="18">
        <v>17</v>
      </c>
      <c r="AK478" s="17">
        <v>4.0999999999999996</v>
      </c>
      <c r="AL478" s="25">
        <v>0.36239160200821541</v>
      </c>
      <c r="AM478" s="13">
        <v>0.57130330992719003</v>
      </c>
      <c r="AN478" s="13">
        <v>0.98608837970540097</v>
      </c>
      <c r="AO478" s="13">
        <v>0.1076233183856502</v>
      </c>
      <c r="AP478" s="13">
        <v>1.6650150080182411</v>
      </c>
      <c r="AQ478" s="13">
        <f t="shared" si="54"/>
        <v>330000</v>
      </c>
      <c r="AR478" s="13">
        <f t="shared" si="51"/>
        <v>0</v>
      </c>
      <c r="AS478" s="13">
        <f t="shared" si="52"/>
        <v>0</v>
      </c>
      <c r="AT478" s="13">
        <f t="shared" si="55"/>
        <v>0</v>
      </c>
      <c r="AU478" s="13">
        <f t="shared" si="53"/>
        <v>330000</v>
      </c>
      <c r="AV478" s="14" t="s">
        <v>12</v>
      </c>
      <c r="AW478" s="13">
        <f t="shared" si="57"/>
        <v>330000</v>
      </c>
      <c r="AX478" s="13">
        <v>0</v>
      </c>
      <c r="AY478" s="13">
        <f t="shared" si="56"/>
        <v>330000</v>
      </c>
    </row>
    <row r="479" spans="1:51" hidden="1" x14ac:dyDescent="0.2">
      <c r="A479" s="8">
        <v>474</v>
      </c>
      <c r="B479" s="9" t="s">
        <v>1034</v>
      </c>
      <c r="C479" s="9" t="s">
        <v>4</v>
      </c>
      <c r="D479" s="9" t="s">
        <v>5</v>
      </c>
      <c r="E479" s="9" t="s">
        <v>5</v>
      </c>
      <c r="F479" s="9" t="s">
        <v>1034</v>
      </c>
      <c r="G479" s="9" t="s">
        <v>1033</v>
      </c>
      <c r="H479" s="9" t="s">
        <v>526</v>
      </c>
      <c r="I479" s="9" t="s">
        <v>218</v>
      </c>
      <c r="J479" s="9" t="s">
        <v>9</v>
      </c>
      <c r="K479" s="9" t="s">
        <v>10</v>
      </c>
      <c r="L479" s="10">
        <v>109</v>
      </c>
      <c r="M479" s="10">
        <v>109</v>
      </c>
      <c r="N479" s="10">
        <v>0</v>
      </c>
      <c r="O479" s="10">
        <v>0</v>
      </c>
      <c r="P479" s="11">
        <v>272500</v>
      </c>
      <c r="Q479" s="11">
        <v>272500</v>
      </c>
      <c r="R479" s="11">
        <v>0</v>
      </c>
      <c r="S479" s="11">
        <v>1090000</v>
      </c>
      <c r="T479" s="11">
        <v>1090000</v>
      </c>
      <c r="U479" s="11">
        <v>0</v>
      </c>
      <c r="V479" s="11">
        <v>1362500</v>
      </c>
      <c r="W479" s="11">
        <v>0</v>
      </c>
      <c r="X479" s="12">
        <v>0.8</v>
      </c>
      <c r="Y479" s="12">
        <v>0</v>
      </c>
      <c r="Z479" s="11">
        <v>10000</v>
      </c>
      <c r="AA479" s="11">
        <v>0</v>
      </c>
      <c r="AB479" s="13">
        <v>0</v>
      </c>
      <c r="AC479" s="13">
        <v>0</v>
      </c>
      <c r="AD479" s="13">
        <v>0</v>
      </c>
      <c r="AE479" s="13">
        <v>0</v>
      </c>
      <c r="AF479" s="13">
        <v>0</v>
      </c>
      <c r="AG479" s="13">
        <v>0</v>
      </c>
      <c r="AH479" s="13">
        <v>0</v>
      </c>
      <c r="AI479" s="13">
        <v>0</v>
      </c>
      <c r="AJ479" s="18">
        <v>17</v>
      </c>
      <c r="AK479" s="17">
        <v>4.0999999999999996</v>
      </c>
      <c r="AL479" s="25">
        <v>0.36239160200821541</v>
      </c>
      <c r="AM479" s="13">
        <v>0.57130330992719003</v>
      </c>
      <c r="AN479" s="13">
        <v>0.98608837970540097</v>
      </c>
      <c r="AO479" s="13">
        <v>0.1076233183856502</v>
      </c>
      <c r="AP479" s="13">
        <v>1.6650150080182411</v>
      </c>
      <c r="AQ479" s="13">
        <f t="shared" si="54"/>
        <v>1090000</v>
      </c>
      <c r="AR479" s="13">
        <f t="shared" si="51"/>
        <v>0</v>
      </c>
      <c r="AS479" s="13">
        <f t="shared" si="52"/>
        <v>0</v>
      </c>
      <c r="AT479" s="13">
        <f t="shared" si="55"/>
        <v>0</v>
      </c>
      <c r="AU479" s="13">
        <f t="shared" si="53"/>
        <v>1090000</v>
      </c>
      <c r="AV479" s="14" t="s">
        <v>12</v>
      </c>
      <c r="AW479" s="13">
        <f t="shared" si="57"/>
        <v>1090000</v>
      </c>
      <c r="AX479" s="13">
        <v>0</v>
      </c>
      <c r="AY479" s="13">
        <f t="shared" si="56"/>
        <v>1090000</v>
      </c>
    </row>
    <row r="480" spans="1:51" hidden="1" x14ac:dyDescent="0.2">
      <c r="A480" s="8">
        <v>475</v>
      </c>
      <c r="B480" s="9" t="s">
        <v>1035</v>
      </c>
      <c r="C480" s="9" t="s">
        <v>4</v>
      </c>
      <c r="D480" s="9" t="s">
        <v>5</v>
      </c>
      <c r="E480" s="9" t="s">
        <v>5</v>
      </c>
      <c r="F480" s="9" t="s">
        <v>1035</v>
      </c>
      <c r="G480" s="9" t="s">
        <v>1033</v>
      </c>
      <c r="H480" s="9" t="s">
        <v>526</v>
      </c>
      <c r="I480" s="9" t="s">
        <v>218</v>
      </c>
      <c r="J480" s="9" t="s">
        <v>9</v>
      </c>
      <c r="K480" s="9" t="s">
        <v>10</v>
      </c>
      <c r="L480" s="10">
        <v>12</v>
      </c>
      <c r="M480" s="10">
        <v>12</v>
      </c>
      <c r="N480" s="10">
        <v>0</v>
      </c>
      <c r="O480" s="10">
        <v>0</v>
      </c>
      <c r="P480" s="11">
        <v>30000</v>
      </c>
      <c r="Q480" s="11">
        <v>30000</v>
      </c>
      <c r="R480" s="11">
        <v>0</v>
      </c>
      <c r="S480" s="11">
        <v>120000</v>
      </c>
      <c r="T480" s="11">
        <v>120000</v>
      </c>
      <c r="U480" s="11">
        <v>0</v>
      </c>
      <c r="V480" s="11">
        <v>150000</v>
      </c>
      <c r="W480" s="11">
        <v>0</v>
      </c>
      <c r="X480" s="12">
        <v>0.8</v>
      </c>
      <c r="Y480" s="12">
        <v>0</v>
      </c>
      <c r="Z480" s="11">
        <v>10000</v>
      </c>
      <c r="AA480" s="11">
        <v>0</v>
      </c>
      <c r="AB480" s="13">
        <v>12</v>
      </c>
      <c r="AC480" s="13">
        <v>4</v>
      </c>
      <c r="AD480" s="13">
        <v>1000</v>
      </c>
      <c r="AE480" s="13">
        <v>1000</v>
      </c>
      <c r="AF480" s="13">
        <v>0</v>
      </c>
      <c r="AG480" s="13">
        <v>0</v>
      </c>
      <c r="AH480" s="13">
        <v>0</v>
      </c>
      <c r="AI480" s="13">
        <v>0</v>
      </c>
      <c r="AJ480" s="18">
        <v>17</v>
      </c>
      <c r="AK480" s="17">
        <v>4.0999999999999996</v>
      </c>
      <c r="AL480" s="25">
        <v>0.36239160200821541</v>
      </c>
      <c r="AM480" s="13">
        <v>0.57130330992719003</v>
      </c>
      <c r="AN480" s="13">
        <v>0.98608837970540097</v>
      </c>
      <c r="AO480" s="13">
        <v>0.1076233183856502</v>
      </c>
      <c r="AP480" s="13">
        <v>1.6650150080182411</v>
      </c>
      <c r="AQ480" s="13">
        <f t="shared" si="54"/>
        <v>120000</v>
      </c>
      <c r="AR480" s="13">
        <f t="shared" si="51"/>
        <v>3840</v>
      </c>
      <c r="AS480" s="13">
        <f t="shared" si="52"/>
        <v>0</v>
      </c>
      <c r="AT480" s="13">
        <f t="shared" si="55"/>
        <v>3840</v>
      </c>
      <c r="AU480" s="13">
        <f t="shared" si="53"/>
        <v>123840</v>
      </c>
      <c r="AV480" s="14" t="s">
        <v>12</v>
      </c>
      <c r="AW480" s="13">
        <f t="shared" si="57"/>
        <v>123840</v>
      </c>
      <c r="AX480" s="13">
        <v>0</v>
      </c>
      <c r="AY480" s="13">
        <f t="shared" si="56"/>
        <v>123840</v>
      </c>
    </row>
    <row r="481" spans="1:51" hidden="1" x14ac:dyDescent="0.2">
      <c r="A481" s="8">
        <v>476</v>
      </c>
      <c r="B481" s="9" t="s">
        <v>1036</v>
      </c>
      <c r="C481" s="9" t="s">
        <v>65</v>
      </c>
      <c r="D481" s="9" t="s">
        <v>5</v>
      </c>
      <c r="E481" s="9" t="s">
        <v>5</v>
      </c>
      <c r="F481" s="9" t="s">
        <v>1036</v>
      </c>
      <c r="G481" s="9" t="s">
        <v>1033</v>
      </c>
      <c r="H481" s="9" t="s">
        <v>526</v>
      </c>
      <c r="I481" s="9" t="s">
        <v>218</v>
      </c>
      <c r="J481" s="9" t="s">
        <v>9</v>
      </c>
      <c r="K481" s="9" t="s">
        <v>10</v>
      </c>
      <c r="L481" s="10">
        <v>20</v>
      </c>
      <c r="M481" s="10">
        <v>0</v>
      </c>
      <c r="N481" s="10">
        <v>20</v>
      </c>
      <c r="O481" s="10">
        <v>0</v>
      </c>
      <c r="P481" s="11">
        <v>46160</v>
      </c>
      <c r="Q481" s="11">
        <v>46160</v>
      </c>
      <c r="R481" s="11">
        <v>0</v>
      </c>
      <c r="S481" s="11">
        <v>184640</v>
      </c>
      <c r="T481" s="11">
        <v>184640</v>
      </c>
      <c r="U481" s="11">
        <v>0</v>
      </c>
      <c r="V481" s="11">
        <v>230800</v>
      </c>
      <c r="W481" s="11">
        <v>19700</v>
      </c>
      <c r="X481" s="12">
        <v>0.8</v>
      </c>
      <c r="Y481" s="12">
        <v>8.5355285961871752E-2</v>
      </c>
      <c r="Z481" s="11">
        <v>9232</v>
      </c>
      <c r="AA481" s="11">
        <v>0</v>
      </c>
      <c r="AB481" s="13">
        <v>20</v>
      </c>
      <c r="AC481" s="13">
        <v>6</v>
      </c>
      <c r="AD481" s="13">
        <v>950</v>
      </c>
      <c r="AE481" s="13">
        <v>400</v>
      </c>
      <c r="AF481" s="13">
        <v>0</v>
      </c>
      <c r="AG481" s="13">
        <v>0</v>
      </c>
      <c r="AH481" s="13">
        <v>0</v>
      </c>
      <c r="AI481" s="13">
        <v>0</v>
      </c>
      <c r="AJ481" s="18">
        <v>17</v>
      </c>
      <c r="AK481" s="17">
        <v>4.0999999999999996</v>
      </c>
      <c r="AL481" s="25">
        <v>0.36239160200821541</v>
      </c>
      <c r="AM481" s="13">
        <v>0.57130330992719003</v>
      </c>
      <c r="AN481" s="13">
        <v>0.98608837970540097</v>
      </c>
      <c r="AO481" s="13">
        <v>0.1076233183856502</v>
      </c>
      <c r="AP481" s="13">
        <v>1.6650150080182411</v>
      </c>
      <c r="AQ481" s="13">
        <f t="shared" si="54"/>
        <v>184640</v>
      </c>
      <c r="AR481" s="13">
        <f t="shared" si="51"/>
        <v>9600</v>
      </c>
      <c r="AS481" s="13">
        <f t="shared" si="52"/>
        <v>0</v>
      </c>
      <c r="AT481" s="13">
        <f t="shared" si="55"/>
        <v>9600</v>
      </c>
      <c r="AU481" s="13">
        <f t="shared" si="53"/>
        <v>194240</v>
      </c>
      <c r="AV481" s="14" t="s">
        <v>12</v>
      </c>
      <c r="AW481" s="13">
        <f t="shared" si="57"/>
        <v>194240</v>
      </c>
      <c r="AX481" s="13">
        <v>0</v>
      </c>
      <c r="AY481" s="13">
        <f t="shared" si="56"/>
        <v>194240</v>
      </c>
    </row>
    <row r="482" spans="1:51" hidden="1" x14ac:dyDescent="0.2">
      <c r="A482" s="8">
        <v>477</v>
      </c>
      <c r="B482" s="9" t="s">
        <v>1037</v>
      </c>
      <c r="C482" s="9" t="s">
        <v>4</v>
      </c>
      <c r="D482" s="9" t="s">
        <v>5</v>
      </c>
      <c r="E482" s="9" t="s">
        <v>5</v>
      </c>
      <c r="F482" s="9" t="s">
        <v>1037</v>
      </c>
      <c r="G482" s="9" t="s">
        <v>1033</v>
      </c>
      <c r="H482" s="9" t="s">
        <v>526</v>
      </c>
      <c r="I482" s="9" t="s">
        <v>218</v>
      </c>
      <c r="J482" s="9" t="s">
        <v>9</v>
      </c>
      <c r="K482" s="9" t="s">
        <v>10</v>
      </c>
      <c r="L482" s="10">
        <v>5</v>
      </c>
      <c r="M482" s="10">
        <v>5</v>
      </c>
      <c r="N482" s="10">
        <v>0</v>
      </c>
      <c r="O482" s="10">
        <v>0</v>
      </c>
      <c r="P482" s="11">
        <v>12500</v>
      </c>
      <c r="Q482" s="11">
        <v>12500</v>
      </c>
      <c r="R482" s="11">
        <v>0</v>
      </c>
      <c r="S482" s="11">
        <v>50000</v>
      </c>
      <c r="T482" s="11">
        <v>50000</v>
      </c>
      <c r="U482" s="11">
        <v>0</v>
      </c>
      <c r="V482" s="11">
        <v>62500</v>
      </c>
      <c r="W482" s="11">
        <v>0</v>
      </c>
      <c r="X482" s="12">
        <v>0.8</v>
      </c>
      <c r="Y482" s="12">
        <v>0</v>
      </c>
      <c r="Z482" s="11">
        <v>10000</v>
      </c>
      <c r="AA482" s="11">
        <v>0</v>
      </c>
      <c r="AB482" s="13">
        <v>0</v>
      </c>
      <c r="AC482" s="13">
        <v>0</v>
      </c>
      <c r="AD482" s="13">
        <v>0</v>
      </c>
      <c r="AE482" s="13">
        <v>0</v>
      </c>
      <c r="AF482" s="13">
        <v>0</v>
      </c>
      <c r="AG482" s="13">
        <v>0</v>
      </c>
      <c r="AH482" s="13">
        <v>0</v>
      </c>
      <c r="AI482" s="13">
        <v>0</v>
      </c>
      <c r="AJ482" s="18">
        <v>17</v>
      </c>
      <c r="AK482" s="17">
        <v>4.0999999999999996</v>
      </c>
      <c r="AL482" s="25">
        <v>0.36239160200821541</v>
      </c>
      <c r="AM482" s="13">
        <v>0.57130330992719003</v>
      </c>
      <c r="AN482" s="13">
        <v>0.98608837970540097</v>
      </c>
      <c r="AO482" s="13">
        <v>0.1076233183856502</v>
      </c>
      <c r="AP482" s="13">
        <v>1.6650150080182411</v>
      </c>
      <c r="AQ482" s="13">
        <f t="shared" si="54"/>
        <v>50000</v>
      </c>
      <c r="AR482" s="13">
        <f t="shared" si="51"/>
        <v>0</v>
      </c>
      <c r="AS482" s="13">
        <f t="shared" si="52"/>
        <v>0</v>
      </c>
      <c r="AT482" s="13">
        <f t="shared" si="55"/>
        <v>0</v>
      </c>
      <c r="AU482" s="13">
        <f t="shared" si="53"/>
        <v>50000</v>
      </c>
      <c r="AV482" s="14" t="s">
        <v>12</v>
      </c>
      <c r="AW482" s="13">
        <f t="shared" si="57"/>
        <v>50000</v>
      </c>
      <c r="AX482" s="13">
        <v>0</v>
      </c>
      <c r="AY482" s="13">
        <f t="shared" si="56"/>
        <v>50000</v>
      </c>
    </row>
    <row r="483" spans="1:51" hidden="1" x14ac:dyDescent="0.2">
      <c r="A483" s="8">
        <v>478</v>
      </c>
      <c r="B483" s="9" t="s">
        <v>993</v>
      </c>
      <c r="C483" s="9" t="s">
        <v>4</v>
      </c>
      <c r="D483" s="9" t="s">
        <v>5</v>
      </c>
      <c r="E483" s="9" t="s">
        <v>5</v>
      </c>
      <c r="F483" s="9" t="s">
        <v>993</v>
      </c>
      <c r="G483" s="9" t="s">
        <v>1038</v>
      </c>
      <c r="H483" s="9" t="s">
        <v>526</v>
      </c>
      <c r="I483" s="9" t="s">
        <v>102</v>
      </c>
      <c r="J483" s="9" t="s">
        <v>9</v>
      </c>
      <c r="K483" s="9" t="s">
        <v>10</v>
      </c>
      <c r="L483" s="10">
        <v>48</v>
      </c>
      <c r="M483" s="10">
        <v>48</v>
      </c>
      <c r="N483" s="10">
        <v>0</v>
      </c>
      <c r="O483" s="10">
        <v>0</v>
      </c>
      <c r="P483" s="11">
        <v>118400</v>
      </c>
      <c r="Q483" s="11">
        <v>118400</v>
      </c>
      <c r="R483" s="11">
        <v>0</v>
      </c>
      <c r="S483" s="11">
        <v>473600</v>
      </c>
      <c r="T483" s="11">
        <v>473600</v>
      </c>
      <c r="U483" s="11">
        <v>0</v>
      </c>
      <c r="V483" s="11">
        <v>592000</v>
      </c>
      <c r="W483" s="11">
        <v>18000</v>
      </c>
      <c r="X483" s="12">
        <v>0.8</v>
      </c>
      <c r="Y483" s="12">
        <v>3.0405405405405411E-2</v>
      </c>
      <c r="Z483" s="11">
        <v>9866.6666666666661</v>
      </c>
      <c r="AA483" s="11">
        <v>0</v>
      </c>
      <c r="AB483" s="13">
        <v>0</v>
      </c>
      <c r="AC483" s="13">
        <v>0</v>
      </c>
      <c r="AD483" s="13">
        <v>0</v>
      </c>
      <c r="AE483" s="13">
        <v>0</v>
      </c>
      <c r="AF483" s="13">
        <v>0</v>
      </c>
      <c r="AG483" s="13">
        <v>0</v>
      </c>
      <c r="AH483" s="13">
        <v>0</v>
      </c>
      <c r="AI483" s="13">
        <v>0</v>
      </c>
      <c r="AJ483" s="18">
        <v>19</v>
      </c>
      <c r="AK483" s="17">
        <v>4.0999999999999996</v>
      </c>
      <c r="AL483" s="25">
        <v>0.12437255995538204</v>
      </c>
      <c r="AM483" s="13">
        <v>0.85287157733984775</v>
      </c>
      <c r="AN483" s="13">
        <v>0.98445171849427171</v>
      </c>
      <c r="AO483" s="13">
        <v>0.1076233183856502</v>
      </c>
      <c r="AP483" s="13">
        <v>1.9449466142197696</v>
      </c>
      <c r="AQ483" s="13">
        <f t="shared" si="54"/>
        <v>473600</v>
      </c>
      <c r="AR483" s="13">
        <f t="shared" si="51"/>
        <v>0</v>
      </c>
      <c r="AS483" s="13">
        <f t="shared" si="52"/>
        <v>0</v>
      </c>
      <c r="AT483" s="13">
        <f t="shared" si="55"/>
        <v>0</v>
      </c>
      <c r="AU483" s="13">
        <f t="shared" si="53"/>
        <v>473600</v>
      </c>
      <c r="AV483" s="14" t="s">
        <v>12</v>
      </c>
      <c r="AW483" s="13">
        <f t="shared" si="57"/>
        <v>473600</v>
      </c>
      <c r="AX483" s="13">
        <v>0</v>
      </c>
      <c r="AY483" s="13">
        <f t="shared" si="56"/>
        <v>473600</v>
      </c>
    </row>
    <row r="484" spans="1:51" hidden="1" x14ac:dyDescent="0.2">
      <c r="A484" s="8">
        <v>479</v>
      </c>
      <c r="B484" s="9" t="s">
        <v>993</v>
      </c>
      <c r="C484" s="9" t="s">
        <v>226</v>
      </c>
      <c r="D484" s="9" t="s">
        <v>5</v>
      </c>
      <c r="E484" s="9" t="s">
        <v>5</v>
      </c>
      <c r="F484" s="9" t="s">
        <v>993</v>
      </c>
      <c r="G484" s="9" t="s">
        <v>1038</v>
      </c>
      <c r="H484" s="9" t="s">
        <v>526</v>
      </c>
      <c r="I484" s="9" t="s">
        <v>102</v>
      </c>
      <c r="J484" s="9" t="s">
        <v>9</v>
      </c>
      <c r="K484" s="9" t="s">
        <v>10</v>
      </c>
      <c r="L484" s="10">
        <v>8</v>
      </c>
      <c r="M484" s="10">
        <v>0</v>
      </c>
      <c r="N484" s="10">
        <v>0</v>
      </c>
      <c r="O484" s="10">
        <v>8</v>
      </c>
      <c r="P484" s="11">
        <v>10000</v>
      </c>
      <c r="Q484" s="11">
        <v>0</v>
      </c>
      <c r="R484" s="11">
        <v>10000</v>
      </c>
      <c r="S484" s="11">
        <v>40000</v>
      </c>
      <c r="T484" s="11">
        <v>0</v>
      </c>
      <c r="U484" s="11">
        <v>40000</v>
      </c>
      <c r="V484" s="11">
        <v>50000</v>
      </c>
      <c r="W484" s="11">
        <v>7000</v>
      </c>
      <c r="X484" s="12">
        <v>0.8</v>
      </c>
      <c r="Y484" s="12">
        <v>0.14000000000000001</v>
      </c>
      <c r="Z484" s="11">
        <v>0</v>
      </c>
      <c r="AA484" s="11">
        <v>5000</v>
      </c>
      <c r="AB484" s="13">
        <v>8</v>
      </c>
      <c r="AC484" s="13">
        <v>8</v>
      </c>
      <c r="AD484" s="13">
        <v>900</v>
      </c>
      <c r="AE484" s="13">
        <v>900</v>
      </c>
      <c r="AF484" s="13">
        <v>0</v>
      </c>
      <c r="AG484" s="13">
        <v>0</v>
      </c>
      <c r="AH484" s="13">
        <v>0</v>
      </c>
      <c r="AI484" s="13">
        <v>0</v>
      </c>
      <c r="AJ484" s="18">
        <v>19</v>
      </c>
      <c r="AK484" s="17">
        <v>4.0999999999999996</v>
      </c>
      <c r="AL484" s="25">
        <v>0.12437255995538204</v>
      </c>
      <c r="AM484" s="13">
        <v>0.85287157733984775</v>
      </c>
      <c r="AN484" s="13">
        <v>0.98445171849427171</v>
      </c>
      <c r="AO484" s="13">
        <v>0.1076233183856502</v>
      </c>
      <c r="AP484" s="13">
        <v>1.9449466142197696</v>
      </c>
      <c r="AQ484" s="13">
        <f t="shared" si="54"/>
        <v>40000</v>
      </c>
      <c r="AR484" s="13">
        <f t="shared" si="51"/>
        <v>5120</v>
      </c>
      <c r="AS484" s="13">
        <f t="shared" si="52"/>
        <v>0</v>
      </c>
      <c r="AT484" s="13">
        <f t="shared" si="55"/>
        <v>5120</v>
      </c>
      <c r="AU484" s="13">
        <f t="shared" si="53"/>
        <v>45120</v>
      </c>
      <c r="AV484" s="14" t="s">
        <v>12</v>
      </c>
      <c r="AW484" s="13">
        <f t="shared" si="57"/>
        <v>45120</v>
      </c>
      <c r="AX484" s="13">
        <v>0</v>
      </c>
      <c r="AY484" s="13">
        <f t="shared" si="56"/>
        <v>45120</v>
      </c>
    </row>
    <row r="485" spans="1:51" hidden="1" x14ac:dyDescent="0.2">
      <c r="A485" s="8">
        <v>480</v>
      </c>
      <c r="B485" s="9" t="s">
        <v>993</v>
      </c>
      <c r="C485" s="9" t="s">
        <v>226</v>
      </c>
      <c r="D485" s="9" t="s">
        <v>5</v>
      </c>
      <c r="E485" s="9" t="s">
        <v>5</v>
      </c>
      <c r="F485" s="9" t="s">
        <v>993</v>
      </c>
      <c r="G485" s="9" t="s">
        <v>1038</v>
      </c>
      <c r="H485" s="9" t="s">
        <v>526</v>
      </c>
      <c r="I485" s="9" t="s">
        <v>102</v>
      </c>
      <c r="J485" s="9" t="s">
        <v>9</v>
      </c>
      <c r="K485" s="9" t="s">
        <v>10</v>
      </c>
      <c r="L485" s="10">
        <v>8</v>
      </c>
      <c r="M485" s="10">
        <v>0</v>
      </c>
      <c r="N485" s="10">
        <v>0</v>
      </c>
      <c r="O485" s="10">
        <v>8</v>
      </c>
      <c r="P485" s="11">
        <v>10000</v>
      </c>
      <c r="Q485" s="11">
        <v>0</v>
      </c>
      <c r="R485" s="11">
        <v>10000</v>
      </c>
      <c r="S485" s="11">
        <v>40000</v>
      </c>
      <c r="T485" s="11">
        <v>0</v>
      </c>
      <c r="U485" s="11">
        <v>40000</v>
      </c>
      <c r="V485" s="11">
        <v>50000</v>
      </c>
      <c r="W485" s="11">
        <v>7000</v>
      </c>
      <c r="X485" s="12">
        <v>0.8</v>
      </c>
      <c r="Y485" s="12">
        <v>0.14000000000000001</v>
      </c>
      <c r="Z485" s="11">
        <v>0</v>
      </c>
      <c r="AA485" s="11">
        <v>5000</v>
      </c>
      <c r="AB485" s="13">
        <v>8</v>
      </c>
      <c r="AC485" s="13">
        <v>8</v>
      </c>
      <c r="AD485" s="13">
        <v>900</v>
      </c>
      <c r="AE485" s="13">
        <v>900</v>
      </c>
      <c r="AF485" s="13">
        <v>0</v>
      </c>
      <c r="AG485" s="13">
        <v>0</v>
      </c>
      <c r="AH485" s="13">
        <v>0</v>
      </c>
      <c r="AI485" s="13">
        <v>0</v>
      </c>
      <c r="AJ485" s="18">
        <v>19</v>
      </c>
      <c r="AK485" s="17">
        <v>4.0999999999999996</v>
      </c>
      <c r="AL485" s="25">
        <v>0.12437255995538204</v>
      </c>
      <c r="AM485" s="13">
        <v>0.85287157733984775</v>
      </c>
      <c r="AN485" s="13">
        <v>0.98445171849427171</v>
      </c>
      <c r="AO485" s="13">
        <v>0.1076233183856502</v>
      </c>
      <c r="AP485" s="13">
        <v>1.9449466142197696</v>
      </c>
      <c r="AQ485" s="13">
        <f t="shared" si="54"/>
        <v>40000</v>
      </c>
      <c r="AR485" s="13">
        <f t="shared" si="51"/>
        <v>5120</v>
      </c>
      <c r="AS485" s="13">
        <f t="shared" si="52"/>
        <v>0</v>
      </c>
      <c r="AT485" s="13">
        <f t="shared" si="55"/>
        <v>5120</v>
      </c>
      <c r="AU485" s="13">
        <f t="shared" si="53"/>
        <v>45120</v>
      </c>
      <c r="AV485" s="14" t="s">
        <v>12</v>
      </c>
      <c r="AW485" s="13">
        <f t="shared" si="57"/>
        <v>45120</v>
      </c>
      <c r="AX485" s="13">
        <v>0</v>
      </c>
      <c r="AY485" s="13">
        <f t="shared" si="56"/>
        <v>45120</v>
      </c>
    </row>
    <row r="486" spans="1:51" hidden="1" x14ac:dyDescent="0.2">
      <c r="A486" s="8">
        <v>481</v>
      </c>
      <c r="B486" s="9" t="s">
        <v>993</v>
      </c>
      <c r="C486" s="9" t="s">
        <v>226</v>
      </c>
      <c r="D486" s="9" t="s">
        <v>5</v>
      </c>
      <c r="E486" s="9" t="s">
        <v>5</v>
      </c>
      <c r="F486" s="9" t="s">
        <v>993</v>
      </c>
      <c r="G486" s="9" t="s">
        <v>1038</v>
      </c>
      <c r="H486" s="9" t="s">
        <v>526</v>
      </c>
      <c r="I486" s="9" t="s">
        <v>102</v>
      </c>
      <c r="J486" s="9" t="s">
        <v>9</v>
      </c>
      <c r="K486" s="9" t="s">
        <v>10</v>
      </c>
      <c r="L486" s="10">
        <v>8</v>
      </c>
      <c r="M486" s="10">
        <v>0</v>
      </c>
      <c r="N486" s="10">
        <v>0</v>
      </c>
      <c r="O486" s="10">
        <v>8</v>
      </c>
      <c r="P486" s="11">
        <v>10000</v>
      </c>
      <c r="Q486" s="11">
        <v>0</v>
      </c>
      <c r="R486" s="11">
        <v>10000</v>
      </c>
      <c r="S486" s="11">
        <v>40000</v>
      </c>
      <c r="T486" s="11">
        <v>0</v>
      </c>
      <c r="U486" s="11">
        <v>40000</v>
      </c>
      <c r="V486" s="11">
        <v>50000</v>
      </c>
      <c r="W486" s="11">
        <v>7000</v>
      </c>
      <c r="X486" s="12">
        <v>0.8</v>
      </c>
      <c r="Y486" s="12">
        <v>0.14000000000000001</v>
      </c>
      <c r="Z486" s="11">
        <v>0</v>
      </c>
      <c r="AA486" s="11">
        <v>5000</v>
      </c>
      <c r="AB486" s="13">
        <v>8</v>
      </c>
      <c r="AC486" s="13">
        <v>8</v>
      </c>
      <c r="AD486" s="13">
        <v>900</v>
      </c>
      <c r="AE486" s="13">
        <v>900</v>
      </c>
      <c r="AF486" s="13">
        <v>0</v>
      </c>
      <c r="AG486" s="13">
        <v>0</v>
      </c>
      <c r="AH486" s="13">
        <v>0</v>
      </c>
      <c r="AI486" s="13">
        <v>0</v>
      </c>
      <c r="AJ486" s="18">
        <v>19</v>
      </c>
      <c r="AK486" s="17">
        <v>4.0999999999999996</v>
      </c>
      <c r="AL486" s="25">
        <v>0.12437255995538204</v>
      </c>
      <c r="AM486" s="13">
        <v>0.85287157733984775</v>
      </c>
      <c r="AN486" s="13">
        <v>0.98445171849427171</v>
      </c>
      <c r="AO486" s="13">
        <v>0.1076233183856502</v>
      </c>
      <c r="AP486" s="13">
        <v>1.9449466142197696</v>
      </c>
      <c r="AQ486" s="13">
        <f t="shared" si="54"/>
        <v>40000</v>
      </c>
      <c r="AR486" s="13">
        <f t="shared" si="51"/>
        <v>5120</v>
      </c>
      <c r="AS486" s="13">
        <f t="shared" si="52"/>
        <v>0</v>
      </c>
      <c r="AT486" s="13">
        <f t="shared" si="55"/>
        <v>5120</v>
      </c>
      <c r="AU486" s="13">
        <f t="shared" si="53"/>
        <v>45120</v>
      </c>
      <c r="AV486" s="14" t="s">
        <v>12</v>
      </c>
      <c r="AW486" s="13">
        <f t="shared" si="57"/>
        <v>45120</v>
      </c>
      <c r="AX486" s="13">
        <v>0</v>
      </c>
      <c r="AY486" s="13">
        <f t="shared" si="56"/>
        <v>45120</v>
      </c>
    </row>
    <row r="487" spans="1:51" hidden="1" x14ac:dyDescent="0.2">
      <c r="A487" s="8">
        <v>482</v>
      </c>
      <c r="B487" s="9" t="s">
        <v>1039</v>
      </c>
      <c r="C487" s="9" t="s">
        <v>4</v>
      </c>
      <c r="D487" s="9" t="s">
        <v>5</v>
      </c>
      <c r="E487" s="9" t="s">
        <v>5</v>
      </c>
      <c r="F487" s="9" t="s">
        <v>1039</v>
      </c>
      <c r="G487" s="9" t="s">
        <v>1040</v>
      </c>
      <c r="H487" s="9" t="s">
        <v>526</v>
      </c>
      <c r="I487" s="9" t="s">
        <v>148</v>
      </c>
      <c r="J487" s="9" t="s">
        <v>9</v>
      </c>
      <c r="K487" s="9" t="s">
        <v>10</v>
      </c>
      <c r="L487" s="10">
        <v>50</v>
      </c>
      <c r="M487" s="10">
        <v>50</v>
      </c>
      <c r="N487" s="10">
        <v>0</v>
      </c>
      <c r="O487" s="10">
        <v>0</v>
      </c>
      <c r="P487" s="11">
        <v>125000</v>
      </c>
      <c r="Q487" s="11">
        <v>125000</v>
      </c>
      <c r="R487" s="11">
        <v>0</v>
      </c>
      <c r="S487" s="11">
        <v>500000</v>
      </c>
      <c r="T487" s="11">
        <v>500000</v>
      </c>
      <c r="U487" s="11">
        <v>0</v>
      </c>
      <c r="V487" s="11">
        <v>625000</v>
      </c>
      <c r="W487" s="11">
        <v>4000</v>
      </c>
      <c r="X487" s="12">
        <v>0.8</v>
      </c>
      <c r="Y487" s="12">
        <v>6.4000000000000003E-3</v>
      </c>
      <c r="Z487" s="11">
        <v>10000</v>
      </c>
      <c r="AA487" s="11">
        <v>0</v>
      </c>
      <c r="AB487" s="13">
        <v>0</v>
      </c>
      <c r="AC487" s="13">
        <v>0</v>
      </c>
      <c r="AD487" s="13">
        <v>0</v>
      </c>
      <c r="AE487" s="13">
        <v>0</v>
      </c>
      <c r="AF487" s="13">
        <v>0</v>
      </c>
      <c r="AG487" s="13">
        <v>0</v>
      </c>
      <c r="AH487" s="13">
        <v>0</v>
      </c>
      <c r="AI487" s="13">
        <v>0</v>
      </c>
      <c r="AJ487" s="18">
        <v>11</v>
      </c>
      <c r="AK487" s="17">
        <v>5</v>
      </c>
      <c r="AL487" s="25">
        <v>0.26770467101958817</v>
      </c>
      <c r="AM487" s="13">
        <v>0.68331466362036108</v>
      </c>
      <c r="AN487" s="13">
        <v>0.99099836333878888</v>
      </c>
      <c r="AO487" s="13">
        <v>0.14798206278026904</v>
      </c>
      <c r="AP487" s="13">
        <v>1.822295089739419</v>
      </c>
      <c r="AQ487" s="13">
        <f t="shared" si="54"/>
        <v>500000</v>
      </c>
      <c r="AR487" s="13">
        <f t="shared" si="51"/>
        <v>0</v>
      </c>
      <c r="AS487" s="13">
        <f t="shared" si="52"/>
        <v>0</v>
      </c>
      <c r="AT487" s="13">
        <f t="shared" si="55"/>
        <v>0</v>
      </c>
      <c r="AU487" s="13">
        <f t="shared" si="53"/>
        <v>500000</v>
      </c>
      <c r="AV487" s="14" t="s">
        <v>12</v>
      </c>
      <c r="AW487" s="13">
        <f t="shared" si="57"/>
        <v>500000</v>
      </c>
      <c r="AX487" s="13">
        <v>0</v>
      </c>
      <c r="AY487" s="13">
        <f t="shared" si="56"/>
        <v>500000</v>
      </c>
    </row>
    <row r="488" spans="1:51" hidden="1" x14ac:dyDescent="0.2">
      <c r="A488" s="8">
        <v>483</v>
      </c>
      <c r="B488" s="9" t="s">
        <v>1041</v>
      </c>
      <c r="C488" s="9" t="s">
        <v>4</v>
      </c>
      <c r="D488" s="9" t="s">
        <v>5</v>
      </c>
      <c r="E488" s="9" t="s">
        <v>5</v>
      </c>
      <c r="F488" s="9" t="s">
        <v>1041</v>
      </c>
      <c r="G488" s="9" t="s">
        <v>1040</v>
      </c>
      <c r="H488" s="9" t="s">
        <v>526</v>
      </c>
      <c r="I488" s="9" t="s">
        <v>148</v>
      </c>
      <c r="J488" s="9" t="s">
        <v>9</v>
      </c>
      <c r="K488" s="9" t="s">
        <v>10</v>
      </c>
      <c r="L488" s="10">
        <v>100</v>
      </c>
      <c r="M488" s="10">
        <v>100</v>
      </c>
      <c r="N488" s="10">
        <v>0</v>
      </c>
      <c r="O488" s="10">
        <v>0</v>
      </c>
      <c r="P488" s="11">
        <v>250000</v>
      </c>
      <c r="Q488" s="11">
        <v>250000</v>
      </c>
      <c r="R488" s="11">
        <v>0</v>
      </c>
      <c r="S488" s="11">
        <v>1000000</v>
      </c>
      <c r="T488" s="11">
        <v>1000000</v>
      </c>
      <c r="U488" s="11">
        <v>0</v>
      </c>
      <c r="V488" s="11">
        <v>1250000</v>
      </c>
      <c r="W488" s="11">
        <v>0</v>
      </c>
      <c r="X488" s="12">
        <v>0.8</v>
      </c>
      <c r="Y488" s="12">
        <v>0</v>
      </c>
      <c r="Z488" s="11">
        <v>10000</v>
      </c>
      <c r="AA488" s="11">
        <v>0</v>
      </c>
      <c r="AB488" s="13">
        <v>100</v>
      </c>
      <c r="AC488" s="13">
        <v>6</v>
      </c>
      <c r="AD488" s="13">
        <v>1000</v>
      </c>
      <c r="AE488" s="13">
        <v>600</v>
      </c>
      <c r="AF488" s="13">
        <v>0</v>
      </c>
      <c r="AG488" s="13">
        <v>0</v>
      </c>
      <c r="AH488" s="13">
        <v>0</v>
      </c>
      <c r="AI488" s="13">
        <v>0</v>
      </c>
      <c r="AJ488" s="18">
        <v>11</v>
      </c>
      <c r="AK488" s="17">
        <v>5</v>
      </c>
      <c r="AL488" s="25">
        <v>0.26770467101958817</v>
      </c>
      <c r="AM488" s="13">
        <v>0.68331466362036108</v>
      </c>
      <c r="AN488" s="13">
        <v>0.99099836333878888</v>
      </c>
      <c r="AO488" s="13">
        <v>0.14798206278026904</v>
      </c>
      <c r="AP488" s="13">
        <v>1.822295089739419</v>
      </c>
      <c r="AQ488" s="13">
        <f t="shared" si="54"/>
        <v>1000000</v>
      </c>
      <c r="AR488" s="13">
        <f t="shared" si="51"/>
        <v>48000</v>
      </c>
      <c r="AS488" s="13">
        <f t="shared" si="52"/>
        <v>0</v>
      </c>
      <c r="AT488" s="13">
        <f t="shared" si="55"/>
        <v>48000</v>
      </c>
      <c r="AU488" s="13">
        <f t="shared" si="53"/>
        <v>1048000</v>
      </c>
      <c r="AV488" s="14" t="s">
        <v>12</v>
      </c>
      <c r="AW488" s="13">
        <f t="shared" si="57"/>
        <v>1048000</v>
      </c>
      <c r="AX488" s="13">
        <v>0</v>
      </c>
      <c r="AY488" s="13">
        <f t="shared" si="56"/>
        <v>1048000</v>
      </c>
    </row>
    <row r="489" spans="1:51" hidden="1" x14ac:dyDescent="0.2">
      <c r="A489" s="8">
        <v>484</v>
      </c>
      <c r="B489" s="9" t="s">
        <v>1042</v>
      </c>
      <c r="C489" s="9" t="s">
        <v>4</v>
      </c>
      <c r="D489" s="9" t="s">
        <v>5</v>
      </c>
      <c r="E489" s="9" t="s">
        <v>5</v>
      </c>
      <c r="F489" s="9" t="s">
        <v>1042</v>
      </c>
      <c r="G489" s="9" t="s">
        <v>1040</v>
      </c>
      <c r="H489" s="9" t="s">
        <v>526</v>
      </c>
      <c r="I489" s="9" t="s">
        <v>148</v>
      </c>
      <c r="J489" s="9" t="s">
        <v>9</v>
      </c>
      <c r="K489" s="9" t="s">
        <v>10</v>
      </c>
      <c r="L489" s="10">
        <v>36</v>
      </c>
      <c r="M489" s="10">
        <v>36</v>
      </c>
      <c r="N489" s="10">
        <v>0</v>
      </c>
      <c r="O489" s="10">
        <v>0</v>
      </c>
      <c r="P489" s="11">
        <v>90000</v>
      </c>
      <c r="Q489" s="11">
        <v>90000</v>
      </c>
      <c r="R489" s="11">
        <v>0</v>
      </c>
      <c r="S489" s="11">
        <v>360000</v>
      </c>
      <c r="T489" s="11">
        <v>360000</v>
      </c>
      <c r="U489" s="11">
        <v>0</v>
      </c>
      <c r="V489" s="11">
        <v>450000</v>
      </c>
      <c r="W489" s="11">
        <v>0</v>
      </c>
      <c r="X489" s="12">
        <v>0.8</v>
      </c>
      <c r="Y489" s="12">
        <v>0</v>
      </c>
      <c r="Z489" s="11">
        <v>10000</v>
      </c>
      <c r="AA489" s="11">
        <v>0</v>
      </c>
      <c r="AB489" s="13">
        <v>36</v>
      </c>
      <c r="AC489" s="13">
        <v>11</v>
      </c>
      <c r="AD489" s="13">
        <v>985</v>
      </c>
      <c r="AE489" s="13">
        <v>585</v>
      </c>
      <c r="AF489" s="13">
        <v>0</v>
      </c>
      <c r="AG489" s="13">
        <v>0</v>
      </c>
      <c r="AH489" s="13">
        <v>0</v>
      </c>
      <c r="AI489" s="13">
        <v>0</v>
      </c>
      <c r="AJ489" s="18">
        <v>11</v>
      </c>
      <c r="AK489" s="17">
        <v>5</v>
      </c>
      <c r="AL489" s="25">
        <v>0.26770467101958817</v>
      </c>
      <c r="AM489" s="13">
        <v>0.68331466362036108</v>
      </c>
      <c r="AN489" s="13">
        <v>0.99099836333878888</v>
      </c>
      <c r="AO489" s="13">
        <v>0.14798206278026904</v>
      </c>
      <c r="AP489" s="13">
        <v>1.822295089739419</v>
      </c>
      <c r="AQ489" s="13">
        <f t="shared" si="54"/>
        <v>360000</v>
      </c>
      <c r="AR489" s="13">
        <f t="shared" si="51"/>
        <v>31680</v>
      </c>
      <c r="AS489" s="13">
        <f t="shared" si="52"/>
        <v>0</v>
      </c>
      <c r="AT489" s="13">
        <f t="shared" si="55"/>
        <v>31680</v>
      </c>
      <c r="AU489" s="13">
        <f t="shared" si="53"/>
        <v>391680</v>
      </c>
      <c r="AV489" s="14" t="s">
        <v>12</v>
      </c>
      <c r="AW489" s="13">
        <f t="shared" si="57"/>
        <v>391680</v>
      </c>
      <c r="AX489" s="13">
        <v>0</v>
      </c>
      <c r="AY489" s="13">
        <f t="shared" si="56"/>
        <v>391680</v>
      </c>
    </row>
    <row r="490" spans="1:51" hidden="1" x14ac:dyDescent="0.2">
      <c r="A490" s="8">
        <v>485</v>
      </c>
      <c r="B490" s="9" t="s">
        <v>1034</v>
      </c>
      <c r="C490" s="9" t="s">
        <v>4</v>
      </c>
      <c r="D490" s="9" t="s">
        <v>5</v>
      </c>
      <c r="E490" s="9" t="s">
        <v>5</v>
      </c>
      <c r="F490" s="9" t="s">
        <v>1034</v>
      </c>
      <c r="G490" s="9" t="s">
        <v>1043</v>
      </c>
      <c r="H490" s="9" t="s">
        <v>526</v>
      </c>
      <c r="I490" s="9" t="s">
        <v>1044</v>
      </c>
      <c r="J490" s="9" t="s">
        <v>9</v>
      </c>
      <c r="K490" s="9" t="s">
        <v>10</v>
      </c>
      <c r="L490" s="10">
        <v>205</v>
      </c>
      <c r="M490" s="10">
        <v>205</v>
      </c>
      <c r="N490" s="10">
        <v>0</v>
      </c>
      <c r="O490" s="10">
        <v>0</v>
      </c>
      <c r="P490" s="11">
        <v>512500</v>
      </c>
      <c r="Q490" s="11">
        <v>512500</v>
      </c>
      <c r="R490" s="11">
        <v>0</v>
      </c>
      <c r="S490" s="11">
        <v>2050000</v>
      </c>
      <c r="T490" s="11">
        <v>2050000</v>
      </c>
      <c r="U490" s="11">
        <v>0</v>
      </c>
      <c r="V490" s="11">
        <v>2562500</v>
      </c>
      <c r="W490" s="11">
        <v>0</v>
      </c>
      <c r="X490" s="12">
        <v>0.8</v>
      </c>
      <c r="Y490" s="12">
        <v>0</v>
      </c>
      <c r="Z490" s="11">
        <v>10000</v>
      </c>
      <c r="AA490" s="11">
        <v>0</v>
      </c>
      <c r="AB490" s="13">
        <v>0</v>
      </c>
      <c r="AC490" s="13">
        <v>0</v>
      </c>
      <c r="AD490" s="13">
        <v>0</v>
      </c>
      <c r="AE490" s="13">
        <v>0</v>
      </c>
      <c r="AF490" s="13">
        <v>0</v>
      </c>
      <c r="AG490" s="13">
        <v>0</v>
      </c>
      <c r="AH490" s="13">
        <v>0</v>
      </c>
      <c r="AI490" s="13">
        <v>0</v>
      </c>
      <c r="AJ490" s="18">
        <v>40</v>
      </c>
      <c r="AK490" s="17">
        <v>3.1</v>
      </c>
      <c r="AL490" s="25">
        <v>0.33361391694725029</v>
      </c>
      <c r="AM490" s="13">
        <v>0.60534631275956197</v>
      </c>
      <c r="AN490" s="13">
        <v>0.96726677577741405</v>
      </c>
      <c r="AO490" s="13">
        <v>6.2780269058295965E-2</v>
      </c>
      <c r="AP490" s="13">
        <v>1.6353933575952719</v>
      </c>
      <c r="AQ490" s="13">
        <f t="shared" si="54"/>
        <v>2050000</v>
      </c>
      <c r="AR490" s="13">
        <f t="shared" si="51"/>
        <v>0</v>
      </c>
      <c r="AS490" s="13">
        <f t="shared" si="52"/>
        <v>0</v>
      </c>
      <c r="AT490" s="13">
        <f t="shared" si="55"/>
        <v>0</v>
      </c>
      <c r="AU490" s="13">
        <f t="shared" si="53"/>
        <v>2050000</v>
      </c>
      <c r="AV490" s="14" t="s">
        <v>12</v>
      </c>
      <c r="AW490" s="13">
        <f t="shared" si="57"/>
        <v>2050000</v>
      </c>
      <c r="AX490" s="13">
        <v>0</v>
      </c>
      <c r="AY490" s="13">
        <f t="shared" si="56"/>
        <v>2050000</v>
      </c>
    </row>
    <row r="491" spans="1:51" hidden="1" x14ac:dyDescent="0.2">
      <c r="A491" s="8">
        <v>486</v>
      </c>
      <c r="B491" s="9" t="s">
        <v>1034</v>
      </c>
      <c r="C491" s="9" t="s">
        <v>4</v>
      </c>
      <c r="D491" s="9" t="s">
        <v>5</v>
      </c>
      <c r="E491" s="9" t="s">
        <v>5</v>
      </c>
      <c r="F491" s="9" t="s">
        <v>1034</v>
      </c>
      <c r="G491" s="9" t="s">
        <v>1043</v>
      </c>
      <c r="H491" s="9" t="s">
        <v>526</v>
      </c>
      <c r="I491" s="9" t="s">
        <v>1044</v>
      </c>
      <c r="J491" s="9" t="s">
        <v>9</v>
      </c>
      <c r="K491" s="9" t="s">
        <v>10</v>
      </c>
      <c r="L491" s="10">
        <v>300</v>
      </c>
      <c r="M491" s="10">
        <v>300</v>
      </c>
      <c r="N491" s="10">
        <v>0</v>
      </c>
      <c r="O491" s="10">
        <v>0</v>
      </c>
      <c r="P491" s="11">
        <v>750000</v>
      </c>
      <c r="Q491" s="11">
        <v>750000</v>
      </c>
      <c r="R491" s="11">
        <v>0</v>
      </c>
      <c r="S491" s="11">
        <v>3000000</v>
      </c>
      <c r="T491" s="11">
        <v>3000000</v>
      </c>
      <c r="U491" s="11">
        <v>0</v>
      </c>
      <c r="V491" s="11">
        <v>3750000</v>
      </c>
      <c r="W491" s="11">
        <v>0</v>
      </c>
      <c r="X491" s="12">
        <v>0.8</v>
      </c>
      <c r="Y491" s="12">
        <v>0</v>
      </c>
      <c r="Z491" s="11">
        <v>10000</v>
      </c>
      <c r="AA491" s="11">
        <v>0</v>
      </c>
      <c r="AB491" s="13">
        <v>0</v>
      </c>
      <c r="AC491" s="13">
        <v>0</v>
      </c>
      <c r="AD491" s="13">
        <v>0</v>
      </c>
      <c r="AE491" s="13">
        <v>0</v>
      </c>
      <c r="AF491" s="13">
        <v>0</v>
      </c>
      <c r="AG491" s="13">
        <v>0</v>
      </c>
      <c r="AH491" s="13">
        <v>0</v>
      </c>
      <c r="AI491" s="13">
        <v>0</v>
      </c>
      <c r="AJ491" s="18">
        <v>40</v>
      </c>
      <c r="AK491" s="17">
        <v>3.1</v>
      </c>
      <c r="AL491" s="25">
        <v>0.33361391694725029</v>
      </c>
      <c r="AM491" s="13">
        <v>0.60534631275956197</v>
      </c>
      <c r="AN491" s="13">
        <v>0.96726677577741405</v>
      </c>
      <c r="AO491" s="13">
        <v>6.2780269058295965E-2</v>
      </c>
      <c r="AP491" s="13">
        <v>1.6353933575952719</v>
      </c>
      <c r="AQ491" s="13">
        <f t="shared" si="54"/>
        <v>3000000</v>
      </c>
      <c r="AR491" s="13">
        <f t="shared" si="51"/>
        <v>0</v>
      </c>
      <c r="AS491" s="13">
        <f t="shared" si="52"/>
        <v>0</v>
      </c>
      <c r="AT491" s="13">
        <f t="shared" si="55"/>
        <v>0</v>
      </c>
      <c r="AU491" s="13">
        <f t="shared" si="53"/>
        <v>3000000</v>
      </c>
      <c r="AV491" s="14" t="s">
        <v>12</v>
      </c>
      <c r="AW491" s="13">
        <f t="shared" si="57"/>
        <v>3000000</v>
      </c>
      <c r="AX491" s="13">
        <v>0</v>
      </c>
      <c r="AY491" s="13">
        <f t="shared" si="56"/>
        <v>3000000</v>
      </c>
    </row>
    <row r="492" spans="1:51" hidden="1" x14ac:dyDescent="0.2">
      <c r="A492" s="8">
        <v>487</v>
      </c>
      <c r="B492" s="9" t="s">
        <v>1045</v>
      </c>
      <c r="C492" s="9" t="s">
        <v>4</v>
      </c>
      <c r="D492" s="9" t="s">
        <v>5</v>
      </c>
      <c r="E492" s="9" t="s">
        <v>5</v>
      </c>
      <c r="F492" s="9" t="s">
        <v>1045</v>
      </c>
      <c r="G492" s="9" t="s">
        <v>1043</v>
      </c>
      <c r="H492" s="9" t="s">
        <v>526</v>
      </c>
      <c r="I492" s="9" t="s">
        <v>1044</v>
      </c>
      <c r="J492" s="9" t="s">
        <v>9</v>
      </c>
      <c r="K492" s="9" t="s">
        <v>10</v>
      </c>
      <c r="L492" s="10">
        <v>24</v>
      </c>
      <c r="M492" s="10">
        <v>24</v>
      </c>
      <c r="N492" s="10">
        <v>0</v>
      </c>
      <c r="O492" s="10">
        <v>0</v>
      </c>
      <c r="P492" s="11">
        <v>40000</v>
      </c>
      <c r="Q492" s="11">
        <v>40000</v>
      </c>
      <c r="R492" s="11">
        <v>0</v>
      </c>
      <c r="S492" s="11">
        <v>160000</v>
      </c>
      <c r="T492" s="11">
        <v>160000</v>
      </c>
      <c r="U492" s="11">
        <v>0</v>
      </c>
      <c r="V492" s="11">
        <v>200000</v>
      </c>
      <c r="W492" s="11">
        <v>20000</v>
      </c>
      <c r="X492" s="12">
        <v>0.8</v>
      </c>
      <c r="Y492" s="12">
        <v>0.1</v>
      </c>
      <c r="Z492" s="11">
        <v>6666.666666666667</v>
      </c>
      <c r="AA492" s="11">
        <v>0</v>
      </c>
      <c r="AB492" s="13">
        <v>0</v>
      </c>
      <c r="AC492" s="13">
        <v>0</v>
      </c>
      <c r="AD492" s="13">
        <v>0</v>
      </c>
      <c r="AE492" s="13">
        <v>0</v>
      </c>
      <c r="AF492" s="13">
        <v>0</v>
      </c>
      <c r="AG492" s="13">
        <v>0</v>
      </c>
      <c r="AH492" s="13">
        <v>0</v>
      </c>
      <c r="AI492" s="13">
        <v>0</v>
      </c>
      <c r="AJ492" s="18">
        <v>40</v>
      </c>
      <c r="AK492" s="17">
        <v>3.1</v>
      </c>
      <c r="AL492" s="25">
        <v>0.33361391694725029</v>
      </c>
      <c r="AM492" s="13">
        <v>0.60534631275956197</v>
      </c>
      <c r="AN492" s="13">
        <v>0.96726677577741405</v>
      </c>
      <c r="AO492" s="13">
        <v>6.2780269058295965E-2</v>
      </c>
      <c r="AP492" s="13">
        <v>1.6353933575952719</v>
      </c>
      <c r="AQ492" s="13">
        <f t="shared" si="54"/>
        <v>160000</v>
      </c>
      <c r="AR492" s="13">
        <f t="shared" si="51"/>
        <v>0</v>
      </c>
      <c r="AS492" s="13">
        <f t="shared" si="52"/>
        <v>0</v>
      </c>
      <c r="AT492" s="13">
        <f t="shared" si="55"/>
        <v>0</v>
      </c>
      <c r="AU492" s="13">
        <f t="shared" si="53"/>
        <v>160000</v>
      </c>
      <c r="AV492" s="14" t="s">
        <v>12</v>
      </c>
      <c r="AW492" s="13">
        <f t="shared" si="57"/>
        <v>160000</v>
      </c>
      <c r="AX492" s="13">
        <v>0</v>
      </c>
      <c r="AY492" s="13">
        <f t="shared" si="56"/>
        <v>160000</v>
      </c>
    </row>
    <row r="493" spans="1:51" hidden="1" x14ac:dyDescent="0.2">
      <c r="A493" s="8">
        <v>488</v>
      </c>
      <c r="B493" s="9" t="s">
        <v>1031</v>
      </c>
      <c r="C493" s="9" t="s">
        <v>4</v>
      </c>
      <c r="D493" s="9" t="s">
        <v>5</v>
      </c>
      <c r="E493" s="9" t="s">
        <v>5</v>
      </c>
      <c r="F493" s="9" t="s">
        <v>1031</v>
      </c>
      <c r="G493" s="9" t="s">
        <v>1043</v>
      </c>
      <c r="H493" s="9" t="s">
        <v>526</v>
      </c>
      <c r="I493" s="9" t="s">
        <v>1044</v>
      </c>
      <c r="J493" s="9" t="s">
        <v>9</v>
      </c>
      <c r="K493" s="9" t="s">
        <v>10</v>
      </c>
      <c r="L493" s="10">
        <v>24</v>
      </c>
      <c r="M493" s="10">
        <v>24</v>
      </c>
      <c r="N493" s="10">
        <v>0</v>
      </c>
      <c r="O493" s="10">
        <v>0</v>
      </c>
      <c r="P493" s="11">
        <v>53333</v>
      </c>
      <c r="Q493" s="11">
        <v>53333</v>
      </c>
      <c r="R493" s="11">
        <v>0</v>
      </c>
      <c r="S493" s="11">
        <v>213332</v>
      </c>
      <c r="T493" s="11">
        <v>213332</v>
      </c>
      <c r="U493" s="11">
        <v>0</v>
      </c>
      <c r="V493" s="11">
        <v>266665</v>
      </c>
      <c r="W493" s="11">
        <v>34995</v>
      </c>
      <c r="X493" s="12">
        <v>0.8</v>
      </c>
      <c r="Y493" s="12">
        <v>0.13123207020043876</v>
      </c>
      <c r="Z493" s="11">
        <v>8888.8333333333339</v>
      </c>
      <c r="AA493" s="11">
        <v>0</v>
      </c>
      <c r="AB493" s="13">
        <v>24</v>
      </c>
      <c r="AC493" s="13">
        <v>4</v>
      </c>
      <c r="AD493" s="13">
        <v>1000</v>
      </c>
      <c r="AE493" s="13">
        <v>620</v>
      </c>
      <c r="AF493" s="13">
        <v>0</v>
      </c>
      <c r="AG493" s="13">
        <v>0</v>
      </c>
      <c r="AH493" s="13">
        <v>0</v>
      </c>
      <c r="AI493" s="13">
        <v>0</v>
      </c>
      <c r="AJ493" s="18">
        <v>40</v>
      </c>
      <c r="AK493" s="17">
        <v>3.1</v>
      </c>
      <c r="AL493" s="25">
        <v>0.33361391694725029</v>
      </c>
      <c r="AM493" s="13">
        <v>0.60534631275956197</v>
      </c>
      <c r="AN493" s="13">
        <v>0.96726677577741405</v>
      </c>
      <c r="AO493" s="13">
        <v>6.2780269058295965E-2</v>
      </c>
      <c r="AP493" s="13">
        <v>1.6353933575952719</v>
      </c>
      <c r="AQ493" s="13">
        <f t="shared" si="54"/>
        <v>213332</v>
      </c>
      <c r="AR493" s="13">
        <f t="shared" si="51"/>
        <v>7680</v>
      </c>
      <c r="AS493" s="13">
        <f t="shared" si="52"/>
        <v>0</v>
      </c>
      <c r="AT493" s="13">
        <f t="shared" si="55"/>
        <v>7680</v>
      </c>
      <c r="AU493" s="13">
        <f t="shared" si="53"/>
        <v>221012</v>
      </c>
      <c r="AV493" s="14" t="s">
        <v>12</v>
      </c>
      <c r="AW493" s="13">
        <f t="shared" si="57"/>
        <v>221012</v>
      </c>
      <c r="AX493" s="13">
        <v>0</v>
      </c>
      <c r="AY493" s="13">
        <f t="shared" si="56"/>
        <v>221012</v>
      </c>
    </row>
    <row r="494" spans="1:51" hidden="1" x14ac:dyDescent="0.2">
      <c r="A494" s="8">
        <v>489</v>
      </c>
      <c r="B494" s="9" t="s">
        <v>1027</v>
      </c>
      <c r="C494" s="9" t="s">
        <v>4</v>
      </c>
      <c r="D494" s="9" t="s">
        <v>5</v>
      </c>
      <c r="E494" s="9" t="s">
        <v>5</v>
      </c>
      <c r="F494" s="9" t="s">
        <v>1027</v>
      </c>
      <c r="G494" s="9" t="s">
        <v>1043</v>
      </c>
      <c r="H494" s="9" t="s">
        <v>526</v>
      </c>
      <c r="I494" s="9" t="s">
        <v>1044</v>
      </c>
      <c r="J494" s="9" t="s">
        <v>9</v>
      </c>
      <c r="K494" s="9" t="s">
        <v>10</v>
      </c>
      <c r="L494" s="10">
        <v>50</v>
      </c>
      <c r="M494" s="10">
        <v>50</v>
      </c>
      <c r="N494" s="10">
        <v>0</v>
      </c>
      <c r="O494" s="10">
        <v>0</v>
      </c>
      <c r="P494" s="11">
        <v>125000</v>
      </c>
      <c r="Q494" s="11">
        <v>125000</v>
      </c>
      <c r="R494" s="11">
        <v>0</v>
      </c>
      <c r="S494" s="11">
        <v>500000</v>
      </c>
      <c r="T494" s="11">
        <v>500000</v>
      </c>
      <c r="U494" s="11">
        <v>0</v>
      </c>
      <c r="V494" s="11">
        <v>625000</v>
      </c>
      <c r="W494" s="11">
        <v>76875</v>
      </c>
      <c r="X494" s="12">
        <v>0.8</v>
      </c>
      <c r="Y494" s="12">
        <v>0.12300000000000001</v>
      </c>
      <c r="Z494" s="11">
        <v>10000</v>
      </c>
      <c r="AA494" s="11">
        <v>0</v>
      </c>
      <c r="AB494" s="13">
        <v>50</v>
      </c>
      <c r="AC494" s="13">
        <v>7</v>
      </c>
      <c r="AD494" s="13">
        <v>1700</v>
      </c>
      <c r="AE494" s="13">
        <v>1700</v>
      </c>
      <c r="AF494" s="13">
        <v>0</v>
      </c>
      <c r="AG494" s="13">
        <v>0</v>
      </c>
      <c r="AH494" s="13">
        <v>0</v>
      </c>
      <c r="AI494" s="13">
        <v>0</v>
      </c>
      <c r="AJ494" s="18">
        <v>40</v>
      </c>
      <c r="AK494" s="17">
        <v>3.1</v>
      </c>
      <c r="AL494" s="25">
        <v>0.33361391694725029</v>
      </c>
      <c r="AM494" s="13">
        <v>0.60534631275956197</v>
      </c>
      <c r="AN494" s="13">
        <v>0.96726677577741405</v>
      </c>
      <c r="AO494" s="13">
        <v>6.2780269058295965E-2</v>
      </c>
      <c r="AP494" s="13">
        <v>1.6353933575952719</v>
      </c>
      <c r="AQ494" s="13">
        <f t="shared" si="54"/>
        <v>500000</v>
      </c>
      <c r="AR494" s="13">
        <f t="shared" si="51"/>
        <v>28000</v>
      </c>
      <c r="AS494" s="13">
        <f t="shared" si="52"/>
        <v>0</v>
      </c>
      <c r="AT494" s="13">
        <f t="shared" si="55"/>
        <v>28000</v>
      </c>
      <c r="AU494" s="13">
        <f t="shared" si="53"/>
        <v>528000</v>
      </c>
      <c r="AV494" s="14" t="s">
        <v>12</v>
      </c>
      <c r="AW494" s="13">
        <f t="shared" si="57"/>
        <v>528000</v>
      </c>
      <c r="AX494" s="13">
        <v>0</v>
      </c>
      <c r="AY494" s="13">
        <f t="shared" si="56"/>
        <v>528000</v>
      </c>
    </row>
    <row r="495" spans="1:51" hidden="1" x14ac:dyDescent="0.2">
      <c r="A495" s="8">
        <v>490</v>
      </c>
      <c r="B495" s="9" t="s">
        <v>1046</v>
      </c>
      <c r="C495" s="9" t="s">
        <v>4</v>
      </c>
      <c r="D495" s="9" t="s">
        <v>5</v>
      </c>
      <c r="E495" s="9" t="s">
        <v>5</v>
      </c>
      <c r="F495" s="9" t="s">
        <v>1046</v>
      </c>
      <c r="G495" s="9" t="s">
        <v>1043</v>
      </c>
      <c r="H495" s="9" t="s">
        <v>526</v>
      </c>
      <c r="I495" s="9" t="s">
        <v>1044</v>
      </c>
      <c r="J495" s="9" t="s">
        <v>9</v>
      </c>
      <c r="K495" s="9" t="s">
        <v>10</v>
      </c>
      <c r="L495" s="10">
        <v>14</v>
      </c>
      <c r="M495" s="10">
        <v>14</v>
      </c>
      <c r="N495" s="10">
        <v>0</v>
      </c>
      <c r="O495" s="10">
        <v>0</v>
      </c>
      <c r="P495" s="11">
        <v>20600</v>
      </c>
      <c r="Q495" s="11">
        <v>20600</v>
      </c>
      <c r="R495" s="11">
        <v>0</v>
      </c>
      <c r="S495" s="11">
        <v>82400</v>
      </c>
      <c r="T495" s="11">
        <v>82400</v>
      </c>
      <c r="U495" s="11">
        <v>0</v>
      </c>
      <c r="V495" s="11">
        <v>103000</v>
      </c>
      <c r="W495" s="11">
        <v>3000</v>
      </c>
      <c r="X495" s="12">
        <v>0.8</v>
      </c>
      <c r="Y495" s="12">
        <v>2.9126213592233011E-2</v>
      </c>
      <c r="Z495" s="11">
        <v>5885.7142857142853</v>
      </c>
      <c r="AA495" s="11">
        <v>0</v>
      </c>
      <c r="AB495" s="13">
        <v>13</v>
      </c>
      <c r="AC495" s="13">
        <v>8</v>
      </c>
      <c r="AD495" s="13">
        <v>1150</v>
      </c>
      <c r="AE495" s="13">
        <v>770</v>
      </c>
      <c r="AF495" s="13">
        <v>1</v>
      </c>
      <c r="AG495" s="13">
        <v>8</v>
      </c>
      <c r="AH495" s="13">
        <v>1150</v>
      </c>
      <c r="AI495" s="13">
        <v>1150</v>
      </c>
      <c r="AJ495" s="18">
        <v>40</v>
      </c>
      <c r="AK495" s="17">
        <v>3.1</v>
      </c>
      <c r="AL495" s="25">
        <v>0.33361391694725029</v>
      </c>
      <c r="AM495" s="13">
        <v>0.60534631275956197</v>
      </c>
      <c r="AN495" s="13">
        <v>0.96726677577741405</v>
      </c>
      <c r="AO495" s="13">
        <v>6.2780269058295965E-2</v>
      </c>
      <c r="AP495" s="13">
        <v>1.6353933575952719</v>
      </c>
      <c r="AQ495" s="13">
        <f t="shared" si="54"/>
        <v>82400</v>
      </c>
      <c r="AR495" s="13">
        <f t="shared" si="51"/>
        <v>8320</v>
      </c>
      <c r="AS495" s="13">
        <f t="shared" si="52"/>
        <v>4000</v>
      </c>
      <c r="AT495" s="13">
        <f t="shared" si="55"/>
        <v>12320</v>
      </c>
      <c r="AU495" s="13">
        <f t="shared" si="53"/>
        <v>94720</v>
      </c>
      <c r="AV495" s="14" t="s">
        <v>12</v>
      </c>
      <c r="AW495" s="13">
        <f t="shared" si="57"/>
        <v>94720</v>
      </c>
      <c r="AX495" s="13">
        <v>0</v>
      </c>
      <c r="AY495" s="13">
        <f t="shared" si="56"/>
        <v>94720</v>
      </c>
    </row>
    <row r="496" spans="1:51" hidden="1" x14ac:dyDescent="0.2">
      <c r="A496" s="8">
        <v>491</v>
      </c>
      <c r="B496" s="9" t="s">
        <v>1046</v>
      </c>
      <c r="C496" s="9" t="s">
        <v>4</v>
      </c>
      <c r="D496" s="9" t="s">
        <v>5</v>
      </c>
      <c r="E496" s="9" t="s">
        <v>5</v>
      </c>
      <c r="F496" s="9" t="s">
        <v>1046</v>
      </c>
      <c r="G496" s="9" t="s">
        <v>1043</v>
      </c>
      <c r="H496" s="9" t="s">
        <v>526</v>
      </c>
      <c r="I496" s="9" t="s">
        <v>1044</v>
      </c>
      <c r="J496" s="9" t="s">
        <v>9</v>
      </c>
      <c r="K496" s="9" t="s">
        <v>10</v>
      </c>
      <c r="L496" s="10">
        <v>24</v>
      </c>
      <c r="M496" s="10">
        <v>24</v>
      </c>
      <c r="N496" s="10">
        <v>0</v>
      </c>
      <c r="O496" s="10">
        <v>0</v>
      </c>
      <c r="P496" s="11">
        <v>45250</v>
      </c>
      <c r="Q496" s="11">
        <v>45250</v>
      </c>
      <c r="R496" s="11">
        <v>0</v>
      </c>
      <c r="S496" s="11">
        <v>181000</v>
      </c>
      <c r="T496" s="11">
        <v>181000</v>
      </c>
      <c r="U496" s="11">
        <v>0</v>
      </c>
      <c r="V496" s="11">
        <v>226250</v>
      </c>
      <c r="W496" s="11">
        <v>5000</v>
      </c>
      <c r="X496" s="12">
        <v>0.8</v>
      </c>
      <c r="Y496" s="12">
        <v>2.209944751381215E-2</v>
      </c>
      <c r="Z496" s="11">
        <v>7541.666666666667</v>
      </c>
      <c r="AA496" s="11">
        <v>0</v>
      </c>
      <c r="AB496" s="13">
        <v>23</v>
      </c>
      <c r="AC496" s="13">
        <v>8</v>
      </c>
      <c r="AD496" s="13">
        <v>1150</v>
      </c>
      <c r="AE496" s="13">
        <v>770</v>
      </c>
      <c r="AF496" s="13">
        <v>1</v>
      </c>
      <c r="AG496" s="13">
        <v>8</v>
      </c>
      <c r="AH496" s="13">
        <v>1150</v>
      </c>
      <c r="AI496" s="13">
        <v>1150</v>
      </c>
      <c r="AJ496" s="18">
        <v>40</v>
      </c>
      <c r="AK496" s="17">
        <v>3.1</v>
      </c>
      <c r="AL496" s="25">
        <v>0.33361391694725029</v>
      </c>
      <c r="AM496" s="13">
        <v>0.60534631275956197</v>
      </c>
      <c r="AN496" s="13">
        <v>0.96726677577741405</v>
      </c>
      <c r="AO496" s="13">
        <v>6.2780269058295965E-2</v>
      </c>
      <c r="AP496" s="13">
        <v>1.6353933575952719</v>
      </c>
      <c r="AQ496" s="13">
        <f t="shared" si="54"/>
        <v>181000</v>
      </c>
      <c r="AR496" s="13">
        <f t="shared" si="51"/>
        <v>14720</v>
      </c>
      <c r="AS496" s="13">
        <f t="shared" si="52"/>
        <v>4000</v>
      </c>
      <c r="AT496" s="13">
        <f t="shared" si="55"/>
        <v>18720</v>
      </c>
      <c r="AU496" s="13">
        <f t="shared" si="53"/>
        <v>199720</v>
      </c>
      <c r="AV496" s="14" t="s">
        <v>12</v>
      </c>
      <c r="AW496" s="13">
        <f t="shared" si="57"/>
        <v>199720</v>
      </c>
      <c r="AX496" s="13">
        <v>0</v>
      </c>
      <c r="AY496" s="13">
        <f t="shared" si="56"/>
        <v>199720</v>
      </c>
    </row>
    <row r="497" spans="1:51" hidden="1" x14ac:dyDescent="0.2">
      <c r="A497" s="8">
        <v>492</v>
      </c>
      <c r="B497" s="9" t="s">
        <v>1046</v>
      </c>
      <c r="C497" s="9" t="s">
        <v>4</v>
      </c>
      <c r="D497" s="9" t="s">
        <v>5</v>
      </c>
      <c r="E497" s="9" t="s">
        <v>5</v>
      </c>
      <c r="F497" s="9" t="s">
        <v>1046</v>
      </c>
      <c r="G497" s="9" t="s">
        <v>1043</v>
      </c>
      <c r="H497" s="9" t="s">
        <v>526</v>
      </c>
      <c r="I497" s="9" t="s">
        <v>1044</v>
      </c>
      <c r="J497" s="9" t="s">
        <v>9</v>
      </c>
      <c r="K497" s="9" t="s">
        <v>10</v>
      </c>
      <c r="L497" s="10">
        <v>8</v>
      </c>
      <c r="M497" s="10">
        <v>8</v>
      </c>
      <c r="N497" s="10">
        <v>0</v>
      </c>
      <c r="O497" s="10">
        <v>0</v>
      </c>
      <c r="P497" s="11">
        <v>9450</v>
      </c>
      <c r="Q497" s="11">
        <v>9450</v>
      </c>
      <c r="R497" s="11">
        <v>0</v>
      </c>
      <c r="S497" s="11">
        <v>37800</v>
      </c>
      <c r="T497" s="11">
        <v>37800</v>
      </c>
      <c r="U497" s="11">
        <v>0</v>
      </c>
      <c r="V497" s="11">
        <v>47250</v>
      </c>
      <c r="W497" s="11">
        <v>1000</v>
      </c>
      <c r="X497" s="12">
        <v>0.8</v>
      </c>
      <c r="Y497" s="12">
        <v>2.1164021164021159E-2</v>
      </c>
      <c r="Z497" s="11">
        <v>4725</v>
      </c>
      <c r="AA497" s="11">
        <v>0</v>
      </c>
      <c r="AB497" s="13">
        <v>6</v>
      </c>
      <c r="AC497" s="13">
        <v>8</v>
      </c>
      <c r="AD497" s="13">
        <v>1150</v>
      </c>
      <c r="AE497" s="13">
        <v>800</v>
      </c>
      <c r="AF497" s="13">
        <v>2</v>
      </c>
      <c r="AG497" s="13">
        <v>8</v>
      </c>
      <c r="AH497" s="13">
        <v>1150</v>
      </c>
      <c r="AI497" s="13">
        <v>1150</v>
      </c>
      <c r="AJ497" s="18">
        <v>40</v>
      </c>
      <c r="AK497" s="17">
        <v>3.1</v>
      </c>
      <c r="AL497" s="25">
        <v>0.33361391694725029</v>
      </c>
      <c r="AM497" s="13">
        <v>0.60534631275956197</v>
      </c>
      <c r="AN497" s="13">
        <v>0.96726677577741405</v>
      </c>
      <c r="AO497" s="13">
        <v>6.2780269058295965E-2</v>
      </c>
      <c r="AP497" s="13">
        <v>1.6353933575952719</v>
      </c>
      <c r="AQ497" s="13">
        <f t="shared" si="54"/>
        <v>37800</v>
      </c>
      <c r="AR497" s="13">
        <f t="shared" si="51"/>
        <v>3840</v>
      </c>
      <c r="AS497" s="13">
        <f t="shared" si="52"/>
        <v>8000</v>
      </c>
      <c r="AT497" s="13">
        <f t="shared" si="55"/>
        <v>11840</v>
      </c>
      <c r="AU497" s="13">
        <f t="shared" si="53"/>
        <v>49640</v>
      </c>
      <c r="AV497" s="14" t="s">
        <v>12</v>
      </c>
      <c r="AW497" s="13">
        <f t="shared" si="57"/>
        <v>49640</v>
      </c>
      <c r="AX497" s="13">
        <v>0</v>
      </c>
      <c r="AY497" s="13">
        <f t="shared" si="56"/>
        <v>49640</v>
      </c>
    </row>
    <row r="498" spans="1:51" hidden="1" x14ac:dyDescent="0.2">
      <c r="A498" s="8">
        <v>493</v>
      </c>
      <c r="B498" s="9" t="s">
        <v>1047</v>
      </c>
      <c r="C498" s="9" t="s">
        <v>4</v>
      </c>
      <c r="D498" s="9" t="s">
        <v>5</v>
      </c>
      <c r="E498" s="9" t="s">
        <v>5</v>
      </c>
      <c r="F498" s="9" t="s">
        <v>1047</v>
      </c>
      <c r="G498" s="9" t="s">
        <v>1048</v>
      </c>
      <c r="H498" s="9" t="s">
        <v>526</v>
      </c>
      <c r="I498" s="9" t="s">
        <v>1049</v>
      </c>
      <c r="J498" s="9" t="s">
        <v>9</v>
      </c>
      <c r="K498" s="9" t="s">
        <v>10</v>
      </c>
      <c r="L498" s="10">
        <v>40</v>
      </c>
      <c r="M498" s="10">
        <v>40</v>
      </c>
      <c r="N498" s="10">
        <v>0</v>
      </c>
      <c r="O498" s="10">
        <v>0</v>
      </c>
      <c r="P498" s="11">
        <v>107000</v>
      </c>
      <c r="Q498" s="11">
        <v>107000</v>
      </c>
      <c r="R498" s="11">
        <v>0</v>
      </c>
      <c r="S498" s="11">
        <v>400000</v>
      </c>
      <c r="T498" s="11">
        <v>400000</v>
      </c>
      <c r="U498" s="11">
        <v>0</v>
      </c>
      <c r="V498" s="11">
        <v>507000</v>
      </c>
      <c r="W498" s="11">
        <v>35000</v>
      </c>
      <c r="X498" s="12">
        <v>0.78895463510848129</v>
      </c>
      <c r="Y498" s="12">
        <v>6.9033530571992116E-2</v>
      </c>
      <c r="Z498" s="11">
        <v>10000</v>
      </c>
      <c r="AA498" s="11">
        <v>0</v>
      </c>
      <c r="AB498" s="13">
        <v>40</v>
      </c>
      <c r="AC498" s="13">
        <v>4</v>
      </c>
      <c r="AD498" s="13">
        <v>1000</v>
      </c>
      <c r="AE498" s="13">
        <v>1000</v>
      </c>
      <c r="AF498" s="13">
        <v>0</v>
      </c>
      <c r="AG498" s="13">
        <v>0</v>
      </c>
      <c r="AH498" s="13">
        <v>0</v>
      </c>
      <c r="AI498" s="13">
        <v>0</v>
      </c>
      <c r="AJ498" s="18">
        <v>17</v>
      </c>
      <c r="AK498" s="17">
        <v>4.5999999999999996</v>
      </c>
      <c r="AL498" s="25">
        <v>0.29806529625151151</v>
      </c>
      <c r="AM498" s="13">
        <v>0.64739909749426872</v>
      </c>
      <c r="AN498" s="13">
        <v>0.98608837970540097</v>
      </c>
      <c r="AO498" s="13">
        <v>0.13004484304932731</v>
      </c>
      <c r="AP498" s="13">
        <v>1.763532320248997</v>
      </c>
      <c r="AQ498" s="13">
        <f t="shared" si="54"/>
        <v>400000</v>
      </c>
      <c r="AR498" s="13">
        <f t="shared" si="51"/>
        <v>12800</v>
      </c>
      <c r="AS498" s="13">
        <f t="shared" si="52"/>
        <v>0</v>
      </c>
      <c r="AT498" s="13">
        <f t="shared" si="55"/>
        <v>12800</v>
      </c>
      <c r="AU498" s="13">
        <f t="shared" si="53"/>
        <v>412800</v>
      </c>
      <c r="AV498" s="14" t="s">
        <v>12</v>
      </c>
      <c r="AW498" s="13">
        <f t="shared" si="57"/>
        <v>412800</v>
      </c>
      <c r="AX498" s="13">
        <v>0</v>
      </c>
      <c r="AY498" s="13">
        <f t="shared" si="56"/>
        <v>412800</v>
      </c>
    </row>
    <row r="499" spans="1:51" hidden="1" x14ac:dyDescent="0.2">
      <c r="A499" s="8">
        <v>494</v>
      </c>
      <c r="B499" s="9" t="s">
        <v>1027</v>
      </c>
      <c r="C499" s="9" t="s">
        <v>4</v>
      </c>
      <c r="D499" s="9" t="s">
        <v>5</v>
      </c>
      <c r="E499" s="9" t="s">
        <v>5</v>
      </c>
      <c r="F499" s="9" t="s">
        <v>1027</v>
      </c>
      <c r="G499" s="9" t="s">
        <v>1048</v>
      </c>
      <c r="H499" s="9" t="s">
        <v>526</v>
      </c>
      <c r="I499" s="9" t="s">
        <v>1049</v>
      </c>
      <c r="J499" s="9" t="s">
        <v>9</v>
      </c>
      <c r="K499" s="9" t="s">
        <v>10</v>
      </c>
      <c r="L499" s="10">
        <v>90</v>
      </c>
      <c r="M499" s="10">
        <v>90</v>
      </c>
      <c r="N499" s="10">
        <v>0</v>
      </c>
      <c r="O499" s="10">
        <v>0</v>
      </c>
      <c r="P499" s="11">
        <v>225000</v>
      </c>
      <c r="Q499" s="11">
        <v>225000</v>
      </c>
      <c r="R499" s="11">
        <v>0</v>
      </c>
      <c r="S499" s="11">
        <v>900000</v>
      </c>
      <c r="T499" s="11">
        <v>900000</v>
      </c>
      <c r="U499" s="11">
        <v>0</v>
      </c>
      <c r="V499" s="11">
        <v>1125000</v>
      </c>
      <c r="W499" s="11">
        <v>124875</v>
      </c>
      <c r="X499" s="12">
        <v>0.8</v>
      </c>
      <c r="Y499" s="12">
        <v>0.111</v>
      </c>
      <c r="Z499" s="11">
        <v>10000</v>
      </c>
      <c r="AA499" s="11">
        <v>0</v>
      </c>
      <c r="AB499" s="13">
        <v>90</v>
      </c>
      <c r="AC499" s="13">
        <v>7</v>
      </c>
      <c r="AD499" s="13">
        <v>1700</v>
      </c>
      <c r="AE499" s="13">
        <v>1700</v>
      </c>
      <c r="AF499" s="13">
        <v>0</v>
      </c>
      <c r="AG499" s="13">
        <v>0</v>
      </c>
      <c r="AH499" s="13">
        <v>0</v>
      </c>
      <c r="AI499" s="13">
        <v>0</v>
      </c>
      <c r="AJ499" s="18">
        <v>17</v>
      </c>
      <c r="AK499" s="17">
        <v>4.5999999999999996</v>
      </c>
      <c r="AL499" s="25">
        <v>0.29806529625151151</v>
      </c>
      <c r="AM499" s="13">
        <v>0.64739909749426872</v>
      </c>
      <c r="AN499" s="13">
        <v>0.98608837970540097</v>
      </c>
      <c r="AO499" s="13">
        <v>0.13004484304932731</v>
      </c>
      <c r="AP499" s="13">
        <v>1.763532320248997</v>
      </c>
      <c r="AQ499" s="13">
        <f t="shared" si="54"/>
        <v>900000</v>
      </c>
      <c r="AR499" s="13">
        <f t="shared" si="51"/>
        <v>50400</v>
      </c>
      <c r="AS499" s="13">
        <f t="shared" si="52"/>
        <v>0</v>
      </c>
      <c r="AT499" s="13">
        <f t="shared" si="55"/>
        <v>50400</v>
      </c>
      <c r="AU499" s="13">
        <f t="shared" si="53"/>
        <v>950400</v>
      </c>
      <c r="AV499" s="14" t="s">
        <v>12</v>
      </c>
      <c r="AW499" s="13">
        <f t="shared" si="57"/>
        <v>950400</v>
      </c>
      <c r="AX499" s="13">
        <v>0</v>
      </c>
      <c r="AY499" s="13">
        <f t="shared" si="56"/>
        <v>950400</v>
      </c>
    </row>
    <row r="500" spans="1:51" hidden="1" x14ac:dyDescent="0.2">
      <c r="A500" s="8">
        <v>495</v>
      </c>
      <c r="B500" s="9" t="s">
        <v>993</v>
      </c>
      <c r="C500" s="9" t="s">
        <v>4</v>
      </c>
      <c r="D500" s="9" t="s">
        <v>5</v>
      </c>
      <c r="E500" s="9" t="s">
        <v>5</v>
      </c>
      <c r="F500" s="9" t="s">
        <v>993</v>
      </c>
      <c r="G500" s="9" t="s">
        <v>1048</v>
      </c>
      <c r="H500" s="9" t="s">
        <v>526</v>
      </c>
      <c r="I500" s="9" t="s">
        <v>1049</v>
      </c>
      <c r="J500" s="9" t="s">
        <v>9</v>
      </c>
      <c r="K500" s="9" t="s">
        <v>10</v>
      </c>
      <c r="L500" s="10">
        <v>48</v>
      </c>
      <c r="M500" s="10">
        <v>48</v>
      </c>
      <c r="N500" s="10">
        <v>0</v>
      </c>
      <c r="O500" s="10">
        <v>0</v>
      </c>
      <c r="P500" s="11">
        <v>118400</v>
      </c>
      <c r="Q500" s="11">
        <v>118400</v>
      </c>
      <c r="R500" s="11">
        <v>0</v>
      </c>
      <c r="S500" s="11">
        <v>473600</v>
      </c>
      <c r="T500" s="11">
        <v>473600</v>
      </c>
      <c r="U500" s="11">
        <v>0</v>
      </c>
      <c r="V500" s="11">
        <v>592000</v>
      </c>
      <c r="W500" s="11">
        <v>18000</v>
      </c>
      <c r="X500" s="12">
        <v>0.8</v>
      </c>
      <c r="Y500" s="12">
        <v>3.0405405405405411E-2</v>
      </c>
      <c r="Z500" s="11">
        <v>9866.6666666666661</v>
      </c>
      <c r="AA500" s="11">
        <v>0</v>
      </c>
      <c r="AB500" s="13">
        <v>0</v>
      </c>
      <c r="AC500" s="13">
        <v>0</v>
      </c>
      <c r="AD500" s="13">
        <v>0</v>
      </c>
      <c r="AE500" s="13">
        <v>0</v>
      </c>
      <c r="AF500" s="13">
        <v>0</v>
      </c>
      <c r="AG500" s="13">
        <v>0</v>
      </c>
      <c r="AH500" s="13">
        <v>0</v>
      </c>
      <c r="AI500" s="13">
        <v>0</v>
      </c>
      <c r="AJ500" s="18">
        <v>17</v>
      </c>
      <c r="AK500" s="17">
        <v>4.5999999999999996</v>
      </c>
      <c r="AL500" s="25">
        <v>0.29806529625151151</v>
      </c>
      <c r="AM500" s="13">
        <v>0.64739909749426872</v>
      </c>
      <c r="AN500" s="13">
        <v>0.98608837970540097</v>
      </c>
      <c r="AO500" s="13">
        <v>0.13004484304932731</v>
      </c>
      <c r="AP500" s="13">
        <v>1.763532320248997</v>
      </c>
      <c r="AQ500" s="13">
        <f t="shared" si="54"/>
        <v>473600</v>
      </c>
      <c r="AR500" s="13">
        <f t="shared" si="51"/>
        <v>0</v>
      </c>
      <c r="AS500" s="13">
        <f t="shared" si="52"/>
        <v>0</v>
      </c>
      <c r="AT500" s="13">
        <f t="shared" si="55"/>
        <v>0</v>
      </c>
      <c r="AU500" s="13">
        <f t="shared" si="53"/>
        <v>473600</v>
      </c>
      <c r="AV500" s="14" t="s">
        <v>12</v>
      </c>
      <c r="AW500" s="13">
        <f t="shared" si="57"/>
        <v>473600</v>
      </c>
      <c r="AX500" s="13">
        <v>0</v>
      </c>
      <c r="AY500" s="13">
        <f t="shared" si="56"/>
        <v>473600</v>
      </c>
    </row>
    <row r="501" spans="1:51" hidden="1" x14ac:dyDescent="0.2">
      <c r="A501" s="8">
        <v>496</v>
      </c>
      <c r="B501" s="9" t="s">
        <v>1050</v>
      </c>
      <c r="C501" s="9" t="s">
        <v>65</v>
      </c>
      <c r="D501" s="9" t="s">
        <v>5</v>
      </c>
      <c r="E501" s="9" t="s">
        <v>5</v>
      </c>
      <c r="F501" s="9" t="s">
        <v>1050</v>
      </c>
      <c r="G501" s="9" t="s">
        <v>1048</v>
      </c>
      <c r="H501" s="9" t="s">
        <v>526</v>
      </c>
      <c r="I501" s="9" t="s">
        <v>1049</v>
      </c>
      <c r="J501" s="9" t="s">
        <v>9</v>
      </c>
      <c r="K501" s="9" t="s">
        <v>10</v>
      </c>
      <c r="L501" s="10">
        <v>17</v>
      </c>
      <c r="M501" s="10">
        <v>0</v>
      </c>
      <c r="N501" s="10">
        <v>17</v>
      </c>
      <c r="O501" s="10">
        <v>0</v>
      </c>
      <c r="P501" s="11">
        <v>42500</v>
      </c>
      <c r="Q501" s="11">
        <v>42500</v>
      </c>
      <c r="R501" s="11">
        <v>0</v>
      </c>
      <c r="S501" s="11">
        <v>170000</v>
      </c>
      <c r="T501" s="11">
        <v>170000</v>
      </c>
      <c r="U501" s="11">
        <v>0</v>
      </c>
      <c r="V501" s="11">
        <v>212500</v>
      </c>
      <c r="W501" s="11">
        <v>20000</v>
      </c>
      <c r="X501" s="12">
        <v>0.8</v>
      </c>
      <c r="Y501" s="12">
        <v>9.4117647058823528E-2</v>
      </c>
      <c r="Z501" s="11">
        <v>10000</v>
      </c>
      <c r="AA501" s="11">
        <v>0</v>
      </c>
      <c r="AB501" s="13">
        <v>17</v>
      </c>
      <c r="AC501" s="13">
        <v>6</v>
      </c>
      <c r="AD501" s="13">
        <v>1250</v>
      </c>
      <c r="AE501" s="13">
        <v>1250</v>
      </c>
      <c r="AF501" s="13">
        <v>0</v>
      </c>
      <c r="AG501" s="13">
        <v>0</v>
      </c>
      <c r="AH501" s="13">
        <v>0</v>
      </c>
      <c r="AI501" s="13">
        <v>0</v>
      </c>
      <c r="AJ501" s="18">
        <v>17</v>
      </c>
      <c r="AK501" s="17">
        <v>4.5999999999999996</v>
      </c>
      <c r="AL501" s="25">
        <v>0.29806529625151151</v>
      </c>
      <c r="AM501" s="13">
        <v>0.64739909749426872</v>
      </c>
      <c r="AN501" s="13">
        <v>0.98608837970540097</v>
      </c>
      <c r="AO501" s="13">
        <v>0.13004484304932731</v>
      </c>
      <c r="AP501" s="13">
        <v>1.763532320248997</v>
      </c>
      <c r="AQ501" s="13">
        <f t="shared" si="54"/>
        <v>170000</v>
      </c>
      <c r="AR501" s="13">
        <f t="shared" si="51"/>
        <v>8160</v>
      </c>
      <c r="AS501" s="13">
        <f t="shared" si="52"/>
        <v>0</v>
      </c>
      <c r="AT501" s="13">
        <f t="shared" si="55"/>
        <v>8160</v>
      </c>
      <c r="AU501" s="13">
        <f t="shared" si="53"/>
        <v>178160</v>
      </c>
      <c r="AV501" s="14" t="s">
        <v>12</v>
      </c>
      <c r="AW501" s="13">
        <f t="shared" si="57"/>
        <v>178160</v>
      </c>
      <c r="AX501" s="13">
        <v>0</v>
      </c>
      <c r="AY501" s="13">
        <f t="shared" si="56"/>
        <v>178160</v>
      </c>
    </row>
    <row r="502" spans="1:51" hidden="1" x14ac:dyDescent="0.2">
      <c r="A502" s="8">
        <v>497</v>
      </c>
      <c r="B502" s="9" t="s">
        <v>1051</v>
      </c>
      <c r="C502" s="9" t="s">
        <v>4</v>
      </c>
      <c r="D502" s="9" t="s">
        <v>5</v>
      </c>
      <c r="E502" s="9" t="s">
        <v>5</v>
      </c>
      <c r="F502" s="9" t="s">
        <v>1051</v>
      </c>
      <c r="G502" s="9" t="s">
        <v>1052</v>
      </c>
      <c r="H502" s="9" t="s">
        <v>526</v>
      </c>
      <c r="I502" s="9" t="s">
        <v>1053</v>
      </c>
      <c r="J502" s="9" t="s">
        <v>9</v>
      </c>
      <c r="K502" s="9" t="s">
        <v>10</v>
      </c>
      <c r="L502" s="10">
        <v>60</v>
      </c>
      <c r="M502" s="10">
        <v>60</v>
      </c>
      <c r="N502" s="10">
        <v>0</v>
      </c>
      <c r="O502" s="10">
        <v>0</v>
      </c>
      <c r="P502" s="11">
        <v>150000</v>
      </c>
      <c r="Q502" s="11">
        <v>150000</v>
      </c>
      <c r="R502" s="11">
        <v>0</v>
      </c>
      <c r="S502" s="11">
        <v>600000</v>
      </c>
      <c r="T502" s="11">
        <v>600000</v>
      </c>
      <c r="U502" s="11">
        <v>0</v>
      </c>
      <c r="V502" s="11">
        <v>750000</v>
      </c>
      <c r="W502" s="11">
        <v>99000</v>
      </c>
      <c r="X502" s="12">
        <v>0.8</v>
      </c>
      <c r="Y502" s="12">
        <v>0.13200000000000001</v>
      </c>
      <c r="Z502" s="11">
        <v>10000</v>
      </c>
      <c r="AA502" s="11">
        <v>0</v>
      </c>
      <c r="AB502" s="13">
        <v>60</v>
      </c>
      <c r="AC502" s="13">
        <v>4</v>
      </c>
      <c r="AD502" s="13">
        <v>1100</v>
      </c>
      <c r="AE502" s="13">
        <v>600</v>
      </c>
      <c r="AF502" s="13">
        <v>0</v>
      </c>
      <c r="AG502" s="13">
        <v>0</v>
      </c>
      <c r="AH502" s="13">
        <v>0</v>
      </c>
      <c r="AI502" s="13">
        <v>0</v>
      </c>
      <c r="AJ502" s="18">
        <v>55</v>
      </c>
      <c r="AK502" s="17">
        <v>1.7</v>
      </c>
      <c r="AL502" s="25">
        <v>0.48669825072886297</v>
      </c>
      <c r="AM502" s="13">
        <v>0.42425285797058798</v>
      </c>
      <c r="AN502" s="13">
        <v>0.9549918166939444</v>
      </c>
      <c r="AO502" s="13">
        <v>0</v>
      </c>
      <c r="AP502" s="13">
        <v>1.3792446746645324</v>
      </c>
      <c r="AQ502" s="13">
        <f t="shared" si="54"/>
        <v>600000</v>
      </c>
      <c r="AR502" s="13">
        <f t="shared" si="51"/>
        <v>19200</v>
      </c>
      <c r="AS502" s="13">
        <f t="shared" si="52"/>
        <v>0</v>
      </c>
      <c r="AT502" s="13">
        <f t="shared" si="55"/>
        <v>19200</v>
      </c>
      <c r="AU502" s="13">
        <f t="shared" si="53"/>
        <v>619200</v>
      </c>
      <c r="AV502" s="14" t="s">
        <v>12</v>
      </c>
      <c r="AW502" s="13">
        <f t="shared" si="57"/>
        <v>619200</v>
      </c>
      <c r="AX502" s="13">
        <v>0</v>
      </c>
      <c r="AY502" s="13">
        <f t="shared" si="56"/>
        <v>619200</v>
      </c>
    </row>
    <row r="503" spans="1:51" hidden="1" x14ac:dyDescent="0.2">
      <c r="A503" s="8">
        <v>498</v>
      </c>
      <c r="B503" s="9" t="s">
        <v>1054</v>
      </c>
      <c r="C503" s="9" t="s">
        <v>4</v>
      </c>
      <c r="D503" s="9" t="s">
        <v>5</v>
      </c>
      <c r="E503" s="9" t="s">
        <v>5</v>
      </c>
      <c r="F503" s="9" t="s">
        <v>1054</v>
      </c>
      <c r="G503" s="9" t="s">
        <v>1052</v>
      </c>
      <c r="H503" s="9" t="s">
        <v>526</v>
      </c>
      <c r="I503" s="9" t="s">
        <v>1053</v>
      </c>
      <c r="J503" s="9" t="s">
        <v>9</v>
      </c>
      <c r="K503" s="9" t="s">
        <v>10</v>
      </c>
      <c r="L503" s="10">
        <v>32</v>
      </c>
      <c r="M503" s="10">
        <v>32</v>
      </c>
      <c r="N503" s="10">
        <v>0</v>
      </c>
      <c r="O503" s="10">
        <v>0</v>
      </c>
      <c r="P503" s="11">
        <v>80000</v>
      </c>
      <c r="Q503" s="11">
        <v>80000</v>
      </c>
      <c r="R503" s="11">
        <v>0</v>
      </c>
      <c r="S503" s="11">
        <v>320000</v>
      </c>
      <c r="T503" s="11">
        <v>320000</v>
      </c>
      <c r="U503" s="11">
        <v>0</v>
      </c>
      <c r="V503" s="11">
        <v>400000</v>
      </c>
      <c r="W503" s="11">
        <v>10000</v>
      </c>
      <c r="X503" s="12">
        <v>0.8</v>
      </c>
      <c r="Y503" s="12">
        <v>2.5000000000000001E-2</v>
      </c>
      <c r="Z503" s="11">
        <v>10000</v>
      </c>
      <c r="AA503" s="11">
        <v>0</v>
      </c>
      <c r="AB503" s="13">
        <v>32</v>
      </c>
      <c r="AC503" s="13">
        <v>4</v>
      </c>
      <c r="AD503" s="13">
        <v>1400</v>
      </c>
      <c r="AE503" s="13">
        <v>800</v>
      </c>
      <c r="AF503" s="13">
        <v>0</v>
      </c>
      <c r="AG503" s="13">
        <v>0</v>
      </c>
      <c r="AH503" s="13">
        <v>0</v>
      </c>
      <c r="AI503" s="13">
        <v>0</v>
      </c>
      <c r="AJ503" s="18">
        <v>55</v>
      </c>
      <c r="AK503" s="17">
        <v>1.7</v>
      </c>
      <c r="AL503" s="25">
        <v>0.48669825072886297</v>
      </c>
      <c r="AM503" s="13">
        <v>0.42425285797058798</v>
      </c>
      <c r="AN503" s="13">
        <v>0.9549918166939444</v>
      </c>
      <c r="AO503" s="13">
        <v>0</v>
      </c>
      <c r="AP503" s="13">
        <v>1.3792446746645324</v>
      </c>
      <c r="AQ503" s="13">
        <f t="shared" si="54"/>
        <v>320000</v>
      </c>
      <c r="AR503" s="13">
        <f t="shared" si="51"/>
        <v>10240</v>
      </c>
      <c r="AS503" s="13">
        <f t="shared" si="52"/>
        <v>0</v>
      </c>
      <c r="AT503" s="13">
        <f t="shared" si="55"/>
        <v>10240</v>
      </c>
      <c r="AU503" s="13">
        <f t="shared" si="53"/>
        <v>330240</v>
      </c>
      <c r="AV503" s="14" t="s">
        <v>12</v>
      </c>
      <c r="AW503" s="13">
        <f t="shared" si="57"/>
        <v>330240</v>
      </c>
      <c r="AX503" s="13">
        <v>0</v>
      </c>
      <c r="AY503" s="13">
        <f t="shared" si="56"/>
        <v>330240</v>
      </c>
    </row>
    <row r="504" spans="1:51" hidden="1" x14ac:dyDescent="0.2">
      <c r="A504" s="8">
        <v>499</v>
      </c>
      <c r="B504" s="9" t="s">
        <v>1055</v>
      </c>
      <c r="C504" s="9" t="s">
        <v>4</v>
      </c>
      <c r="D504" s="9" t="s">
        <v>5</v>
      </c>
      <c r="E504" s="9" t="s">
        <v>5</v>
      </c>
      <c r="F504" s="9" t="s">
        <v>1055</v>
      </c>
      <c r="G504" s="9" t="s">
        <v>1052</v>
      </c>
      <c r="H504" s="9" t="s">
        <v>526</v>
      </c>
      <c r="I504" s="9" t="s">
        <v>1053</v>
      </c>
      <c r="J504" s="9" t="s">
        <v>9</v>
      </c>
      <c r="K504" s="9" t="s">
        <v>10</v>
      </c>
      <c r="L504" s="10">
        <v>48</v>
      </c>
      <c r="M504" s="10">
        <v>48</v>
      </c>
      <c r="N504" s="10">
        <v>0</v>
      </c>
      <c r="O504" s="10">
        <v>0</v>
      </c>
      <c r="P504" s="11">
        <v>120000</v>
      </c>
      <c r="Q504" s="11">
        <v>120000</v>
      </c>
      <c r="R504" s="11">
        <v>0</v>
      </c>
      <c r="S504" s="11">
        <v>480000</v>
      </c>
      <c r="T504" s="11">
        <v>480000</v>
      </c>
      <c r="U504" s="11">
        <v>0</v>
      </c>
      <c r="V504" s="11">
        <v>600000</v>
      </c>
      <c r="W504" s="11">
        <v>18000</v>
      </c>
      <c r="X504" s="12">
        <v>0.8</v>
      </c>
      <c r="Y504" s="12">
        <v>0.03</v>
      </c>
      <c r="Z504" s="11">
        <v>10000</v>
      </c>
      <c r="AA504" s="11">
        <v>0</v>
      </c>
      <c r="AB504" s="13">
        <v>48</v>
      </c>
      <c r="AC504" s="13">
        <v>4</v>
      </c>
      <c r="AD504" s="13">
        <v>1150</v>
      </c>
      <c r="AE504" s="13">
        <v>550</v>
      </c>
      <c r="AF504" s="13">
        <v>0</v>
      </c>
      <c r="AG504" s="13">
        <v>0</v>
      </c>
      <c r="AH504" s="13">
        <v>0</v>
      </c>
      <c r="AI504" s="13">
        <v>0</v>
      </c>
      <c r="AJ504" s="18">
        <v>55</v>
      </c>
      <c r="AK504" s="17">
        <v>1.7</v>
      </c>
      <c r="AL504" s="25">
        <v>0.48669825072886297</v>
      </c>
      <c r="AM504" s="13">
        <v>0.42425285797058798</v>
      </c>
      <c r="AN504" s="13">
        <v>0.9549918166939444</v>
      </c>
      <c r="AO504" s="13">
        <v>0</v>
      </c>
      <c r="AP504" s="13">
        <v>1.3792446746645324</v>
      </c>
      <c r="AQ504" s="13">
        <f t="shared" si="54"/>
        <v>480000</v>
      </c>
      <c r="AR504" s="13">
        <f t="shared" si="51"/>
        <v>15360</v>
      </c>
      <c r="AS504" s="13">
        <f t="shared" si="52"/>
        <v>0</v>
      </c>
      <c r="AT504" s="13">
        <f t="shared" si="55"/>
        <v>15360</v>
      </c>
      <c r="AU504" s="13">
        <f t="shared" si="53"/>
        <v>495360</v>
      </c>
      <c r="AV504" s="14" t="s">
        <v>12</v>
      </c>
      <c r="AW504" s="13">
        <f t="shared" si="57"/>
        <v>495360</v>
      </c>
      <c r="AX504" s="13">
        <v>0</v>
      </c>
      <c r="AY504" s="13">
        <f t="shared" si="56"/>
        <v>495360</v>
      </c>
    </row>
    <row r="505" spans="1:51" hidden="1" x14ac:dyDescent="0.2">
      <c r="A505" s="8">
        <v>500</v>
      </c>
      <c r="B505" s="9" t="s">
        <v>1056</v>
      </c>
      <c r="C505" s="9" t="s">
        <v>4</v>
      </c>
      <c r="D505" s="9" t="s">
        <v>5</v>
      </c>
      <c r="E505" s="9" t="s">
        <v>5</v>
      </c>
      <c r="F505" s="9" t="s">
        <v>1057</v>
      </c>
      <c r="G505" s="9" t="s">
        <v>1052</v>
      </c>
      <c r="H505" s="9" t="s">
        <v>526</v>
      </c>
      <c r="I505" s="9" t="s">
        <v>1053</v>
      </c>
      <c r="J505" s="9" t="s">
        <v>9</v>
      </c>
      <c r="K505" s="9" t="s">
        <v>10</v>
      </c>
      <c r="L505" s="10">
        <v>50</v>
      </c>
      <c r="M505" s="10">
        <v>50</v>
      </c>
      <c r="N505" s="10">
        <v>0</v>
      </c>
      <c r="O505" s="10">
        <v>0</v>
      </c>
      <c r="P505" s="11">
        <v>120000</v>
      </c>
      <c r="Q505" s="11">
        <v>120000</v>
      </c>
      <c r="R505" s="11">
        <v>0</v>
      </c>
      <c r="S505" s="11">
        <v>480000</v>
      </c>
      <c r="T505" s="11">
        <v>480000</v>
      </c>
      <c r="U505" s="11">
        <v>0</v>
      </c>
      <c r="V505" s="11">
        <v>600000</v>
      </c>
      <c r="W505" s="11">
        <v>90000</v>
      </c>
      <c r="X505" s="12">
        <v>0.8</v>
      </c>
      <c r="Y505" s="12">
        <v>0.15</v>
      </c>
      <c r="Z505" s="11">
        <v>9600</v>
      </c>
      <c r="AA505" s="11">
        <v>0</v>
      </c>
      <c r="AB505" s="13">
        <v>46</v>
      </c>
      <c r="AC505" s="13">
        <v>12</v>
      </c>
      <c r="AD505" s="13">
        <v>1450</v>
      </c>
      <c r="AE505" s="13">
        <v>850</v>
      </c>
      <c r="AF505" s="13">
        <v>4</v>
      </c>
      <c r="AG505" s="13">
        <v>12</v>
      </c>
      <c r="AH505" s="13">
        <v>1720</v>
      </c>
      <c r="AI505" s="13">
        <v>1120</v>
      </c>
      <c r="AJ505" s="18">
        <v>55</v>
      </c>
      <c r="AK505" s="17">
        <v>1.7</v>
      </c>
      <c r="AL505" s="25">
        <v>0.48669825072886297</v>
      </c>
      <c r="AM505" s="13">
        <v>0.42425285797058798</v>
      </c>
      <c r="AN505" s="13">
        <v>0.9549918166939444</v>
      </c>
      <c r="AO505" s="13">
        <v>0</v>
      </c>
      <c r="AP505" s="13">
        <v>1.3792446746645324</v>
      </c>
      <c r="AQ505" s="13">
        <f t="shared" si="54"/>
        <v>480000</v>
      </c>
      <c r="AR505" s="13">
        <f t="shared" si="51"/>
        <v>44160</v>
      </c>
      <c r="AS505" s="13">
        <f t="shared" si="52"/>
        <v>24000</v>
      </c>
      <c r="AT505" s="13">
        <f t="shared" si="55"/>
        <v>68160</v>
      </c>
      <c r="AU505" s="13">
        <f t="shared" si="53"/>
        <v>548160</v>
      </c>
      <c r="AV505" s="14" t="s">
        <v>12</v>
      </c>
      <c r="AW505" s="13">
        <f t="shared" si="57"/>
        <v>548160</v>
      </c>
      <c r="AX505" s="13">
        <v>0</v>
      </c>
      <c r="AY505" s="13">
        <f t="shared" si="56"/>
        <v>548160</v>
      </c>
    </row>
    <row r="506" spans="1:51" hidden="1" x14ac:dyDescent="0.2">
      <c r="A506" s="8">
        <v>501</v>
      </c>
      <c r="B506" s="9" t="s">
        <v>1027</v>
      </c>
      <c r="C506" s="9" t="s">
        <v>4</v>
      </c>
      <c r="D506" s="9" t="s">
        <v>5</v>
      </c>
      <c r="E506" s="9" t="s">
        <v>5</v>
      </c>
      <c r="F506" s="9" t="s">
        <v>1027</v>
      </c>
      <c r="G506" s="9" t="s">
        <v>1052</v>
      </c>
      <c r="H506" s="9" t="s">
        <v>526</v>
      </c>
      <c r="I506" s="9" t="s">
        <v>1053</v>
      </c>
      <c r="J506" s="9" t="s">
        <v>9</v>
      </c>
      <c r="K506" s="9" t="s">
        <v>10</v>
      </c>
      <c r="L506" s="10">
        <v>91</v>
      </c>
      <c r="M506" s="10">
        <v>91</v>
      </c>
      <c r="N506" s="10">
        <v>0</v>
      </c>
      <c r="O506" s="10">
        <v>0</v>
      </c>
      <c r="P506" s="11">
        <v>227500</v>
      </c>
      <c r="Q506" s="11">
        <v>227500</v>
      </c>
      <c r="R506" s="11">
        <v>0</v>
      </c>
      <c r="S506" s="11">
        <v>910000</v>
      </c>
      <c r="T506" s="11">
        <v>910000</v>
      </c>
      <c r="U506" s="11">
        <v>0</v>
      </c>
      <c r="V506" s="11">
        <v>1137500</v>
      </c>
      <c r="W506" s="11">
        <v>126262.5</v>
      </c>
      <c r="X506" s="12">
        <v>0.8</v>
      </c>
      <c r="Y506" s="12">
        <v>0.111</v>
      </c>
      <c r="Z506" s="11">
        <v>10000</v>
      </c>
      <c r="AA506" s="11">
        <v>0</v>
      </c>
      <c r="AB506" s="13">
        <v>91</v>
      </c>
      <c r="AC506" s="13">
        <v>7</v>
      </c>
      <c r="AD506" s="13">
        <v>1700</v>
      </c>
      <c r="AE506" s="13">
        <v>1700</v>
      </c>
      <c r="AF506" s="13">
        <v>0</v>
      </c>
      <c r="AG506" s="13">
        <v>0</v>
      </c>
      <c r="AH506" s="13">
        <v>0</v>
      </c>
      <c r="AI506" s="13">
        <v>0</v>
      </c>
      <c r="AJ506" s="18">
        <v>55</v>
      </c>
      <c r="AK506" s="17">
        <v>1.7</v>
      </c>
      <c r="AL506" s="25">
        <v>0.48669825072886297</v>
      </c>
      <c r="AM506" s="13">
        <v>0.42425285797058798</v>
      </c>
      <c r="AN506" s="13">
        <v>0.9549918166939444</v>
      </c>
      <c r="AO506" s="13">
        <v>0</v>
      </c>
      <c r="AP506" s="13">
        <v>1.3792446746645324</v>
      </c>
      <c r="AQ506" s="13">
        <f t="shared" si="54"/>
        <v>910000</v>
      </c>
      <c r="AR506" s="13">
        <f t="shared" si="51"/>
        <v>50960</v>
      </c>
      <c r="AS506" s="13">
        <f t="shared" si="52"/>
        <v>0</v>
      </c>
      <c r="AT506" s="13">
        <f t="shared" si="55"/>
        <v>50960</v>
      </c>
      <c r="AU506" s="13">
        <f t="shared" si="53"/>
        <v>960960</v>
      </c>
      <c r="AV506" s="14" t="s">
        <v>12</v>
      </c>
      <c r="AW506" s="13">
        <f t="shared" si="57"/>
        <v>960960</v>
      </c>
      <c r="AX506" s="13">
        <v>0</v>
      </c>
      <c r="AY506" s="13">
        <f t="shared" si="56"/>
        <v>960960</v>
      </c>
    </row>
    <row r="507" spans="1:51" hidden="1" x14ac:dyDescent="0.2">
      <c r="A507" s="8">
        <v>502</v>
      </c>
      <c r="B507" s="9" t="s">
        <v>1027</v>
      </c>
      <c r="C507" s="9" t="s">
        <v>4</v>
      </c>
      <c r="D507" s="9" t="s">
        <v>5</v>
      </c>
      <c r="E507" s="9" t="s">
        <v>5</v>
      </c>
      <c r="F507" s="9" t="s">
        <v>1027</v>
      </c>
      <c r="G507" s="9" t="s">
        <v>1052</v>
      </c>
      <c r="H507" s="9" t="s">
        <v>526</v>
      </c>
      <c r="I507" s="9" t="s">
        <v>1053</v>
      </c>
      <c r="J507" s="9" t="s">
        <v>9</v>
      </c>
      <c r="K507" s="9" t="s">
        <v>10</v>
      </c>
      <c r="L507" s="10">
        <v>95</v>
      </c>
      <c r="M507" s="10">
        <v>95</v>
      </c>
      <c r="N507" s="10">
        <v>0</v>
      </c>
      <c r="O507" s="10">
        <v>0</v>
      </c>
      <c r="P507" s="11">
        <v>237500</v>
      </c>
      <c r="Q507" s="11">
        <v>237500</v>
      </c>
      <c r="R507" s="11">
        <v>0</v>
      </c>
      <c r="S507" s="11">
        <v>950000</v>
      </c>
      <c r="T507" s="11">
        <v>950000</v>
      </c>
      <c r="U507" s="11">
        <v>0</v>
      </c>
      <c r="V507" s="11">
        <v>1187500</v>
      </c>
      <c r="W507" s="11">
        <v>131812.5</v>
      </c>
      <c r="X507" s="12">
        <v>0.8</v>
      </c>
      <c r="Y507" s="12">
        <v>0.111</v>
      </c>
      <c r="Z507" s="11">
        <v>10000</v>
      </c>
      <c r="AA507" s="11">
        <v>0</v>
      </c>
      <c r="AB507" s="13">
        <v>95</v>
      </c>
      <c r="AC507" s="13">
        <v>7</v>
      </c>
      <c r="AD507" s="13">
        <v>1700</v>
      </c>
      <c r="AE507" s="13">
        <v>1700</v>
      </c>
      <c r="AF507" s="13">
        <v>0</v>
      </c>
      <c r="AG507" s="13">
        <v>0</v>
      </c>
      <c r="AH507" s="13">
        <v>0</v>
      </c>
      <c r="AI507" s="13">
        <v>0</v>
      </c>
      <c r="AJ507" s="18">
        <v>55</v>
      </c>
      <c r="AK507" s="17">
        <v>1.7</v>
      </c>
      <c r="AL507" s="25">
        <v>0.48669825072886297</v>
      </c>
      <c r="AM507" s="13">
        <v>0.42425285797058798</v>
      </c>
      <c r="AN507" s="13">
        <v>0.9549918166939444</v>
      </c>
      <c r="AO507" s="13">
        <v>0</v>
      </c>
      <c r="AP507" s="13">
        <v>1.3792446746645324</v>
      </c>
      <c r="AQ507" s="13">
        <f t="shared" si="54"/>
        <v>950000</v>
      </c>
      <c r="AR507" s="13">
        <f t="shared" si="51"/>
        <v>53200</v>
      </c>
      <c r="AS507" s="13">
        <f t="shared" si="52"/>
        <v>0</v>
      </c>
      <c r="AT507" s="13">
        <f t="shared" si="55"/>
        <v>53200</v>
      </c>
      <c r="AU507" s="13">
        <f t="shared" si="53"/>
        <v>1003200</v>
      </c>
      <c r="AV507" s="14" t="s">
        <v>12</v>
      </c>
      <c r="AW507" s="13">
        <f t="shared" si="57"/>
        <v>1003200</v>
      </c>
      <c r="AX507" s="13">
        <v>0</v>
      </c>
      <c r="AY507" s="13">
        <f t="shared" si="56"/>
        <v>1003200</v>
      </c>
    </row>
    <row r="508" spans="1:51" hidden="1" x14ac:dyDescent="0.2">
      <c r="A508" s="8">
        <v>503</v>
      </c>
      <c r="B508" s="9" t="s">
        <v>1058</v>
      </c>
      <c r="C508" s="9" t="s">
        <v>4</v>
      </c>
      <c r="D508" s="9" t="s">
        <v>5</v>
      </c>
      <c r="E508" s="9" t="s">
        <v>5</v>
      </c>
      <c r="F508" s="9" t="s">
        <v>1058</v>
      </c>
      <c r="G508" s="9" t="s">
        <v>1052</v>
      </c>
      <c r="H508" s="9" t="s">
        <v>526</v>
      </c>
      <c r="I508" s="9" t="s">
        <v>1053</v>
      </c>
      <c r="J508" s="9" t="s">
        <v>9</v>
      </c>
      <c r="K508" s="9" t="s">
        <v>10</v>
      </c>
      <c r="L508" s="10">
        <v>91</v>
      </c>
      <c r="M508" s="10">
        <v>91</v>
      </c>
      <c r="N508" s="10">
        <v>0</v>
      </c>
      <c r="O508" s="10">
        <v>0</v>
      </c>
      <c r="P508" s="11">
        <v>227500</v>
      </c>
      <c r="Q508" s="11">
        <v>227500</v>
      </c>
      <c r="R508" s="11">
        <v>0</v>
      </c>
      <c r="S508" s="11">
        <v>910000</v>
      </c>
      <c r="T508" s="11">
        <v>910000</v>
      </c>
      <c r="U508" s="11">
        <v>0</v>
      </c>
      <c r="V508" s="11">
        <v>1137500</v>
      </c>
      <c r="W508" s="11">
        <v>126262.5</v>
      </c>
      <c r="X508" s="12">
        <v>0.8</v>
      </c>
      <c r="Y508" s="12">
        <v>0.111</v>
      </c>
      <c r="Z508" s="11">
        <v>10000</v>
      </c>
      <c r="AA508" s="11">
        <v>0</v>
      </c>
      <c r="AB508" s="13">
        <v>91</v>
      </c>
      <c r="AC508" s="13">
        <v>7</v>
      </c>
      <c r="AD508" s="13">
        <v>1700</v>
      </c>
      <c r="AE508" s="13">
        <v>1700</v>
      </c>
      <c r="AF508" s="13">
        <v>0</v>
      </c>
      <c r="AG508" s="13">
        <v>0</v>
      </c>
      <c r="AH508" s="13">
        <v>0</v>
      </c>
      <c r="AI508" s="13">
        <v>0</v>
      </c>
      <c r="AJ508" s="18">
        <v>55</v>
      </c>
      <c r="AK508" s="17">
        <v>1.7</v>
      </c>
      <c r="AL508" s="25">
        <v>0.48669825072886297</v>
      </c>
      <c r="AM508" s="13">
        <v>0.42425285797058798</v>
      </c>
      <c r="AN508" s="13">
        <v>0.9549918166939444</v>
      </c>
      <c r="AO508" s="13">
        <v>0</v>
      </c>
      <c r="AP508" s="13">
        <v>1.3792446746645324</v>
      </c>
      <c r="AQ508" s="13">
        <f t="shared" si="54"/>
        <v>910000</v>
      </c>
      <c r="AR508" s="13">
        <f t="shared" si="51"/>
        <v>50960</v>
      </c>
      <c r="AS508" s="13">
        <f t="shared" si="52"/>
        <v>0</v>
      </c>
      <c r="AT508" s="13">
        <f t="shared" si="55"/>
        <v>50960</v>
      </c>
      <c r="AU508" s="13">
        <f t="shared" si="53"/>
        <v>960960</v>
      </c>
      <c r="AV508" s="14" t="s">
        <v>12</v>
      </c>
      <c r="AW508" s="13">
        <f t="shared" si="57"/>
        <v>960960</v>
      </c>
      <c r="AX508" s="13">
        <v>0</v>
      </c>
      <c r="AY508" s="13">
        <f t="shared" si="56"/>
        <v>960960</v>
      </c>
    </row>
    <row r="509" spans="1:51" hidden="1" x14ac:dyDescent="0.2">
      <c r="A509" s="8">
        <v>504</v>
      </c>
      <c r="B509" s="9" t="s">
        <v>1058</v>
      </c>
      <c r="C509" s="9" t="s">
        <v>4</v>
      </c>
      <c r="D509" s="9" t="s">
        <v>5</v>
      </c>
      <c r="E509" s="9" t="s">
        <v>5</v>
      </c>
      <c r="F509" s="9" t="s">
        <v>1058</v>
      </c>
      <c r="G509" s="9" t="s">
        <v>1052</v>
      </c>
      <c r="H509" s="9" t="s">
        <v>526</v>
      </c>
      <c r="I509" s="9" t="s">
        <v>1053</v>
      </c>
      <c r="J509" s="9" t="s">
        <v>9</v>
      </c>
      <c r="K509" s="9" t="s">
        <v>10</v>
      </c>
      <c r="L509" s="10">
        <v>95</v>
      </c>
      <c r="M509" s="10">
        <v>95</v>
      </c>
      <c r="N509" s="10">
        <v>0</v>
      </c>
      <c r="O509" s="10">
        <v>0</v>
      </c>
      <c r="P509" s="11">
        <v>237500</v>
      </c>
      <c r="Q509" s="11">
        <v>237500</v>
      </c>
      <c r="R509" s="11">
        <v>0</v>
      </c>
      <c r="S509" s="11">
        <v>950000</v>
      </c>
      <c r="T509" s="11">
        <v>950000</v>
      </c>
      <c r="U509" s="11">
        <v>0</v>
      </c>
      <c r="V509" s="11">
        <v>1187500</v>
      </c>
      <c r="W509" s="11">
        <v>131812.5</v>
      </c>
      <c r="X509" s="12">
        <v>0.8</v>
      </c>
      <c r="Y509" s="12">
        <v>0.111</v>
      </c>
      <c r="Z509" s="11">
        <v>10000</v>
      </c>
      <c r="AA509" s="11">
        <v>0</v>
      </c>
      <c r="AB509" s="13">
        <v>95</v>
      </c>
      <c r="AC509" s="13">
        <v>7</v>
      </c>
      <c r="AD509" s="13">
        <v>1700</v>
      </c>
      <c r="AE509" s="13">
        <v>1700</v>
      </c>
      <c r="AF509" s="13">
        <v>0</v>
      </c>
      <c r="AG509" s="13">
        <v>0</v>
      </c>
      <c r="AH509" s="13">
        <v>0</v>
      </c>
      <c r="AI509" s="13">
        <v>0</v>
      </c>
      <c r="AJ509" s="18">
        <v>55</v>
      </c>
      <c r="AK509" s="17">
        <v>1.7</v>
      </c>
      <c r="AL509" s="25">
        <v>0.48669825072886297</v>
      </c>
      <c r="AM509" s="13">
        <v>0.42425285797058798</v>
      </c>
      <c r="AN509" s="13">
        <v>0.9549918166939444</v>
      </c>
      <c r="AO509" s="13">
        <v>0</v>
      </c>
      <c r="AP509" s="13">
        <v>1.3792446746645324</v>
      </c>
      <c r="AQ509" s="13">
        <f t="shared" si="54"/>
        <v>950000</v>
      </c>
      <c r="AR509" s="13">
        <f t="shared" si="51"/>
        <v>53200</v>
      </c>
      <c r="AS509" s="13">
        <f t="shared" si="52"/>
        <v>0</v>
      </c>
      <c r="AT509" s="13">
        <f t="shared" si="55"/>
        <v>53200</v>
      </c>
      <c r="AU509" s="13">
        <f t="shared" si="53"/>
        <v>1003200</v>
      </c>
      <c r="AV509" s="14" t="s">
        <v>12</v>
      </c>
      <c r="AW509" s="13">
        <f t="shared" si="57"/>
        <v>1003200</v>
      </c>
      <c r="AX509" s="13">
        <v>0</v>
      </c>
      <c r="AY509" s="13">
        <f t="shared" si="56"/>
        <v>1003200</v>
      </c>
    </row>
    <row r="510" spans="1:51" hidden="1" x14ac:dyDescent="0.2">
      <c r="A510" s="8">
        <v>505</v>
      </c>
      <c r="B510" s="9" t="s">
        <v>993</v>
      </c>
      <c r="C510" s="9" t="s">
        <v>4</v>
      </c>
      <c r="D510" s="9" t="s">
        <v>5</v>
      </c>
      <c r="E510" s="9" t="s">
        <v>5</v>
      </c>
      <c r="F510" s="9" t="s">
        <v>993</v>
      </c>
      <c r="G510" s="9" t="s">
        <v>1052</v>
      </c>
      <c r="H510" s="9" t="s">
        <v>526</v>
      </c>
      <c r="I510" s="9" t="s">
        <v>1053</v>
      </c>
      <c r="J510" s="9" t="s">
        <v>9</v>
      </c>
      <c r="K510" s="9" t="s">
        <v>10</v>
      </c>
      <c r="L510" s="10">
        <v>32</v>
      </c>
      <c r="M510" s="10">
        <v>32</v>
      </c>
      <c r="N510" s="10">
        <v>0</v>
      </c>
      <c r="O510" s="10">
        <v>0</v>
      </c>
      <c r="P510" s="11">
        <v>78800</v>
      </c>
      <c r="Q510" s="11">
        <v>78800</v>
      </c>
      <c r="R510" s="11">
        <v>0</v>
      </c>
      <c r="S510" s="11">
        <v>315200</v>
      </c>
      <c r="T510" s="11">
        <v>315200</v>
      </c>
      <c r="U510" s="11">
        <v>0</v>
      </c>
      <c r="V510" s="11">
        <v>394000</v>
      </c>
      <c r="W510" s="11">
        <v>18000</v>
      </c>
      <c r="X510" s="12">
        <v>0.8</v>
      </c>
      <c r="Y510" s="12">
        <v>4.5685279187817257E-2</v>
      </c>
      <c r="Z510" s="11">
        <v>9850</v>
      </c>
      <c r="AA510" s="11">
        <v>0</v>
      </c>
      <c r="AB510" s="13">
        <v>0</v>
      </c>
      <c r="AC510" s="13">
        <v>0</v>
      </c>
      <c r="AD510" s="13">
        <v>0</v>
      </c>
      <c r="AE510" s="13">
        <v>0</v>
      </c>
      <c r="AF510" s="13">
        <v>0</v>
      </c>
      <c r="AG510" s="13">
        <v>0</v>
      </c>
      <c r="AH510" s="13">
        <v>0</v>
      </c>
      <c r="AI510" s="13">
        <v>0</v>
      </c>
      <c r="AJ510" s="18">
        <v>55</v>
      </c>
      <c r="AK510" s="17">
        <v>1.7</v>
      </c>
      <c r="AL510" s="25">
        <v>0.48669825072886297</v>
      </c>
      <c r="AM510" s="13">
        <v>0.42425285797058798</v>
      </c>
      <c r="AN510" s="13">
        <v>0.9549918166939444</v>
      </c>
      <c r="AO510" s="13">
        <v>0</v>
      </c>
      <c r="AP510" s="13">
        <v>1.3792446746645324</v>
      </c>
      <c r="AQ510" s="13">
        <f t="shared" si="54"/>
        <v>315200</v>
      </c>
      <c r="AR510" s="13">
        <f t="shared" si="51"/>
        <v>0</v>
      </c>
      <c r="AS510" s="13">
        <f t="shared" si="52"/>
        <v>0</v>
      </c>
      <c r="AT510" s="13">
        <f t="shared" si="55"/>
        <v>0</v>
      </c>
      <c r="AU510" s="13">
        <f t="shared" si="53"/>
        <v>315200</v>
      </c>
      <c r="AV510" s="14" t="s">
        <v>12</v>
      </c>
      <c r="AW510" s="13">
        <f t="shared" si="57"/>
        <v>315200</v>
      </c>
      <c r="AX510" s="13">
        <v>0</v>
      </c>
      <c r="AY510" s="13">
        <f t="shared" si="56"/>
        <v>315200</v>
      </c>
    </row>
    <row r="511" spans="1:51" hidden="1" x14ac:dyDescent="0.2">
      <c r="A511" s="8">
        <v>506</v>
      </c>
      <c r="B511" s="9" t="s">
        <v>993</v>
      </c>
      <c r="C511" s="9" t="s">
        <v>4</v>
      </c>
      <c r="D511" s="9" t="s">
        <v>5</v>
      </c>
      <c r="E511" s="9" t="s">
        <v>5</v>
      </c>
      <c r="F511" s="9" t="s">
        <v>993</v>
      </c>
      <c r="G511" s="9" t="s">
        <v>1052</v>
      </c>
      <c r="H511" s="9" t="s">
        <v>526</v>
      </c>
      <c r="I511" s="9" t="s">
        <v>1053</v>
      </c>
      <c r="J511" s="9" t="s">
        <v>9</v>
      </c>
      <c r="K511" s="9" t="s">
        <v>10</v>
      </c>
      <c r="L511" s="10">
        <v>32</v>
      </c>
      <c r="M511" s="10">
        <v>32</v>
      </c>
      <c r="N511" s="10">
        <v>0</v>
      </c>
      <c r="O511" s="10">
        <v>0</v>
      </c>
      <c r="P511" s="11">
        <v>78800</v>
      </c>
      <c r="Q511" s="11">
        <v>78800</v>
      </c>
      <c r="R511" s="11">
        <v>0</v>
      </c>
      <c r="S511" s="11">
        <v>315200</v>
      </c>
      <c r="T511" s="11">
        <v>315200</v>
      </c>
      <c r="U511" s="11">
        <v>0</v>
      </c>
      <c r="V511" s="11">
        <v>394000</v>
      </c>
      <c r="W511" s="11">
        <v>18000</v>
      </c>
      <c r="X511" s="12">
        <v>0.8</v>
      </c>
      <c r="Y511" s="12">
        <v>4.5685279187817257E-2</v>
      </c>
      <c r="Z511" s="11">
        <v>9850</v>
      </c>
      <c r="AA511" s="11">
        <v>0</v>
      </c>
      <c r="AB511" s="13">
        <v>0</v>
      </c>
      <c r="AC511" s="13">
        <v>0</v>
      </c>
      <c r="AD511" s="13">
        <v>0</v>
      </c>
      <c r="AE511" s="13">
        <v>0</v>
      </c>
      <c r="AF511" s="13">
        <v>0</v>
      </c>
      <c r="AG511" s="13">
        <v>0</v>
      </c>
      <c r="AH511" s="13">
        <v>0</v>
      </c>
      <c r="AI511" s="13">
        <v>0</v>
      </c>
      <c r="AJ511" s="18">
        <v>55</v>
      </c>
      <c r="AK511" s="17">
        <v>1.7</v>
      </c>
      <c r="AL511" s="25">
        <v>0.48669825072886297</v>
      </c>
      <c r="AM511" s="13">
        <v>0.42425285797058798</v>
      </c>
      <c r="AN511" s="13">
        <v>0.9549918166939444</v>
      </c>
      <c r="AO511" s="13">
        <v>0</v>
      </c>
      <c r="AP511" s="13">
        <v>1.3792446746645324</v>
      </c>
      <c r="AQ511" s="13">
        <f t="shared" si="54"/>
        <v>315200</v>
      </c>
      <c r="AR511" s="13">
        <f t="shared" si="51"/>
        <v>0</v>
      </c>
      <c r="AS511" s="13">
        <f t="shared" si="52"/>
        <v>0</v>
      </c>
      <c r="AT511" s="13">
        <f t="shared" si="55"/>
        <v>0</v>
      </c>
      <c r="AU511" s="13">
        <f t="shared" si="53"/>
        <v>315200</v>
      </c>
      <c r="AV511" s="14" t="s">
        <v>12</v>
      </c>
      <c r="AW511" s="13">
        <f t="shared" si="57"/>
        <v>315200</v>
      </c>
      <c r="AX511" s="13">
        <v>0</v>
      </c>
      <c r="AY511" s="13">
        <f t="shared" si="56"/>
        <v>315200</v>
      </c>
    </row>
    <row r="512" spans="1:51" hidden="1" x14ac:dyDescent="0.2">
      <c r="A512" s="8">
        <v>507</v>
      </c>
      <c r="B512" s="9" t="s">
        <v>993</v>
      </c>
      <c r="C512" s="9" t="s">
        <v>226</v>
      </c>
      <c r="D512" s="9" t="s">
        <v>5</v>
      </c>
      <c r="E512" s="9" t="s">
        <v>5</v>
      </c>
      <c r="F512" s="9" t="s">
        <v>993</v>
      </c>
      <c r="G512" s="9" t="s">
        <v>1052</v>
      </c>
      <c r="H512" s="9" t="s">
        <v>526</v>
      </c>
      <c r="I512" s="9" t="s">
        <v>1053</v>
      </c>
      <c r="J512" s="9" t="s">
        <v>9</v>
      </c>
      <c r="K512" s="9" t="s">
        <v>10</v>
      </c>
      <c r="L512" s="10">
        <v>8</v>
      </c>
      <c r="M512" s="10">
        <v>0</v>
      </c>
      <c r="N512" s="10">
        <v>0</v>
      </c>
      <c r="O512" s="10">
        <v>8</v>
      </c>
      <c r="P512" s="11">
        <v>10000</v>
      </c>
      <c r="Q512" s="11">
        <v>0</v>
      </c>
      <c r="R512" s="11">
        <v>10000</v>
      </c>
      <c r="S512" s="11">
        <v>40000</v>
      </c>
      <c r="T512" s="11">
        <v>0</v>
      </c>
      <c r="U512" s="11">
        <v>40000</v>
      </c>
      <c r="V512" s="11">
        <v>50000</v>
      </c>
      <c r="W512" s="11">
        <v>7000</v>
      </c>
      <c r="X512" s="12">
        <v>0.8</v>
      </c>
      <c r="Y512" s="12">
        <v>0.14000000000000001</v>
      </c>
      <c r="Z512" s="11">
        <v>0</v>
      </c>
      <c r="AA512" s="11">
        <v>5000</v>
      </c>
      <c r="AB512" s="13">
        <v>8</v>
      </c>
      <c r="AC512" s="13">
        <v>8</v>
      </c>
      <c r="AD512" s="13">
        <v>900</v>
      </c>
      <c r="AE512" s="13">
        <v>900</v>
      </c>
      <c r="AF512" s="13">
        <v>0</v>
      </c>
      <c r="AG512" s="13">
        <v>0</v>
      </c>
      <c r="AH512" s="13">
        <v>0</v>
      </c>
      <c r="AI512" s="13">
        <v>0</v>
      </c>
      <c r="AJ512" s="18">
        <v>55</v>
      </c>
      <c r="AK512" s="17">
        <v>1.7</v>
      </c>
      <c r="AL512" s="25">
        <v>0.48669825072886297</v>
      </c>
      <c r="AM512" s="13">
        <v>0.42425285797058798</v>
      </c>
      <c r="AN512" s="13">
        <v>0.9549918166939444</v>
      </c>
      <c r="AO512" s="13">
        <v>0</v>
      </c>
      <c r="AP512" s="13">
        <v>1.3792446746645324</v>
      </c>
      <c r="AQ512" s="13">
        <f t="shared" si="54"/>
        <v>40000</v>
      </c>
      <c r="AR512" s="13">
        <f t="shared" si="51"/>
        <v>5120</v>
      </c>
      <c r="AS512" s="13">
        <f t="shared" si="52"/>
        <v>0</v>
      </c>
      <c r="AT512" s="13">
        <f t="shared" si="55"/>
        <v>5120</v>
      </c>
      <c r="AU512" s="13">
        <f t="shared" si="53"/>
        <v>45120</v>
      </c>
      <c r="AV512" s="14" t="s">
        <v>12</v>
      </c>
      <c r="AW512" s="13">
        <f t="shared" si="57"/>
        <v>45120</v>
      </c>
      <c r="AX512" s="13">
        <v>0</v>
      </c>
      <c r="AY512" s="13">
        <f t="shared" si="56"/>
        <v>45120</v>
      </c>
    </row>
    <row r="513" spans="1:51" hidden="1" x14ac:dyDescent="0.2">
      <c r="A513" s="8">
        <v>508</v>
      </c>
      <c r="B513" s="9" t="s">
        <v>993</v>
      </c>
      <c r="C513" s="9" t="s">
        <v>226</v>
      </c>
      <c r="D513" s="9" t="s">
        <v>5</v>
      </c>
      <c r="E513" s="9" t="s">
        <v>5</v>
      </c>
      <c r="F513" s="9" t="s">
        <v>993</v>
      </c>
      <c r="G513" s="9" t="s">
        <v>1052</v>
      </c>
      <c r="H513" s="9" t="s">
        <v>526</v>
      </c>
      <c r="I513" s="9" t="s">
        <v>1053</v>
      </c>
      <c r="J513" s="9" t="s">
        <v>9</v>
      </c>
      <c r="K513" s="9" t="s">
        <v>10</v>
      </c>
      <c r="L513" s="10">
        <v>8</v>
      </c>
      <c r="M513" s="10">
        <v>0</v>
      </c>
      <c r="N513" s="10">
        <v>0</v>
      </c>
      <c r="O513" s="10">
        <v>8</v>
      </c>
      <c r="P513" s="11">
        <v>10000</v>
      </c>
      <c r="Q513" s="11">
        <v>0</v>
      </c>
      <c r="R513" s="11">
        <v>10000</v>
      </c>
      <c r="S513" s="11">
        <v>40000</v>
      </c>
      <c r="T513" s="11">
        <v>0</v>
      </c>
      <c r="U513" s="11">
        <v>40000</v>
      </c>
      <c r="V513" s="11">
        <v>50000</v>
      </c>
      <c r="W513" s="11">
        <v>7000</v>
      </c>
      <c r="X513" s="12">
        <v>0.8</v>
      </c>
      <c r="Y513" s="12">
        <v>0.14000000000000001</v>
      </c>
      <c r="Z513" s="11">
        <v>0</v>
      </c>
      <c r="AA513" s="11">
        <v>5000</v>
      </c>
      <c r="AB513" s="13">
        <v>8</v>
      </c>
      <c r="AC513" s="13">
        <v>8</v>
      </c>
      <c r="AD513" s="13">
        <v>900</v>
      </c>
      <c r="AE513" s="13">
        <v>900</v>
      </c>
      <c r="AF513" s="13">
        <v>0</v>
      </c>
      <c r="AG513" s="13">
        <v>0</v>
      </c>
      <c r="AH513" s="13">
        <v>0</v>
      </c>
      <c r="AI513" s="13">
        <v>0</v>
      </c>
      <c r="AJ513" s="18">
        <v>55</v>
      </c>
      <c r="AK513" s="17">
        <v>1.7</v>
      </c>
      <c r="AL513" s="25">
        <v>0.48669825072886297</v>
      </c>
      <c r="AM513" s="13">
        <v>0.42425285797058798</v>
      </c>
      <c r="AN513" s="13">
        <v>0.9549918166939444</v>
      </c>
      <c r="AO513" s="13">
        <v>0</v>
      </c>
      <c r="AP513" s="13">
        <v>1.3792446746645324</v>
      </c>
      <c r="AQ513" s="13">
        <f t="shared" si="54"/>
        <v>40000</v>
      </c>
      <c r="AR513" s="13">
        <f t="shared" si="51"/>
        <v>5120</v>
      </c>
      <c r="AS513" s="13">
        <f t="shared" si="52"/>
        <v>0</v>
      </c>
      <c r="AT513" s="13">
        <f t="shared" si="55"/>
        <v>5120</v>
      </c>
      <c r="AU513" s="13">
        <f t="shared" si="53"/>
        <v>45120</v>
      </c>
      <c r="AV513" s="14" t="s">
        <v>12</v>
      </c>
      <c r="AW513" s="13">
        <f t="shared" si="57"/>
        <v>45120</v>
      </c>
      <c r="AX513" s="13">
        <v>0</v>
      </c>
      <c r="AY513" s="13">
        <f t="shared" si="56"/>
        <v>45120</v>
      </c>
    </row>
    <row r="514" spans="1:51" hidden="1" x14ac:dyDescent="0.2">
      <c r="A514" s="8">
        <v>509</v>
      </c>
      <c r="B514" s="9" t="s">
        <v>993</v>
      </c>
      <c r="C514" s="9" t="s">
        <v>226</v>
      </c>
      <c r="D514" s="9" t="s">
        <v>5</v>
      </c>
      <c r="E514" s="9" t="s">
        <v>5</v>
      </c>
      <c r="F514" s="9" t="s">
        <v>993</v>
      </c>
      <c r="G514" s="9" t="s">
        <v>1052</v>
      </c>
      <c r="H514" s="9" t="s">
        <v>526</v>
      </c>
      <c r="I514" s="9" t="s">
        <v>1053</v>
      </c>
      <c r="J514" s="9" t="s">
        <v>9</v>
      </c>
      <c r="K514" s="9" t="s">
        <v>10</v>
      </c>
      <c r="L514" s="10">
        <v>8</v>
      </c>
      <c r="M514" s="10">
        <v>0</v>
      </c>
      <c r="N514" s="10">
        <v>0</v>
      </c>
      <c r="O514" s="10">
        <v>8</v>
      </c>
      <c r="P514" s="11">
        <v>10000</v>
      </c>
      <c r="Q514" s="11">
        <v>0</v>
      </c>
      <c r="R514" s="11">
        <v>10000</v>
      </c>
      <c r="S514" s="11">
        <v>40000</v>
      </c>
      <c r="T514" s="11">
        <v>0</v>
      </c>
      <c r="U514" s="11">
        <v>40000</v>
      </c>
      <c r="V514" s="11">
        <v>50000</v>
      </c>
      <c r="W514" s="11">
        <v>7000</v>
      </c>
      <c r="X514" s="12">
        <v>0.8</v>
      </c>
      <c r="Y514" s="12">
        <v>0.14000000000000001</v>
      </c>
      <c r="Z514" s="11">
        <v>0</v>
      </c>
      <c r="AA514" s="11">
        <v>5000</v>
      </c>
      <c r="AB514" s="13">
        <v>8</v>
      </c>
      <c r="AC514" s="13">
        <v>8</v>
      </c>
      <c r="AD514" s="13">
        <v>900</v>
      </c>
      <c r="AE514" s="13">
        <v>900</v>
      </c>
      <c r="AF514" s="13">
        <v>0</v>
      </c>
      <c r="AG514" s="13">
        <v>0</v>
      </c>
      <c r="AH514" s="13">
        <v>0</v>
      </c>
      <c r="AI514" s="13">
        <v>0</v>
      </c>
      <c r="AJ514" s="18">
        <v>55</v>
      </c>
      <c r="AK514" s="17">
        <v>1.7</v>
      </c>
      <c r="AL514" s="25">
        <v>0.48669825072886297</v>
      </c>
      <c r="AM514" s="13">
        <v>0.42425285797058798</v>
      </c>
      <c r="AN514" s="13">
        <v>0.9549918166939444</v>
      </c>
      <c r="AO514" s="13">
        <v>0</v>
      </c>
      <c r="AP514" s="13">
        <v>1.3792446746645324</v>
      </c>
      <c r="AQ514" s="13">
        <f t="shared" si="54"/>
        <v>40000</v>
      </c>
      <c r="AR514" s="13">
        <f t="shared" si="51"/>
        <v>5120</v>
      </c>
      <c r="AS514" s="13">
        <f t="shared" si="52"/>
        <v>0</v>
      </c>
      <c r="AT514" s="13">
        <f t="shared" si="55"/>
        <v>5120</v>
      </c>
      <c r="AU514" s="13">
        <f t="shared" si="53"/>
        <v>45120</v>
      </c>
      <c r="AV514" s="14" t="s">
        <v>12</v>
      </c>
      <c r="AW514" s="13">
        <f t="shared" si="57"/>
        <v>45120</v>
      </c>
      <c r="AX514" s="13">
        <v>0</v>
      </c>
      <c r="AY514" s="13">
        <f t="shared" si="56"/>
        <v>45120</v>
      </c>
    </row>
    <row r="515" spans="1:51" hidden="1" x14ac:dyDescent="0.2">
      <c r="A515" s="8">
        <v>510</v>
      </c>
      <c r="B515" s="9" t="s">
        <v>993</v>
      </c>
      <c r="C515" s="9" t="s">
        <v>226</v>
      </c>
      <c r="D515" s="9" t="s">
        <v>5</v>
      </c>
      <c r="E515" s="9" t="s">
        <v>5</v>
      </c>
      <c r="F515" s="9" t="s">
        <v>993</v>
      </c>
      <c r="G515" s="9" t="s">
        <v>1052</v>
      </c>
      <c r="H515" s="9" t="s">
        <v>526</v>
      </c>
      <c r="I515" s="9" t="s">
        <v>1053</v>
      </c>
      <c r="J515" s="9" t="s">
        <v>9</v>
      </c>
      <c r="K515" s="9" t="s">
        <v>10</v>
      </c>
      <c r="L515" s="10">
        <v>8</v>
      </c>
      <c r="M515" s="10">
        <v>0</v>
      </c>
      <c r="N515" s="10">
        <v>0</v>
      </c>
      <c r="O515" s="10">
        <v>8</v>
      </c>
      <c r="P515" s="11">
        <v>10000</v>
      </c>
      <c r="Q515" s="11">
        <v>0</v>
      </c>
      <c r="R515" s="11">
        <v>10000</v>
      </c>
      <c r="S515" s="11">
        <v>40000</v>
      </c>
      <c r="T515" s="11">
        <v>0</v>
      </c>
      <c r="U515" s="11">
        <v>40000</v>
      </c>
      <c r="V515" s="11">
        <v>50000</v>
      </c>
      <c r="W515" s="11">
        <v>7000</v>
      </c>
      <c r="X515" s="12">
        <v>0.8</v>
      </c>
      <c r="Y515" s="12">
        <v>0.14000000000000001</v>
      </c>
      <c r="Z515" s="11">
        <v>0</v>
      </c>
      <c r="AA515" s="11">
        <v>5000</v>
      </c>
      <c r="AB515" s="13">
        <v>8</v>
      </c>
      <c r="AC515" s="13">
        <v>8</v>
      </c>
      <c r="AD515" s="13">
        <v>900</v>
      </c>
      <c r="AE515" s="13">
        <v>900</v>
      </c>
      <c r="AF515" s="13">
        <v>0</v>
      </c>
      <c r="AG515" s="13">
        <v>0</v>
      </c>
      <c r="AH515" s="13">
        <v>0</v>
      </c>
      <c r="AI515" s="13">
        <v>0</v>
      </c>
      <c r="AJ515" s="18">
        <v>55</v>
      </c>
      <c r="AK515" s="17">
        <v>1.7</v>
      </c>
      <c r="AL515" s="25">
        <v>0.48669825072886297</v>
      </c>
      <c r="AM515" s="13">
        <v>0.42425285797058798</v>
      </c>
      <c r="AN515" s="13">
        <v>0.9549918166939444</v>
      </c>
      <c r="AO515" s="13">
        <v>0</v>
      </c>
      <c r="AP515" s="13">
        <v>1.3792446746645324</v>
      </c>
      <c r="AQ515" s="13">
        <f t="shared" si="54"/>
        <v>40000</v>
      </c>
      <c r="AR515" s="13">
        <f t="shared" si="51"/>
        <v>5120</v>
      </c>
      <c r="AS515" s="13">
        <f t="shared" si="52"/>
        <v>0</v>
      </c>
      <c r="AT515" s="13">
        <f t="shared" si="55"/>
        <v>5120</v>
      </c>
      <c r="AU515" s="13">
        <f t="shared" si="53"/>
        <v>45120</v>
      </c>
      <c r="AV515" s="14" t="s">
        <v>12</v>
      </c>
      <c r="AW515" s="13">
        <f t="shared" si="57"/>
        <v>45120</v>
      </c>
      <c r="AX515" s="13">
        <v>0</v>
      </c>
      <c r="AY515" s="13">
        <f t="shared" si="56"/>
        <v>45120</v>
      </c>
    </row>
    <row r="516" spans="1:51" hidden="1" x14ac:dyDescent="0.2">
      <c r="A516" s="8">
        <v>511</v>
      </c>
      <c r="B516" s="9" t="s">
        <v>1059</v>
      </c>
      <c r="C516" s="9" t="s">
        <v>4</v>
      </c>
      <c r="D516" s="9" t="s">
        <v>5</v>
      </c>
      <c r="E516" s="9" t="s">
        <v>5</v>
      </c>
      <c r="F516" s="9" t="s">
        <v>1059</v>
      </c>
      <c r="G516" s="9" t="s">
        <v>1052</v>
      </c>
      <c r="H516" s="9" t="s">
        <v>526</v>
      </c>
      <c r="I516" s="9" t="s">
        <v>1053</v>
      </c>
      <c r="J516" s="9" t="s">
        <v>9</v>
      </c>
      <c r="K516" s="9" t="s">
        <v>10</v>
      </c>
      <c r="L516" s="10">
        <v>30</v>
      </c>
      <c r="M516" s="10">
        <v>30</v>
      </c>
      <c r="N516" s="10">
        <v>0</v>
      </c>
      <c r="O516" s="10">
        <v>0</v>
      </c>
      <c r="P516" s="11">
        <v>72000</v>
      </c>
      <c r="Q516" s="11">
        <v>72000</v>
      </c>
      <c r="R516" s="11">
        <v>0</v>
      </c>
      <c r="S516" s="11">
        <v>288000</v>
      </c>
      <c r="T516" s="11">
        <v>288000</v>
      </c>
      <c r="U516" s="11">
        <v>0</v>
      </c>
      <c r="V516" s="11">
        <v>360000</v>
      </c>
      <c r="W516" s="11">
        <v>54000</v>
      </c>
      <c r="X516" s="12">
        <v>0.8</v>
      </c>
      <c r="Y516" s="12">
        <v>0.15</v>
      </c>
      <c r="Z516" s="11">
        <v>9600</v>
      </c>
      <c r="AA516" s="11">
        <v>0</v>
      </c>
      <c r="AB516" s="13">
        <v>30</v>
      </c>
      <c r="AC516" s="13">
        <v>12</v>
      </c>
      <c r="AD516" s="13">
        <v>1200</v>
      </c>
      <c r="AE516" s="13">
        <v>600</v>
      </c>
      <c r="AF516" s="13">
        <v>0</v>
      </c>
      <c r="AG516" s="13">
        <v>0</v>
      </c>
      <c r="AH516" s="13">
        <v>0</v>
      </c>
      <c r="AI516" s="13">
        <v>0</v>
      </c>
      <c r="AJ516" s="18">
        <v>55</v>
      </c>
      <c r="AK516" s="17">
        <v>1.7</v>
      </c>
      <c r="AL516" s="25">
        <v>0.48669825072886297</v>
      </c>
      <c r="AM516" s="13">
        <v>0.42425285797058798</v>
      </c>
      <c r="AN516" s="13">
        <v>0.9549918166939444</v>
      </c>
      <c r="AO516" s="13">
        <v>0</v>
      </c>
      <c r="AP516" s="13">
        <v>1.3792446746645324</v>
      </c>
      <c r="AQ516" s="13">
        <f t="shared" si="54"/>
        <v>288000</v>
      </c>
      <c r="AR516" s="13">
        <f t="shared" si="51"/>
        <v>28800</v>
      </c>
      <c r="AS516" s="13">
        <f t="shared" si="52"/>
        <v>0</v>
      </c>
      <c r="AT516" s="13">
        <f t="shared" si="55"/>
        <v>28800</v>
      </c>
      <c r="AU516" s="13">
        <f t="shared" si="53"/>
        <v>316800</v>
      </c>
      <c r="AV516" s="14" t="s">
        <v>12</v>
      </c>
      <c r="AW516" s="13">
        <f t="shared" si="57"/>
        <v>316800</v>
      </c>
      <c r="AX516" s="13">
        <v>0</v>
      </c>
      <c r="AY516" s="13">
        <f t="shared" si="56"/>
        <v>316800</v>
      </c>
    </row>
    <row r="517" spans="1:51" hidden="1" x14ac:dyDescent="0.2">
      <c r="A517" s="8">
        <v>512</v>
      </c>
      <c r="B517" s="9" t="s">
        <v>1060</v>
      </c>
      <c r="C517" s="9" t="s">
        <v>4</v>
      </c>
      <c r="D517" s="9" t="s">
        <v>5</v>
      </c>
      <c r="E517" s="9" t="s">
        <v>5</v>
      </c>
      <c r="F517" s="9" t="s">
        <v>1060</v>
      </c>
      <c r="G517" s="9" t="s">
        <v>1061</v>
      </c>
      <c r="H517" s="9" t="s">
        <v>526</v>
      </c>
      <c r="I517" s="9" t="s">
        <v>1062</v>
      </c>
      <c r="J517" s="9" t="s">
        <v>9</v>
      </c>
      <c r="K517" s="9" t="s">
        <v>10</v>
      </c>
      <c r="L517" s="10">
        <v>32</v>
      </c>
      <c r="M517" s="10">
        <v>32</v>
      </c>
      <c r="N517" s="10">
        <v>0</v>
      </c>
      <c r="O517" s="10">
        <v>0</v>
      </c>
      <c r="P517" s="11">
        <v>80000</v>
      </c>
      <c r="Q517" s="11">
        <v>80000</v>
      </c>
      <c r="R517" s="11">
        <v>0</v>
      </c>
      <c r="S517" s="11">
        <v>320000</v>
      </c>
      <c r="T517" s="11">
        <v>320000</v>
      </c>
      <c r="U517" s="11">
        <v>0</v>
      </c>
      <c r="V517" s="11">
        <v>400000</v>
      </c>
      <c r="W517" s="11">
        <v>4375</v>
      </c>
      <c r="X517" s="12">
        <v>0.8</v>
      </c>
      <c r="Y517" s="12">
        <v>1.0937499999999999E-2</v>
      </c>
      <c r="Z517" s="11">
        <v>10000</v>
      </c>
      <c r="AA517" s="11">
        <v>0</v>
      </c>
      <c r="AB517" s="13">
        <v>32</v>
      </c>
      <c r="AC517" s="13">
        <v>4</v>
      </c>
      <c r="AD517" s="13">
        <v>800</v>
      </c>
      <c r="AE517" s="13">
        <v>550</v>
      </c>
      <c r="AF517" s="13">
        <v>0</v>
      </c>
      <c r="AG517" s="13">
        <v>0</v>
      </c>
      <c r="AH517" s="13">
        <v>0</v>
      </c>
      <c r="AI517" s="13">
        <v>0</v>
      </c>
      <c r="AJ517" s="18">
        <v>11</v>
      </c>
      <c r="AK517" s="17">
        <v>7</v>
      </c>
      <c r="AL517" s="25">
        <v>0.26076260762607628</v>
      </c>
      <c r="AM517" s="13">
        <v>0.6915268837230959</v>
      </c>
      <c r="AN517" s="13">
        <v>0.99099836333878888</v>
      </c>
      <c r="AO517" s="13">
        <v>0.23766816143497757</v>
      </c>
      <c r="AP517" s="13">
        <v>1.9201934084968624</v>
      </c>
      <c r="AQ517" s="13">
        <f t="shared" si="54"/>
        <v>320000</v>
      </c>
      <c r="AR517" s="13">
        <f t="shared" si="51"/>
        <v>10240</v>
      </c>
      <c r="AS517" s="13">
        <f t="shared" si="52"/>
        <v>0</v>
      </c>
      <c r="AT517" s="13">
        <f t="shared" si="55"/>
        <v>10240</v>
      </c>
      <c r="AU517" s="13">
        <f t="shared" si="53"/>
        <v>330240</v>
      </c>
      <c r="AV517" s="14" t="s">
        <v>12</v>
      </c>
      <c r="AW517" s="13">
        <f t="shared" si="57"/>
        <v>330240</v>
      </c>
      <c r="AX517" s="13">
        <v>0</v>
      </c>
      <c r="AY517" s="13">
        <f t="shared" si="56"/>
        <v>330240</v>
      </c>
    </row>
    <row r="518" spans="1:51" hidden="1" x14ac:dyDescent="0.2">
      <c r="A518" s="8">
        <v>513</v>
      </c>
      <c r="B518" s="9" t="s">
        <v>991</v>
      </c>
      <c r="C518" s="9" t="s">
        <v>4</v>
      </c>
      <c r="D518" s="9" t="s">
        <v>5</v>
      </c>
      <c r="E518" s="9" t="s">
        <v>5</v>
      </c>
      <c r="F518" s="9" t="s">
        <v>991</v>
      </c>
      <c r="G518" s="9" t="s">
        <v>1063</v>
      </c>
      <c r="H518" s="9" t="s">
        <v>526</v>
      </c>
      <c r="I518" s="9" t="s">
        <v>1064</v>
      </c>
      <c r="J518" s="9" t="s">
        <v>9</v>
      </c>
      <c r="K518" s="9" t="s">
        <v>10</v>
      </c>
      <c r="L518" s="10">
        <v>11</v>
      </c>
      <c r="M518" s="10">
        <v>11</v>
      </c>
      <c r="N518" s="10">
        <v>0</v>
      </c>
      <c r="O518" s="10">
        <v>0</v>
      </c>
      <c r="P518" s="11">
        <v>28000</v>
      </c>
      <c r="Q518" s="11">
        <v>28000</v>
      </c>
      <c r="R518" s="11">
        <v>0</v>
      </c>
      <c r="S518" s="11">
        <v>110000</v>
      </c>
      <c r="T518" s="11">
        <v>110000</v>
      </c>
      <c r="U518" s="11">
        <v>0</v>
      </c>
      <c r="V518" s="11">
        <v>138000</v>
      </c>
      <c r="W518" s="11">
        <v>14000</v>
      </c>
      <c r="X518" s="12">
        <v>0.79710144927536231</v>
      </c>
      <c r="Y518" s="12">
        <v>0.10144927536231885</v>
      </c>
      <c r="Z518" s="11">
        <v>10000</v>
      </c>
      <c r="AA518" s="11">
        <v>0</v>
      </c>
      <c r="AB518" s="13">
        <v>11</v>
      </c>
      <c r="AC518" s="13">
        <v>6</v>
      </c>
      <c r="AD518" s="13">
        <v>900</v>
      </c>
      <c r="AE518" s="13">
        <v>900</v>
      </c>
      <c r="AF518" s="13">
        <v>0</v>
      </c>
      <c r="AG518" s="13">
        <v>0</v>
      </c>
      <c r="AH518" s="13">
        <v>0</v>
      </c>
      <c r="AI518" s="13">
        <v>0</v>
      </c>
      <c r="AJ518" s="18">
        <v>3</v>
      </c>
      <c r="AK518" s="17">
        <v>8</v>
      </c>
      <c r="AL518" s="25">
        <v>0.12007874015748031</v>
      </c>
      <c r="AM518" s="13">
        <v>0.85795101716386402</v>
      </c>
      <c r="AN518" s="13">
        <v>0.99754500818330605</v>
      </c>
      <c r="AO518" s="13">
        <v>0.28251121076233182</v>
      </c>
      <c r="AP518" s="13">
        <v>2.1380072361095022</v>
      </c>
      <c r="AQ518" s="13">
        <f t="shared" si="54"/>
        <v>110000</v>
      </c>
      <c r="AR518" s="13">
        <f t="shared" ref="AR518:AR581" si="58">AB518*AC518*80</f>
        <v>5280</v>
      </c>
      <c r="AS518" s="13">
        <f t="shared" ref="AS518:AS581" si="59">AF518*AG518*500</f>
        <v>0</v>
      </c>
      <c r="AT518" s="13">
        <f t="shared" si="55"/>
        <v>5280</v>
      </c>
      <c r="AU518" s="13">
        <f t="shared" ref="AU518:AU581" si="60">AT518+S518</f>
        <v>115280</v>
      </c>
      <c r="AV518" s="14" t="s">
        <v>12</v>
      </c>
      <c r="AW518" s="13">
        <f t="shared" si="57"/>
        <v>115280</v>
      </c>
      <c r="AX518" s="13">
        <v>0</v>
      </c>
      <c r="AY518" s="13">
        <f t="shared" si="56"/>
        <v>115280</v>
      </c>
    </row>
    <row r="519" spans="1:51" hidden="1" x14ac:dyDescent="0.2">
      <c r="A519" s="8">
        <v>514</v>
      </c>
      <c r="B519" s="9" t="s">
        <v>1065</v>
      </c>
      <c r="C519" s="9" t="s">
        <v>4</v>
      </c>
      <c r="D519" s="9" t="s">
        <v>5</v>
      </c>
      <c r="E519" s="9" t="s">
        <v>5</v>
      </c>
      <c r="F519" s="9" t="s">
        <v>1065</v>
      </c>
      <c r="G519" s="9" t="s">
        <v>1066</v>
      </c>
      <c r="H519" s="9" t="s">
        <v>526</v>
      </c>
      <c r="I519" s="9" t="s">
        <v>1067</v>
      </c>
      <c r="J519" s="9" t="s">
        <v>9</v>
      </c>
      <c r="K519" s="9" t="s">
        <v>10</v>
      </c>
      <c r="L519" s="10">
        <v>25</v>
      </c>
      <c r="M519" s="10">
        <v>25</v>
      </c>
      <c r="N519" s="10">
        <v>0</v>
      </c>
      <c r="O519" s="10">
        <v>0</v>
      </c>
      <c r="P519" s="11">
        <v>62500</v>
      </c>
      <c r="Q519" s="11">
        <v>62500</v>
      </c>
      <c r="R519" s="11">
        <v>0</v>
      </c>
      <c r="S519" s="11">
        <v>250000</v>
      </c>
      <c r="T519" s="11">
        <v>250000</v>
      </c>
      <c r="U519" s="11">
        <v>0</v>
      </c>
      <c r="V519" s="11">
        <v>312500</v>
      </c>
      <c r="W519" s="11">
        <v>0</v>
      </c>
      <c r="X519" s="12">
        <v>0.8</v>
      </c>
      <c r="Y519" s="12">
        <v>0</v>
      </c>
      <c r="Z519" s="11">
        <v>10000</v>
      </c>
      <c r="AA519" s="11">
        <v>0</v>
      </c>
      <c r="AB519" s="13">
        <v>25</v>
      </c>
      <c r="AC519" s="13">
        <v>10</v>
      </c>
      <c r="AD519" s="13">
        <v>700</v>
      </c>
      <c r="AE519" s="13">
        <v>700</v>
      </c>
      <c r="AF519" s="13">
        <v>0</v>
      </c>
      <c r="AG519" s="13">
        <v>0</v>
      </c>
      <c r="AH519" s="13">
        <v>0</v>
      </c>
      <c r="AI519" s="13">
        <v>0</v>
      </c>
      <c r="AJ519" s="18">
        <v>16</v>
      </c>
      <c r="AK519" s="17">
        <v>3.3</v>
      </c>
      <c r="AL519" s="25">
        <v>0.203232462173315</v>
      </c>
      <c r="AM519" s="13">
        <v>0.75958304947951694</v>
      </c>
      <c r="AN519" s="13">
        <v>0.98690671031096566</v>
      </c>
      <c r="AO519" s="13">
        <v>7.1748878923766801E-2</v>
      </c>
      <c r="AP519" s="13">
        <v>1.8182386387142493</v>
      </c>
      <c r="AQ519" s="13">
        <f t="shared" ref="AQ519:AQ582" si="61">S519</f>
        <v>250000</v>
      </c>
      <c r="AR519" s="13">
        <f t="shared" si="58"/>
        <v>20000</v>
      </c>
      <c r="AS519" s="13">
        <f t="shared" si="59"/>
        <v>0</v>
      </c>
      <c r="AT519" s="13">
        <f t="shared" ref="AT519:AT582" si="62">AR519+AS519</f>
        <v>20000</v>
      </c>
      <c r="AU519" s="13">
        <f t="shared" si="60"/>
        <v>270000</v>
      </c>
      <c r="AV519" s="14" t="s">
        <v>12</v>
      </c>
      <c r="AW519" s="13">
        <f t="shared" si="57"/>
        <v>270000</v>
      </c>
      <c r="AX519" s="13">
        <v>0</v>
      </c>
      <c r="AY519" s="13">
        <f t="shared" ref="AY519:AY582" si="63">AW519+AX519</f>
        <v>270000</v>
      </c>
    </row>
    <row r="520" spans="1:51" hidden="1" x14ac:dyDescent="0.2">
      <c r="A520" s="8">
        <v>515</v>
      </c>
      <c r="B520" s="9" t="s">
        <v>1027</v>
      </c>
      <c r="C520" s="9" t="s">
        <v>4</v>
      </c>
      <c r="D520" s="9" t="s">
        <v>5</v>
      </c>
      <c r="E520" s="9" t="s">
        <v>5</v>
      </c>
      <c r="F520" s="9" t="s">
        <v>1027</v>
      </c>
      <c r="G520" s="9" t="s">
        <v>1066</v>
      </c>
      <c r="H520" s="9" t="s">
        <v>526</v>
      </c>
      <c r="I520" s="9" t="s">
        <v>1067</v>
      </c>
      <c r="J520" s="9" t="s">
        <v>9</v>
      </c>
      <c r="K520" s="9" t="s">
        <v>10</v>
      </c>
      <c r="L520" s="10">
        <v>90</v>
      </c>
      <c r="M520" s="10">
        <v>90</v>
      </c>
      <c r="N520" s="10">
        <v>0</v>
      </c>
      <c r="O520" s="10">
        <v>0</v>
      </c>
      <c r="P520" s="11">
        <v>225000</v>
      </c>
      <c r="Q520" s="11">
        <v>225000</v>
      </c>
      <c r="R520" s="11">
        <v>0</v>
      </c>
      <c r="S520" s="11">
        <v>900000</v>
      </c>
      <c r="T520" s="11">
        <v>900000</v>
      </c>
      <c r="U520" s="11">
        <v>0</v>
      </c>
      <c r="V520" s="11">
        <v>1125000</v>
      </c>
      <c r="W520" s="11">
        <v>124875</v>
      </c>
      <c r="X520" s="12">
        <v>0.8</v>
      </c>
      <c r="Y520" s="12">
        <v>0.111</v>
      </c>
      <c r="Z520" s="11">
        <v>10000</v>
      </c>
      <c r="AA520" s="11">
        <v>0</v>
      </c>
      <c r="AB520" s="13">
        <v>90</v>
      </c>
      <c r="AC520" s="13">
        <v>7</v>
      </c>
      <c r="AD520" s="13">
        <v>1700</v>
      </c>
      <c r="AE520" s="13">
        <v>1700</v>
      </c>
      <c r="AF520" s="13">
        <v>0</v>
      </c>
      <c r="AG520" s="13">
        <v>0</v>
      </c>
      <c r="AH520" s="13">
        <v>0</v>
      </c>
      <c r="AI520" s="13">
        <v>0</v>
      </c>
      <c r="AJ520" s="18">
        <v>16</v>
      </c>
      <c r="AK520" s="17">
        <v>3.3</v>
      </c>
      <c r="AL520" s="25">
        <v>0.203232462173315</v>
      </c>
      <c r="AM520" s="13">
        <v>0.75958304947951694</v>
      </c>
      <c r="AN520" s="13">
        <v>0.98690671031096566</v>
      </c>
      <c r="AO520" s="13">
        <v>7.1748878923766801E-2</v>
      </c>
      <c r="AP520" s="13">
        <v>1.8182386387142493</v>
      </c>
      <c r="AQ520" s="13">
        <f t="shared" si="61"/>
        <v>900000</v>
      </c>
      <c r="AR520" s="13">
        <f t="shared" si="58"/>
        <v>50400</v>
      </c>
      <c r="AS520" s="13">
        <f t="shared" si="59"/>
        <v>0</v>
      </c>
      <c r="AT520" s="13">
        <f t="shared" si="62"/>
        <v>50400</v>
      </c>
      <c r="AU520" s="13">
        <f t="shared" si="60"/>
        <v>950400</v>
      </c>
      <c r="AV520" s="14" t="s">
        <v>12</v>
      </c>
      <c r="AW520" s="13">
        <f t="shared" si="57"/>
        <v>950400</v>
      </c>
      <c r="AX520" s="13">
        <v>0</v>
      </c>
      <c r="AY520" s="13">
        <f t="shared" si="63"/>
        <v>950400</v>
      </c>
    </row>
    <row r="521" spans="1:51" hidden="1" x14ac:dyDescent="0.2">
      <c r="A521" s="8">
        <v>516</v>
      </c>
      <c r="B521" s="9" t="s">
        <v>1068</v>
      </c>
      <c r="C521" s="9" t="s">
        <v>4</v>
      </c>
      <c r="D521" s="9" t="s">
        <v>5</v>
      </c>
      <c r="E521" s="9" t="s">
        <v>5</v>
      </c>
      <c r="F521" s="9" t="s">
        <v>1068</v>
      </c>
      <c r="G521" s="9" t="s">
        <v>1069</v>
      </c>
      <c r="H521" s="9" t="s">
        <v>526</v>
      </c>
      <c r="I521" s="9" t="s">
        <v>1070</v>
      </c>
      <c r="J521" s="9" t="s">
        <v>9</v>
      </c>
      <c r="K521" s="9" t="s">
        <v>10</v>
      </c>
      <c r="L521" s="10">
        <v>100</v>
      </c>
      <c r="M521" s="10">
        <v>100</v>
      </c>
      <c r="N521" s="10">
        <v>0</v>
      </c>
      <c r="O521" s="10">
        <v>0</v>
      </c>
      <c r="P521" s="11">
        <v>250000</v>
      </c>
      <c r="Q521" s="11">
        <v>250000</v>
      </c>
      <c r="R521" s="11">
        <v>0</v>
      </c>
      <c r="S521" s="11">
        <v>1000000</v>
      </c>
      <c r="T521" s="11">
        <v>1000000</v>
      </c>
      <c r="U521" s="11">
        <v>0</v>
      </c>
      <c r="V521" s="11">
        <v>1250000</v>
      </c>
      <c r="W521" s="11">
        <v>148000</v>
      </c>
      <c r="X521" s="12">
        <v>0.8</v>
      </c>
      <c r="Y521" s="12">
        <v>0.11840000000000001</v>
      </c>
      <c r="Z521" s="11">
        <v>10000</v>
      </c>
      <c r="AA521" s="11">
        <v>0</v>
      </c>
      <c r="AB521" s="13">
        <v>100</v>
      </c>
      <c r="AC521" s="13">
        <v>12</v>
      </c>
      <c r="AD521" s="13">
        <v>1510</v>
      </c>
      <c r="AE521" s="13">
        <v>1200</v>
      </c>
      <c r="AF521" s="13">
        <v>0</v>
      </c>
      <c r="AG521" s="13">
        <v>0</v>
      </c>
      <c r="AH521" s="13">
        <v>0</v>
      </c>
      <c r="AI521" s="13">
        <v>0</v>
      </c>
      <c r="AJ521" s="18">
        <v>19</v>
      </c>
      <c r="AK521" s="17">
        <v>4.2</v>
      </c>
      <c r="AL521" s="25">
        <v>0.19503790489317713</v>
      </c>
      <c r="AM521" s="13">
        <v>0.76927692638819745</v>
      </c>
      <c r="AN521" s="13">
        <v>0.98445171849427171</v>
      </c>
      <c r="AO521" s="13">
        <v>0.11210762331838564</v>
      </c>
      <c r="AP521" s="13">
        <v>1.8658362682008547</v>
      </c>
      <c r="AQ521" s="13">
        <f t="shared" si="61"/>
        <v>1000000</v>
      </c>
      <c r="AR521" s="13">
        <f t="shared" si="58"/>
        <v>96000</v>
      </c>
      <c r="AS521" s="13">
        <f t="shared" si="59"/>
        <v>0</v>
      </c>
      <c r="AT521" s="13">
        <f t="shared" si="62"/>
        <v>96000</v>
      </c>
      <c r="AU521" s="13">
        <f t="shared" si="60"/>
        <v>1096000</v>
      </c>
      <c r="AV521" s="14" t="s">
        <v>12</v>
      </c>
      <c r="AW521" s="13">
        <f t="shared" si="57"/>
        <v>1096000</v>
      </c>
      <c r="AX521" s="13">
        <v>0</v>
      </c>
      <c r="AY521" s="13">
        <f t="shared" si="63"/>
        <v>1096000</v>
      </c>
    </row>
    <row r="522" spans="1:51" hidden="1" x14ac:dyDescent="0.2">
      <c r="A522" s="8">
        <v>517</v>
      </c>
      <c r="B522" s="9" t="s">
        <v>1071</v>
      </c>
      <c r="C522" s="9" t="s">
        <v>4</v>
      </c>
      <c r="D522" s="9" t="s">
        <v>5</v>
      </c>
      <c r="E522" s="9" t="s">
        <v>5</v>
      </c>
      <c r="F522" s="9" t="s">
        <v>1071</v>
      </c>
      <c r="G522" s="9" t="s">
        <v>1069</v>
      </c>
      <c r="H522" s="9" t="s">
        <v>526</v>
      </c>
      <c r="I522" s="9" t="s">
        <v>1070</v>
      </c>
      <c r="J522" s="9" t="s">
        <v>9</v>
      </c>
      <c r="K522" s="9" t="s">
        <v>10</v>
      </c>
      <c r="L522" s="10">
        <v>70</v>
      </c>
      <c r="M522" s="10">
        <v>70</v>
      </c>
      <c r="N522" s="10">
        <v>0</v>
      </c>
      <c r="O522" s="10">
        <v>0</v>
      </c>
      <c r="P522" s="11">
        <v>175000</v>
      </c>
      <c r="Q522" s="11">
        <v>175000</v>
      </c>
      <c r="R522" s="11">
        <v>0</v>
      </c>
      <c r="S522" s="11">
        <v>700000</v>
      </c>
      <c r="T522" s="11">
        <v>700000</v>
      </c>
      <c r="U522" s="11">
        <v>0</v>
      </c>
      <c r="V522" s="11">
        <v>875000</v>
      </c>
      <c r="W522" s="11">
        <v>0</v>
      </c>
      <c r="X522" s="12">
        <v>0.8</v>
      </c>
      <c r="Y522" s="12">
        <v>0</v>
      </c>
      <c r="Z522" s="11">
        <v>10000</v>
      </c>
      <c r="AA522" s="11">
        <v>0</v>
      </c>
      <c r="AB522" s="13">
        <v>70</v>
      </c>
      <c r="AC522" s="13">
        <v>4</v>
      </c>
      <c r="AD522" s="13">
        <v>1345</v>
      </c>
      <c r="AE522" s="13">
        <v>1345</v>
      </c>
      <c r="AF522" s="13">
        <v>0</v>
      </c>
      <c r="AG522" s="13">
        <v>0</v>
      </c>
      <c r="AH522" s="13">
        <v>0</v>
      </c>
      <c r="AI522" s="13">
        <v>0</v>
      </c>
      <c r="AJ522" s="18">
        <v>19</v>
      </c>
      <c r="AK522" s="17">
        <v>4.2</v>
      </c>
      <c r="AL522" s="25">
        <v>0.19503790489317713</v>
      </c>
      <c r="AM522" s="13">
        <v>0.76927692638819745</v>
      </c>
      <c r="AN522" s="13">
        <v>0.98445171849427171</v>
      </c>
      <c r="AO522" s="13">
        <v>0.11210762331838564</v>
      </c>
      <c r="AP522" s="13">
        <v>1.8658362682008547</v>
      </c>
      <c r="AQ522" s="13">
        <f t="shared" si="61"/>
        <v>700000</v>
      </c>
      <c r="AR522" s="13">
        <f t="shared" si="58"/>
        <v>22400</v>
      </c>
      <c r="AS522" s="13">
        <f t="shared" si="59"/>
        <v>0</v>
      </c>
      <c r="AT522" s="13">
        <f t="shared" si="62"/>
        <v>22400</v>
      </c>
      <c r="AU522" s="13">
        <f t="shared" si="60"/>
        <v>722400</v>
      </c>
      <c r="AV522" s="14" t="s">
        <v>12</v>
      </c>
      <c r="AW522" s="13">
        <f t="shared" ref="AW522:AW585" si="64">AU522</f>
        <v>722400</v>
      </c>
      <c r="AX522" s="13">
        <v>0</v>
      </c>
      <c r="AY522" s="13">
        <f t="shared" si="63"/>
        <v>722400</v>
      </c>
    </row>
    <row r="523" spans="1:51" hidden="1" x14ac:dyDescent="0.2">
      <c r="A523" s="8">
        <v>518</v>
      </c>
      <c r="B523" s="9" t="s">
        <v>993</v>
      </c>
      <c r="C523" s="9" t="s">
        <v>4</v>
      </c>
      <c r="D523" s="9" t="s">
        <v>5</v>
      </c>
      <c r="E523" s="9" t="s">
        <v>5</v>
      </c>
      <c r="F523" s="9" t="s">
        <v>993</v>
      </c>
      <c r="G523" s="9" t="s">
        <v>1069</v>
      </c>
      <c r="H523" s="9" t="s">
        <v>526</v>
      </c>
      <c r="I523" s="9" t="s">
        <v>1070</v>
      </c>
      <c r="J523" s="9" t="s">
        <v>9</v>
      </c>
      <c r="K523" s="9" t="s">
        <v>10</v>
      </c>
      <c r="L523" s="10">
        <v>48</v>
      </c>
      <c r="M523" s="10">
        <v>48</v>
      </c>
      <c r="N523" s="10">
        <v>0</v>
      </c>
      <c r="O523" s="10">
        <v>0</v>
      </c>
      <c r="P523" s="11">
        <v>118400</v>
      </c>
      <c r="Q523" s="11">
        <v>118400</v>
      </c>
      <c r="R523" s="11">
        <v>0</v>
      </c>
      <c r="S523" s="11">
        <v>473600</v>
      </c>
      <c r="T523" s="11">
        <v>473600</v>
      </c>
      <c r="U523" s="11">
        <v>0</v>
      </c>
      <c r="V523" s="11">
        <v>592000</v>
      </c>
      <c r="W523" s="11">
        <v>18000</v>
      </c>
      <c r="X523" s="12">
        <v>0.8</v>
      </c>
      <c r="Y523" s="12">
        <v>3.0405405405405411E-2</v>
      </c>
      <c r="Z523" s="11">
        <v>9866.6666666666661</v>
      </c>
      <c r="AA523" s="11">
        <v>0</v>
      </c>
      <c r="AB523" s="13">
        <v>0</v>
      </c>
      <c r="AC523" s="13">
        <v>0</v>
      </c>
      <c r="AD523" s="13">
        <v>0</v>
      </c>
      <c r="AE523" s="13">
        <v>0</v>
      </c>
      <c r="AF523" s="13">
        <v>0</v>
      </c>
      <c r="AG523" s="13">
        <v>0</v>
      </c>
      <c r="AH523" s="13">
        <v>0</v>
      </c>
      <c r="AI523" s="13">
        <v>0</v>
      </c>
      <c r="AJ523" s="18">
        <v>19</v>
      </c>
      <c r="AK523" s="17">
        <v>4.2</v>
      </c>
      <c r="AL523" s="25">
        <v>0.19503790489317713</v>
      </c>
      <c r="AM523" s="13">
        <v>0.76927692638819745</v>
      </c>
      <c r="AN523" s="13">
        <v>0.98445171849427171</v>
      </c>
      <c r="AO523" s="13">
        <v>0.11210762331838564</v>
      </c>
      <c r="AP523" s="13">
        <v>1.8658362682008547</v>
      </c>
      <c r="AQ523" s="13">
        <f t="shared" si="61"/>
        <v>473600</v>
      </c>
      <c r="AR523" s="13">
        <f t="shared" si="58"/>
        <v>0</v>
      </c>
      <c r="AS523" s="13">
        <f t="shared" si="59"/>
        <v>0</v>
      </c>
      <c r="AT523" s="13">
        <f t="shared" si="62"/>
        <v>0</v>
      </c>
      <c r="AU523" s="13">
        <f t="shared" si="60"/>
        <v>473600</v>
      </c>
      <c r="AV523" s="14" t="s">
        <v>12</v>
      </c>
      <c r="AW523" s="13">
        <f t="shared" si="64"/>
        <v>473600</v>
      </c>
      <c r="AX523" s="13">
        <v>0</v>
      </c>
      <c r="AY523" s="13">
        <f t="shared" si="63"/>
        <v>473600</v>
      </c>
    </row>
    <row r="524" spans="1:51" hidden="1" x14ac:dyDescent="0.2">
      <c r="A524" s="8">
        <v>519</v>
      </c>
      <c r="B524" s="9" t="s">
        <v>1072</v>
      </c>
      <c r="C524" s="9" t="s">
        <v>4</v>
      </c>
      <c r="D524" s="9" t="s">
        <v>5</v>
      </c>
      <c r="E524" s="9" t="s">
        <v>5</v>
      </c>
      <c r="F524" s="9" t="s">
        <v>1072</v>
      </c>
      <c r="G524" s="9" t="s">
        <v>1069</v>
      </c>
      <c r="H524" s="9" t="s">
        <v>526</v>
      </c>
      <c r="I524" s="9" t="s">
        <v>1070</v>
      </c>
      <c r="J524" s="9" t="s">
        <v>9</v>
      </c>
      <c r="K524" s="9" t="s">
        <v>10</v>
      </c>
      <c r="L524" s="10">
        <v>46</v>
      </c>
      <c r="M524" s="10">
        <v>46</v>
      </c>
      <c r="N524" s="10">
        <v>0</v>
      </c>
      <c r="O524" s="10">
        <v>0</v>
      </c>
      <c r="P524" s="11">
        <v>115000</v>
      </c>
      <c r="Q524" s="11">
        <v>115000</v>
      </c>
      <c r="R524" s="11">
        <v>0</v>
      </c>
      <c r="S524" s="11">
        <v>460000</v>
      </c>
      <c r="T524" s="11">
        <v>460000</v>
      </c>
      <c r="U524" s="11">
        <v>0</v>
      </c>
      <c r="V524" s="11">
        <v>575000</v>
      </c>
      <c r="W524" s="11">
        <v>26000</v>
      </c>
      <c r="X524" s="12">
        <v>0.8</v>
      </c>
      <c r="Y524" s="12">
        <v>4.5217391304347827E-2</v>
      </c>
      <c r="Z524" s="11">
        <v>10000</v>
      </c>
      <c r="AA524" s="11">
        <v>0</v>
      </c>
      <c r="AB524" s="13">
        <v>46</v>
      </c>
      <c r="AC524" s="13">
        <v>4</v>
      </c>
      <c r="AD524" s="13">
        <v>1000</v>
      </c>
      <c r="AE524" s="13">
        <v>1000</v>
      </c>
      <c r="AF524" s="13">
        <v>0</v>
      </c>
      <c r="AG524" s="13">
        <v>0</v>
      </c>
      <c r="AH524" s="13">
        <v>0</v>
      </c>
      <c r="AI524" s="13">
        <v>0</v>
      </c>
      <c r="AJ524" s="18">
        <v>19</v>
      </c>
      <c r="AK524" s="17">
        <v>4.2</v>
      </c>
      <c r="AL524" s="25">
        <v>0.19503790489317713</v>
      </c>
      <c r="AM524" s="13">
        <v>0.76927692638819745</v>
      </c>
      <c r="AN524" s="13">
        <v>0.98445171849427171</v>
      </c>
      <c r="AO524" s="13">
        <v>0.11210762331838564</v>
      </c>
      <c r="AP524" s="13">
        <v>1.8658362682008547</v>
      </c>
      <c r="AQ524" s="13">
        <f t="shared" si="61"/>
        <v>460000</v>
      </c>
      <c r="AR524" s="13">
        <f t="shared" si="58"/>
        <v>14720</v>
      </c>
      <c r="AS524" s="13">
        <f t="shared" si="59"/>
        <v>0</v>
      </c>
      <c r="AT524" s="13">
        <f t="shared" si="62"/>
        <v>14720</v>
      </c>
      <c r="AU524" s="13">
        <f t="shared" si="60"/>
        <v>474720</v>
      </c>
      <c r="AV524" s="14" t="s">
        <v>12</v>
      </c>
      <c r="AW524" s="13">
        <f t="shared" si="64"/>
        <v>474720</v>
      </c>
      <c r="AX524" s="13">
        <v>0</v>
      </c>
      <c r="AY524" s="13">
        <f t="shared" si="63"/>
        <v>474720</v>
      </c>
    </row>
    <row r="525" spans="1:51" hidden="1" x14ac:dyDescent="0.2">
      <c r="A525" s="8">
        <v>520</v>
      </c>
      <c r="B525" s="9" t="s">
        <v>1034</v>
      </c>
      <c r="C525" s="9" t="s">
        <v>4</v>
      </c>
      <c r="D525" s="9" t="s">
        <v>5</v>
      </c>
      <c r="E525" s="9" t="s">
        <v>5</v>
      </c>
      <c r="F525" s="9" t="s">
        <v>1034</v>
      </c>
      <c r="G525" s="9" t="s">
        <v>1073</v>
      </c>
      <c r="H525" s="9" t="s">
        <v>526</v>
      </c>
      <c r="I525" s="9" t="s">
        <v>1074</v>
      </c>
      <c r="J525" s="9" t="s">
        <v>9</v>
      </c>
      <c r="K525" s="9" t="s">
        <v>10</v>
      </c>
      <c r="L525" s="10">
        <v>50</v>
      </c>
      <c r="M525" s="10">
        <v>50</v>
      </c>
      <c r="N525" s="10">
        <v>0</v>
      </c>
      <c r="O525" s="10">
        <v>0</v>
      </c>
      <c r="P525" s="11">
        <v>125000</v>
      </c>
      <c r="Q525" s="11">
        <v>125000</v>
      </c>
      <c r="R525" s="11">
        <v>0</v>
      </c>
      <c r="S525" s="11">
        <v>500000</v>
      </c>
      <c r="T525" s="11">
        <v>500000</v>
      </c>
      <c r="U525" s="11">
        <v>0</v>
      </c>
      <c r="V525" s="11">
        <v>625000</v>
      </c>
      <c r="W525" s="11">
        <v>0</v>
      </c>
      <c r="X525" s="12">
        <v>0.8</v>
      </c>
      <c r="Y525" s="12">
        <v>0</v>
      </c>
      <c r="Z525" s="11">
        <v>10000</v>
      </c>
      <c r="AA525" s="11">
        <v>0</v>
      </c>
      <c r="AB525" s="13">
        <v>0</v>
      </c>
      <c r="AC525" s="13">
        <v>0</v>
      </c>
      <c r="AD525" s="13">
        <v>0</v>
      </c>
      <c r="AE525" s="13">
        <v>0</v>
      </c>
      <c r="AF525" s="13">
        <v>0</v>
      </c>
      <c r="AG525" s="13">
        <v>0</v>
      </c>
      <c r="AH525" s="13">
        <v>0</v>
      </c>
      <c r="AI525" s="13">
        <v>0</v>
      </c>
      <c r="AJ525" s="18">
        <v>9</v>
      </c>
      <c r="AK525" s="17">
        <v>5.6</v>
      </c>
      <c r="AL525" s="25">
        <v>0.33004552352048561</v>
      </c>
      <c r="AM525" s="13">
        <v>0.60956759835904695</v>
      </c>
      <c r="AN525" s="13">
        <v>0.99263502454991814</v>
      </c>
      <c r="AO525" s="13">
        <v>0.17488789237668159</v>
      </c>
      <c r="AP525" s="13">
        <v>1.7770905152856467</v>
      </c>
      <c r="AQ525" s="13">
        <f t="shared" si="61"/>
        <v>500000</v>
      </c>
      <c r="AR525" s="13">
        <f t="shared" si="58"/>
        <v>0</v>
      </c>
      <c r="AS525" s="13">
        <f t="shared" si="59"/>
        <v>0</v>
      </c>
      <c r="AT525" s="13">
        <f t="shared" si="62"/>
        <v>0</v>
      </c>
      <c r="AU525" s="13">
        <f t="shared" si="60"/>
        <v>500000</v>
      </c>
      <c r="AV525" s="14" t="s">
        <v>12</v>
      </c>
      <c r="AW525" s="13">
        <f t="shared" si="64"/>
        <v>500000</v>
      </c>
      <c r="AX525" s="13">
        <v>0</v>
      </c>
      <c r="AY525" s="13">
        <f t="shared" si="63"/>
        <v>500000</v>
      </c>
    </row>
    <row r="526" spans="1:51" hidden="1" x14ac:dyDescent="0.2">
      <c r="A526" s="8">
        <v>521</v>
      </c>
      <c r="B526" s="9" t="s">
        <v>1075</v>
      </c>
      <c r="C526" s="9" t="s">
        <v>4</v>
      </c>
      <c r="D526" s="9" t="s">
        <v>5</v>
      </c>
      <c r="E526" s="9" t="s">
        <v>5</v>
      </c>
      <c r="F526" s="9" t="s">
        <v>1076</v>
      </c>
      <c r="G526" s="9" t="s">
        <v>1077</v>
      </c>
      <c r="H526" s="9" t="s">
        <v>526</v>
      </c>
      <c r="I526" s="9" t="s">
        <v>235</v>
      </c>
      <c r="J526" s="9" t="s">
        <v>9</v>
      </c>
      <c r="K526" s="9" t="s">
        <v>10</v>
      </c>
      <c r="L526" s="10">
        <v>24</v>
      </c>
      <c r="M526" s="10">
        <v>24</v>
      </c>
      <c r="N526" s="10">
        <v>0</v>
      </c>
      <c r="O526" s="10">
        <v>0</v>
      </c>
      <c r="P526" s="11">
        <v>60000</v>
      </c>
      <c r="Q526" s="11">
        <v>60000</v>
      </c>
      <c r="R526" s="11">
        <v>0</v>
      </c>
      <c r="S526" s="11">
        <v>240000</v>
      </c>
      <c r="T526" s="11">
        <v>240000</v>
      </c>
      <c r="U526" s="11">
        <v>0</v>
      </c>
      <c r="V526" s="11">
        <v>300000</v>
      </c>
      <c r="W526" s="11">
        <v>24000</v>
      </c>
      <c r="X526" s="12">
        <v>0.8</v>
      </c>
      <c r="Y526" s="12">
        <v>0.08</v>
      </c>
      <c r="Z526" s="11">
        <v>10000</v>
      </c>
      <c r="AA526" s="11">
        <v>0</v>
      </c>
      <c r="AB526" s="13">
        <v>0</v>
      </c>
      <c r="AC526" s="13">
        <v>0</v>
      </c>
      <c r="AD526" s="13">
        <v>0</v>
      </c>
      <c r="AE526" s="13">
        <v>0</v>
      </c>
      <c r="AF526" s="13">
        <v>0</v>
      </c>
      <c r="AG526" s="13">
        <v>0</v>
      </c>
      <c r="AH526" s="13">
        <v>0</v>
      </c>
      <c r="AI526" s="13">
        <v>0</v>
      </c>
      <c r="AJ526" s="18">
        <v>26</v>
      </c>
      <c r="AK526" s="17">
        <v>6.7</v>
      </c>
      <c r="AL526" s="25">
        <v>0.37583081570996979</v>
      </c>
      <c r="AM526" s="13">
        <v>0.55540518646296944</v>
      </c>
      <c r="AN526" s="13">
        <v>0.97872340425531912</v>
      </c>
      <c r="AO526" s="13">
        <v>0.22421524663677128</v>
      </c>
      <c r="AP526" s="13">
        <v>1.7583438373550597</v>
      </c>
      <c r="AQ526" s="13">
        <f t="shared" si="61"/>
        <v>240000</v>
      </c>
      <c r="AR526" s="13">
        <f t="shared" si="58"/>
        <v>0</v>
      </c>
      <c r="AS526" s="13">
        <f t="shared" si="59"/>
        <v>0</v>
      </c>
      <c r="AT526" s="13">
        <f t="shared" si="62"/>
        <v>0</v>
      </c>
      <c r="AU526" s="13">
        <f t="shared" si="60"/>
        <v>240000</v>
      </c>
      <c r="AV526" s="14" t="s">
        <v>12</v>
      </c>
      <c r="AW526" s="13">
        <f t="shared" si="64"/>
        <v>240000</v>
      </c>
      <c r="AX526" s="13">
        <v>0</v>
      </c>
      <c r="AY526" s="13">
        <f t="shared" si="63"/>
        <v>240000</v>
      </c>
    </row>
    <row r="527" spans="1:51" hidden="1" x14ac:dyDescent="0.2">
      <c r="A527" s="8">
        <v>522</v>
      </c>
      <c r="B527" s="9" t="s">
        <v>1078</v>
      </c>
      <c r="C527" s="9" t="s">
        <v>4</v>
      </c>
      <c r="D527" s="9" t="s">
        <v>5</v>
      </c>
      <c r="E527" s="9" t="s">
        <v>5</v>
      </c>
      <c r="F527" s="9" t="s">
        <v>1078</v>
      </c>
      <c r="G527" s="9" t="s">
        <v>1077</v>
      </c>
      <c r="H527" s="9" t="s">
        <v>526</v>
      </c>
      <c r="I527" s="9" t="s">
        <v>235</v>
      </c>
      <c r="J527" s="9" t="s">
        <v>9</v>
      </c>
      <c r="K527" s="9" t="s">
        <v>10</v>
      </c>
      <c r="L527" s="10">
        <v>32</v>
      </c>
      <c r="M527" s="10">
        <v>32</v>
      </c>
      <c r="N527" s="10">
        <v>0</v>
      </c>
      <c r="O527" s="10">
        <v>0</v>
      </c>
      <c r="P527" s="11">
        <v>80000</v>
      </c>
      <c r="Q527" s="11">
        <v>80000</v>
      </c>
      <c r="R527" s="11">
        <v>0</v>
      </c>
      <c r="S527" s="11">
        <v>320000</v>
      </c>
      <c r="T527" s="11">
        <v>320000</v>
      </c>
      <c r="U527" s="11">
        <v>0</v>
      </c>
      <c r="V527" s="11">
        <v>400000</v>
      </c>
      <c r="W527" s="11">
        <v>28750</v>
      </c>
      <c r="X527" s="12">
        <v>0.8</v>
      </c>
      <c r="Y527" s="12">
        <v>7.1874999999999994E-2</v>
      </c>
      <c r="Z527" s="11">
        <v>10000</v>
      </c>
      <c r="AA527" s="11">
        <v>0</v>
      </c>
      <c r="AB527" s="13">
        <v>40</v>
      </c>
      <c r="AC527" s="13">
        <v>9</v>
      </c>
      <c r="AD527" s="13">
        <v>1000</v>
      </c>
      <c r="AE527" s="13">
        <v>1000</v>
      </c>
      <c r="AF527" s="13">
        <v>0</v>
      </c>
      <c r="AG527" s="13">
        <v>0</v>
      </c>
      <c r="AH527" s="13">
        <v>0</v>
      </c>
      <c r="AI527" s="13">
        <v>0</v>
      </c>
      <c r="AJ527" s="18">
        <v>26</v>
      </c>
      <c r="AK527" s="17">
        <v>6.7</v>
      </c>
      <c r="AL527" s="25">
        <v>0.37583081570996979</v>
      </c>
      <c r="AM527" s="13">
        <v>0.55540518646296944</v>
      </c>
      <c r="AN527" s="13">
        <v>0.97872340425531912</v>
      </c>
      <c r="AO527" s="13">
        <v>0.22421524663677128</v>
      </c>
      <c r="AP527" s="13">
        <v>1.7583438373550597</v>
      </c>
      <c r="AQ527" s="13">
        <f t="shared" si="61"/>
        <v>320000</v>
      </c>
      <c r="AR527" s="13">
        <f t="shared" si="58"/>
        <v>28800</v>
      </c>
      <c r="AS527" s="13">
        <f t="shared" si="59"/>
        <v>0</v>
      </c>
      <c r="AT527" s="13">
        <f t="shared" si="62"/>
        <v>28800</v>
      </c>
      <c r="AU527" s="13">
        <f t="shared" si="60"/>
        <v>348800</v>
      </c>
      <c r="AV527" s="14" t="s">
        <v>12</v>
      </c>
      <c r="AW527" s="13">
        <f t="shared" si="64"/>
        <v>348800</v>
      </c>
      <c r="AX527" s="13">
        <v>0</v>
      </c>
      <c r="AY527" s="13">
        <f t="shared" si="63"/>
        <v>348800</v>
      </c>
    </row>
    <row r="528" spans="1:51" hidden="1" x14ac:dyDescent="0.2">
      <c r="A528" s="8">
        <v>523</v>
      </c>
      <c r="B528" s="9" t="s">
        <v>1051</v>
      </c>
      <c r="C528" s="9" t="s">
        <v>4</v>
      </c>
      <c r="D528" s="9" t="s">
        <v>5</v>
      </c>
      <c r="E528" s="9" t="s">
        <v>5</v>
      </c>
      <c r="F528" s="9" t="s">
        <v>1051</v>
      </c>
      <c r="G528" s="9" t="s">
        <v>1077</v>
      </c>
      <c r="H528" s="9" t="s">
        <v>526</v>
      </c>
      <c r="I528" s="9" t="s">
        <v>235</v>
      </c>
      <c r="J528" s="9" t="s">
        <v>9</v>
      </c>
      <c r="K528" s="9" t="s">
        <v>10</v>
      </c>
      <c r="L528" s="10">
        <v>60</v>
      </c>
      <c r="M528" s="10">
        <v>60</v>
      </c>
      <c r="N528" s="10">
        <v>0</v>
      </c>
      <c r="O528" s="10">
        <v>0</v>
      </c>
      <c r="P528" s="11">
        <v>150000</v>
      </c>
      <c r="Q528" s="11">
        <v>150000</v>
      </c>
      <c r="R528" s="11">
        <v>0</v>
      </c>
      <c r="S528" s="11">
        <v>600000</v>
      </c>
      <c r="T528" s="11">
        <v>600000</v>
      </c>
      <c r="U528" s="11">
        <v>0</v>
      </c>
      <c r="V528" s="11">
        <v>750000</v>
      </c>
      <c r="W528" s="11">
        <v>99000</v>
      </c>
      <c r="X528" s="12">
        <v>0.8</v>
      </c>
      <c r="Y528" s="12">
        <v>0.13200000000000001</v>
      </c>
      <c r="Z528" s="11">
        <v>10000</v>
      </c>
      <c r="AA528" s="11">
        <v>0</v>
      </c>
      <c r="AB528" s="13">
        <v>60</v>
      </c>
      <c r="AC528" s="13">
        <v>4</v>
      </c>
      <c r="AD528" s="13">
        <v>1100</v>
      </c>
      <c r="AE528" s="13">
        <v>600</v>
      </c>
      <c r="AF528" s="13">
        <v>0</v>
      </c>
      <c r="AG528" s="13">
        <v>0</v>
      </c>
      <c r="AH528" s="13">
        <v>0</v>
      </c>
      <c r="AI528" s="13">
        <v>0</v>
      </c>
      <c r="AJ528" s="18">
        <v>26</v>
      </c>
      <c r="AK528" s="17">
        <v>6.7</v>
      </c>
      <c r="AL528" s="25">
        <v>0.37583081570996979</v>
      </c>
      <c r="AM528" s="13">
        <v>0.55540518646296944</v>
      </c>
      <c r="AN528" s="13">
        <v>0.97872340425531912</v>
      </c>
      <c r="AO528" s="13">
        <v>0.22421524663677128</v>
      </c>
      <c r="AP528" s="13">
        <v>1.7583438373550597</v>
      </c>
      <c r="AQ528" s="13">
        <f t="shared" si="61"/>
        <v>600000</v>
      </c>
      <c r="AR528" s="13">
        <f t="shared" si="58"/>
        <v>19200</v>
      </c>
      <c r="AS528" s="13">
        <f t="shared" si="59"/>
        <v>0</v>
      </c>
      <c r="AT528" s="13">
        <f t="shared" si="62"/>
        <v>19200</v>
      </c>
      <c r="AU528" s="13">
        <f t="shared" si="60"/>
        <v>619200</v>
      </c>
      <c r="AV528" s="14" t="s">
        <v>12</v>
      </c>
      <c r="AW528" s="13">
        <f t="shared" si="64"/>
        <v>619200</v>
      </c>
      <c r="AX528" s="13">
        <v>0</v>
      </c>
      <c r="AY528" s="13">
        <f t="shared" si="63"/>
        <v>619200</v>
      </c>
    </row>
    <row r="529" spans="1:51" hidden="1" x14ac:dyDescent="0.2">
      <c r="A529" s="8">
        <v>524</v>
      </c>
      <c r="B529" s="9" t="s">
        <v>1079</v>
      </c>
      <c r="C529" s="9" t="s">
        <v>4</v>
      </c>
      <c r="D529" s="9" t="s">
        <v>5</v>
      </c>
      <c r="E529" s="9" t="s">
        <v>5</v>
      </c>
      <c r="F529" s="9" t="s">
        <v>1079</v>
      </c>
      <c r="G529" s="9" t="s">
        <v>1077</v>
      </c>
      <c r="H529" s="9" t="s">
        <v>526</v>
      </c>
      <c r="I529" s="9" t="s">
        <v>235</v>
      </c>
      <c r="J529" s="9" t="s">
        <v>9</v>
      </c>
      <c r="K529" s="9" t="s">
        <v>10</v>
      </c>
      <c r="L529" s="10">
        <v>4</v>
      </c>
      <c r="M529" s="10">
        <v>4</v>
      </c>
      <c r="N529" s="10">
        <v>0</v>
      </c>
      <c r="O529" s="10">
        <v>0</v>
      </c>
      <c r="P529" s="11">
        <v>10000</v>
      </c>
      <c r="Q529" s="11">
        <v>10000</v>
      </c>
      <c r="R529" s="11">
        <v>0</v>
      </c>
      <c r="S529" s="11">
        <v>40000</v>
      </c>
      <c r="T529" s="11">
        <v>40000</v>
      </c>
      <c r="U529" s="11">
        <v>0</v>
      </c>
      <c r="V529" s="11">
        <v>50000</v>
      </c>
      <c r="W529" s="11">
        <v>2500</v>
      </c>
      <c r="X529" s="12">
        <v>0.8</v>
      </c>
      <c r="Y529" s="12">
        <v>0.05</v>
      </c>
      <c r="Z529" s="11">
        <v>10000</v>
      </c>
      <c r="AA529" s="11">
        <v>0</v>
      </c>
      <c r="AB529" s="13">
        <v>4</v>
      </c>
      <c r="AC529" s="13">
        <v>9</v>
      </c>
      <c r="AD529" s="13">
        <v>1150</v>
      </c>
      <c r="AE529" s="13">
        <v>650</v>
      </c>
      <c r="AF529" s="13">
        <v>0</v>
      </c>
      <c r="AG529" s="13">
        <v>0</v>
      </c>
      <c r="AH529" s="13">
        <v>0</v>
      </c>
      <c r="AI529" s="13">
        <v>0</v>
      </c>
      <c r="AJ529" s="18">
        <v>26</v>
      </c>
      <c r="AK529" s="17">
        <v>6.7</v>
      </c>
      <c r="AL529" s="25">
        <v>0.37583081570996979</v>
      </c>
      <c r="AM529" s="13">
        <v>0.55540518646296944</v>
      </c>
      <c r="AN529" s="13">
        <v>0.97872340425531912</v>
      </c>
      <c r="AO529" s="13">
        <v>0.22421524663677128</v>
      </c>
      <c r="AP529" s="13">
        <v>1.7583438373550597</v>
      </c>
      <c r="AQ529" s="13">
        <f t="shared" si="61"/>
        <v>40000</v>
      </c>
      <c r="AR529" s="13">
        <f t="shared" si="58"/>
        <v>2880</v>
      </c>
      <c r="AS529" s="13">
        <f t="shared" si="59"/>
        <v>0</v>
      </c>
      <c r="AT529" s="13">
        <f t="shared" si="62"/>
        <v>2880</v>
      </c>
      <c r="AU529" s="13">
        <f t="shared" si="60"/>
        <v>42880</v>
      </c>
      <c r="AV529" s="14" t="s">
        <v>12</v>
      </c>
      <c r="AW529" s="13">
        <f t="shared" si="64"/>
        <v>42880</v>
      </c>
      <c r="AX529" s="13">
        <v>0</v>
      </c>
      <c r="AY529" s="13">
        <f t="shared" si="63"/>
        <v>42880</v>
      </c>
    </row>
    <row r="530" spans="1:51" hidden="1" x14ac:dyDescent="0.2">
      <c r="A530" s="8">
        <v>525</v>
      </c>
      <c r="B530" s="9" t="s">
        <v>1080</v>
      </c>
      <c r="C530" s="9" t="s">
        <v>4</v>
      </c>
      <c r="D530" s="9" t="s">
        <v>5</v>
      </c>
      <c r="E530" s="9" t="s">
        <v>5</v>
      </c>
      <c r="F530" s="9" t="s">
        <v>1080</v>
      </c>
      <c r="G530" s="9" t="s">
        <v>1081</v>
      </c>
      <c r="H530" s="9" t="s">
        <v>526</v>
      </c>
      <c r="I530" s="9" t="s">
        <v>1082</v>
      </c>
      <c r="J530" s="9" t="s">
        <v>9</v>
      </c>
      <c r="K530" s="9" t="s">
        <v>10</v>
      </c>
      <c r="L530" s="10">
        <v>40</v>
      </c>
      <c r="M530" s="10">
        <v>40</v>
      </c>
      <c r="N530" s="10">
        <v>0</v>
      </c>
      <c r="O530" s="10">
        <v>0</v>
      </c>
      <c r="P530" s="11">
        <v>100000</v>
      </c>
      <c r="Q530" s="11">
        <v>100000</v>
      </c>
      <c r="R530" s="11">
        <v>0</v>
      </c>
      <c r="S530" s="11">
        <v>400000</v>
      </c>
      <c r="T530" s="11">
        <v>400000</v>
      </c>
      <c r="U530" s="11">
        <v>0</v>
      </c>
      <c r="V530" s="11">
        <v>500000</v>
      </c>
      <c r="W530" s="11">
        <v>75000</v>
      </c>
      <c r="X530" s="12">
        <v>0.8</v>
      </c>
      <c r="Y530" s="12">
        <v>0.15</v>
      </c>
      <c r="Z530" s="11">
        <v>10000</v>
      </c>
      <c r="AA530" s="11">
        <v>0</v>
      </c>
      <c r="AB530" s="13">
        <v>40</v>
      </c>
      <c r="AC530" s="13">
        <v>4</v>
      </c>
      <c r="AD530" s="13">
        <v>900</v>
      </c>
      <c r="AE530" s="13">
        <v>500</v>
      </c>
      <c r="AF530" s="13">
        <v>0</v>
      </c>
      <c r="AG530" s="13">
        <v>0</v>
      </c>
      <c r="AH530" s="13">
        <v>0</v>
      </c>
      <c r="AI530" s="13">
        <v>0</v>
      </c>
      <c r="AJ530" s="18">
        <v>23</v>
      </c>
      <c r="AK530" s="17">
        <v>3</v>
      </c>
      <c r="AL530" s="25">
        <v>0.33540614069179947</v>
      </c>
      <c r="AM530" s="13">
        <v>0.60322617426048963</v>
      </c>
      <c r="AN530" s="13">
        <v>0.98117839607201307</v>
      </c>
      <c r="AO530" s="13">
        <v>5.829596412556054E-2</v>
      </c>
      <c r="AP530" s="13">
        <v>1.6427005344580632</v>
      </c>
      <c r="AQ530" s="13">
        <f t="shared" si="61"/>
        <v>400000</v>
      </c>
      <c r="AR530" s="13">
        <f t="shared" si="58"/>
        <v>12800</v>
      </c>
      <c r="AS530" s="13">
        <f t="shared" si="59"/>
        <v>0</v>
      </c>
      <c r="AT530" s="13">
        <f t="shared" si="62"/>
        <v>12800</v>
      </c>
      <c r="AU530" s="13">
        <f t="shared" si="60"/>
        <v>412800</v>
      </c>
      <c r="AV530" s="14" t="s">
        <v>12</v>
      </c>
      <c r="AW530" s="13">
        <f t="shared" si="64"/>
        <v>412800</v>
      </c>
      <c r="AX530" s="13">
        <v>0</v>
      </c>
      <c r="AY530" s="13">
        <f t="shared" si="63"/>
        <v>412800</v>
      </c>
    </row>
    <row r="531" spans="1:51" hidden="1" x14ac:dyDescent="0.2">
      <c r="A531" s="8">
        <v>526</v>
      </c>
      <c r="B531" s="9" t="s">
        <v>1083</v>
      </c>
      <c r="C531" s="9" t="s">
        <v>4</v>
      </c>
      <c r="D531" s="9" t="s">
        <v>5</v>
      </c>
      <c r="E531" s="9" t="s">
        <v>5</v>
      </c>
      <c r="F531" s="9" t="s">
        <v>1083</v>
      </c>
      <c r="G531" s="9" t="s">
        <v>1081</v>
      </c>
      <c r="H531" s="9" t="s">
        <v>526</v>
      </c>
      <c r="I531" s="9" t="s">
        <v>1082</v>
      </c>
      <c r="J531" s="9" t="s">
        <v>9</v>
      </c>
      <c r="K531" s="9" t="s">
        <v>10</v>
      </c>
      <c r="L531" s="10">
        <v>48</v>
      </c>
      <c r="M531" s="10">
        <v>48</v>
      </c>
      <c r="N531" s="10">
        <v>0</v>
      </c>
      <c r="O531" s="10">
        <v>0</v>
      </c>
      <c r="P531" s="11">
        <v>120000</v>
      </c>
      <c r="Q531" s="11">
        <v>120000</v>
      </c>
      <c r="R531" s="11">
        <v>0</v>
      </c>
      <c r="S531" s="11">
        <v>480000</v>
      </c>
      <c r="T531" s="11">
        <v>480000</v>
      </c>
      <c r="U531" s="11">
        <v>0</v>
      </c>
      <c r="V531" s="11">
        <v>600000</v>
      </c>
      <c r="W531" s="11">
        <v>50000</v>
      </c>
      <c r="X531" s="12">
        <v>0.8</v>
      </c>
      <c r="Y531" s="12">
        <v>8.3333333333333315E-2</v>
      </c>
      <c r="Z531" s="11">
        <v>10000</v>
      </c>
      <c r="AA531" s="11">
        <v>0</v>
      </c>
      <c r="AB531" s="13">
        <v>0</v>
      </c>
      <c r="AC531" s="13">
        <v>0</v>
      </c>
      <c r="AD531" s="13">
        <v>0</v>
      </c>
      <c r="AE531" s="13">
        <v>0</v>
      </c>
      <c r="AF531" s="13">
        <v>0</v>
      </c>
      <c r="AG531" s="13">
        <v>0</v>
      </c>
      <c r="AH531" s="13">
        <v>0</v>
      </c>
      <c r="AI531" s="13">
        <v>0</v>
      </c>
      <c r="AJ531" s="18">
        <v>23</v>
      </c>
      <c r="AK531" s="17">
        <v>3</v>
      </c>
      <c r="AL531" s="25">
        <v>0.33540614069179947</v>
      </c>
      <c r="AM531" s="13">
        <v>0.60322617426048963</v>
      </c>
      <c r="AN531" s="13">
        <v>0.98117839607201307</v>
      </c>
      <c r="AO531" s="13">
        <v>5.829596412556054E-2</v>
      </c>
      <c r="AP531" s="13">
        <v>1.6427005344580632</v>
      </c>
      <c r="AQ531" s="13">
        <f t="shared" si="61"/>
        <v>480000</v>
      </c>
      <c r="AR531" s="13">
        <f t="shared" si="58"/>
        <v>0</v>
      </c>
      <c r="AS531" s="13">
        <f t="shared" si="59"/>
        <v>0</v>
      </c>
      <c r="AT531" s="13">
        <f t="shared" si="62"/>
        <v>0</v>
      </c>
      <c r="AU531" s="13">
        <f t="shared" si="60"/>
        <v>480000</v>
      </c>
      <c r="AV531" s="14" t="s">
        <v>12</v>
      </c>
      <c r="AW531" s="13">
        <f t="shared" si="64"/>
        <v>480000</v>
      </c>
      <c r="AX531" s="13">
        <v>0</v>
      </c>
      <c r="AY531" s="13">
        <f t="shared" si="63"/>
        <v>480000</v>
      </c>
    </row>
    <row r="532" spans="1:51" hidden="1" x14ac:dyDescent="0.2">
      <c r="A532" s="8">
        <v>527</v>
      </c>
      <c r="B532" s="9" t="s">
        <v>993</v>
      </c>
      <c r="C532" s="9" t="s">
        <v>4</v>
      </c>
      <c r="D532" s="9" t="s">
        <v>5</v>
      </c>
      <c r="E532" s="9" t="s">
        <v>5</v>
      </c>
      <c r="F532" s="9" t="s">
        <v>993</v>
      </c>
      <c r="G532" s="9" t="s">
        <v>1081</v>
      </c>
      <c r="H532" s="9" t="s">
        <v>526</v>
      </c>
      <c r="I532" s="9" t="s">
        <v>1082</v>
      </c>
      <c r="J532" s="9" t="s">
        <v>9</v>
      </c>
      <c r="K532" s="9" t="s">
        <v>10</v>
      </c>
      <c r="L532" s="10">
        <v>32</v>
      </c>
      <c r="M532" s="10">
        <v>32</v>
      </c>
      <c r="N532" s="10">
        <v>0</v>
      </c>
      <c r="O532" s="10">
        <v>0</v>
      </c>
      <c r="P532" s="11">
        <v>78800</v>
      </c>
      <c r="Q532" s="11">
        <v>78800</v>
      </c>
      <c r="R532" s="11">
        <v>0</v>
      </c>
      <c r="S532" s="11">
        <v>315200</v>
      </c>
      <c r="T532" s="11">
        <v>315200</v>
      </c>
      <c r="U532" s="11">
        <v>0</v>
      </c>
      <c r="V532" s="11">
        <v>394000</v>
      </c>
      <c r="W532" s="11">
        <v>18000</v>
      </c>
      <c r="X532" s="12">
        <v>0.8</v>
      </c>
      <c r="Y532" s="12">
        <v>4.5685279187817257E-2</v>
      </c>
      <c r="Z532" s="11">
        <v>9850</v>
      </c>
      <c r="AA532" s="11">
        <v>0</v>
      </c>
      <c r="AB532" s="13">
        <v>0</v>
      </c>
      <c r="AC532" s="13">
        <v>0</v>
      </c>
      <c r="AD532" s="13">
        <v>0</v>
      </c>
      <c r="AE532" s="13">
        <v>0</v>
      </c>
      <c r="AF532" s="13">
        <v>0</v>
      </c>
      <c r="AG532" s="13">
        <v>0</v>
      </c>
      <c r="AH532" s="13">
        <v>0</v>
      </c>
      <c r="AI532" s="13">
        <v>0</v>
      </c>
      <c r="AJ532" s="18">
        <v>23</v>
      </c>
      <c r="AK532" s="17">
        <v>3</v>
      </c>
      <c r="AL532" s="25">
        <v>0.33540614069179947</v>
      </c>
      <c r="AM532" s="13">
        <v>0.60322617426048963</v>
      </c>
      <c r="AN532" s="13">
        <v>0.98117839607201307</v>
      </c>
      <c r="AO532" s="13">
        <v>5.829596412556054E-2</v>
      </c>
      <c r="AP532" s="13">
        <v>1.6427005344580632</v>
      </c>
      <c r="AQ532" s="13">
        <f t="shared" si="61"/>
        <v>315200</v>
      </c>
      <c r="AR532" s="13">
        <f t="shared" si="58"/>
        <v>0</v>
      </c>
      <c r="AS532" s="13">
        <f t="shared" si="59"/>
        <v>0</v>
      </c>
      <c r="AT532" s="13">
        <f t="shared" si="62"/>
        <v>0</v>
      </c>
      <c r="AU532" s="13">
        <f t="shared" si="60"/>
        <v>315200</v>
      </c>
      <c r="AV532" s="14" t="s">
        <v>12</v>
      </c>
      <c r="AW532" s="13">
        <f t="shared" si="64"/>
        <v>315200</v>
      </c>
      <c r="AX532" s="13">
        <v>0</v>
      </c>
      <c r="AY532" s="13">
        <f t="shared" si="63"/>
        <v>315200</v>
      </c>
    </row>
    <row r="533" spans="1:51" hidden="1" x14ac:dyDescent="0.2">
      <c r="A533" s="8">
        <v>528</v>
      </c>
      <c r="B533" s="9" t="s">
        <v>993</v>
      </c>
      <c r="C533" s="9" t="s">
        <v>226</v>
      </c>
      <c r="D533" s="9" t="s">
        <v>5</v>
      </c>
      <c r="E533" s="9" t="s">
        <v>5</v>
      </c>
      <c r="F533" s="9" t="s">
        <v>993</v>
      </c>
      <c r="G533" s="9" t="s">
        <v>1081</v>
      </c>
      <c r="H533" s="9" t="s">
        <v>526</v>
      </c>
      <c r="I533" s="9" t="s">
        <v>1082</v>
      </c>
      <c r="J533" s="9" t="s">
        <v>9</v>
      </c>
      <c r="K533" s="9" t="s">
        <v>10</v>
      </c>
      <c r="L533" s="10">
        <v>8</v>
      </c>
      <c r="M533" s="10">
        <v>0</v>
      </c>
      <c r="N533" s="10">
        <v>0</v>
      </c>
      <c r="O533" s="10">
        <v>8</v>
      </c>
      <c r="P533" s="11">
        <v>10000</v>
      </c>
      <c r="Q533" s="11">
        <v>0</v>
      </c>
      <c r="R533" s="11">
        <v>10000</v>
      </c>
      <c r="S533" s="11">
        <v>40000</v>
      </c>
      <c r="T533" s="11">
        <v>0</v>
      </c>
      <c r="U533" s="11">
        <v>40000</v>
      </c>
      <c r="V533" s="11">
        <v>50000</v>
      </c>
      <c r="W533" s="11">
        <v>7000</v>
      </c>
      <c r="X533" s="12">
        <v>0.8</v>
      </c>
      <c r="Y533" s="12">
        <v>0.14000000000000001</v>
      </c>
      <c r="Z533" s="11">
        <v>0</v>
      </c>
      <c r="AA533" s="11">
        <v>5000</v>
      </c>
      <c r="AB533" s="13">
        <v>8</v>
      </c>
      <c r="AC533" s="13">
        <v>8</v>
      </c>
      <c r="AD533" s="13">
        <v>900</v>
      </c>
      <c r="AE533" s="13">
        <v>900</v>
      </c>
      <c r="AF533" s="13">
        <v>0</v>
      </c>
      <c r="AG533" s="13">
        <v>0</v>
      </c>
      <c r="AH533" s="13">
        <v>0</v>
      </c>
      <c r="AI533" s="13">
        <v>0</v>
      </c>
      <c r="AJ533" s="18">
        <v>23</v>
      </c>
      <c r="AK533" s="17">
        <v>3</v>
      </c>
      <c r="AL533" s="25">
        <v>0.33540614069179947</v>
      </c>
      <c r="AM533" s="13">
        <v>0.60322617426048963</v>
      </c>
      <c r="AN533" s="13">
        <v>0.98117839607201307</v>
      </c>
      <c r="AO533" s="13">
        <v>5.829596412556054E-2</v>
      </c>
      <c r="AP533" s="13">
        <v>1.6427005344580632</v>
      </c>
      <c r="AQ533" s="13">
        <f t="shared" si="61"/>
        <v>40000</v>
      </c>
      <c r="AR533" s="13">
        <f t="shared" si="58"/>
        <v>5120</v>
      </c>
      <c r="AS533" s="13">
        <f t="shared" si="59"/>
        <v>0</v>
      </c>
      <c r="AT533" s="13">
        <f t="shared" si="62"/>
        <v>5120</v>
      </c>
      <c r="AU533" s="13">
        <f t="shared" si="60"/>
        <v>45120</v>
      </c>
      <c r="AV533" s="14" t="s">
        <v>12</v>
      </c>
      <c r="AW533" s="13">
        <f t="shared" si="64"/>
        <v>45120</v>
      </c>
      <c r="AX533" s="13">
        <v>0</v>
      </c>
      <c r="AY533" s="13">
        <f t="shared" si="63"/>
        <v>45120</v>
      </c>
    </row>
    <row r="534" spans="1:51" hidden="1" x14ac:dyDescent="0.2">
      <c r="A534" s="8">
        <v>529</v>
      </c>
      <c r="B534" s="9" t="s">
        <v>993</v>
      </c>
      <c r="C534" s="9" t="s">
        <v>226</v>
      </c>
      <c r="D534" s="9" t="s">
        <v>5</v>
      </c>
      <c r="E534" s="9" t="s">
        <v>5</v>
      </c>
      <c r="F534" s="9" t="s">
        <v>993</v>
      </c>
      <c r="G534" s="9" t="s">
        <v>1081</v>
      </c>
      <c r="H534" s="9" t="s">
        <v>526</v>
      </c>
      <c r="I534" s="9" t="s">
        <v>1082</v>
      </c>
      <c r="J534" s="9" t="s">
        <v>9</v>
      </c>
      <c r="K534" s="9" t="s">
        <v>10</v>
      </c>
      <c r="L534" s="10">
        <v>8</v>
      </c>
      <c r="M534" s="10">
        <v>0</v>
      </c>
      <c r="N534" s="10">
        <v>0</v>
      </c>
      <c r="O534" s="10">
        <v>8</v>
      </c>
      <c r="P534" s="11">
        <v>10000</v>
      </c>
      <c r="Q534" s="11">
        <v>0</v>
      </c>
      <c r="R534" s="11">
        <v>10000</v>
      </c>
      <c r="S534" s="11">
        <v>40000</v>
      </c>
      <c r="T534" s="11">
        <v>0</v>
      </c>
      <c r="U534" s="11">
        <v>40000</v>
      </c>
      <c r="V534" s="11">
        <v>50000</v>
      </c>
      <c r="W534" s="11">
        <v>7000</v>
      </c>
      <c r="X534" s="12">
        <v>0.8</v>
      </c>
      <c r="Y534" s="12">
        <v>0.14000000000000001</v>
      </c>
      <c r="Z534" s="11">
        <v>0</v>
      </c>
      <c r="AA534" s="11">
        <v>5000</v>
      </c>
      <c r="AB534" s="13">
        <v>8</v>
      </c>
      <c r="AC534" s="13">
        <v>8</v>
      </c>
      <c r="AD534" s="13">
        <v>900</v>
      </c>
      <c r="AE534" s="13">
        <v>900</v>
      </c>
      <c r="AF534" s="13">
        <v>0</v>
      </c>
      <c r="AG534" s="13">
        <v>0</v>
      </c>
      <c r="AH534" s="13">
        <v>0</v>
      </c>
      <c r="AI534" s="13">
        <v>0</v>
      </c>
      <c r="AJ534" s="18">
        <v>23</v>
      </c>
      <c r="AK534" s="17">
        <v>3</v>
      </c>
      <c r="AL534" s="25">
        <v>0.33540614069179947</v>
      </c>
      <c r="AM534" s="13">
        <v>0.60322617426048963</v>
      </c>
      <c r="AN534" s="13">
        <v>0.98117839607201307</v>
      </c>
      <c r="AO534" s="13">
        <v>5.829596412556054E-2</v>
      </c>
      <c r="AP534" s="13">
        <v>1.6427005344580632</v>
      </c>
      <c r="AQ534" s="13">
        <f t="shared" si="61"/>
        <v>40000</v>
      </c>
      <c r="AR534" s="13">
        <f t="shared" si="58"/>
        <v>5120</v>
      </c>
      <c r="AS534" s="13">
        <f t="shared" si="59"/>
        <v>0</v>
      </c>
      <c r="AT534" s="13">
        <f t="shared" si="62"/>
        <v>5120</v>
      </c>
      <c r="AU534" s="13">
        <f t="shared" si="60"/>
        <v>45120</v>
      </c>
      <c r="AV534" s="14" t="s">
        <v>12</v>
      </c>
      <c r="AW534" s="13">
        <f t="shared" si="64"/>
        <v>45120</v>
      </c>
      <c r="AX534" s="13">
        <v>0</v>
      </c>
      <c r="AY534" s="13">
        <f t="shared" si="63"/>
        <v>45120</v>
      </c>
    </row>
    <row r="535" spans="1:51" hidden="1" x14ac:dyDescent="0.2">
      <c r="A535" s="8">
        <v>530</v>
      </c>
      <c r="B535" s="9" t="s">
        <v>993</v>
      </c>
      <c r="C535" s="9" t="s">
        <v>226</v>
      </c>
      <c r="D535" s="9" t="s">
        <v>5</v>
      </c>
      <c r="E535" s="9" t="s">
        <v>5</v>
      </c>
      <c r="F535" s="9" t="s">
        <v>993</v>
      </c>
      <c r="G535" s="9" t="s">
        <v>1081</v>
      </c>
      <c r="H535" s="9" t="s">
        <v>526</v>
      </c>
      <c r="I535" s="9" t="s">
        <v>1082</v>
      </c>
      <c r="J535" s="9" t="s">
        <v>9</v>
      </c>
      <c r="K535" s="9" t="s">
        <v>10</v>
      </c>
      <c r="L535" s="10">
        <v>8</v>
      </c>
      <c r="M535" s="10">
        <v>0</v>
      </c>
      <c r="N535" s="10">
        <v>0</v>
      </c>
      <c r="O535" s="10">
        <v>8</v>
      </c>
      <c r="P535" s="11">
        <v>10000</v>
      </c>
      <c r="Q535" s="11">
        <v>0</v>
      </c>
      <c r="R535" s="11">
        <v>10000</v>
      </c>
      <c r="S535" s="11">
        <v>40000</v>
      </c>
      <c r="T535" s="11">
        <v>0</v>
      </c>
      <c r="U535" s="11">
        <v>40000</v>
      </c>
      <c r="V535" s="11">
        <v>50000</v>
      </c>
      <c r="W535" s="11">
        <v>7000</v>
      </c>
      <c r="X535" s="12">
        <v>0.8</v>
      </c>
      <c r="Y535" s="12">
        <v>0.14000000000000001</v>
      </c>
      <c r="Z535" s="11">
        <v>0</v>
      </c>
      <c r="AA535" s="11">
        <v>5000</v>
      </c>
      <c r="AB535" s="13">
        <v>8</v>
      </c>
      <c r="AC535" s="13">
        <v>8</v>
      </c>
      <c r="AD535" s="13">
        <v>900</v>
      </c>
      <c r="AE535" s="13">
        <v>900</v>
      </c>
      <c r="AF535" s="13">
        <v>0</v>
      </c>
      <c r="AG535" s="13">
        <v>0</v>
      </c>
      <c r="AH535" s="13">
        <v>0</v>
      </c>
      <c r="AI535" s="13">
        <v>0</v>
      </c>
      <c r="AJ535" s="18">
        <v>23</v>
      </c>
      <c r="AK535" s="17">
        <v>3</v>
      </c>
      <c r="AL535" s="25">
        <v>0.33540614069179947</v>
      </c>
      <c r="AM535" s="13">
        <v>0.60322617426048963</v>
      </c>
      <c r="AN535" s="13">
        <v>0.98117839607201307</v>
      </c>
      <c r="AO535" s="13">
        <v>5.829596412556054E-2</v>
      </c>
      <c r="AP535" s="13">
        <v>1.6427005344580632</v>
      </c>
      <c r="AQ535" s="13">
        <f t="shared" si="61"/>
        <v>40000</v>
      </c>
      <c r="AR535" s="13">
        <f t="shared" si="58"/>
        <v>5120</v>
      </c>
      <c r="AS535" s="13">
        <f t="shared" si="59"/>
        <v>0</v>
      </c>
      <c r="AT535" s="13">
        <f t="shared" si="62"/>
        <v>5120</v>
      </c>
      <c r="AU535" s="13">
        <f t="shared" si="60"/>
        <v>45120</v>
      </c>
      <c r="AV535" s="14" t="s">
        <v>12</v>
      </c>
      <c r="AW535" s="13">
        <f t="shared" si="64"/>
        <v>45120</v>
      </c>
      <c r="AX535" s="13">
        <v>0</v>
      </c>
      <c r="AY535" s="13">
        <f t="shared" si="63"/>
        <v>45120</v>
      </c>
    </row>
    <row r="536" spans="1:51" hidden="1" x14ac:dyDescent="0.2">
      <c r="A536" s="8">
        <v>531</v>
      </c>
      <c r="B536" s="9" t="s">
        <v>1080</v>
      </c>
      <c r="C536" s="9" t="s">
        <v>4</v>
      </c>
      <c r="D536" s="9" t="s">
        <v>5</v>
      </c>
      <c r="E536" s="9" t="s">
        <v>5</v>
      </c>
      <c r="F536" s="9" t="s">
        <v>1080</v>
      </c>
      <c r="G536" s="9" t="s">
        <v>1084</v>
      </c>
      <c r="H536" s="9" t="s">
        <v>526</v>
      </c>
      <c r="I536" s="9" t="s">
        <v>1085</v>
      </c>
      <c r="J536" s="9" t="s">
        <v>9</v>
      </c>
      <c r="K536" s="9" t="s">
        <v>10</v>
      </c>
      <c r="L536" s="10">
        <v>40</v>
      </c>
      <c r="M536" s="10">
        <v>40</v>
      </c>
      <c r="N536" s="10">
        <v>0</v>
      </c>
      <c r="O536" s="10">
        <v>0</v>
      </c>
      <c r="P536" s="11">
        <v>100000</v>
      </c>
      <c r="Q536" s="11">
        <v>100000</v>
      </c>
      <c r="R536" s="11">
        <v>0</v>
      </c>
      <c r="S536" s="11">
        <v>400000</v>
      </c>
      <c r="T536" s="11">
        <v>400000</v>
      </c>
      <c r="U536" s="11">
        <v>0</v>
      </c>
      <c r="V536" s="11">
        <v>500000</v>
      </c>
      <c r="W536" s="11">
        <v>75000</v>
      </c>
      <c r="X536" s="12">
        <v>0.8</v>
      </c>
      <c r="Y536" s="12">
        <v>0.15</v>
      </c>
      <c r="Z536" s="11">
        <v>10000</v>
      </c>
      <c r="AA536" s="11">
        <v>0</v>
      </c>
      <c r="AB536" s="13">
        <v>40</v>
      </c>
      <c r="AC536" s="13">
        <v>4</v>
      </c>
      <c r="AD536" s="13">
        <v>1240</v>
      </c>
      <c r="AE536" s="13">
        <v>700</v>
      </c>
      <c r="AF536" s="13">
        <v>0</v>
      </c>
      <c r="AG536" s="13">
        <v>0</v>
      </c>
      <c r="AH536" s="13">
        <v>0</v>
      </c>
      <c r="AI536" s="13">
        <v>0</v>
      </c>
      <c r="AJ536" s="18">
        <v>19</v>
      </c>
      <c r="AK536" s="17">
        <v>6.8</v>
      </c>
      <c r="AL536" s="25">
        <v>0.30594900849858359</v>
      </c>
      <c r="AM536" s="13">
        <v>0.63807293947328447</v>
      </c>
      <c r="AN536" s="13">
        <v>0.98445171849427171</v>
      </c>
      <c r="AO536" s="13">
        <v>0.22869955156950669</v>
      </c>
      <c r="AP536" s="13">
        <v>1.851224209537063</v>
      </c>
      <c r="AQ536" s="13">
        <f t="shared" si="61"/>
        <v>400000</v>
      </c>
      <c r="AR536" s="13">
        <f t="shared" si="58"/>
        <v>12800</v>
      </c>
      <c r="AS536" s="13">
        <f t="shared" si="59"/>
        <v>0</v>
      </c>
      <c r="AT536" s="13">
        <f t="shared" si="62"/>
        <v>12800</v>
      </c>
      <c r="AU536" s="13">
        <f t="shared" si="60"/>
        <v>412800</v>
      </c>
      <c r="AV536" s="14" t="s">
        <v>12</v>
      </c>
      <c r="AW536" s="13">
        <f t="shared" si="64"/>
        <v>412800</v>
      </c>
      <c r="AX536" s="13">
        <v>0</v>
      </c>
      <c r="AY536" s="13">
        <f t="shared" si="63"/>
        <v>412800</v>
      </c>
    </row>
    <row r="537" spans="1:51" hidden="1" x14ac:dyDescent="0.2">
      <c r="A537" s="8">
        <v>532</v>
      </c>
      <c r="B537" s="9" t="s">
        <v>1086</v>
      </c>
      <c r="C537" s="9" t="s">
        <v>65</v>
      </c>
      <c r="D537" s="9" t="s">
        <v>5</v>
      </c>
      <c r="E537" s="9" t="s">
        <v>5</v>
      </c>
      <c r="F537" s="9" t="s">
        <v>1086</v>
      </c>
      <c r="G537" s="9" t="s">
        <v>1084</v>
      </c>
      <c r="H537" s="9" t="s">
        <v>526</v>
      </c>
      <c r="I537" s="9" t="s">
        <v>1085</v>
      </c>
      <c r="J537" s="9" t="s">
        <v>9</v>
      </c>
      <c r="K537" s="9" t="s">
        <v>10</v>
      </c>
      <c r="L537" s="10">
        <v>16</v>
      </c>
      <c r="M537" s="10">
        <v>0</v>
      </c>
      <c r="N537" s="10">
        <v>16</v>
      </c>
      <c r="O537" s="10">
        <v>0</v>
      </c>
      <c r="P537" s="11">
        <v>31400</v>
      </c>
      <c r="Q537" s="11">
        <v>31400</v>
      </c>
      <c r="R537" s="11">
        <v>0</v>
      </c>
      <c r="S537" s="11">
        <v>125600</v>
      </c>
      <c r="T537" s="11">
        <v>125600</v>
      </c>
      <c r="U537" s="11">
        <v>0</v>
      </c>
      <c r="V537" s="11">
        <v>157000</v>
      </c>
      <c r="W537" s="11">
        <v>22000</v>
      </c>
      <c r="X537" s="12">
        <v>0.8</v>
      </c>
      <c r="Y537" s="12">
        <v>0.14012738853503184</v>
      </c>
      <c r="Z537" s="11">
        <v>7850</v>
      </c>
      <c r="AA537" s="11">
        <v>0</v>
      </c>
      <c r="AB537" s="13">
        <v>0</v>
      </c>
      <c r="AC537" s="13">
        <v>0</v>
      </c>
      <c r="AD537" s="13">
        <v>0</v>
      </c>
      <c r="AE537" s="13">
        <v>0</v>
      </c>
      <c r="AF537" s="13">
        <v>0</v>
      </c>
      <c r="AG537" s="13">
        <v>0</v>
      </c>
      <c r="AH537" s="13">
        <v>0</v>
      </c>
      <c r="AI537" s="13">
        <v>0</v>
      </c>
      <c r="AJ537" s="18">
        <v>19</v>
      </c>
      <c r="AK537" s="17">
        <v>6.8</v>
      </c>
      <c r="AL537" s="25">
        <v>0.30594900849858359</v>
      </c>
      <c r="AM537" s="13">
        <v>0.63807293947328447</v>
      </c>
      <c r="AN537" s="13">
        <v>0.98445171849427171</v>
      </c>
      <c r="AO537" s="13">
        <v>0.22869955156950669</v>
      </c>
      <c r="AP537" s="13">
        <v>1.851224209537063</v>
      </c>
      <c r="AQ537" s="13">
        <f t="shared" si="61"/>
        <v>125600</v>
      </c>
      <c r="AR537" s="13">
        <f t="shared" si="58"/>
        <v>0</v>
      </c>
      <c r="AS537" s="13">
        <f t="shared" si="59"/>
        <v>0</v>
      </c>
      <c r="AT537" s="13">
        <f t="shared" si="62"/>
        <v>0</v>
      </c>
      <c r="AU537" s="13">
        <f t="shared" si="60"/>
        <v>125600</v>
      </c>
      <c r="AV537" s="14" t="s">
        <v>12</v>
      </c>
      <c r="AW537" s="13">
        <f t="shared" si="64"/>
        <v>125600</v>
      </c>
      <c r="AX537" s="13">
        <v>0</v>
      </c>
      <c r="AY537" s="13">
        <f t="shared" si="63"/>
        <v>125600</v>
      </c>
    </row>
    <row r="538" spans="1:51" hidden="1" x14ac:dyDescent="0.2">
      <c r="A538" s="8">
        <v>533</v>
      </c>
      <c r="B538" s="9" t="s">
        <v>1087</v>
      </c>
      <c r="C538" s="9" t="s">
        <v>4</v>
      </c>
      <c r="D538" s="9" t="s">
        <v>5</v>
      </c>
      <c r="E538" s="9" t="s">
        <v>5</v>
      </c>
      <c r="F538" s="9" t="s">
        <v>1088</v>
      </c>
      <c r="G538" s="9" t="s">
        <v>1089</v>
      </c>
      <c r="H538" s="9" t="s">
        <v>83</v>
      </c>
      <c r="I538" s="9" t="s">
        <v>171</v>
      </c>
      <c r="J538" s="9" t="s">
        <v>39</v>
      </c>
      <c r="K538" s="9" t="s">
        <v>29</v>
      </c>
      <c r="L538" s="10">
        <v>10</v>
      </c>
      <c r="M538" s="10">
        <v>10</v>
      </c>
      <c r="N538" s="10">
        <v>0</v>
      </c>
      <c r="O538" s="10">
        <v>0</v>
      </c>
      <c r="P538" s="11">
        <v>25500</v>
      </c>
      <c r="Q538" s="11">
        <v>25500</v>
      </c>
      <c r="R538" s="11">
        <v>0</v>
      </c>
      <c r="S538" s="11">
        <v>100000</v>
      </c>
      <c r="T538" s="11">
        <v>100000</v>
      </c>
      <c r="U538" s="11">
        <v>0</v>
      </c>
      <c r="V538" s="11">
        <v>125500</v>
      </c>
      <c r="W538" s="11">
        <v>500</v>
      </c>
      <c r="X538" s="12">
        <v>0.79681274900398402</v>
      </c>
      <c r="Y538" s="12">
        <v>3.9840637450199202E-3</v>
      </c>
      <c r="Z538" s="11">
        <v>10000</v>
      </c>
      <c r="AA538" s="11">
        <v>0</v>
      </c>
      <c r="AB538" s="13">
        <v>10</v>
      </c>
      <c r="AC538" s="13">
        <v>10</v>
      </c>
      <c r="AD538" s="13">
        <v>998</v>
      </c>
      <c r="AE538" s="13">
        <v>848</v>
      </c>
      <c r="AF538" s="13">
        <v>0</v>
      </c>
      <c r="AG538" s="13">
        <v>0</v>
      </c>
      <c r="AH538" s="13">
        <v>0</v>
      </c>
      <c r="AI538" s="13">
        <v>0</v>
      </c>
      <c r="AJ538" s="18">
        <v>9</v>
      </c>
      <c r="AK538" s="17">
        <v>12.7</v>
      </c>
      <c r="AL538" s="25">
        <v>0.30625000000000002</v>
      </c>
      <c r="AM538" s="13">
        <v>0.63771687697160884</v>
      </c>
      <c r="AN538" s="13">
        <v>0.99263502454991814</v>
      </c>
      <c r="AO538" s="13">
        <v>0.49327354260089684</v>
      </c>
      <c r="AP538" s="13">
        <v>2.1236254441224238</v>
      </c>
      <c r="AQ538" s="13">
        <f t="shared" si="61"/>
        <v>100000</v>
      </c>
      <c r="AR538" s="13">
        <f t="shared" si="58"/>
        <v>8000</v>
      </c>
      <c r="AS538" s="13">
        <f t="shared" si="59"/>
        <v>0</v>
      </c>
      <c r="AT538" s="13">
        <f t="shared" si="62"/>
        <v>8000</v>
      </c>
      <c r="AU538" s="13">
        <f t="shared" si="60"/>
        <v>108000</v>
      </c>
      <c r="AV538" s="14" t="s">
        <v>12</v>
      </c>
      <c r="AW538" s="13">
        <f t="shared" si="64"/>
        <v>108000</v>
      </c>
      <c r="AX538" s="13">
        <v>0</v>
      </c>
      <c r="AY538" s="13">
        <f t="shared" si="63"/>
        <v>108000</v>
      </c>
    </row>
    <row r="539" spans="1:51" hidden="1" x14ac:dyDescent="0.2">
      <c r="A539" s="8">
        <v>534</v>
      </c>
      <c r="B539" s="9" t="s">
        <v>1090</v>
      </c>
      <c r="C539" s="9" t="s">
        <v>4</v>
      </c>
      <c r="D539" s="9" t="s">
        <v>5</v>
      </c>
      <c r="E539" s="9" t="s">
        <v>5</v>
      </c>
      <c r="F539" s="9" t="s">
        <v>1091</v>
      </c>
      <c r="G539" s="9" t="s">
        <v>1092</v>
      </c>
      <c r="H539" s="9" t="s">
        <v>83</v>
      </c>
      <c r="I539" s="9" t="s">
        <v>28</v>
      </c>
      <c r="J539" s="9" t="s">
        <v>9</v>
      </c>
      <c r="K539" s="9" t="s">
        <v>10</v>
      </c>
      <c r="L539" s="10">
        <v>12</v>
      </c>
      <c r="M539" s="10">
        <v>12</v>
      </c>
      <c r="N539" s="10">
        <v>0</v>
      </c>
      <c r="O539" s="10">
        <v>0</v>
      </c>
      <c r="P539" s="11">
        <v>30000</v>
      </c>
      <c r="Q539" s="11">
        <v>30000</v>
      </c>
      <c r="R539" s="11">
        <v>0</v>
      </c>
      <c r="S539" s="11">
        <v>120000</v>
      </c>
      <c r="T539" s="11">
        <v>120000</v>
      </c>
      <c r="U539" s="11">
        <v>0</v>
      </c>
      <c r="V539" s="11">
        <v>150000</v>
      </c>
      <c r="W539" s="11">
        <v>22500</v>
      </c>
      <c r="X539" s="12">
        <v>0.8</v>
      </c>
      <c r="Y539" s="12">
        <v>0.15</v>
      </c>
      <c r="Z539" s="11">
        <v>10000</v>
      </c>
      <c r="AA539" s="11">
        <v>0</v>
      </c>
      <c r="AB539" s="13">
        <v>12</v>
      </c>
      <c r="AC539" s="13">
        <v>9</v>
      </c>
      <c r="AD539" s="13">
        <v>1600</v>
      </c>
      <c r="AE539" s="13">
        <v>1600</v>
      </c>
      <c r="AF539" s="13">
        <v>0</v>
      </c>
      <c r="AG539" s="13">
        <v>0</v>
      </c>
      <c r="AH539" s="13">
        <v>0</v>
      </c>
      <c r="AI539" s="13">
        <v>0</v>
      </c>
      <c r="AJ539" s="18">
        <v>2</v>
      </c>
      <c r="AK539" s="17">
        <v>11.3</v>
      </c>
      <c r="AL539" s="25">
        <v>0.11521739130434783</v>
      </c>
      <c r="AM539" s="13">
        <v>0.86370182416678098</v>
      </c>
      <c r="AN539" s="13">
        <v>0.99836333878887074</v>
      </c>
      <c r="AO539" s="13">
        <v>0.43049327354260097</v>
      </c>
      <c r="AP539" s="13">
        <v>2.2925584364982527</v>
      </c>
      <c r="AQ539" s="13">
        <f t="shared" si="61"/>
        <v>120000</v>
      </c>
      <c r="AR539" s="13">
        <f t="shared" si="58"/>
        <v>8640</v>
      </c>
      <c r="AS539" s="13">
        <f t="shared" si="59"/>
        <v>0</v>
      </c>
      <c r="AT539" s="13">
        <f t="shared" si="62"/>
        <v>8640</v>
      </c>
      <c r="AU539" s="13">
        <f t="shared" si="60"/>
        <v>128640</v>
      </c>
      <c r="AV539" s="14" t="s">
        <v>12</v>
      </c>
      <c r="AW539" s="13">
        <f t="shared" si="64"/>
        <v>128640</v>
      </c>
      <c r="AX539" s="13">
        <v>0</v>
      </c>
      <c r="AY539" s="13">
        <f t="shared" si="63"/>
        <v>128640</v>
      </c>
    </row>
    <row r="540" spans="1:51" hidden="1" x14ac:dyDescent="0.2">
      <c r="A540" s="8">
        <v>535</v>
      </c>
      <c r="B540" s="9" t="s">
        <v>1093</v>
      </c>
      <c r="C540" s="9" t="s">
        <v>4</v>
      </c>
      <c r="D540" s="9" t="s">
        <v>5</v>
      </c>
      <c r="E540" s="9" t="s">
        <v>5</v>
      </c>
      <c r="F540" s="9" t="s">
        <v>1094</v>
      </c>
      <c r="G540" s="9" t="s">
        <v>1095</v>
      </c>
      <c r="H540" s="9" t="s">
        <v>83</v>
      </c>
      <c r="I540" s="9" t="s">
        <v>88</v>
      </c>
      <c r="J540" s="9" t="s">
        <v>9</v>
      </c>
      <c r="K540" s="9" t="s">
        <v>10</v>
      </c>
      <c r="L540" s="10">
        <v>20</v>
      </c>
      <c r="M540" s="10">
        <v>20</v>
      </c>
      <c r="N540" s="10">
        <v>0</v>
      </c>
      <c r="O540" s="10">
        <v>0</v>
      </c>
      <c r="P540" s="11">
        <v>50000</v>
      </c>
      <c r="Q540" s="11">
        <v>50000</v>
      </c>
      <c r="R540" s="11">
        <v>0</v>
      </c>
      <c r="S540" s="11">
        <v>200000</v>
      </c>
      <c r="T540" s="11">
        <v>200000</v>
      </c>
      <c r="U540" s="11">
        <v>0</v>
      </c>
      <c r="V540" s="11">
        <v>250000</v>
      </c>
      <c r="W540" s="11">
        <v>4000</v>
      </c>
      <c r="X540" s="12">
        <v>0.8</v>
      </c>
      <c r="Y540" s="12">
        <v>1.6E-2</v>
      </c>
      <c r="Z540" s="11">
        <v>10000</v>
      </c>
      <c r="AA540" s="11">
        <v>0</v>
      </c>
      <c r="AB540" s="13">
        <v>20</v>
      </c>
      <c r="AC540" s="13">
        <v>4</v>
      </c>
      <c r="AD540" s="13">
        <v>1100</v>
      </c>
      <c r="AE540" s="13">
        <v>1100</v>
      </c>
      <c r="AF540" s="13">
        <v>0</v>
      </c>
      <c r="AG540" s="13">
        <v>0</v>
      </c>
      <c r="AH540" s="13">
        <v>0</v>
      </c>
      <c r="AI540" s="13">
        <v>0</v>
      </c>
      <c r="AJ540" s="18">
        <v>35</v>
      </c>
      <c r="AK540" s="17">
        <v>5.7</v>
      </c>
      <c r="AL540" s="25">
        <v>0.35861713106295151</v>
      </c>
      <c r="AM540" s="13">
        <v>0.57576837808010473</v>
      </c>
      <c r="AN540" s="13">
        <v>0.97135842880523726</v>
      </c>
      <c r="AO540" s="13">
        <v>0.17937219730941703</v>
      </c>
      <c r="AP540" s="13">
        <v>1.7264990041947592</v>
      </c>
      <c r="AQ540" s="13">
        <f t="shared" si="61"/>
        <v>200000</v>
      </c>
      <c r="AR540" s="13">
        <f t="shared" si="58"/>
        <v>6400</v>
      </c>
      <c r="AS540" s="13">
        <f t="shared" si="59"/>
        <v>0</v>
      </c>
      <c r="AT540" s="13">
        <f t="shared" si="62"/>
        <v>6400</v>
      </c>
      <c r="AU540" s="13">
        <f t="shared" si="60"/>
        <v>206400</v>
      </c>
      <c r="AV540" s="14" t="s">
        <v>12</v>
      </c>
      <c r="AW540" s="13">
        <f t="shared" si="64"/>
        <v>206400</v>
      </c>
      <c r="AX540" s="13">
        <v>0</v>
      </c>
      <c r="AY540" s="13">
        <f t="shared" si="63"/>
        <v>206400</v>
      </c>
    </row>
    <row r="541" spans="1:51" hidden="1" x14ac:dyDescent="0.2">
      <c r="A541" s="8">
        <v>536</v>
      </c>
      <c r="B541" s="9" t="s">
        <v>1096</v>
      </c>
      <c r="C541" s="9" t="s">
        <v>4</v>
      </c>
      <c r="D541" s="9" t="s">
        <v>5</v>
      </c>
      <c r="E541" s="9" t="s">
        <v>5</v>
      </c>
      <c r="F541" s="9" t="s">
        <v>1097</v>
      </c>
      <c r="G541" s="9" t="s">
        <v>1098</v>
      </c>
      <c r="H541" s="9" t="s">
        <v>267</v>
      </c>
      <c r="I541" s="9" t="s">
        <v>16</v>
      </c>
      <c r="J541" s="9" t="s">
        <v>9</v>
      </c>
      <c r="K541" s="9" t="s">
        <v>10</v>
      </c>
      <c r="L541" s="10">
        <v>20</v>
      </c>
      <c r="M541" s="10">
        <v>20</v>
      </c>
      <c r="N541" s="10">
        <v>0</v>
      </c>
      <c r="O541" s="10">
        <v>0</v>
      </c>
      <c r="P541" s="11">
        <v>50000</v>
      </c>
      <c r="Q541" s="11">
        <v>50000</v>
      </c>
      <c r="R541" s="11">
        <v>0</v>
      </c>
      <c r="S541" s="11">
        <v>200000</v>
      </c>
      <c r="T541" s="11">
        <v>200000</v>
      </c>
      <c r="U541" s="11">
        <v>0</v>
      </c>
      <c r="V541" s="11">
        <v>250000</v>
      </c>
      <c r="W541" s="11">
        <v>0</v>
      </c>
      <c r="X541" s="12">
        <v>0.8</v>
      </c>
      <c r="Y541" s="12">
        <v>0</v>
      </c>
      <c r="Z541" s="11">
        <v>10000</v>
      </c>
      <c r="AA541" s="11">
        <v>0</v>
      </c>
      <c r="AB541" s="13">
        <v>20</v>
      </c>
      <c r="AC541" s="13">
        <v>6</v>
      </c>
      <c r="AD541" s="13">
        <v>800</v>
      </c>
      <c r="AE541" s="13">
        <v>800</v>
      </c>
      <c r="AF541" s="13">
        <v>0</v>
      </c>
      <c r="AG541" s="13">
        <v>0</v>
      </c>
      <c r="AH541" s="13">
        <v>0</v>
      </c>
      <c r="AI541" s="13">
        <v>0</v>
      </c>
      <c r="AJ541" s="18">
        <v>5</v>
      </c>
      <c r="AK541" s="17">
        <v>12.2</v>
      </c>
      <c r="AL541" s="25">
        <v>0.19810633648943918</v>
      </c>
      <c r="AM541" s="13">
        <v>0.76564707828536371</v>
      </c>
      <c r="AN541" s="13">
        <v>0.99590834697217678</v>
      </c>
      <c r="AO541" s="13">
        <v>0.4708520179372197</v>
      </c>
      <c r="AP541" s="13">
        <v>2.2324074431947603</v>
      </c>
      <c r="AQ541" s="13">
        <f t="shared" si="61"/>
        <v>200000</v>
      </c>
      <c r="AR541" s="13">
        <f t="shared" si="58"/>
        <v>9600</v>
      </c>
      <c r="AS541" s="13">
        <f t="shared" si="59"/>
        <v>0</v>
      </c>
      <c r="AT541" s="13">
        <f t="shared" si="62"/>
        <v>9600</v>
      </c>
      <c r="AU541" s="13">
        <f t="shared" si="60"/>
        <v>209600</v>
      </c>
      <c r="AV541" s="14" t="s">
        <v>12</v>
      </c>
      <c r="AW541" s="13">
        <f t="shared" si="64"/>
        <v>209600</v>
      </c>
      <c r="AX541" s="13">
        <v>0</v>
      </c>
      <c r="AY541" s="13">
        <f t="shared" si="63"/>
        <v>209600</v>
      </c>
    </row>
    <row r="542" spans="1:51" hidden="1" x14ac:dyDescent="0.2">
      <c r="A542" s="8">
        <v>537</v>
      </c>
      <c r="B542" s="9" t="s">
        <v>1099</v>
      </c>
      <c r="C542" s="9" t="s">
        <v>4</v>
      </c>
      <c r="D542" s="9" t="s">
        <v>5</v>
      </c>
      <c r="E542" s="9" t="s">
        <v>5</v>
      </c>
      <c r="F542" s="9" t="s">
        <v>1100</v>
      </c>
      <c r="G542" s="9" t="s">
        <v>1098</v>
      </c>
      <c r="H542" s="9" t="s">
        <v>267</v>
      </c>
      <c r="I542" s="9" t="s">
        <v>16</v>
      </c>
      <c r="J542" s="9" t="s">
        <v>9</v>
      </c>
      <c r="K542" s="9" t="s">
        <v>10</v>
      </c>
      <c r="L542" s="10">
        <v>8</v>
      </c>
      <c r="M542" s="10">
        <v>8</v>
      </c>
      <c r="N542" s="10">
        <v>0</v>
      </c>
      <c r="O542" s="10">
        <v>0</v>
      </c>
      <c r="P542" s="11">
        <v>20000</v>
      </c>
      <c r="Q542" s="11">
        <v>20000</v>
      </c>
      <c r="R542" s="11">
        <v>0</v>
      </c>
      <c r="S542" s="11">
        <v>80000</v>
      </c>
      <c r="T542" s="11">
        <v>80000</v>
      </c>
      <c r="U542" s="11">
        <v>0</v>
      </c>
      <c r="V542" s="11">
        <v>100000</v>
      </c>
      <c r="W542" s="11">
        <v>0</v>
      </c>
      <c r="X542" s="12">
        <v>0.8</v>
      </c>
      <c r="Y542" s="12">
        <v>0</v>
      </c>
      <c r="Z542" s="11">
        <v>10000</v>
      </c>
      <c r="AA542" s="11">
        <v>0</v>
      </c>
      <c r="AB542" s="13">
        <v>8</v>
      </c>
      <c r="AC542" s="13">
        <v>12</v>
      </c>
      <c r="AD542" s="13">
        <v>700</v>
      </c>
      <c r="AE542" s="13">
        <v>700</v>
      </c>
      <c r="AF542" s="13">
        <v>0</v>
      </c>
      <c r="AG542" s="13">
        <v>0</v>
      </c>
      <c r="AH542" s="13">
        <v>0</v>
      </c>
      <c r="AI542" s="13">
        <v>0</v>
      </c>
      <c r="AJ542" s="18">
        <v>5</v>
      </c>
      <c r="AK542" s="17">
        <v>12.2</v>
      </c>
      <c r="AL542" s="25">
        <v>0.19810633648943918</v>
      </c>
      <c r="AM542" s="13">
        <v>0.76564707828536371</v>
      </c>
      <c r="AN542" s="13">
        <v>0.99590834697217678</v>
      </c>
      <c r="AO542" s="13">
        <v>0.4708520179372197</v>
      </c>
      <c r="AP542" s="13">
        <v>2.2324074431947603</v>
      </c>
      <c r="AQ542" s="13">
        <f t="shared" si="61"/>
        <v>80000</v>
      </c>
      <c r="AR542" s="13">
        <f t="shared" si="58"/>
        <v>7680</v>
      </c>
      <c r="AS542" s="13">
        <f t="shared" si="59"/>
        <v>0</v>
      </c>
      <c r="AT542" s="13">
        <f t="shared" si="62"/>
        <v>7680</v>
      </c>
      <c r="AU542" s="13">
        <f t="shared" si="60"/>
        <v>87680</v>
      </c>
      <c r="AV542" s="14" t="s">
        <v>12</v>
      </c>
      <c r="AW542" s="13">
        <f t="shared" si="64"/>
        <v>87680</v>
      </c>
      <c r="AX542" s="13">
        <v>0</v>
      </c>
      <c r="AY542" s="13">
        <f t="shared" si="63"/>
        <v>87680</v>
      </c>
    </row>
    <row r="543" spans="1:51" hidden="1" x14ac:dyDescent="0.2">
      <c r="A543" s="8">
        <v>538</v>
      </c>
      <c r="B543" s="9" t="s">
        <v>1101</v>
      </c>
      <c r="C543" s="9" t="s">
        <v>65</v>
      </c>
      <c r="D543" s="9" t="s">
        <v>5</v>
      </c>
      <c r="E543" s="9" t="s">
        <v>5</v>
      </c>
      <c r="F543" s="9" t="s">
        <v>1102</v>
      </c>
      <c r="G543" s="9" t="s">
        <v>1103</v>
      </c>
      <c r="H543" s="9" t="s">
        <v>267</v>
      </c>
      <c r="I543" s="9" t="s">
        <v>28</v>
      </c>
      <c r="J543" s="9" t="s">
        <v>28</v>
      </c>
      <c r="K543" s="9" t="s">
        <v>48</v>
      </c>
      <c r="L543" s="10">
        <v>16</v>
      </c>
      <c r="M543" s="10">
        <v>0</v>
      </c>
      <c r="N543" s="10">
        <v>16</v>
      </c>
      <c r="O543" s="10">
        <v>0</v>
      </c>
      <c r="P543" s="11">
        <v>40000</v>
      </c>
      <c r="Q543" s="11">
        <v>40000</v>
      </c>
      <c r="R543" s="11">
        <v>0</v>
      </c>
      <c r="S543" s="11">
        <v>160000</v>
      </c>
      <c r="T543" s="11">
        <v>160000</v>
      </c>
      <c r="U543" s="11">
        <v>0</v>
      </c>
      <c r="V543" s="11">
        <v>200000</v>
      </c>
      <c r="W543" s="11">
        <v>8175</v>
      </c>
      <c r="X543" s="12">
        <v>0.8</v>
      </c>
      <c r="Y543" s="12">
        <v>4.0875000000000002E-2</v>
      </c>
      <c r="Z543" s="11">
        <v>10000</v>
      </c>
      <c r="AA543" s="11">
        <v>0</v>
      </c>
      <c r="AB543" s="13">
        <v>0</v>
      </c>
      <c r="AC543" s="13">
        <v>0</v>
      </c>
      <c r="AD543" s="13">
        <v>0</v>
      </c>
      <c r="AE543" s="13">
        <v>0</v>
      </c>
      <c r="AF543" s="13">
        <v>0</v>
      </c>
      <c r="AG543" s="13">
        <v>0</v>
      </c>
      <c r="AH543" s="13">
        <v>0</v>
      </c>
      <c r="AI543" s="13">
        <v>0</v>
      </c>
      <c r="AJ543" s="18">
        <v>0</v>
      </c>
      <c r="AK543" s="17">
        <v>4.9000000000000004</v>
      </c>
      <c r="AL543" s="25">
        <v>0</v>
      </c>
      <c r="AM543" s="13">
        <v>1</v>
      </c>
      <c r="AN543" s="13">
        <v>1</v>
      </c>
      <c r="AO543" s="13">
        <v>0.14349775784753363</v>
      </c>
      <c r="AP543" s="13">
        <v>2.1434977578475336</v>
      </c>
      <c r="AQ543" s="13">
        <f t="shared" si="61"/>
        <v>160000</v>
      </c>
      <c r="AR543" s="13">
        <f t="shared" si="58"/>
        <v>0</v>
      </c>
      <c r="AS543" s="13">
        <f t="shared" si="59"/>
        <v>0</v>
      </c>
      <c r="AT543" s="13">
        <f t="shared" si="62"/>
        <v>0</v>
      </c>
      <c r="AU543" s="13">
        <f t="shared" si="60"/>
        <v>160000</v>
      </c>
      <c r="AV543" s="14" t="s">
        <v>12</v>
      </c>
      <c r="AW543" s="13">
        <f t="shared" si="64"/>
        <v>160000</v>
      </c>
      <c r="AX543" s="13">
        <v>0</v>
      </c>
      <c r="AY543" s="13">
        <f t="shared" si="63"/>
        <v>160000</v>
      </c>
    </row>
    <row r="544" spans="1:51" hidden="1" x14ac:dyDescent="0.2">
      <c r="A544" s="8">
        <v>539</v>
      </c>
      <c r="B544" s="9" t="s">
        <v>1104</v>
      </c>
      <c r="C544" s="9" t="s">
        <v>4</v>
      </c>
      <c r="D544" s="9" t="s">
        <v>5</v>
      </c>
      <c r="E544" s="9" t="s">
        <v>5</v>
      </c>
      <c r="F544" s="9" t="s">
        <v>1105</v>
      </c>
      <c r="G544" s="9" t="s">
        <v>1106</v>
      </c>
      <c r="H544" s="9" t="s">
        <v>267</v>
      </c>
      <c r="I544" s="9" t="s">
        <v>178</v>
      </c>
      <c r="J544" s="9" t="s">
        <v>9</v>
      </c>
      <c r="K544" s="9" t="s">
        <v>10</v>
      </c>
      <c r="L544" s="10">
        <v>16</v>
      </c>
      <c r="M544" s="10">
        <v>16</v>
      </c>
      <c r="N544" s="10">
        <v>0</v>
      </c>
      <c r="O544" s="10">
        <v>0</v>
      </c>
      <c r="P544" s="11">
        <v>40000</v>
      </c>
      <c r="Q544" s="11">
        <v>40000</v>
      </c>
      <c r="R544" s="11">
        <v>0</v>
      </c>
      <c r="S544" s="11">
        <v>160000</v>
      </c>
      <c r="T544" s="11">
        <v>160000</v>
      </c>
      <c r="U544" s="11">
        <v>0</v>
      </c>
      <c r="V544" s="11">
        <v>200000</v>
      </c>
      <c r="W544" s="11">
        <v>0</v>
      </c>
      <c r="X544" s="12">
        <v>0.8</v>
      </c>
      <c r="Y544" s="12">
        <v>0</v>
      </c>
      <c r="Z544" s="11">
        <v>10000</v>
      </c>
      <c r="AA544" s="11">
        <v>0</v>
      </c>
      <c r="AB544" s="13">
        <v>16</v>
      </c>
      <c r="AC544" s="13">
        <v>4</v>
      </c>
      <c r="AD544" s="13">
        <v>850</v>
      </c>
      <c r="AE544" s="13">
        <v>500</v>
      </c>
      <c r="AF544" s="13">
        <v>0</v>
      </c>
      <c r="AG544" s="13">
        <v>0</v>
      </c>
      <c r="AH544" s="13">
        <v>0</v>
      </c>
      <c r="AI544" s="13">
        <v>0</v>
      </c>
      <c r="AJ544" s="18">
        <v>7</v>
      </c>
      <c r="AK544" s="17">
        <v>10.3</v>
      </c>
      <c r="AL544" s="25">
        <v>0.26834862385321101</v>
      </c>
      <c r="AM544" s="13">
        <v>0.68255288976355166</v>
      </c>
      <c r="AN544" s="13">
        <v>0.99427168576104741</v>
      </c>
      <c r="AO544" s="13">
        <v>0.3856502242152467</v>
      </c>
      <c r="AP544" s="13">
        <v>2.0624747997398458</v>
      </c>
      <c r="AQ544" s="13">
        <f t="shared" si="61"/>
        <v>160000</v>
      </c>
      <c r="AR544" s="13">
        <f t="shared" si="58"/>
        <v>5120</v>
      </c>
      <c r="AS544" s="13">
        <f t="shared" si="59"/>
        <v>0</v>
      </c>
      <c r="AT544" s="13">
        <f t="shared" si="62"/>
        <v>5120</v>
      </c>
      <c r="AU544" s="13">
        <f t="shared" si="60"/>
        <v>165120</v>
      </c>
      <c r="AV544" s="14" t="s">
        <v>12</v>
      </c>
      <c r="AW544" s="13">
        <f t="shared" si="64"/>
        <v>165120</v>
      </c>
      <c r="AX544" s="13">
        <v>0</v>
      </c>
      <c r="AY544" s="13">
        <f t="shared" si="63"/>
        <v>165120</v>
      </c>
    </row>
    <row r="545" spans="1:51" hidden="1" x14ac:dyDescent="0.2">
      <c r="A545" s="8">
        <v>540</v>
      </c>
      <c r="B545" s="9" t="s">
        <v>1107</v>
      </c>
      <c r="C545" s="9" t="s">
        <v>4</v>
      </c>
      <c r="D545" s="9" t="s">
        <v>5</v>
      </c>
      <c r="E545" s="9" t="s">
        <v>5</v>
      </c>
      <c r="F545" s="9" t="s">
        <v>1108</v>
      </c>
      <c r="G545" s="9" t="s">
        <v>1109</v>
      </c>
      <c r="H545" s="9" t="s">
        <v>267</v>
      </c>
      <c r="I545" s="9" t="s">
        <v>21</v>
      </c>
      <c r="J545" s="9" t="s">
        <v>39</v>
      </c>
      <c r="K545" s="9" t="s">
        <v>48</v>
      </c>
      <c r="L545" s="10">
        <v>18</v>
      </c>
      <c r="M545" s="10">
        <v>18</v>
      </c>
      <c r="N545" s="10">
        <v>0</v>
      </c>
      <c r="O545" s="10">
        <v>0</v>
      </c>
      <c r="P545" s="11">
        <v>39030</v>
      </c>
      <c r="Q545" s="11">
        <v>39030</v>
      </c>
      <c r="R545" s="11">
        <v>0</v>
      </c>
      <c r="S545" s="11">
        <v>156120</v>
      </c>
      <c r="T545" s="11">
        <v>156120</v>
      </c>
      <c r="U545" s="11">
        <v>0</v>
      </c>
      <c r="V545" s="11">
        <v>195150</v>
      </c>
      <c r="W545" s="11">
        <v>3900</v>
      </c>
      <c r="X545" s="12">
        <v>0.8</v>
      </c>
      <c r="Y545" s="12">
        <v>1.9984627209838589E-2</v>
      </c>
      <c r="Z545" s="11">
        <v>8673.3333333333339</v>
      </c>
      <c r="AA545" s="11">
        <v>0</v>
      </c>
      <c r="AB545" s="13">
        <v>18</v>
      </c>
      <c r="AC545" s="13">
        <v>4</v>
      </c>
      <c r="AD545" s="13">
        <v>600</v>
      </c>
      <c r="AE545" s="13">
        <v>300</v>
      </c>
      <c r="AF545" s="13">
        <v>0</v>
      </c>
      <c r="AG545" s="13">
        <v>0</v>
      </c>
      <c r="AH545" s="13">
        <v>0</v>
      </c>
      <c r="AI545" s="13">
        <v>0</v>
      </c>
      <c r="AJ545" s="18">
        <v>3</v>
      </c>
      <c r="AK545" s="17">
        <v>11</v>
      </c>
      <c r="AL545" s="25">
        <v>0.23956043956043957</v>
      </c>
      <c r="AM545" s="13">
        <v>0.71660831282282389</v>
      </c>
      <c r="AN545" s="13">
        <v>0.99754500818330605</v>
      </c>
      <c r="AO545" s="13">
        <v>0.41704035874439466</v>
      </c>
      <c r="AP545" s="13">
        <v>2.1311936797505244</v>
      </c>
      <c r="AQ545" s="13">
        <f t="shared" si="61"/>
        <v>156120</v>
      </c>
      <c r="AR545" s="13">
        <f t="shared" si="58"/>
        <v>5760</v>
      </c>
      <c r="AS545" s="13">
        <f t="shared" si="59"/>
        <v>0</v>
      </c>
      <c r="AT545" s="13">
        <f t="shared" si="62"/>
        <v>5760</v>
      </c>
      <c r="AU545" s="13">
        <f t="shared" si="60"/>
        <v>161880</v>
      </c>
      <c r="AV545" s="14" t="s">
        <v>12</v>
      </c>
      <c r="AW545" s="13">
        <f t="shared" si="64"/>
        <v>161880</v>
      </c>
      <c r="AX545" s="13">
        <v>0</v>
      </c>
      <c r="AY545" s="13">
        <f t="shared" si="63"/>
        <v>161880</v>
      </c>
    </row>
    <row r="546" spans="1:51" hidden="1" x14ac:dyDescent="0.2">
      <c r="A546" s="8">
        <v>541</v>
      </c>
      <c r="B546" s="9" t="s">
        <v>1110</v>
      </c>
      <c r="C546" s="9" t="s">
        <v>65</v>
      </c>
      <c r="D546" s="9" t="s">
        <v>5</v>
      </c>
      <c r="E546" s="9" t="s">
        <v>5</v>
      </c>
      <c r="F546" s="9" t="s">
        <v>1111</v>
      </c>
      <c r="G546" s="9" t="s">
        <v>1112</v>
      </c>
      <c r="H546" s="9" t="s">
        <v>267</v>
      </c>
      <c r="I546" s="9" t="s">
        <v>38</v>
      </c>
      <c r="J546" s="9" t="s">
        <v>9</v>
      </c>
      <c r="K546" s="9" t="s">
        <v>10</v>
      </c>
      <c r="L546" s="10">
        <v>19</v>
      </c>
      <c r="M546" s="10">
        <v>0</v>
      </c>
      <c r="N546" s="10">
        <v>19</v>
      </c>
      <c r="O546" s="10">
        <v>0</v>
      </c>
      <c r="P546" s="11">
        <v>44000</v>
      </c>
      <c r="Q546" s="11">
        <v>44000</v>
      </c>
      <c r="R546" s="11">
        <v>0</v>
      </c>
      <c r="S546" s="11">
        <v>139000</v>
      </c>
      <c r="T546" s="11">
        <v>139000</v>
      </c>
      <c r="U546" s="11">
        <v>0</v>
      </c>
      <c r="V546" s="11">
        <v>183000</v>
      </c>
      <c r="W546" s="11">
        <v>5000</v>
      </c>
      <c r="X546" s="12">
        <v>0.7595628415300546</v>
      </c>
      <c r="Y546" s="12">
        <v>2.7322404371584699E-2</v>
      </c>
      <c r="Z546" s="11">
        <v>7315.7894736842109</v>
      </c>
      <c r="AA546" s="11">
        <v>0</v>
      </c>
      <c r="AB546" s="13">
        <v>19</v>
      </c>
      <c r="AC546" s="13">
        <v>7</v>
      </c>
      <c r="AD546" s="13">
        <v>985</v>
      </c>
      <c r="AE546" s="13">
        <v>735</v>
      </c>
      <c r="AF546" s="13">
        <v>0</v>
      </c>
      <c r="AG546" s="13">
        <v>0</v>
      </c>
      <c r="AH546" s="13">
        <v>0</v>
      </c>
      <c r="AI546" s="13">
        <v>0</v>
      </c>
      <c r="AJ546" s="18">
        <v>4</v>
      </c>
      <c r="AK546" s="17">
        <v>10.5</v>
      </c>
      <c r="AL546" s="25">
        <v>0.15606060606060607</v>
      </c>
      <c r="AM546" s="13">
        <v>0.8153857183825638</v>
      </c>
      <c r="AN546" s="13">
        <v>0.99672667757774136</v>
      </c>
      <c r="AO546" s="13">
        <v>0.39461883408071752</v>
      </c>
      <c r="AP546" s="13">
        <v>2.2067312300410227</v>
      </c>
      <c r="AQ546" s="13">
        <f t="shared" si="61"/>
        <v>139000</v>
      </c>
      <c r="AR546" s="13">
        <f t="shared" si="58"/>
        <v>10640</v>
      </c>
      <c r="AS546" s="13">
        <f t="shared" si="59"/>
        <v>0</v>
      </c>
      <c r="AT546" s="13">
        <f t="shared" si="62"/>
        <v>10640</v>
      </c>
      <c r="AU546" s="13">
        <f t="shared" si="60"/>
        <v>149640</v>
      </c>
      <c r="AV546" s="14" t="s">
        <v>12</v>
      </c>
      <c r="AW546" s="13">
        <f t="shared" si="64"/>
        <v>149640</v>
      </c>
      <c r="AX546" s="13">
        <v>0</v>
      </c>
      <c r="AY546" s="13">
        <f t="shared" si="63"/>
        <v>149640</v>
      </c>
    </row>
    <row r="547" spans="1:51" hidden="1" x14ac:dyDescent="0.2">
      <c r="A547" s="8">
        <v>542</v>
      </c>
      <c r="B547" s="9" t="s">
        <v>1113</v>
      </c>
      <c r="C547" s="9" t="s">
        <v>226</v>
      </c>
      <c r="D547" s="9" t="s">
        <v>5</v>
      </c>
      <c r="E547" s="9" t="s">
        <v>5</v>
      </c>
      <c r="F547" s="9" t="s">
        <v>1114</v>
      </c>
      <c r="G547" s="9" t="s">
        <v>1115</v>
      </c>
      <c r="H547" s="9" t="s">
        <v>267</v>
      </c>
      <c r="I547" s="9" t="s">
        <v>47</v>
      </c>
      <c r="J547" s="9" t="s">
        <v>9</v>
      </c>
      <c r="K547" s="9" t="s">
        <v>10</v>
      </c>
      <c r="L547" s="10">
        <v>5</v>
      </c>
      <c r="M547" s="10">
        <v>0</v>
      </c>
      <c r="N547" s="10">
        <v>0</v>
      </c>
      <c r="O547" s="10">
        <v>5</v>
      </c>
      <c r="P547" s="11">
        <v>5000</v>
      </c>
      <c r="Q547" s="11">
        <v>0</v>
      </c>
      <c r="R547" s="11">
        <v>5000</v>
      </c>
      <c r="S547" s="11">
        <v>20000</v>
      </c>
      <c r="T547" s="11">
        <v>0</v>
      </c>
      <c r="U547" s="11">
        <v>20000</v>
      </c>
      <c r="V547" s="11">
        <v>25000</v>
      </c>
      <c r="W547" s="11">
        <v>2000</v>
      </c>
      <c r="X547" s="12">
        <v>0.8</v>
      </c>
      <c r="Y547" s="12">
        <v>0.08</v>
      </c>
      <c r="Z547" s="11">
        <v>0</v>
      </c>
      <c r="AA547" s="11">
        <v>4000</v>
      </c>
      <c r="AB547" s="13">
        <v>5</v>
      </c>
      <c r="AC547" s="13">
        <v>6</v>
      </c>
      <c r="AD547" s="13">
        <v>1500</v>
      </c>
      <c r="AE547" s="13">
        <v>1500</v>
      </c>
      <c r="AF547" s="13">
        <v>0</v>
      </c>
      <c r="AG547" s="13">
        <v>0</v>
      </c>
      <c r="AH547" s="13">
        <v>0</v>
      </c>
      <c r="AI547" s="13">
        <v>0</v>
      </c>
      <c r="AJ547" s="18">
        <v>1</v>
      </c>
      <c r="AK547" s="17">
        <v>10</v>
      </c>
      <c r="AL547" s="25">
        <v>0.12836438923395446</v>
      </c>
      <c r="AM547" s="13">
        <v>0.84814938182103183</v>
      </c>
      <c r="AN547" s="13">
        <v>0.99918166939443531</v>
      </c>
      <c r="AO547" s="13">
        <v>0.37219730941704038</v>
      </c>
      <c r="AP547" s="13">
        <v>2.2195283606325074</v>
      </c>
      <c r="AQ547" s="13">
        <f t="shared" si="61"/>
        <v>20000</v>
      </c>
      <c r="AR547" s="13">
        <f t="shared" si="58"/>
        <v>2400</v>
      </c>
      <c r="AS547" s="13">
        <f t="shared" si="59"/>
        <v>0</v>
      </c>
      <c r="AT547" s="13">
        <f t="shared" si="62"/>
        <v>2400</v>
      </c>
      <c r="AU547" s="13">
        <f t="shared" si="60"/>
        <v>22400</v>
      </c>
      <c r="AV547" s="14" t="s">
        <v>12</v>
      </c>
      <c r="AW547" s="13">
        <f t="shared" si="64"/>
        <v>22400</v>
      </c>
      <c r="AX547" s="13">
        <v>0</v>
      </c>
      <c r="AY547" s="13">
        <f t="shared" si="63"/>
        <v>22400</v>
      </c>
    </row>
    <row r="548" spans="1:51" hidden="1" x14ac:dyDescent="0.2">
      <c r="A548" s="8">
        <v>543</v>
      </c>
      <c r="B548" s="9" t="s">
        <v>1116</v>
      </c>
      <c r="C548" s="9" t="s">
        <v>226</v>
      </c>
      <c r="D548" s="9" t="s">
        <v>5</v>
      </c>
      <c r="E548" s="9" t="s">
        <v>5</v>
      </c>
      <c r="F548" s="9" t="s">
        <v>1114</v>
      </c>
      <c r="G548" s="9" t="s">
        <v>1115</v>
      </c>
      <c r="H548" s="9" t="s">
        <v>267</v>
      </c>
      <c r="I548" s="9" t="s">
        <v>47</v>
      </c>
      <c r="J548" s="9" t="s">
        <v>9</v>
      </c>
      <c r="K548" s="9" t="s">
        <v>10</v>
      </c>
      <c r="L548" s="10">
        <v>5</v>
      </c>
      <c r="M548" s="10">
        <v>0</v>
      </c>
      <c r="N548" s="10">
        <v>0</v>
      </c>
      <c r="O548" s="10">
        <v>5</v>
      </c>
      <c r="P548" s="11">
        <v>5000</v>
      </c>
      <c r="Q548" s="11">
        <v>0</v>
      </c>
      <c r="R548" s="11">
        <v>5000</v>
      </c>
      <c r="S548" s="11">
        <v>20000</v>
      </c>
      <c r="T548" s="11">
        <v>0</v>
      </c>
      <c r="U548" s="11">
        <v>20000</v>
      </c>
      <c r="V548" s="11">
        <v>25000</v>
      </c>
      <c r="W548" s="11">
        <v>1000</v>
      </c>
      <c r="X548" s="12">
        <v>0.8</v>
      </c>
      <c r="Y548" s="12">
        <v>0.04</v>
      </c>
      <c r="Z548" s="11">
        <v>0</v>
      </c>
      <c r="AA548" s="11">
        <v>4000</v>
      </c>
      <c r="AB548" s="13">
        <v>5</v>
      </c>
      <c r="AC548" s="13">
        <v>6</v>
      </c>
      <c r="AD548" s="13">
        <v>1500</v>
      </c>
      <c r="AE548" s="13">
        <v>1500</v>
      </c>
      <c r="AF548" s="13">
        <v>0</v>
      </c>
      <c r="AG548" s="13">
        <v>0</v>
      </c>
      <c r="AH548" s="13">
        <v>0</v>
      </c>
      <c r="AI548" s="13">
        <v>0</v>
      </c>
      <c r="AJ548" s="18">
        <v>1</v>
      </c>
      <c r="AK548" s="17">
        <v>10</v>
      </c>
      <c r="AL548" s="25">
        <v>0.12836438923395446</v>
      </c>
      <c r="AM548" s="13">
        <v>0.84814938182103183</v>
      </c>
      <c r="AN548" s="13">
        <v>0.99918166939443531</v>
      </c>
      <c r="AO548" s="13">
        <v>0.37219730941704038</v>
      </c>
      <c r="AP548" s="13">
        <v>2.2195283606325074</v>
      </c>
      <c r="AQ548" s="13">
        <f t="shared" si="61"/>
        <v>20000</v>
      </c>
      <c r="AR548" s="13">
        <f t="shared" si="58"/>
        <v>2400</v>
      </c>
      <c r="AS548" s="13">
        <f t="shared" si="59"/>
        <v>0</v>
      </c>
      <c r="AT548" s="13">
        <f t="shared" si="62"/>
        <v>2400</v>
      </c>
      <c r="AU548" s="13">
        <f t="shared" si="60"/>
        <v>22400</v>
      </c>
      <c r="AV548" s="14" t="s">
        <v>12</v>
      </c>
      <c r="AW548" s="13">
        <f t="shared" si="64"/>
        <v>22400</v>
      </c>
      <c r="AX548" s="13">
        <v>0</v>
      </c>
      <c r="AY548" s="13">
        <f t="shared" si="63"/>
        <v>22400</v>
      </c>
    </row>
    <row r="549" spans="1:51" hidden="1" x14ac:dyDescent="0.2">
      <c r="A549" s="8">
        <v>544</v>
      </c>
      <c r="B549" s="9" t="s">
        <v>1117</v>
      </c>
      <c r="C549" s="9" t="s">
        <v>226</v>
      </c>
      <c r="D549" s="9" t="s">
        <v>5</v>
      </c>
      <c r="E549" s="9" t="s">
        <v>5</v>
      </c>
      <c r="F549" s="9" t="s">
        <v>1114</v>
      </c>
      <c r="G549" s="9" t="s">
        <v>1115</v>
      </c>
      <c r="H549" s="9" t="s">
        <v>267</v>
      </c>
      <c r="I549" s="9" t="s">
        <v>47</v>
      </c>
      <c r="J549" s="9" t="s">
        <v>9</v>
      </c>
      <c r="K549" s="9" t="s">
        <v>10</v>
      </c>
      <c r="L549" s="10">
        <v>5</v>
      </c>
      <c r="M549" s="10">
        <v>0</v>
      </c>
      <c r="N549" s="10">
        <v>0</v>
      </c>
      <c r="O549" s="10">
        <v>5</v>
      </c>
      <c r="P549" s="11">
        <v>5000</v>
      </c>
      <c r="Q549" s="11">
        <v>0</v>
      </c>
      <c r="R549" s="11">
        <v>5000</v>
      </c>
      <c r="S549" s="11">
        <v>20000</v>
      </c>
      <c r="T549" s="11">
        <v>0</v>
      </c>
      <c r="U549" s="11">
        <v>20000</v>
      </c>
      <c r="V549" s="11">
        <v>25000</v>
      </c>
      <c r="W549" s="11">
        <v>1000</v>
      </c>
      <c r="X549" s="12">
        <v>0.8</v>
      </c>
      <c r="Y549" s="12">
        <v>0.04</v>
      </c>
      <c r="Z549" s="11">
        <v>0</v>
      </c>
      <c r="AA549" s="11">
        <v>4000</v>
      </c>
      <c r="AB549" s="13">
        <v>5</v>
      </c>
      <c r="AC549" s="13">
        <v>6</v>
      </c>
      <c r="AD549" s="13">
        <v>1500</v>
      </c>
      <c r="AE549" s="13">
        <v>1500</v>
      </c>
      <c r="AF549" s="13">
        <v>0</v>
      </c>
      <c r="AG549" s="13">
        <v>0</v>
      </c>
      <c r="AH549" s="13">
        <v>0</v>
      </c>
      <c r="AI549" s="13">
        <v>0</v>
      </c>
      <c r="AJ549" s="18">
        <v>1</v>
      </c>
      <c r="AK549" s="17">
        <v>10</v>
      </c>
      <c r="AL549" s="25">
        <v>0.12836438923395446</v>
      </c>
      <c r="AM549" s="13">
        <v>0.84814938182103183</v>
      </c>
      <c r="AN549" s="13">
        <v>0.99918166939443531</v>
      </c>
      <c r="AO549" s="13">
        <v>0.37219730941704038</v>
      </c>
      <c r="AP549" s="13">
        <v>2.2195283606325074</v>
      </c>
      <c r="AQ549" s="13">
        <f t="shared" si="61"/>
        <v>20000</v>
      </c>
      <c r="AR549" s="13">
        <f t="shared" si="58"/>
        <v>2400</v>
      </c>
      <c r="AS549" s="13">
        <f t="shared" si="59"/>
        <v>0</v>
      </c>
      <c r="AT549" s="13">
        <f t="shared" si="62"/>
        <v>2400</v>
      </c>
      <c r="AU549" s="13">
        <f t="shared" si="60"/>
        <v>22400</v>
      </c>
      <c r="AV549" s="14" t="s">
        <v>12</v>
      </c>
      <c r="AW549" s="13">
        <f t="shared" si="64"/>
        <v>22400</v>
      </c>
      <c r="AX549" s="13">
        <v>0</v>
      </c>
      <c r="AY549" s="13">
        <f t="shared" si="63"/>
        <v>22400</v>
      </c>
    </row>
    <row r="550" spans="1:51" hidden="1" x14ac:dyDescent="0.2">
      <c r="A550" s="8">
        <v>545</v>
      </c>
      <c r="B550" s="9" t="s">
        <v>1118</v>
      </c>
      <c r="C550" s="9" t="s">
        <v>4</v>
      </c>
      <c r="D550" s="9" t="s">
        <v>5</v>
      </c>
      <c r="E550" s="9" t="s">
        <v>5</v>
      </c>
      <c r="F550" s="9" t="s">
        <v>1119</v>
      </c>
      <c r="G550" s="9" t="s">
        <v>986</v>
      </c>
      <c r="H550" s="9" t="s">
        <v>267</v>
      </c>
      <c r="I550" s="9" t="s">
        <v>98</v>
      </c>
      <c r="J550" s="9" t="s">
        <v>9</v>
      </c>
      <c r="K550" s="9" t="s">
        <v>10</v>
      </c>
      <c r="L550" s="10">
        <v>14</v>
      </c>
      <c r="M550" s="10">
        <v>14</v>
      </c>
      <c r="N550" s="10">
        <v>0</v>
      </c>
      <c r="O550" s="10">
        <v>0</v>
      </c>
      <c r="P550" s="11">
        <v>20000</v>
      </c>
      <c r="Q550" s="11">
        <v>20000</v>
      </c>
      <c r="R550" s="11">
        <v>0</v>
      </c>
      <c r="S550" s="11">
        <v>80000</v>
      </c>
      <c r="T550" s="11">
        <v>80000</v>
      </c>
      <c r="U550" s="11">
        <v>0</v>
      </c>
      <c r="V550" s="11">
        <v>100000</v>
      </c>
      <c r="W550" s="11">
        <v>3750</v>
      </c>
      <c r="X550" s="12">
        <v>0.8</v>
      </c>
      <c r="Y550" s="12">
        <v>3.7499999999999999E-2</v>
      </c>
      <c r="Z550" s="11">
        <v>5714.2857142857147</v>
      </c>
      <c r="AA550" s="11">
        <v>0</v>
      </c>
      <c r="AB550" s="13">
        <v>14</v>
      </c>
      <c r="AC550" s="13">
        <v>1</v>
      </c>
      <c r="AD550" s="13">
        <v>1100</v>
      </c>
      <c r="AE550" s="13">
        <v>1100</v>
      </c>
      <c r="AF550" s="13">
        <v>0</v>
      </c>
      <c r="AG550" s="13">
        <v>0</v>
      </c>
      <c r="AH550" s="13">
        <v>0</v>
      </c>
      <c r="AI550" s="13">
        <v>0</v>
      </c>
      <c r="AJ550" s="18">
        <v>62</v>
      </c>
      <c r="AK550" s="17">
        <v>3.4</v>
      </c>
      <c r="AL550" s="25">
        <v>0.39239543726235743</v>
      </c>
      <c r="AM550" s="13">
        <v>0.53580981396408822</v>
      </c>
      <c r="AN550" s="13">
        <v>0.9492635024549918</v>
      </c>
      <c r="AO550" s="13">
        <v>7.623318385650224E-2</v>
      </c>
      <c r="AP550" s="13">
        <v>1.5613065002755824</v>
      </c>
      <c r="AQ550" s="13">
        <f t="shared" si="61"/>
        <v>80000</v>
      </c>
      <c r="AR550" s="13">
        <f t="shared" si="58"/>
        <v>1120</v>
      </c>
      <c r="AS550" s="13">
        <f t="shared" si="59"/>
        <v>0</v>
      </c>
      <c r="AT550" s="13">
        <f t="shared" si="62"/>
        <v>1120</v>
      </c>
      <c r="AU550" s="13">
        <f t="shared" si="60"/>
        <v>81120</v>
      </c>
      <c r="AV550" s="14" t="s">
        <v>12</v>
      </c>
      <c r="AW550" s="13">
        <f t="shared" si="64"/>
        <v>81120</v>
      </c>
      <c r="AX550" s="13">
        <v>0</v>
      </c>
      <c r="AY550" s="13">
        <f t="shared" si="63"/>
        <v>81120</v>
      </c>
    </row>
    <row r="551" spans="1:51" hidden="1" x14ac:dyDescent="0.2">
      <c r="A551" s="8">
        <v>546</v>
      </c>
      <c r="B551" s="9" t="s">
        <v>1120</v>
      </c>
      <c r="C551" s="9" t="s">
        <v>4</v>
      </c>
      <c r="D551" s="9" t="s">
        <v>5</v>
      </c>
      <c r="E551" s="9" t="s">
        <v>5</v>
      </c>
      <c r="F551" s="9" t="s">
        <v>1120</v>
      </c>
      <c r="G551" s="9" t="s">
        <v>1121</v>
      </c>
      <c r="H551" s="9" t="s">
        <v>533</v>
      </c>
      <c r="I551" s="9" t="s">
        <v>8</v>
      </c>
      <c r="J551" s="9" t="s">
        <v>9</v>
      </c>
      <c r="K551" s="9" t="s">
        <v>10</v>
      </c>
      <c r="L551" s="10">
        <v>34</v>
      </c>
      <c r="M551" s="10">
        <v>34</v>
      </c>
      <c r="N551" s="10">
        <v>0</v>
      </c>
      <c r="O551" s="10">
        <v>0</v>
      </c>
      <c r="P551" s="11">
        <v>85000</v>
      </c>
      <c r="Q551" s="11">
        <v>85000</v>
      </c>
      <c r="R551" s="11">
        <v>0</v>
      </c>
      <c r="S551" s="11">
        <v>340000</v>
      </c>
      <c r="T551" s="11">
        <v>340000</v>
      </c>
      <c r="U551" s="11">
        <v>0</v>
      </c>
      <c r="V551" s="11">
        <v>425000</v>
      </c>
      <c r="W551" s="11">
        <v>0</v>
      </c>
      <c r="X551" s="12">
        <v>0.8</v>
      </c>
      <c r="Y551" s="12">
        <v>0</v>
      </c>
      <c r="Z551" s="11">
        <v>10000</v>
      </c>
      <c r="AA551" s="11">
        <v>0</v>
      </c>
      <c r="AB551" s="13">
        <v>0</v>
      </c>
      <c r="AC551" s="13">
        <v>0</v>
      </c>
      <c r="AD551" s="13">
        <v>0</v>
      </c>
      <c r="AE551" s="13">
        <v>0</v>
      </c>
      <c r="AF551" s="13">
        <v>0</v>
      </c>
      <c r="AG551" s="13">
        <v>0</v>
      </c>
      <c r="AH551" s="13">
        <v>0</v>
      </c>
      <c r="AI551" s="13">
        <v>0</v>
      </c>
      <c r="AJ551" s="18">
        <v>2</v>
      </c>
      <c r="AK551" s="17">
        <v>4.5</v>
      </c>
      <c r="AL551" s="25">
        <v>0.27127659574468083</v>
      </c>
      <c r="AM551" s="13">
        <v>0.67908920061749112</v>
      </c>
      <c r="AN551" s="13">
        <v>0.99836333878887074</v>
      </c>
      <c r="AO551" s="13">
        <v>0.12556053811659193</v>
      </c>
      <c r="AP551" s="13">
        <v>1.8030130775229538</v>
      </c>
      <c r="AQ551" s="13">
        <f t="shared" si="61"/>
        <v>340000</v>
      </c>
      <c r="AR551" s="13">
        <f t="shared" si="58"/>
        <v>0</v>
      </c>
      <c r="AS551" s="13">
        <f t="shared" si="59"/>
        <v>0</v>
      </c>
      <c r="AT551" s="13">
        <f t="shared" si="62"/>
        <v>0</v>
      </c>
      <c r="AU551" s="13">
        <f t="shared" si="60"/>
        <v>340000</v>
      </c>
      <c r="AV551" s="14" t="s">
        <v>12</v>
      </c>
      <c r="AW551" s="13">
        <f t="shared" si="64"/>
        <v>340000</v>
      </c>
      <c r="AX551" s="13">
        <v>0</v>
      </c>
      <c r="AY551" s="13">
        <f t="shared" si="63"/>
        <v>340000</v>
      </c>
    </row>
    <row r="552" spans="1:51" hidden="1" x14ac:dyDescent="0.2">
      <c r="A552" s="8">
        <v>547</v>
      </c>
      <c r="B552" s="9" t="s">
        <v>1122</v>
      </c>
      <c r="C552" s="9" t="s">
        <v>4</v>
      </c>
      <c r="D552" s="9" t="s">
        <v>5</v>
      </c>
      <c r="E552" s="9" t="s">
        <v>5</v>
      </c>
      <c r="F552" s="9" t="s">
        <v>1123</v>
      </c>
      <c r="G552" s="9" t="s">
        <v>1124</v>
      </c>
      <c r="H552" s="9" t="s">
        <v>533</v>
      </c>
      <c r="I552" s="9" t="s">
        <v>156</v>
      </c>
      <c r="J552" s="9" t="s">
        <v>28</v>
      </c>
      <c r="K552" s="9" t="s">
        <v>11</v>
      </c>
      <c r="L552" s="10">
        <v>24</v>
      </c>
      <c r="M552" s="10">
        <v>24</v>
      </c>
      <c r="N552" s="10">
        <v>0</v>
      </c>
      <c r="O552" s="10">
        <v>0</v>
      </c>
      <c r="P552" s="11">
        <v>62000</v>
      </c>
      <c r="Q552" s="11">
        <v>62000</v>
      </c>
      <c r="R552" s="11">
        <v>0</v>
      </c>
      <c r="S552" s="11">
        <v>240000</v>
      </c>
      <c r="T552" s="11">
        <v>240000</v>
      </c>
      <c r="U552" s="11">
        <v>0</v>
      </c>
      <c r="V552" s="11">
        <v>302000</v>
      </c>
      <c r="W552" s="11">
        <v>15000</v>
      </c>
      <c r="X552" s="12">
        <v>0.79470198675496695</v>
      </c>
      <c r="Y552" s="12">
        <v>4.9668874172185427E-2</v>
      </c>
      <c r="Z552" s="11">
        <v>10000</v>
      </c>
      <c r="AA552" s="11">
        <v>0</v>
      </c>
      <c r="AB552" s="13">
        <v>24</v>
      </c>
      <c r="AC552" s="13">
        <v>4</v>
      </c>
      <c r="AD552" s="13">
        <v>800</v>
      </c>
      <c r="AE552" s="13">
        <v>800</v>
      </c>
      <c r="AF552" s="13">
        <v>0</v>
      </c>
      <c r="AG552" s="13">
        <v>0</v>
      </c>
      <c r="AH552" s="13">
        <v>0</v>
      </c>
      <c r="AI552" s="13">
        <v>0</v>
      </c>
      <c r="AJ552" s="18">
        <v>0</v>
      </c>
      <c r="AK552" s="17">
        <v>4.2</v>
      </c>
      <c r="AL552" s="25">
        <v>0</v>
      </c>
      <c r="AM552" s="13">
        <v>1</v>
      </c>
      <c r="AN552" s="13">
        <v>1</v>
      </c>
      <c r="AO552" s="13">
        <v>0.11210762331838564</v>
      </c>
      <c r="AP552" s="13">
        <v>2.1121076233183858</v>
      </c>
      <c r="AQ552" s="13">
        <f t="shared" si="61"/>
        <v>240000</v>
      </c>
      <c r="AR552" s="13">
        <f t="shared" si="58"/>
        <v>7680</v>
      </c>
      <c r="AS552" s="13">
        <f t="shared" si="59"/>
        <v>0</v>
      </c>
      <c r="AT552" s="13">
        <f t="shared" si="62"/>
        <v>7680</v>
      </c>
      <c r="AU552" s="13">
        <f t="shared" si="60"/>
        <v>247680</v>
      </c>
      <c r="AV552" s="14" t="s">
        <v>12</v>
      </c>
      <c r="AW552" s="13">
        <f t="shared" si="64"/>
        <v>247680</v>
      </c>
      <c r="AX552" s="13">
        <v>0</v>
      </c>
      <c r="AY552" s="13">
        <f t="shared" si="63"/>
        <v>247680</v>
      </c>
    </row>
    <row r="553" spans="1:51" hidden="1" x14ac:dyDescent="0.2">
      <c r="A553" s="8">
        <v>548</v>
      </c>
      <c r="B553" s="9" t="s">
        <v>1125</v>
      </c>
      <c r="C553" s="9" t="s">
        <v>4</v>
      </c>
      <c r="D553" s="9" t="s">
        <v>5</v>
      </c>
      <c r="E553" s="9" t="s">
        <v>5</v>
      </c>
      <c r="F553" s="9" t="s">
        <v>1126</v>
      </c>
      <c r="G553" s="9" t="s">
        <v>1127</v>
      </c>
      <c r="H553" s="9" t="s">
        <v>533</v>
      </c>
      <c r="I553" s="9" t="s">
        <v>39</v>
      </c>
      <c r="J553" s="9" t="s">
        <v>16</v>
      </c>
      <c r="K553" s="9" t="s">
        <v>11</v>
      </c>
      <c r="L553" s="10">
        <v>30</v>
      </c>
      <c r="M553" s="10">
        <v>30</v>
      </c>
      <c r="N553" s="10">
        <v>0</v>
      </c>
      <c r="O553" s="10">
        <v>0</v>
      </c>
      <c r="P553" s="11">
        <v>75000</v>
      </c>
      <c r="Q553" s="11">
        <v>75000</v>
      </c>
      <c r="R553" s="11">
        <v>0</v>
      </c>
      <c r="S553" s="11">
        <v>300000</v>
      </c>
      <c r="T553" s="11">
        <v>300000</v>
      </c>
      <c r="U553" s="11">
        <v>0</v>
      </c>
      <c r="V553" s="11">
        <v>375000</v>
      </c>
      <c r="W553" s="11">
        <v>56250</v>
      </c>
      <c r="X553" s="12">
        <v>0.8</v>
      </c>
      <c r="Y553" s="12">
        <v>0.15</v>
      </c>
      <c r="Z553" s="11">
        <v>10000</v>
      </c>
      <c r="AA553" s="11">
        <v>0</v>
      </c>
      <c r="AB553" s="13">
        <v>30</v>
      </c>
      <c r="AC553" s="13">
        <v>4</v>
      </c>
      <c r="AD553" s="13">
        <v>1150</v>
      </c>
      <c r="AE553" s="13">
        <v>1150</v>
      </c>
      <c r="AF553" s="13">
        <v>0</v>
      </c>
      <c r="AG553" s="13">
        <v>0</v>
      </c>
      <c r="AH553" s="13">
        <v>0</v>
      </c>
      <c r="AI553" s="13">
        <v>0</v>
      </c>
      <c r="AJ553" s="18">
        <v>0</v>
      </c>
      <c r="AK553" s="17">
        <v>5.4</v>
      </c>
      <c r="AL553" s="25">
        <v>0</v>
      </c>
      <c r="AM553" s="13">
        <v>1</v>
      </c>
      <c r="AN553" s="13">
        <v>1</v>
      </c>
      <c r="AO553" s="13">
        <v>0.16591928251121077</v>
      </c>
      <c r="AP553" s="13">
        <v>2.1659192825112106</v>
      </c>
      <c r="AQ553" s="13">
        <f t="shared" si="61"/>
        <v>300000</v>
      </c>
      <c r="AR553" s="13">
        <f t="shared" si="58"/>
        <v>9600</v>
      </c>
      <c r="AS553" s="13">
        <f t="shared" si="59"/>
        <v>0</v>
      </c>
      <c r="AT553" s="13">
        <f t="shared" si="62"/>
        <v>9600</v>
      </c>
      <c r="AU553" s="13">
        <f t="shared" si="60"/>
        <v>309600</v>
      </c>
      <c r="AV553" s="14" t="s">
        <v>12</v>
      </c>
      <c r="AW553" s="13">
        <f t="shared" si="64"/>
        <v>309600</v>
      </c>
      <c r="AX553" s="13">
        <v>0</v>
      </c>
      <c r="AY553" s="13">
        <f t="shared" si="63"/>
        <v>309600</v>
      </c>
    </row>
    <row r="554" spans="1:51" hidden="1" x14ac:dyDescent="0.2">
      <c r="A554" s="8">
        <v>549</v>
      </c>
      <c r="B554" s="9" t="s">
        <v>1128</v>
      </c>
      <c r="C554" s="9" t="s">
        <v>4</v>
      </c>
      <c r="D554" s="9" t="s">
        <v>5</v>
      </c>
      <c r="E554" s="9" t="s">
        <v>5</v>
      </c>
      <c r="F554" s="9" t="s">
        <v>1129</v>
      </c>
      <c r="G554" s="9" t="s">
        <v>1130</v>
      </c>
      <c r="H554" s="9" t="s">
        <v>533</v>
      </c>
      <c r="I554" s="9" t="s">
        <v>171</v>
      </c>
      <c r="J554" s="9" t="s">
        <v>8</v>
      </c>
      <c r="K554" s="9" t="s">
        <v>29</v>
      </c>
      <c r="L554" s="10">
        <v>18</v>
      </c>
      <c r="M554" s="10">
        <v>18</v>
      </c>
      <c r="N554" s="10">
        <v>0</v>
      </c>
      <c r="O554" s="10">
        <v>0</v>
      </c>
      <c r="P554" s="11">
        <v>25265</v>
      </c>
      <c r="Q554" s="11">
        <v>25265</v>
      </c>
      <c r="R554" s="11">
        <v>0</v>
      </c>
      <c r="S554" s="11">
        <v>101055</v>
      </c>
      <c r="T554" s="11">
        <v>101055</v>
      </c>
      <c r="U554" s="11">
        <v>0</v>
      </c>
      <c r="V554" s="11">
        <v>126320</v>
      </c>
      <c r="W554" s="11">
        <v>18500</v>
      </c>
      <c r="X554" s="12">
        <v>0.79999208359721341</v>
      </c>
      <c r="Y554" s="12">
        <v>0.14645345155161493</v>
      </c>
      <c r="Z554" s="11">
        <v>5614.166666666667</v>
      </c>
      <c r="AA554" s="11">
        <v>0</v>
      </c>
      <c r="AB554" s="13">
        <v>18</v>
      </c>
      <c r="AC554" s="13">
        <v>5</v>
      </c>
      <c r="AD554" s="13">
        <v>770</v>
      </c>
      <c r="AE554" s="13">
        <v>470</v>
      </c>
      <c r="AF554" s="13">
        <v>0</v>
      </c>
      <c r="AG554" s="13">
        <v>0</v>
      </c>
      <c r="AH554" s="13">
        <v>0</v>
      </c>
      <c r="AI554" s="13">
        <v>0</v>
      </c>
      <c r="AJ554" s="18">
        <v>6</v>
      </c>
      <c r="AK554" s="17">
        <v>5.0999999999999996</v>
      </c>
      <c r="AL554" s="25">
        <v>0.18307086614173229</v>
      </c>
      <c r="AM554" s="13">
        <v>0.78343351797113692</v>
      </c>
      <c r="AN554" s="13">
        <v>0.9950900163666121</v>
      </c>
      <c r="AO554" s="13">
        <v>0.15246636771300445</v>
      </c>
      <c r="AP554" s="13">
        <v>1.9309899020507535</v>
      </c>
      <c r="AQ554" s="13">
        <f t="shared" si="61"/>
        <v>101055</v>
      </c>
      <c r="AR554" s="13">
        <f t="shared" si="58"/>
        <v>7200</v>
      </c>
      <c r="AS554" s="13">
        <f t="shared" si="59"/>
        <v>0</v>
      </c>
      <c r="AT554" s="13">
        <f t="shared" si="62"/>
        <v>7200</v>
      </c>
      <c r="AU554" s="13">
        <f t="shared" si="60"/>
        <v>108255</v>
      </c>
      <c r="AV554" s="14" t="s">
        <v>12</v>
      </c>
      <c r="AW554" s="13">
        <f t="shared" si="64"/>
        <v>108255</v>
      </c>
      <c r="AX554" s="13">
        <v>0</v>
      </c>
      <c r="AY554" s="13">
        <f t="shared" si="63"/>
        <v>108255</v>
      </c>
    </row>
    <row r="555" spans="1:51" hidden="1" x14ac:dyDescent="0.2">
      <c r="A555" s="8">
        <v>550</v>
      </c>
      <c r="B555" s="9" t="s">
        <v>1131</v>
      </c>
      <c r="C555" s="9" t="s">
        <v>4</v>
      </c>
      <c r="D555" s="9" t="s">
        <v>5</v>
      </c>
      <c r="E555" s="9" t="s">
        <v>5</v>
      </c>
      <c r="F555" s="9" t="s">
        <v>1132</v>
      </c>
      <c r="G555" s="9" t="s">
        <v>1133</v>
      </c>
      <c r="H555" s="9" t="s">
        <v>533</v>
      </c>
      <c r="I555" s="9" t="s">
        <v>171</v>
      </c>
      <c r="J555" s="9" t="s">
        <v>8</v>
      </c>
      <c r="K555" s="9" t="s">
        <v>29</v>
      </c>
      <c r="L555" s="10">
        <v>28</v>
      </c>
      <c r="M555" s="10">
        <v>28</v>
      </c>
      <c r="N555" s="10">
        <v>0</v>
      </c>
      <c r="O555" s="10">
        <v>0</v>
      </c>
      <c r="P555" s="11">
        <v>69880</v>
      </c>
      <c r="Q555" s="11">
        <v>69880</v>
      </c>
      <c r="R555" s="11">
        <v>0</v>
      </c>
      <c r="S555" s="11">
        <v>279520</v>
      </c>
      <c r="T555" s="11">
        <v>279520</v>
      </c>
      <c r="U555" s="11">
        <v>0</v>
      </c>
      <c r="V555" s="11">
        <v>349400</v>
      </c>
      <c r="W555" s="11">
        <v>22000</v>
      </c>
      <c r="X555" s="12">
        <v>0.8</v>
      </c>
      <c r="Y555" s="12">
        <v>6.2965082999427588E-2</v>
      </c>
      <c r="Z555" s="11">
        <v>9982.8571428571431</v>
      </c>
      <c r="AA555" s="11">
        <v>0</v>
      </c>
      <c r="AB555" s="13">
        <v>28</v>
      </c>
      <c r="AC555" s="13">
        <v>4</v>
      </c>
      <c r="AD555" s="13">
        <v>1000</v>
      </c>
      <c r="AE555" s="13">
        <v>700</v>
      </c>
      <c r="AF555" s="13">
        <v>0</v>
      </c>
      <c r="AG555" s="13">
        <v>0</v>
      </c>
      <c r="AH555" s="13">
        <v>0</v>
      </c>
      <c r="AI555" s="13">
        <v>0</v>
      </c>
      <c r="AJ555" s="18">
        <v>6</v>
      </c>
      <c r="AK555" s="17">
        <v>5.0999999999999996</v>
      </c>
      <c r="AL555" s="25">
        <v>0.18307086614173229</v>
      </c>
      <c r="AM555" s="13">
        <v>0.78343351797113692</v>
      </c>
      <c r="AN555" s="13">
        <v>0.9950900163666121</v>
      </c>
      <c r="AO555" s="13">
        <v>0.15246636771300445</v>
      </c>
      <c r="AP555" s="13">
        <v>1.9309899020507535</v>
      </c>
      <c r="AQ555" s="13">
        <f t="shared" si="61"/>
        <v>279520</v>
      </c>
      <c r="AR555" s="13">
        <f t="shared" si="58"/>
        <v>8960</v>
      </c>
      <c r="AS555" s="13">
        <f t="shared" si="59"/>
        <v>0</v>
      </c>
      <c r="AT555" s="13">
        <f t="shared" si="62"/>
        <v>8960</v>
      </c>
      <c r="AU555" s="13">
        <f t="shared" si="60"/>
        <v>288480</v>
      </c>
      <c r="AV555" s="14" t="s">
        <v>12</v>
      </c>
      <c r="AW555" s="13">
        <f t="shared" si="64"/>
        <v>288480</v>
      </c>
      <c r="AX555" s="13">
        <v>0</v>
      </c>
      <c r="AY555" s="13">
        <f t="shared" si="63"/>
        <v>288480</v>
      </c>
    </row>
    <row r="556" spans="1:51" hidden="1" x14ac:dyDescent="0.2">
      <c r="A556" s="8">
        <v>551</v>
      </c>
      <c r="B556" s="9" t="s">
        <v>1134</v>
      </c>
      <c r="C556" s="9" t="s">
        <v>65</v>
      </c>
      <c r="D556" s="9" t="s">
        <v>5</v>
      </c>
      <c r="E556" s="9" t="s">
        <v>5</v>
      </c>
      <c r="F556" s="9" t="s">
        <v>1135</v>
      </c>
      <c r="G556" s="9" t="s">
        <v>1136</v>
      </c>
      <c r="H556" s="9" t="s">
        <v>533</v>
      </c>
      <c r="I556" s="9" t="s">
        <v>28</v>
      </c>
      <c r="J556" s="9" t="s">
        <v>152</v>
      </c>
      <c r="K556" s="9" t="s">
        <v>29</v>
      </c>
      <c r="L556" s="10">
        <v>20</v>
      </c>
      <c r="M556" s="10">
        <v>0</v>
      </c>
      <c r="N556" s="10">
        <v>20</v>
      </c>
      <c r="O556" s="10">
        <v>0</v>
      </c>
      <c r="P556" s="11">
        <v>50000</v>
      </c>
      <c r="Q556" s="11">
        <v>50000</v>
      </c>
      <c r="R556" s="11">
        <v>0</v>
      </c>
      <c r="S556" s="11">
        <v>200000</v>
      </c>
      <c r="T556" s="11">
        <v>200000</v>
      </c>
      <c r="U556" s="11">
        <v>0</v>
      </c>
      <c r="V556" s="11">
        <v>250000</v>
      </c>
      <c r="W556" s="11">
        <v>37500</v>
      </c>
      <c r="X556" s="12">
        <v>0.8</v>
      </c>
      <c r="Y556" s="12">
        <v>0.15</v>
      </c>
      <c r="Z556" s="11">
        <v>10000</v>
      </c>
      <c r="AA556" s="11">
        <v>0</v>
      </c>
      <c r="AB556" s="13">
        <v>20</v>
      </c>
      <c r="AC556" s="13">
        <v>8</v>
      </c>
      <c r="AD556" s="13">
        <v>1100</v>
      </c>
      <c r="AE556" s="13">
        <v>1100</v>
      </c>
      <c r="AF556" s="13">
        <v>0</v>
      </c>
      <c r="AG556" s="13">
        <v>0</v>
      </c>
      <c r="AH556" s="13">
        <v>0</v>
      </c>
      <c r="AI556" s="13">
        <v>0</v>
      </c>
      <c r="AJ556" s="18">
        <v>0</v>
      </c>
      <c r="AK556" s="17">
        <v>2.6</v>
      </c>
      <c r="AL556" s="25">
        <v>0</v>
      </c>
      <c r="AM556" s="13">
        <v>1</v>
      </c>
      <c r="AN556" s="13">
        <v>1</v>
      </c>
      <c r="AO556" s="13">
        <v>4.035874439461884E-2</v>
      </c>
      <c r="AP556" s="13">
        <v>2.0403587443946187</v>
      </c>
      <c r="AQ556" s="13">
        <f t="shared" si="61"/>
        <v>200000</v>
      </c>
      <c r="AR556" s="13">
        <f t="shared" si="58"/>
        <v>12800</v>
      </c>
      <c r="AS556" s="13">
        <f t="shared" si="59"/>
        <v>0</v>
      </c>
      <c r="AT556" s="13">
        <f t="shared" si="62"/>
        <v>12800</v>
      </c>
      <c r="AU556" s="13">
        <f t="shared" si="60"/>
        <v>212800</v>
      </c>
      <c r="AV556" s="14" t="s">
        <v>12</v>
      </c>
      <c r="AW556" s="13">
        <f t="shared" si="64"/>
        <v>212800</v>
      </c>
      <c r="AX556" s="13">
        <v>0</v>
      </c>
      <c r="AY556" s="13">
        <f t="shared" si="63"/>
        <v>212800</v>
      </c>
    </row>
    <row r="557" spans="1:51" hidden="1" x14ac:dyDescent="0.2">
      <c r="A557" s="8">
        <v>552</v>
      </c>
      <c r="B557" s="9" t="s">
        <v>1137</v>
      </c>
      <c r="C557" s="9" t="s">
        <v>4</v>
      </c>
      <c r="D557" s="9" t="s">
        <v>5</v>
      </c>
      <c r="E557" s="9" t="s">
        <v>5</v>
      </c>
      <c r="F557" s="9" t="s">
        <v>1138</v>
      </c>
      <c r="G557" s="9" t="s">
        <v>1139</v>
      </c>
      <c r="H557" s="9" t="s">
        <v>533</v>
      </c>
      <c r="I557" s="9" t="s">
        <v>28</v>
      </c>
      <c r="J557" s="9" t="s">
        <v>20</v>
      </c>
      <c r="K557" s="9" t="s">
        <v>11</v>
      </c>
      <c r="L557" s="10">
        <v>50</v>
      </c>
      <c r="M557" s="10">
        <v>50</v>
      </c>
      <c r="N557" s="10">
        <v>0</v>
      </c>
      <c r="O557" s="10">
        <v>0</v>
      </c>
      <c r="P557" s="11">
        <v>122008.72</v>
      </c>
      <c r="Q557" s="11">
        <v>122008.72</v>
      </c>
      <c r="R557" s="11">
        <v>0</v>
      </c>
      <c r="S557" s="11">
        <v>488034.88</v>
      </c>
      <c r="T557" s="11">
        <v>488034.88</v>
      </c>
      <c r="U557" s="11">
        <v>0</v>
      </c>
      <c r="V557" s="11">
        <v>610043.6</v>
      </c>
      <c r="W557" s="11">
        <v>0</v>
      </c>
      <c r="X557" s="12">
        <v>0.8</v>
      </c>
      <c r="Y557" s="12">
        <v>0</v>
      </c>
      <c r="Z557" s="11">
        <v>9760.6975999999995</v>
      </c>
      <c r="AA557" s="11">
        <v>0</v>
      </c>
      <c r="AB557" s="13">
        <v>0</v>
      </c>
      <c r="AC557" s="13">
        <v>0</v>
      </c>
      <c r="AD557" s="13">
        <v>0</v>
      </c>
      <c r="AE557" s="13">
        <v>0</v>
      </c>
      <c r="AF557" s="13">
        <v>0</v>
      </c>
      <c r="AG557" s="13">
        <v>0</v>
      </c>
      <c r="AH557" s="13">
        <v>0</v>
      </c>
      <c r="AI557" s="13">
        <v>0</v>
      </c>
      <c r="AJ557" s="18">
        <v>1</v>
      </c>
      <c r="AK557" s="17">
        <v>2.6</v>
      </c>
      <c r="AL557" s="25">
        <v>0.15706806282722513</v>
      </c>
      <c r="AM557" s="13">
        <v>0.81419393198672108</v>
      </c>
      <c r="AN557" s="13">
        <v>0.99918166939443531</v>
      </c>
      <c r="AO557" s="13">
        <v>4.035874439461884E-2</v>
      </c>
      <c r="AP557" s="13">
        <v>1.8537343457757753</v>
      </c>
      <c r="AQ557" s="13">
        <f t="shared" si="61"/>
        <v>488034.88</v>
      </c>
      <c r="AR557" s="13">
        <f t="shared" si="58"/>
        <v>0</v>
      </c>
      <c r="AS557" s="13">
        <f t="shared" si="59"/>
        <v>0</v>
      </c>
      <c r="AT557" s="13">
        <f t="shared" si="62"/>
        <v>0</v>
      </c>
      <c r="AU557" s="13">
        <f t="shared" si="60"/>
        <v>488034.88</v>
      </c>
      <c r="AV557" s="14" t="s">
        <v>12</v>
      </c>
      <c r="AW557" s="13">
        <f t="shared" si="64"/>
        <v>488034.88</v>
      </c>
      <c r="AX557" s="13">
        <v>0</v>
      </c>
      <c r="AY557" s="13">
        <f t="shared" si="63"/>
        <v>488034.88</v>
      </c>
    </row>
    <row r="558" spans="1:51" hidden="1" x14ac:dyDescent="0.2">
      <c r="A558" s="8">
        <v>553</v>
      </c>
      <c r="B558" s="9" t="s">
        <v>1140</v>
      </c>
      <c r="C558" s="9" t="s">
        <v>65</v>
      </c>
      <c r="D558" s="9" t="s">
        <v>5</v>
      </c>
      <c r="E558" s="9" t="s">
        <v>5</v>
      </c>
      <c r="F558" s="9" t="s">
        <v>1141</v>
      </c>
      <c r="G558" s="9" t="s">
        <v>1142</v>
      </c>
      <c r="H558" s="9" t="s">
        <v>533</v>
      </c>
      <c r="I558" s="9" t="s">
        <v>152</v>
      </c>
      <c r="J558" s="9" t="s">
        <v>171</v>
      </c>
      <c r="K558" s="9" t="s">
        <v>29</v>
      </c>
      <c r="L558" s="10">
        <v>15</v>
      </c>
      <c r="M558" s="10">
        <v>0</v>
      </c>
      <c r="N558" s="10">
        <v>15</v>
      </c>
      <c r="O558" s="10">
        <v>0</v>
      </c>
      <c r="P558" s="11">
        <v>38000</v>
      </c>
      <c r="Q558" s="11">
        <v>38000</v>
      </c>
      <c r="R558" s="11">
        <v>0</v>
      </c>
      <c r="S558" s="11">
        <v>150000</v>
      </c>
      <c r="T558" s="11">
        <v>150000</v>
      </c>
      <c r="U558" s="11">
        <v>0</v>
      </c>
      <c r="V558" s="11">
        <v>188000</v>
      </c>
      <c r="W558" s="11">
        <v>28000</v>
      </c>
      <c r="X558" s="12">
        <v>0.7978723404255319</v>
      </c>
      <c r="Y558" s="12">
        <v>0.14893617021276595</v>
      </c>
      <c r="Z558" s="11">
        <v>10000</v>
      </c>
      <c r="AA558" s="11">
        <v>0</v>
      </c>
      <c r="AB558" s="13">
        <v>15</v>
      </c>
      <c r="AC558" s="13">
        <v>4</v>
      </c>
      <c r="AD558" s="13">
        <v>1000</v>
      </c>
      <c r="AE558" s="13">
        <v>1000</v>
      </c>
      <c r="AF558" s="13">
        <v>0</v>
      </c>
      <c r="AG558" s="13">
        <v>0</v>
      </c>
      <c r="AH558" s="13">
        <v>0</v>
      </c>
      <c r="AI558" s="13">
        <v>0</v>
      </c>
      <c r="AJ558" s="18">
        <v>0</v>
      </c>
      <c r="AK558" s="17">
        <v>4.5</v>
      </c>
      <c r="AL558" s="25">
        <v>0</v>
      </c>
      <c r="AM558" s="13">
        <v>1</v>
      </c>
      <c r="AN558" s="13">
        <v>1</v>
      </c>
      <c r="AO558" s="13">
        <v>0.12556053811659193</v>
      </c>
      <c r="AP558" s="13">
        <v>2.1255605381165918</v>
      </c>
      <c r="AQ558" s="13">
        <f t="shared" si="61"/>
        <v>150000</v>
      </c>
      <c r="AR558" s="13">
        <f t="shared" si="58"/>
        <v>4800</v>
      </c>
      <c r="AS558" s="13">
        <f t="shared" si="59"/>
        <v>0</v>
      </c>
      <c r="AT558" s="13">
        <f t="shared" si="62"/>
        <v>4800</v>
      </c>
      <c r="AU558" s="13">
        <f t="shared" si="60"/>
        <v>154800</v>
      </c>
      <c r="AV558" s="14" t="s">
        <v>12</v>
      </c>
      <c r="AW558" s="13">
        <f t="shared" si="64"/>
        <v>154800</v>
      </c>
      <c r="AX558" s="13">
        <v>0</v>
      </c>
      <c r="AY558" s="13">
        <f t="shared" si="63"/>
        <v>154800</v>
      </c>
    </row>
    <row r="559" spans="1:51" hidden="1" x14ac:dyDescent="0.2">
      <c r="A559" s="8">
        <v>554</v>
      </c>
      <c r="B559" s="9" t="s">
        <v>1143</v>
      </c>
      <c r="C559" s="9" t="s">
        <v>4</v>
      </c>
      <c r="D559" s="9" t="s">
        <v>5</v>
      </c>
      <c r="E559" s="9" t="s">
        <v>5</v>
      </c>
      <c r="F559" s="9" t="s">
        <v>1144</v>
      </c>
      <c r="G559" s="9" t="s">
        <v>1145</v>
      </c>
      <c r="H559" s="9" t="s">
        <v>533</v>
      </c>
      <c r="I559" s="9" t="s">
        <v>89</v>
      </c>
      <c r="J559" s="9" t="s">
        <v>39</v>
      </c>
      <c r="K559" s="9" t="s">
        <v>29</v>
      </c>
      <c r="L559" s="10">
        <v>75</v>
      </c>
      <c r="M559" s="10">
        <v>75</v>
      </c>
      <c r="N559" s="10">
        <v>0</v>
      </c>
      <c r="O559" s="10">
        <v>0</v>
      </c>
      <c r="P559" s="11">
        <v>187500</v>
      </c>
      <c r="Q559" s="11">
        <v>187500</v>
      </c>
      <c r="R559" s="11">
        <v>0</v>
      </c>
      <c r="S559" s="11">
        <v>750000</v>
      </c>
      <c r="T559" s="11">
        <v>750000</v>
      </c>
      <c r="U559" s="11">
        <v>0</v>
      </c>
      <c r="V559" s="11">
        <v>937500</v>
      </c>
      <c r="W559" s="11">
        <v>75000</v>
      </c>
      <c r="X559" s="12">
        <v>0.8</v>
      </c>
      <c r="Y559" s="12">
        <v>0.08</v>
      </c>
      <c r="Z559" s="11">
        <v>10000</v>
      </c>
      <c r="AA559" s="11">
        <v>0</v>
      </c>
      <c r="AB559" s="13">
        <v>0</v>
      </c>
      <c r="AC559" s="13">
        <v>0</v>
      </c>
      <c r="AD559" s="13">
        <v>0</v>
      </c>
      <c r="AE559" s="13">
        <v>0</v>
      </c>
      <c r="AF559" s="13">
        <v>0</v>
      </c>
      <c r="AG559" s="13">
        <v>0</v>
      </c>
      <c r="AH559" s="13">
        <v>0</v>
      </c>
      <c r="AI559" s="13">
        <v>0</v>
      </c>
      <c r="AJ559" s="18">
        <v>4</v>
      </c>
      <c r="AK559" s="17">
        <v>3.9</v>
      </c>
      <c r="AL559" s="25">
        <v>0.16535433070866143</v>
      </c>
      <c r="AM559" s="13">
        <v>0.80439156461909134</v>
      </c>
      <c r="AN559" s="13">
        <v>0.99672667757774136</v>
      </c>
      <c r="AO559" s="13">
        <v>9.8654708520179379E-2</v>
      </c>
      <c r="AP559" s="13">
        <v>1.899772950717012</v>
      </c>
      <c r="AQ559" s="13">
        <f t="shared" si="61"/>
        <v>750000</v>
      </c>
      <c r="AR559" s="13">
        <f t="shared" si="58"/>
        <v>0</v>
      </c>
      <c r="AS559" s="13">
        <f t="shared" si="59"/>
        <v>0</v>
      </c>
      <c r="AT559" s="13">
        <f t="shared" si="62"/>
        <v>0</v>
      </c>
      <c r="AU559" s="13">
        <f t="shared" si="60"/>
        <v>750000</v>
      </c>
      <c r="AV559" s="14" t="s">
        <v>12</v>
      </c>
      <c r="AW559" s="13">
        <f t="shared" si="64"/>
        <v>750000</v>
      </c>
      <c r="AX559" s="13">
        <v>0</v>
      </c>
      <c r="AY559" s="13">
        <f t="shared" si="63"/>
        <v>750000</v>
      </c>
    </row>
    <row r="560" spans="1:51" hidden="1" x14ac:dyDescent="0.2">
      <c r="A560" s="8">
        <v>555</v>
      </c>
      <c r="B560" s="9" t="s">
        <v>1146</v>
      </c>
      <c r="C560" s="9" t="s">
        <v>4</v>
      </c>
      <c r="D560" s="9" t="s">
        <v>5</v>
      </c>
      <c r="E560" s="9" t="s">
        <v>5</v>
      </c>
      <c r="F560" s="9" t="s">
        <v>1147</v>
      </c>
      <c r="G560" s="9" t="s">
        <v>1148</v>
      </c>
      <c r="H560" s="9" t="s">
        <v>533</v>
      </c>
      <c r="I560" s="9" t="s">
        <v>38</v>
      </c>
      <c r="J560" s="9" t="s">
        <v>39</v>
      </c>
      <c r="K560" s="9" t="s">
        <v>29</v>
      </c>
      <c r="L560" s="10">
        <v>45</v>
      </c>
      <c r="M560" s="10">
        <v>45</v>
      </c>
      <c r="N560" s="10">
        <v>0</v>
      </c>
      <c r="O560" s="10">
        <v>0</v>
      </c>
      <c r="P560" s="11">
        <v>112500</v>
      </c>
      <c r="Q560" s="11">
        <v>112500</v>
      </c>
      <c r="R560" s="11">
        <v>0</v>
      </c>
      <c r="S560" s="11">
        <v>450000</v>
      </c>
      <c r="T560" s="11">
        <v>450000</v>
      </c>
      <c r="U560" s="11">
        <v>0</v>
      </c>
      <c r="V560" s="11">
        <v>562500</v>
      </c>
      <c r="W560" s="11">
        <v>84375</v>
      </c>
      <c r="X560" s="12">
        <v>0.8</v>
      </c>
      <c r="Y560" s="12">
        <v>0.15</v>
      </c>
      <c r="Z560" s="11">
        <v>10000</v>
      </c>
      <c r="AA560" s="11">
        <v>0</v>
      </c>
      <c r="AB560" s="13">
        <v>45</v>
      </c>
      <c r="AC560" s="13">
        <v>3</v>
      </c>
      <c r="AD560" s="13">
        <v>1200</v>
      </c>
      <c r="AE560" s="13">
        <v>1200</v>
      </c>
      <c r="AF560" s="13">
        <v>0</v>
      </c>
      <c r="AG560" s="13">
        <v>0</v>
      </c>
      <c r="AH560" s="13">
        <v>0</v>
      </c>
      <c r="AI560" s="13">
        <v>0</v>
      </c>
      <c r="AJ560" s="18">
        <v>8</v>
      </c>
      <c r="AK560" s="17">
        <v>2.9</v>
      </c>
      <c r="AL560" s="25">
        <v>0.30196629213483145</v>
      </c>
      <c r="AM560" s="13">
        <v>0.64278435473008899</v>
      </c>
      <c r="AN560" s="13">
        <v>0.99345335515548283</v>
      </c>
      <c r="AO560" s="13">
        <v>5.3811659192825108E-2</v>
      </c>
      <c r="AP560" s="13">
        <v>1.6900493690783969</v>
      </c>
      <c r="AQ560" s="13">
        <f t="shared" si="61"/>
        <v>450000</v>
      </c>
      <c r="AR560" s="13">
        <f t="shared" si="58"/>
        <v>10800</v>
      </c>
      <c r="AS560" s="13">
        <f t="shared" si="59"/>
        <v>0</v>
      </c>
      <c r="AT560" s="13">
        <f t="shared" si="62"/>
        <v>10800</v>
      </c>
      <c r="AU560" s="13">
        <f t="shared" si="60"/>
        <v>460800</v>
      </c>
      <c r="AV560" s="14" t="s">
        <v>12</v>
      </c>
      <c r="AW560" s="13">
        <f t="shared" si="64"/>
        <v>460800</v>
      </c>
      <c r="AX560" s="13">
        <v>0</v>
      </c>
      <c r="AY560" s="13">
        <f t="shared" si="63"/>
        <v>460800</v>
      </c>
    </row>
    <row r="561" spans="1:51" hidden="1" x14ac:dyDescent="0.2">
      <c r="A561" s="8">
        <v>556</v>
      </c>
      <c r="B561" s="9" t="s">
        <v>1149</v>
      </c>
      <c r="C561" s="9" t="s">
        <v>4</v>
      </c>
      <c r="D561" s="9" t="s">
        <v>5</v>
      </c>
      <c r="E561" s="9" t="s">
        <v>5</v>
      </c>
      <c r="F561" s="9" t="s">
        <v>1150</v>
      </c>
      <c r="G561" s="9" t="s">
        <v>1151</v>
      </c>
      <c r="H561" s="9" t="s">
        <v>533</v>
      </c>
      <c r="I561" s="9" t="s">
        <v>56</v>
      </c>
      <c r="J561" s="9" t="s">
        <v>9</v>
      </c>
      <c r="K561" s="9" t="s">
        <v>10</v>
      </c>
      <c r="L561" s="10">
        <v>30</v>
      </c>
      <c r="M561" s="10">
        <v>30</v>
      </c>
      <c r="N561" s="10">
        <v>0</v>
      </c>
      <c r="O561" s="10">
        <v>0</v>
      </c>
      <c r="P561" s="11">
        <v>60000</v>
      </c>
      <c r="Q561" s="11">
        <v>60000</v>
      </c>
      <c r="R561" s="11">
        <v>0</v>
      </c>
      <c r="S561" s="11">
        <v>240000</v>
      </c>
      <c r="T561" s="11">
        <v>240000</v>
      </c>
      <c r="U561" s="11">
        <v>0</v>
      </c>
      <c r="V561" s="11">
        <v>300000</v>
      </c>
      <c r="W561" s="11">
        <v>0</v>
      </c>
      <c r="X561" s="12">
        <v>0.8</v>
      </c>
      <c r="Y561" s="12">
        <v>0</v>
      </c>
      <c r="Z561" s="11">
        <v>8000</v>
      </c>
      <c r="AA561" s="11">
        <v>0</v>
      </c>
      <c r="AB561" s="13">
        <v>30</v>
      </c>
      <c r="AC561" s="13">
        <v>8</v>
      </c>
      <c r="AD561" s="13">
        <v>750</v>
      </c>
      <c r="AE561" s="13">
        <v>550</v>
      </c>
      <c r="AF561" s="13">
        <v>0</v>
      </c>
      <c r="AG561" s="13">
        <v>0</v>
      </c>
      <c r="AH561" s="13">
        <v>0</v>
      </c>
      <c r="AI561" s="13">
        <v>0</v>
      </c>
      <c r="AJ561" s="18">
        <v>12</v>
      </c>
      <c r="AK561" s="17">
        <v>5.5</v>
      </c>
      <c r="AL561" s="25">
        <v>0.28906823184152602</v>
      </c>
      <c r="AM561" s="13">
        <v>0.65804231249030831</v>
      </c>
      <c r="AN561" s="13">
        <v>0.99018003273322419</v>
      </c>
      <c r="AO561" s="13">
        <v>0.17040358744394618</v>
      </c>
      <c r="AP561" s="13">
        <v>1.8186259326674787</v>
      </c>
      <c r="AQ561" s="13">
        <f t="shared" si="61"/>
        <v>240000</v>
      </c>
      <c r="AR561" s="13">
        <f t="shared" si="58"/>
        <v>19200</v>
      </c>
      <c r="AS561" s="13">
        <f t="shared" si="59"/>
        <v>0</v>
      </c>
      <c r="AT561" s="13">
        <f t="shared" si="62"/>
        <v>19200</v>
      </c>
      <c r="AU561" s="13">
        <f t="shared" si="60"/>
        <v>259200</v>
      </c>
      <c r="AV561" s="14" t="s">
        <v>12</v>
      </c>
      <c r="AW561" s="13">
        <f t="shared" si="64"/>
        <v>259200</v>
      </c>
      <c r="AX561" s="13">
        <v>0</v>
      </c>
      <c r="AY561" s="13">
        <f t="shared" si="63"/>
        <v>259200</v>
      </c>
    </row>
    <row r="562" spans="1:51" hidden="1" x14ac:dyDescent="0.2">
      <c r="A562" s="8">
        <v>557</v>
      </c>
      <c r="B562" s="9" t="s">
        <v>1152</v>
      </c>
      <c r="C562" s="9" t="s">
        <v>4</v>
      </c>
      <c r="D562" s="9" t="s">
        <v>5</v>
      </c>
      <c r="E562" s="9" t="s">
        <v>5</v>
      </c>
      <c r="F562" s="9" t="s">
        <v>1153</v>
      </c>
      <c r="G562" s="9" t="s">
        <v>1151</v>
      </c>
      <c r="H562" s="9" t="s">
        <v>533</v>
      </c>
      <c r="I562" s="9" t="s">
        <v>56</v>
      </c>
      <c r="J562" s="9" t="s">
        <v>9</v>
      </c>
      <c r="K562" s="9" t="s">
        <v>10</v>
      </c>
      <c r="L562" s="10">
        <v>10</v>
      </c>
      <c r="M562" s="10">
        <v>10</v>
      </c>
      <c r="N562" s="10">
        <v>0</v>
      </c>
      <c r="O562" s="10">
        <v>0</v>
      </c>
      <c r="P562" s="11">
        <v>20000</v>
      </c>
      <c r="Q562" s="11">
        <v>20000</v>
      </c>
      <c r="R562" s="11">
        <v>0</v>
      </c>
      <c r="S562" s="11">
        <v>80000</v>
      </c>
      <c r="T562" s="11">
        <v>80000</v>
      </c>
      <c r="U562" s="11">
        <v>0</v>
      </c>
      <c r="V562" s="11">
        <v>100000</v>
      </c>
      <c r="W562" s="11">
        <v>6100</v>
      </c>
      <c r="X562" s="12">
        <v>0.8</v>
      </c>
      <c r="Y562" s="12">
        <v>6.0999999999999999E-2</v>
      </c>
      <c r="Z562" s="11">
        <v>8000</v>
      </c>
      <c r="AA562" s="11">
        <v>0</v>
      </c>
      <c r="AB562" s="13">
        <v>0</v>
      </c>
      <c r="AC562" s="13">
        <v>0</v>
      </c>
      <c r="AD562" s="13">
        <v>0</v>
      </c>
      <c r="AE562" s="13">
        <v>0</v>
      </c>
      <c r="AF562" s="13">
        <v>0</v>
      </c>
      <c r="AG562" s="13">
        <v>0</v>
      </c>
      <c r="AH562" s="13">
        <v>0</v>
      </c>
      <c r="AI562" s="13">
        <v>0</v>
      </c>
      <c r="AJ562" s="18">
        <v>12</v>
      </c>
      <c r="AK562" s="17">
        <v>5.5</v>
      </c>
      <c r="AL562" s="25">
        <v>0.28906823184152602</v>
      </c>
      <c r="AM562" s="13">
        <v>0.65804231249030831</v>
      </c>
      <c r="AN562" s="13">
        <v>0.99018003273322419</v>
      </c>
      <c r="AO562" s="13">
        <v>0.17040358744394618</v>
      </c>
      <c r="AP562" s="13">
        <v>1.8186259326674787</v>
      </c>
      <c r="AQ562" s="13">
        <f t="shared" si="61"/>
        <v>80000</v>
      </c>
      <c r="AR562" s="13">
        <f t="shared" si="58"/>
        <v>0</v>
      </c>
      <c r="AS562" s="13">
        <f t="shared" si="59"/>
        <v>0</v>
      </c>
      <c r="AT562" s="13">
        <f t="shared" si="62"/>
        <v>0</v>
      </c>
      <c r="AU562" s="13">
        <f t="shared" si="60"/>
        <v>80000</v>
      </c>
      <c r="AV562" s="14" t="s">
        <v>12</v>
      </c>
      <c r="AW562" s="13">
        <f t="shared" si="64"/>
        <v>80000</v>
      </c>
      <c r="AX562" s="13">
        <v>0</v>
      </c>
      <c r="AY562" s="13">
        <f t="shared" si="63"/>
        <v>80000</v>
      </c>
    </row>
    <row r="563" spans="1:51" hidden="1" x14ac:dyDescent="0.2">
      <c r="A563" s="8">
        <v>558</v>
      </c>
      <c r="B563" s="9" t="s">
        <v>1154</v>
      </c>
      <c r="C563" s="9" t="s">
        <v>4</v>
      </c>
      <c r="D563" s="9" t="s">
        <v>5</v>
      </c>
      <c r="E563" s="9" t="s">
        <v>5</v>
      </c>
      <c r="F563" s="9" t="s">
        <v>1155</v>
      </c>
      <c r="G563" s="9" t="s">
        <v>1151</v>
      </c>
      <c r="H563" s="9" t="s">
        <v>533</v>
      </c>
      <c r="I563" s="9" t="s">
        <v>56</v>
      </c>
      <c r="J563" s="9" t="s">
        <v>9</v>
      </c>
      <c r="K563" s="9" t="s">
        <v>10</v>
      </c>
      <c r="L563" s="10">
        <v>20</v>
      </c>
      <c r="M563" s="10">
        <v>20</v>
      </c>
      <c r="N563" s="10">
        <v>0</v>
      </c>
      <c r="O563" s="10">
        <v>0</v>
      </c>
      <c r="P563" s="11">
        <v>50000</v>
      </c>
      <c r="Q563" s="11">
        <v>50000</v>
      </c>
      <c r="R563" s="11">
        <v>0</v>
      </c>
      <c r="S563" s="11">
        <v>200000</v>
      </c>
      <c r="T563" s="11">
        <v>200000</v>
      </c>
      <c r="U563" s="11">
        <v>0</v>
      </c>
      <c r="V563" s="11">
        <v>250000</v>
      </c>
      <c r="W563" s="11">
        <v>30000</v>
      </c>
      <c r="X563" s="12">
        <v>0.8</v>
      </c>
      <c r="Y563" s="12">
        <v>0.12</v>
      </c>
      <c r="Z563" s="11">
        <v>10000</v>
      </c>
      <c r="AA563" s="11">
        <v>0</v>
      </c>
      <c r="AB563" s="13">
        <v>20</v>
      </c>
      <c r="AC563" s="13">
        <v>12</v>
      </c>
      <c r="AD563" s="13">
        <v>1500</v>
      </c>
      <c r="AE563" s="13">
        <v>1300</v>
      </c>
      <c r="AF563" s="13">
        <v>0</v>
      </c>
      <c r="AG563" s="13">
        <v>0</v>
      </c>
      <c r="AH563" s="13">
        <v>0</v>
      </c>
      <c r="AI563" s="13">
        <v>0</v>
      </c>
      <c r="AJ563" s="18">
        <v>12</v>
      </c>
      <c r="AK563" s="17">
        <v>5.5</v>
      </c>
      <c r="AL563" s="25">
        <v>0.28906823184152602</v>
      </c>
      <c r="AM563" s="13">
        <v>0.65804231249030831</v>
      </c>
      <c r="AN563" s="13">
        <v>0.99018003273322419</v>
      </c>
      <c r="AO563" s="13">
        <v>0.17040358744394618</v>
      </c>
      <c r="AP563" s="13">
        <v>1.8186259326674787</v>
      </c>
      <c r="AQ563" s="13">
        <f t="shared" si="61"/>
        <v>200000</v>
      </c>
      <c r="AR563" s="13">
        <f t="shared" si="58"/>
        <v>19200</v>
      </c>
      <c r="AS563" s="13">
        <f t="shared" si="59"/>
        <v>0</v>
      </c>
      <c r="AT563" s="13">
        <f t="shared" si="62"/>
        <v>19200</v>
      </c>
      <c r="AU563" s="13">
        <f t="shared" si="60"/>
        <v>219200</v>
      </c>
      <c r="AV563" s="14" t="s">
        <v>12</v>
      </c>
      <c r="AW563" s="13">
        <f t="shared" si="64"/>
        <v>219200</v>
      </c>
      <c r="AX563" s="13">
        <v>0</v>
      </c>
      <c r="AY563" s="13">
        <f t="shared" si="63"/>
        <v>219200</v>
      </c>
    </row>
    <row r="564" spans="1:51" hidden="1" x14ac:dyDescent="0.2">
      <c r="A564" s="8">
        <v>559</v>
      </c>
      <c r="B564" s="9" t="s">
        <v>1156</v>
      </c>
      <c r="C564" s="9" t="s">
        <v>4</v>
      </c>
      <c r="D564" s="9" t="s">
        <v>5</v>
      </c>
      <c r="E564" s="9" t="s">
        <v>5</v>
      </c>
      <c r="F564" s="9" t="s">
        <v>1155</v>
      </c>
      <c r="G564" s="9" t="s">
        <v>1157</v>
      </c>
      <c r="H564" s="9" t="s">
        <v>533</v>
      </c>
      <c r="I564" s="9" t="s">
        <v>56</v>
      </c>
      <c r="J564" s="9" t="s">
        <v>32</v>
      </c>
      <c r="K564" s="9" t="s">
        <v>29</v>
      </c>
      <c r="L564" s="10">
        <v>20</v>
      </c>
      <c r="M564" s="10">
        <v>20</v>
      </c>
      <c r="N564" s="10">
        <v>0</v>
      </c>
      <c r="O564" s="10">
        <v>0</v>
      </c>
      <c r="P564" s="11">
        <v>50000</v>
      </c>
      <c r="Q564" s="11">
        <v>50000</v>
      </c>
      <c r="R564" s="11">
        <v>0</v>
      </c>
      <c r="S564" s="11">
        <v>200000</v>
      </c>
      <c r="T564" s="11">
        <v>200000</v>
      </c>
      <c r="U564" s="11">
        <v>0</v>
      </c>
      <c r="V564" s="11">
        <v>250000</v>
      </c>
      <c r="W564" s="11">
        <v>30000</v>
      </c>
      <c r="X564" s="12">
        <v>0.8</v>
      </c>
      <c r="Y564" s="12">
        <v>0.12</v>
      </c>
      <c r="Z564" s="11">
        <v>10000</v>
      </c>
      <c r="AA564" s="11">
        <v>0</v>
      </c>
      <c r="AB564" s="13">
        <v>20</v>
      </c>
      <c r="AC564" s="13">
        <v>12</v>
      </c>
      <c r="AD564" s="13">
        <v>1500</v>
      </c>
      <c r="AE564" s="13">
        <v>1500</v>
      </c>
      <c r="AF564" s="13">
        <v>0</v>
      </c>
      <c r="AG564" s="13">
        <v>0</v>
      </c>
      <c r="AH564" s="13">
        <v>0</v>
      </c>
      <c r="AI564" s="13">
        <v>0</v>
      </c>
      <c r="AJ564" s="18">
        <v>1</v>
      </c>
      <c r="AK564" s="17">
        <v>5.5</v>
      </c>
      <c r="AL564" s="25">
        <v>6.3897763578274758E-2</v>
      </c>
      <c r="AM564" s="13">
        <v>0.92441116295945414</v>
      </c>
      <c r="AN564" s="13">
        <v>0.99918166939443531</v>
      </c>
      <c r="AO564" s="13">
        <v>0.17040358744394618</v>
      </c>
      <c r="AP564" s="13">
        <v>2.0939964197978358</v>
      </c>
      <c r="AQ564" s="13">
        <f t="shared" si="61"/>
        <v>200000</v>
      </c>
      <c r="AR564" s="13">
        <f t="shared" si="58"/>
        <v>19200</v>
      </c>
      <c r="AS564" s="13">
        <f t="shared" si="59"/>
        <v>0</v>
      </c>
      <c r="AT564" s="13">
        <f t="shared" si="62"/>
        <v>19200</v>
      </c>
      <c r="AU564" s="13">
        <f t="shared" si="60"/>
        <v>219200</v>
      </c>
      <c r="AV564" s="14" t="s">
        <v>12</v>
      </c>
      <c r="AW564" s="13">
        <f t="shared" si="64"/>
        <v>219200</v>
      </c>
      <c r="AX564" s="13">
        <v>0</v>
      </c>
      <c r="AY564" s="13">
        <f t="shared" si="63"/>
        <v>219200</v>
      </c>
    </row>
    <row r="565" spans="1:51" hidden="1" x14ac:dyDescent="0.2">
      <c r="A565" s="8">
        <v>560</v>
      </c>
      <c r="B565" s="9" t="s">
        <v>1158</v>
      </c>
      <c r="C565" s="9" t="s">
        <v>4</v>
      </c>
      <c r="D565" s="9" t="s">
        <v>5</v>
      </c>
      <c r="E565" s="9" t="s">
        <v>5</v>
      </c>
      <c r="F565" s="9" t="s">
        <v>1159</v>
      </c>
      <c r="G565" s="9" t="s">
        <v>1160</v>
      </c>
      <c r="H565" s="9" t="s">
        <v>533</v>
      </c>
      <c r="I565" s="9" t="s">
        <v>63</v>
      </c>
      <c r="J565" s="9" t="s">
        <v>156</v>
      </c>
      <c r="K565" s="9" t="s">
        <v>29</v>
      </c>
      <c r="L565" s="10">
        <v>13</v>
      </c>
      <c r="M565" s="10">
        <v>13</v>
      </c>
      <c r="N565" s="10">
        <v>0</v>
      </c>
      <c r="O565" s="10">
        <v>0</v>
      </c>
      <c r="P565" s="11">
        <v>32500.400000000001</v>
      </c>
      <c r="Q565" s="11">
        <v>32500.400000000001</v>
      </c>
      <c r="R565" s="11">
        <v>0</v>
      </c>
      <c r="S565" s="11">
        <v>130000</v>
      </c>
      <c r="T565" s="11">
        <v>130000</v>
      </c>
      <c r="U565" s="11">
        <v>0</v>
      </c>
      <c r="V565" s="11">
        <v>162500.4</v>
      </c>
      <c r="W565" s="11">
        <v>0</v>
      </c>
      <c r="X565" s="12">
        <v>0.79999803077407816</v>
      </c>
      <c r="Y565" s="12">
        <v>0</v>
      </c>
      <c r="Z565" s="11">
        <v>10000</v>
      </c>
      <c r="AA565" s="11">
        <v>0</v>
      </c>
      <c r="AB565" s="13">
        <v>0</v>
      </c>
      <c r="AC565" s="13">
        <v>0</v>
      </c>
      <c r="AD565" s="13">
        <v>0</v>
      </c>
      <c r="AE565" s="13">
        <v>0</v>
      </c>
      <c r="AF565" s="13">
        <v>0</v>
      </c>
      <c r="AG565" s="13">
        <v>0</v>
      </c>
      <c r="AH565" s="13">
        <v>0</v>
      </c>
      <c r="AI565" s="13">
        <v>0</v>
      </c>
      <c r="AJ565" s="18">
        <v>2</v>
      </c>
      <c r="AK565" s="17">
        <v>2</v>
      </c>
      <c r="AL565" s="25">
        <v>0.18823529411764706</v>
      </c>
      <c r="AM565" s="13">
        <v>0.77732417888290961</v>
      </c>
      <c r="AN565" s="13">
        <v>0.99836333878887074</v>
      </c>
      <c r="AO565" s="13">
        <v>1.345291479820628E-2</v>
      </c>
      <c r="AP565" s="13">
        <v>1.7891404324699867</v>
      </c>
      <c r="AQ565" s="13">
        <f t="shared" si="61"/>
        <v>130000</v>
      </c>
      <c r="AR565" s="13">
        <f t="shared" si="58"/>
        <v>0</v>
      </c>
      <c r="AS565" s="13">
        <f t="shared" si="59"/>
        <v>0</v>
      </c>
      <c r="AT565" s="13">
        <f t="shared" si="62"/>
        <v>0</v>
      </c>
      <c r="AU565" s="13">
        <f t="shared" si="60"/>
        <v>130000</v>
      </c>
      <c r="AV565" s="14" t="s">
        <v>12</v>
      </c>
      <c r="AW565" s="13">
        <f t="shared" si="64"/>
        <v>130000</v>
      </c>
      <c r="AX565" s="13">
        <v>0</v>
      </c>
      <c r="AY565" s="13">
        <f t="shared" si="63"/>
        <v>130000</v>
      </c>
    </row>
    <row r="566" spans="1:51" hidden="1" x14ac:dyDescent="0.2">
      <c r="A566" s="8">
        <v>561</v>
      </c>
      <c r="B566" s="9" t="s">
        <v>1161</v>
      </c>
      <c r="C566" s="9" t="s">
        <v>65</v>
      </c>
      <c r="D566" s="9" t="s">
        <v>5</v>
      </c>
      <c r="E566" s="9" t="s">
        <v>5</v>
      </c>
      <c r="F566" s="9" t="s">
        <v>1162</v>
      </c>
      <c r="G566" s="9" t="s">
        <v>1163</v>
      </c>
      <c r="H566" s="9" t="s">
        <v>533</v>
      </c>
      <c r="I566" s="9" t="s">
        <v>63</v>
      </c>
      <c r="J566" s="9" t="s">
        <v>16</v>
      </c>
      <c r="K566" s="9" t="s">
        <v>11</v>
      </c>
      <c r="L566" s="10">
        <v>10</v>
      </c>
      <c r="M566" s="10">
        <v>0</v>
      </c>
      <c r="N566" s="10">
        <v>10</v>
      </c>
      <c r="O566" s="10">
        <v>0</v>
      </c>
      <c r="P566" s="11">
        <v>20000</v>
      </c>
      <c r="Q566" s="11">
        <v>20000</v>
      </c>
      <c r="R566" s="11">
        <v>0</v>
      </c>
      <c r="S566" s="11">
        <v>80000</v>
      </c>
      <c r="T566" s="11">
        <v>80000</v>
      </c>
      <c r="U566" s="11">
        <v>0</v>
      </c>
      <c r="V566" s="11">
        <v>100000</v>
      </c>
      <c r="W566" s="11">
        <v>8455</v>
      </c>
      <c r="X566" s="12">
        <v>0.8</v>
      </c>
      <c r="Y566" s="12">
        <v>8.455E-2</v>
      </c>
      <c r="Z566" s="11">
        <v>8000</v>
      </c>
      <c r="AA566" s="11">
        <v>0</v>
      </c>
      <c r="AB566" s="13">
        <v>0</v>
      </c>
      <c r="AC566" s="13">
        <v>0</v>
      </c>
      <c r="AD566" s="13">
        <v>0</v>
      </c>
      <c r="AE566" s="13">
        <v>0</v>
      </c>
      <c r="AF566" s="13">
        <v>0</v>
      </c>
      <c r="AG566" s="13">
        <v>0</v>
      </c>
      <c r="AH566" s="13">
        <v>0</v>
      </c>
      <c r="AI566" s="13">
        <v>0</v>
      </c>
      <c r="AJ566" s="18">
        <v>11</v>
      </c>
      <c r="AK566" s="17">
        <v>2</v>
      </c>
      <c r="AL566" s="25">
        <v>0.32834224598930484</v>
      </c>
      <c r="AM566" s="13">
        <v>0.61158251657416618</v>
      </c>
      <c r="AN566" s="13">
        <v>0.99099836333878888</v>
      </c>
      <c r="AO566" s="13">
        <v>1.345291479820628E-2</v>
      </c>
      <c r="AP566" s="13">
        <v>1.6160337947111614</v>
      </c>
      <c r="AQ566" s="13">
        <f t="shared" si="61"/>
        <v>80000</v>
      </c>
      <c r="AR566" s="13">
        <f t="shared" si="58"/>
        <v>0</v>
      </c>
      <c r="AS566" s="13">
        <f t="shared" si="59"/>
        <v>0</v>
      </c>
      <c r="AT566" s="13">
        <f t="shared" si="62"/>
        <v>0</v>
      </c>
      <c r="AU566" s="13">
        <f t="shared" si="60"/>
        <v>80000</v>
      </c>
      <c r="AV566" s="14" t="s">
        <v>12</v>
      </c>
      <c r="AW566" s="13">
        <f t="shared" si="64"/>
        <v>80000</v>
      </c>
      <c r="AX566" s="13">
        <v>0</v>
      </c>
      <c r="AY566" s="13">
        <f t="shared" si="63"/>
        <v>80000</v>
      </c>
    </row>
    <row r="567" spans="1:51" hidden="1" x14ac:dyDescent="0.2">
      <c r="A567" s="8">
        <v>562</v>
      </c>
      <c r="B567" s="9" t="s">
        <v>1164</v>
      </c>
      <c r="C567" s="9" t="s">
        <v>65</v>
      </c>
      <c r="D567" s="9" t="s">
        <v>5</v>
      </c>
      <c r="E567" s="9" t="s">
        <v>5</v>
      </c>
      <c r="F567" s="9" t="s">
        <v>1165</v>
      </c>
      <c r="G567" s="9" t="s">
        <v>1163</v>
      </c>
      <c r="H567" s="9" t="s">
        <v>533</v>
      </c>
      <c r="I567" s="9" t="s">
        <v>63</v>
      </c>
      <c r="J567" s="9" t="s">
        <v>16</v>
      </c>
      <c r="K567" s="9" t="s">
        <v>11</v>
      </c>
      <c r="L567" s="10">
        <v>15</v>
      </c>
      <c r="M567" s="10">
        <v>0</v>
      </c>
      <c r="N567" s="10">
        <v>15</v>
      </c>
      <c r="O567" s="10">
        <v>0</v>
      </c>
      <c r="P567" s="11">
        <v>34300</v>
      </c>
      <c r="Q567" s="11">
        <v>34300</v>
      </c>
      <c r="R567" s="11">
        <v>0</v>
      </c>
      <c r="S567" s="11">
        <v>119617</v>
      </c>
      <c r="T567" s="11">
        <v>119617</v>
      </c>
      <c r="U567" s="11">
        <v>0</v>
      </c>
      <c r="V567" s="11">
        <v>153917</v>
      </c>
      <c r="W567" s="11">
        <v>1700</v>
      </c>
      <c r="X567" s="12">
        <v>0.77715262121792916</v>
      </c>
      <c r="Y567" s="12">
        <v>1.1044913817187189E-2</v>
      </c>
      <c r="Z567" s="11">
        <v>7974.4666666666662</v>
      </c>
      <c r="AA567" s="11">
        <v>0</v>
      </c>
      <c r="AB567" s="13">
        <v>0</v>
      </c>
      <c r="AC567" s="13">
        <v>0</v>
      </c>
      <c r="AD567" s="13">
        <v>0</v>
      </c>
      <c r="AE567" s="13">
        <v>0</v>
      </c>
      <c r="AF567" s="13">
        <v>0</v>
      </c>
      <c r="AG567" s="13">
        <v>0</v>
      </c>
      <c r="AH567" s="13">
        <v>0</v>
      </c>
      <c r="AI567" s="13">
        <v>0</v>
      </c>
      <c r="AJ567" s="18">
        <v>11</v>
      </c>
      <c r="AK567" s="17">
        <v>2</v>
      </c>
      <c r="AL567" s="25">
        <v>0.32834224598930484</v>
      </c>
      <c r="AM567" s="13">
        <v>0.61158251657416618</v>
      </c>
      <c r="AN567" s="13">
        <v>0.99099836333878888</v>
      </c>
      <c r="AO567" s="13">
        <v>1.345291479820628E-2</v>
      </c>
      <c r="AP567" s="13">
        <v>1.6160337947111614</v>
      </c>
      <c r="AQ567" s="13">
        <f t="shared" si="61"/>
        <v>119617</v>
      </c>
      <c r="AR567" s="13">
        <f t="shared" si="58"/>
        <v>0</v>
      </c>
      <c r="AS567" s="13">
        <f t="shared" si="59"/>
        <v>0</v>
      </c>
      <c r="AT567" s="13">
        <f t="shared" si="62"/>
        <v>0</v>
      </c>
      <c r="AU567" s="13">
        <f t="shared" si="60"/>
        <v>119617</v>
      </c>
      <c r="AV567" s="14" t="s">
        <v>12</v>
      </c>
      <c r="AW567" s="13">
        <f t="shared" si="64"/>
        <v>119617</v>
      </c>
      <c r="AX567" s="13">
        <v>0</v>
      </c>
      <c r="AY567" s="13">
        <f t="shared" si="63"/>
        <v>119617</v>
      </c>
    </row>
    <row r="568" spans="1:51" hidden="1" x14ac:dyDescent="0.2">
      <c r="A568" s="8">
        <v>563</v>
      </c>
      <c r="B568" s="9" t="s">
        <v>1166</v>
      </c>
      <c r="C568" s="9" t="s">
        <v>4</v>
      </c>
      <c r="D568" s="9" t="s">
        <v>5</v>
      </c>
      <c r="E568" s="9" t="s">
        <v>5</v>
      </c>
      <c r="F568" s="9" t="s">
        <v>1167</v>
      </c>
      <c r="G568" s="9" t="s">
        <v>1168</v>
      </c>
      <c r="H568" s="9" t="s">
        <v>533</v>
      </c>
      <c r="I568" s="9" t="s">
        <v>63</v>
      </c>
      <c r="J568" s="9" t="s">
        <v>28</v>
      </c>
      <c r="K568" s="9" t="s">
        <v>11</v>
      </c>
      <c r="L568" s="10">
        <v>43</v>
      </c>
      <c r="M568" s="10">
        <v>43</v>
      </c>
      <c r="N568" s="10">
        <v>0</v>
      </c>
      <c r="O568" s="10">
        <v>0</v>
      </c>
      <c r="P568" s="11">
        <v>110000</v>
      </c>
      <c r="Q568" s="11">
        <v>110000</v>
      </c>
      <c r="R568" s="11">
        <v>0</v>
      </c>
      <c r="S568" s="11">
        <v>430000</v>
      </c>
      <c r="T568" s="11">
        <v>430000</v>
      </c>
      <c r="U568" s="11">
        <v>0</v>
      </c>
      <c r="V568" s="11">
        <v>540000</v>
      </c>
      <c r="W568" s="11">
        <v>0</v>
      </c>
      <c r="X568" s="12">
        <v>0.79629629629629628</v>
      </c>
      <c r="Y568" s="12">
        <v>0</v>
      </c>
      <c r="Z568" s="11">
        <v>10000</v>
      </c>
      <c r="AA568" s="11">
        <v>0</v>
      </c>
      <c r="AB568" s="13">
        <v>43</v>
      </c>
      <c r="AC568" s="13">
        <v>4</v>
      </c>
      <c r="AD568" s="13">
        <v>1190</v>
      </c>
      <c r="AE568" s="13">
        <v>590</v>
      </c>
      <c r="AF568" s="13">
        <v>0</v>
      </c>
      <c r="AG568" s="13">
        <v>0</v>
      </c>
      <c r="AH568" s="13">
        <v>0</v>
      </c>
      <c r="AI568" s="13">
        <v>0</v>
      </c>
      <c r="AJ568" s="18">
        <v>23</v>
      </c>
      <c r="AK568" s="17">
        <v>2</v>
      </c>
      <c r="AL568" s="25">
        <v>0.40034071550255534</v>
      </c>
      <c r="AM568" s="13">
        <v>0.52641082550959539</v>
      </c>
      <c r="AN568" s="13">
        <v>0.98117839607201307</v>
      </c>
      <c r="AO568" s="13">
        <v>1.345291479820628E-2</v>
      </c>
      <c r="AP568" s="13">
        <v>1.5210421363798148</v>
      </c>
      <c r="AQ568" s="13">
        <f t="shared" si="61"/>
        <v>430000</v>
      </c>
      <c r="AR568" s="13">
        <f t="shared" si="58"/>
        <v>13760</v>
      </c>
      <c r="AS568" s="13">
        <f t="shared" si="59"/>
        <v>0</v>
      </c>
      <c r="AT568" s="13">
        <f t="shared" si="62"/>
        <v>13760</v>
      </c>
      <c r="AU568" s="13">
        <f t="shared" si="60"/>
        <v>443760</v>
      </c>
      <c r="AV568" s="14" t="s">
        <v>12</v>
      </c>
      <c r="AW568" s="13">
        <f t="shared" si="64"/>
        <v>443760</v>
      </c>
      <c r="AX568" s="13">
        <v>0</v>
      </c>
      <c r="AY568" s="13">
        <f t="shared" si="63"/>
        <v>443760</v>
      </c>
    </row>
    <row r="569" spans="1:51" hidden="1" x14ac:dyDescent="0.2">
      <c r="A569" s="8">
        <v>564</v>
      </c>
      <c r="B569" s="9" t="s">
        <v>1169</v>
      </c>
      <c r="C569" s="9" t="s">
        <v>65</v>
      </c>
      <c r="D569" s="9" t="s">
        <v>5</v>
      </c>
      <c r="E569" s="9" t="s">
        <v>5</v>
      </c>
      <c r="F569" s="9" t="s">
        <v>1170</v>
      </c>
      <c r="G569" s="9" t="s">
        <v>1171</v>
      </c>
      <c r="H569" s="9" t="s">
        <v>533</v>
      </c>
      <c r="I569" s="9" t="s">
        <v>63</v>
      </c>
      <c r="J569" s="9" t="s">
        <v>32</v>
      </c>
      <c r="K569" s="9" t="s">
        <v>29</v>
      </c>
      <c r="L569" s="10">
        <v>21</v>
      </c>
      <c r="M569" s="10">
        <v>0</v>
      </c>
      <c r="N569" s="10">
        <v>21</v>
      </c>
      <c r="O569" s="10">
        <v>0</v>
      </c>
      <c r="P569" s="11">
        <v>52500</v>
      </c>
      <c r="Q569" s="11">
        <v>52500</v>
      </c>
      <c r="R569" s="11">
        <v>0</v>
      </c>
      <c r="S569" s="11">
        <v>210000</v>
      </c>
      <c r="T569" s="11">
        <v>210000</v>
      </c>
      <c r="U569" s="11">
        <v>0</v>
      </c>
      <c r="V569" s="11">
        <v>262500</v>
      </c>
      <c r="W569" s="11">
        <v>7000</v>
      </c>
      <c r="X569" s="12">
        <v>0.8</v>
      </c>
      <c r="Y569" s="12">
        <v>2.6700000000000002E-2</v>
      </c>
      <c r="Z569" s="11">
        <v>10000</v>
      </c>
      <c r="AA569" s="11">
        <v>0</v>
      </c>
      <c r="AB569" s="13">
        <v>0</v>
      </c>
      <c r="AC569" s="13">
        <v>0</v>
      </c>
      <c r="AD569" s="13">
        <v>0</v>
      </c>
      <c r="AE569" s="13">
        <v>0</v>
      </c>
      <c r="AF569" s="13">
        <v>0</v>
      </c>
      <c r="AG569" s="13">
        <v>0</v>
      </c>
      <c r="AH569" s="13">
        <v>0</v>
      </c>
      <c r="AI569" s="13">
        <v>0</v>
      </c>
      <c r="AJ569" s="18">
        <v>4</v>
      </c>
      <c r="AK569" s="17">
        <v>2</v>
      </c>
      <c r="AL569" s="25">
        <v>0.14902807775377969</v>
      </c>
      <c r="AM569" s="13">
        <v>0.82370495533858867</v>
      </c>
      <c r="AN569" s="13">
        <v>0.99672667757774136</v>
      </c>
      <c r="AO569" s="13">
        <v>1.345291479820628E-2</v>
      </c>
      <c r="AP569" s="13">
        <v>1.8338845477145365</v>
      </c>
      <c r="AQ569" s="13">
        <f t="shared" si="61"/>
        <v>210000</v>
      </c>
      <c r="AR569" s="13">
        <f t="shared" si="58"/>
        <v>0</v>
      </c>
      <c r="AS569" s="13">
        <f t="shared" si="59"/>
        <v>0</v>
      </c>
      <c r="AT569" s="13">
        <f t="shared" si="62"/>
        <v>0</v>
      </c>
      <c r="AU569" s="13">
        <f t="shared" si="60"/>
        <v>210000</v>
      </c>
      <c r="AV569" s="14" t="s">
        <v>12</v>
      </c>
      <c r="AW569" s="13">
        <f t="shared" si="64"/>
        <v>210000</v>
      </c>
      <c r="AX569" s="13">
        <v>0</v>
      </c>
      <c r="AY569" s="13">
        <f t="shared" si="63"/>
        <v>210000</v>
      </c>
    </row>
    <row r="570" spans="1:51" hidden="1" x14ac:dyDescent="0.2">
      <c r="A570" s="8">
        <v>565</v>
      </c>
      <c r="B570" s="9" t="s">
        <v>1172</v>
      </c>
      <c r="C570" s="9" t="s">
        <v>4</v>
      </c>
      <c r="D570" s="9" t="s">
        <v>5</v>
      </c>
      <c r="E570" s="9" t="s">
        <v>5</v>
      </c>
      <c r="F570" s="9" t="s">
        <v>1173</v>
      </c>
      <c r="G570" s="9" t="s">
        <v>1174</v>
      </c>
      <c r="H570" s="9" t="s">
        <v>533</v>
      </c>
      <c r="I570" s="9" t="s">
        <v>63</v>
      </c>
      <c r="J570" s="9" t="s">
        <v>178</v>
      </c>
      <c r="K570" s="9" t="s">
        <v>29</v>
      </c>
      <c r="L570" s="10">
        <v>24</v>
      </c>
      <c r="M570" s="10">
        <v>24</v>
      </c>
      <c r="N570" s="10">
        <v>0</v>
      </c>
      <c r="O570" s="10">
        <v>0</v>
      </c>
      <c r="P570" s="11">
        <v>27200</v>
      </c>
      <c r="Q570" s="11">
        <v>27200</v>
      </c>
      <c r="R570" s="11">
        <v>0</v>
      </c>
      <c r="S570" s="11">
        <v>108800</v>
      </c>
      <c r="T570" s="11">
        <v>108800</v>
      </c>
      <c r="U570" s="11">
        <v>0</v>
      </c>
      <c r="V570" s="11">
        <v>136000</v>
      </c>
      <c r="W570" s="11">
        <v>7995</v>
      </c>
      <c r="X570" s="12">
        <v>0.8</v>
      </c>
      <c r="Y570" s="12">
        <v>5.8799999999999998E-2</v>
      </c>
      <c r="Z570" s="11">
        <v>4533.333333333333</v>
      </c>
      <c r="AA570" s="11">
        <v>0</v>
      </c>
      <c r="AB570" s="13">
        <v>0</v>
      </c>
      <c r="AC570" s="13">
        <v>0</v>
      </c>
      <c r="AD570" s="13">
        <v>0</v>
      </c>
      <c r="AE570" s="13">
        <v>0</v>
      </c>
      <c r="AF570" s="13">
        <v>0</v>
      </c>
      <c r="AG570" s="13">
        <v>0</v>
      </c>
      <c r="AH570" s="13">
        <v>0</v>
      </c>
      <c r="AI570" s="13">
        <v>0</v>
      </c>
      <c r="AJ570" s="18">
        <v>7</v>
      </c>
      <c r="AK570" s="17">
        <v>2</v>
      </c>
      <c r="AL570" s="25">
        <v>0.15107102593010147</v>
      </c>
      <c r="AM570" s="13">
        <v>0.82128821853694622</v>
      </c>
      <c r="AN570" s="13">
        <v>0.99427168576104741</v>
      </c>
      <c r="AO570" s="13">
        <v>1.345291479820628E-2</v>
      </c>
      <c r="AP570" s="13">
        <v>1.8290128190962001</v>
      </c>
      <c r="AQ570" s="13">
        <f t="shared" si="61"/>
        <v>108800</v>
      </c>
      <c r="AR570" s="13">
        <f t="shared" si="58"/>
        <v>0</v>
      </c>
      <c r="AS570" s="13">
        <f t="shared" si="59"/>
        <v>0</v>
      </c>
      <c r="AT570" s="13">
        <f t="shared" si="62"/>
        <v>0</v>
      </c>
      <c r="AU570" s="13">
        <f t="shared" si="60"/>
        <v>108800</v>
      </c>
      <c r="AV570" s="14" t="s">
        <v>12</v>
      </c>
      <c r="AW570" s="13">
        <f t="shared" si="64"/>
        <v>108800</v>
      </c>
      <c r="AX570" s="13">
        <v>0</v>
      </c>
      <c r="AY570" s="13">
        <f t="shared" si="63"/>
        <v>108800</v>
      </c>
    </row>
    <row r="571" spans="1:51" hidden="1" x14ac:dyDescent="0.2">
      <c r="A571" s="8">
        <v>566</v>
      </c>
      <c r="B571" s="9" t="s">
        <v>1175</v>
      </c>
      <c r="C571" s="9" t="s">
        <v>4</v>
      </c>
      <c r="D571" s="9" t="s">
        <v>5</v>
      </c>
      <c r="E571" s="9" t="s">
        <v>5</v>
      </c>
      <c r="F571" s="9" t="s">
        <v>1176</v>
      </c>
      <c r="G571" s="9" t="s">
        <v>1177</v>
      </c>
      <c r="H571" s="9" t="s">
        <v>533</v>
      </c>
      <c r="I571" s="9" t="s">
        <v>63</v>
      </c>
      <c r="J571" s="9" t="s">
        <v>38</v>
      </c>
      <c r="K571" s="9" t="s">
        <v>11</v>
      </c>
      <c r="L571" s="10">
        <v>16</v>
      </c>
      <c r="M571" s="10">
        <v>16</v>
      </c>
      <c r="N571" s="10">
        <v>0</v>
      </c>
      <c r="O571" s="10">
        <v>0</v>
      </c>
      <c r="P571" s="11">
        <v>25699.5</v>
      </c>
      <c r="Q571" s="11">
        <v>25699.5</v>
      </c>
      <c r="R571" s="11">
        <v>0</v>
      </c>
      <c r="S571" s="11">
        <v>102798</v>
      </c>
      <c r="T571" s="11">
        <v>102798</v>
      </c>
      <c r="U571" s="11">
        <v>0</v>
      </c>
      <c r="V571" s="11">
        <v>128497.5</v>
      </c>
      <c r="W571" s="11">
        <v>4000</v>
      </c>
      <c r="X571" s="12">
        <v>0.8</v>
      </c>
      <c r="Y571" s="12">
        <v>3.1129010292029032E-2</v>
      </c>
      <c r="Z571" s="11">
        <v>6424.875</v>
      </c>
      <c r="AA571" s="11">
        <v>0</v>
      </c>
      <c r="AB571" s="13">
        <v>16</v>
      </c>
      <c r="AC571" s="13">
        <v>4</v>
      </c>
      <c r="AD571" s="13">
        <v>1250</v>
      </c>
      <c r="AE571" s="13">
        <v>800</v>
      </c>
      <c r="AF571" s="13">
        <v>0</v>
      </c>
      <c r="AG571" s="13">
        <v>0</v>
      </c>
      <c r="AH571" s="13">
        <v>0</v>
      </c>
      <c r="AI571" s="13">
        <v>0</v>
      </c>
      <c r="AJ571" s="18">
        <v>9</v>
      </c>
      <c r="AK571" s="17">
        <v>2</v>
      </c>
      <c r="AL571" s="25">
        <v>0.50975609756097562</v>
      </c>
      <c r="AM571" s="13">
        <v>0.39697622528275756</v>
      </c>
      <c r="AN571" s="13">
        <v>0.99263502454991814</v>
      </c>
      <c r="AO571" s="13">
        <v>1.345291479820628E-2</v>
      </c>
      <c r="AP571" s="13">
        <v>1.4030641646308821</v>
      </c>
      <c r="AQ571" s="13">
        <f t="shared" si="61"/>
        <v>102798</v>
      </c>
      <c r="AR571" s="13">
        <f t="shared" si="58"/>
        <v>5120</v>
      </c>
      <c r="AS571" s="13">
        <f t="shared" si="59"/>
        <v>0</v>
      </c>
      <c r="AT571" s="13">
        <f t="shared" si="62"/>
        <v>5120</v>
      </c>
      <c r="AU571" s="13">
        <f t="shared" si="60"/>
        <v>107918</v>
      </c>
      <c r="AV571" s="14" t="s">
        <v>12</v>
      </c>
      <c r="AW571" s="13">
        <f t="shared" si="64"/>
        <v>107918</v>
      </c>
      <c r="AX571" s="13">
        <v>0</v>
      </c>
      <c r="AY571" s="13">
        <f t="shared" si="63"/>
        <v>107918</v>
      </c>
    </row>
    <row r="572" spans="1:51" hidden="1" x14ac:dyDescent="0.2">
      <c r="A572" s="8">
        <v>567</v>
      </c>
      <c r="B572" s="9" t="s">
        <v>1178</v>
      </c>
      <c r="C572" s="9" t="s">
        <v>4</v>
      </c>
      <c r="D572" s="9" t="s">
        <v>5</v>
      </c>
      <c r="E572" s="9" t="s">
        <v>5</v>
      </c>
      <c r="F572" s="9" t="s">
        <v>1179</v>
      </c>
      <c r="G572" s="9" t="s">
        <v>1177</v>
      </c>
      <c r="H572" s="9" t="s">
        <v>533</v>
      </c>
      <c r="I572" s="9" t="s">
        <v>63</v>
      </c>
      <c r="J572" s="9" t="s">
        <v>38</v>
      </c>
      <c r="K572" s="9" t="s">
        <v>11</v>
      </c>
      <c r="L572" s="10">
        <v>10</v>
      </c>
      <c r="M572" s="10">
        <v>10</v>
      </c>
      <c r="N572" s="10">
        <v>0</v>
      </c>
      <c r="O572" s="10">
        <v>0</v>
      </c>
      <c r="P572" s="11">
        <v>25000</v>
      </c>
      <c r="Q572" s="11">
        <v>25000</v>
      </c>
      <c r="R572" s="11">
        <v>0</v>
      </c>
      <c r="S572" s="11">
        <v>100000</v>
      </c>
      <c r="T572" s="11">
        <v>100000</v>
      </c>
      <c r="U572" s="11">
        <v>0</v>
      </c>
      <c r="V572" s="11">
        <v>125000</v>
      </c>
      <c r="W572" s="11">
        <v>0</v>
      </c>
      <c r="X572" s="12">
        <v>0.8</v>
      </c>
      <c r="Y572" s="12">
        <v>0</v>
      </c>
      <c r="Z572" s="11">
        <v>10000</v>
      </c>
      <c r="AA572" s="11">
        <v>0</v>
      </c>
      <c r="AB572" s="13">
        <v>10</v>
      </c>
      <c r="AC572" s="13">
        <v>4</v>
      </c>
      <c r="AD572" s="13">
        <v>1201</v>
      </c>
      <c r="AE572" s="13">
        <v>751</v>
      </c>
      <c r="AF572" s="13">
        <v>0</v>
      </c>
      <c r="AG572" s="13">
        <v>0</v>
      </c>
      <c r="AH572" s="13">
        <v>0</v>
      </c>
      <c r="AI572" s="13">
        <v>0</v>
      </c>
      <c r="AJ572" s="18">
        <v>9</v>
      </c>
      <c r="AK572" s="17">
        <v>2</v>
      </c>
      <c r="AL572" s="25">
        <v>0.50975609756097562</v>
      </c>
      <c r="AM572" s="13">
        <v>0.39697622528275756</v>
      </c>
      <c r="AN572" s="13">
        <v>0.99263502454991814</v>
      </c>
      <c r="AO572" s="13">
        <v>1.345291479820628E-2</v>
      </c>
      <c r="AP572" s="13">
        <v>1.4030641646308821</v>
      </c>
      <c r="AQ572" s="13">
        <f t="shared" si="61"/>
        <v>100000</v>
      </c>
      <c r="AR572" s="13">
        <f t="shared" si="58"/>
        <v>3200</v>
      </c>
      <c r="AS572" s="13">
        <f t="shared" si="59"/>
        <v>0</v>
      </c>
      <c r="AT572" s="13">
        <f t="shared" si="62"/>
        <v>3200</v>
      </c>
      <c r="AU572" s="13">
        <f t="shared" si="60"/>
        <v>103200</v>
      </c>
      <c r="AV572" s="14" t="s">
        <v>12</v>
      </c>
      <c r="AW572" s="13">
        <f t="shared" si="64"/>
        <v>103200</v>
      </c>
      <c r="AX572" s="13">
        <v>0</v>
      </c>
      <c r="AY572" s="13">
        <f t="shared" si="63"/>
        <v>103200</v>
      </c>
    </row>
    <row r="573" spans="1:51" hidden="1" x14ac:dyDescent="0.2">
      <c r="A573" s="8">
        <v>568</v>
      </c>
      <c r="B573" s="9" t="s">
        <v>1180</v>
      </c>
      <c r="C573" s="9" t="s">
        <v>4</v>
      </c>
      <c r="D573" s="9" t="s">
        <v>5</v>
      </c>
      <c r="E573" s="9" t="s">
        <v>5</v>
      </c>
      <c r="F573" s="9" t="s">
        <v>1181</v>
      </c>
      <c r="G573" s="9" t="s">
        <v>1182</v>
      </c>
      <c r="H573" s="9" t="s">
        <v>533</v>
      </c>
      <c r="I573" s="9" t="s">
        <v>63</v>
      </c>
      <c r="J573" s="9" t="s">
        <v>43</v>
      </c>
      <c r="K573" s="9" t="s">
        <v>29</v>
      </c>
      <c r="L573" s="10">
        <v>32</v>
      </c>
      <c r="M573" s="10">
        <v>32</v>
      </c>
      <c r="N573" s="10">
        <v>0</v>
      </c>
      <c r="O573" s="10">
        <v>0</v>
      </c>
      <c r="P573" s="11">
        <v>80000</v>
      </c>
      <c r="Q573" s="11">
        <v>80000</v>
      </c>
      <c r="R573" s="11">
        <v>0</v>
      </c>
      <c r="S573" s="11">
        <v>320000</v>
      </c>
      <c r="T573" s="11">
        <v>320000</v>
      </c>
      <c r="U573" s="11">
        <v>0</v>
      </c>
      <c r="V573" s="11">
        <v>400000</v>
      </c>
      <c r="W573" s="11">
        <v>60000</v>
      </c>
      <c r="X573" s="12">
        <v>0.8</v>
      </c>
      <c r="Y573" s="12">
        <v>0.15</v>
      </c>
      <c r="Z573" s="11">
        <v>10000</v>
      </c>
      <c r="AA573" s="11">
        <v>0</v>
      </c>
      <c r="AB573" s="13">
        <v>32</v>
      </c>
      <c r="AC573" s="13">
        <v>4</v>
      </c>
      <c r="AD573" s="13">
        <v>1500</v>
      </c>
      <c r="AE573" s="13">
        <v>1100</v>
      </c>
      <c r="AF573" s="13">
        <v>0</v>
      </c>
      <c r="AG573" s="13">
        <v>0</v>
      </c>
      <c r="AH573" s="13">
        <v>0</v>
      </c>
      <c r="AI573" s="13">
        <v>0</v>
      </c>
      <c r="AJ573" s="18">
        <v>21</v>
      </c>
      <c r="AK573" s="17">
        <v>2</v>
      </c>
      <c r="AL573" s="25">
        <v>0.69383561643835612</v>
      </c>
      <c r="AM573" s="13">
        <v>0.17921654206819071</v>
      </c>
      <c r="AN573" s="13">
        <v>0.98281505728314245</v>
      </c>
      <c r="AO573" s="13">
        <v>1.345291479820628E-2</v>
      </c>
      <c r="AP573" s="13">
        <v>1.1754845141495396</v>
      </c>
      <c r="AQ573" s="13">
        <f t="shared" si="61"/>
        <v>320000</v>
      </c>
      <c r="AR573" s="13">
        <f t="shared" si="58"/>
        <v>10240</v>
      </c>
      <c r="AS573" s="13">
        <f t="shared" si="59"/>
        <v>0</v>
      </c>
      <c r="AT573" s="13">
        <f t="shared" si="62"/>
        <v>10240</v>
      </c>
      <c r="AU573" s="13">
        <f t="shared" si="60"/>
        <v>330240</v>
      </c>
      <c r="AV573" s="14" t="s">
        <v>12</v>
      </c>
      <c r="AW573" s="13">
        <f t="shared" si="64"/>
        <v>330240</v>
      </c>
      <c r="AX573" s="13">
        <v>0</v>
      </c>
      <c r="AY573" s="13">
        <f t="shared" si="63"/>
        <v>330240</v>
      </c>
    </row>
    <row r="574" spans="1:51" hidden="1" x14ac:dyDescent="0.2">
      <c r="A574" s="8">
        <v>569</v>
      </c>
      <c r="B574" s="9" t="s">
        <v>1183</v>
      </c>
      <c r="C574" s="9" t="s">
        <v>4</v>
      </c>
      <c r="D574" s="9" t="s">
        <v>5</v>
      </c>
      <c r="E574" s="9" t="s">
        <v>5</v>
      </c>
      <c r="F574" s="9" t="s">
        <v>1184</v>
      </c>
      <c r="G574" s="9" t="s">
        <v>1185</v>
      </c>
      <c r="H574" s="9" t="s">
        <v>533</v>
      </c>
      <c r="I574" s="9" t="s">
        <v>63</v>
      </c>
      <c r="J574" s="9" t="s">
        <v>47</v>
      </c>
      <c r="K574" s="9" t="s">
        <v>11</v>
      </c>
      <c r="L574" s="10">
        <v>32</v>
      </c>
      <c r="M574" s="10">
        <v>32</v>
      </c>
      <c r="N574" s="10">
        <v>0</v>
      </c>
      <c r="O574" s="10">
        <v>0</v>
      </c>
      <c r="P574" s="11">
        <v>51900</v>
      </c>
      <c r="Q574" s="11">
        <v>51900</v>
      </c>
      <c r="R574" s="11">
        <v>0</v>
      </c>
      <c r="S574" s="11">
        <v>207600</v>
      </c>
      <c r="T574" s="11">
        <v>207600</v>
      </c>
      <c r="U574" s="11">
        <v>0</v>
      </c>
      <c r="V574" s="11">
        <v>259500</v>
      </c>
      <c r="W574" s="11">
        <v>10000</v>
      </c>
      <c r="X574" s="12">
        <v>0.8</v>
      </c>
      <c r="Y574" s="12">
        <v>3.8535645472061647E-2</v>
      </c>
      <c r="Z574" s="11">
        <v>6487.5</v>
      </c>
      <c r="AA574" s="11">
        <v>0</v>
      </c>
      <c r="AB574" s="13">
        <v>32</v>
      </c>
      <c r="AC574" s="13">
        <v>10</v>
      </c>
      <c r="AD574" s="13">
        <v>1450</v>
      </c>
      <c r="AE574" s="13">
        <v>750</v>
      </c>
      <c r="AF574" s="13">
        <v>0</v>
      </c>
      <c r="AG574" s="13">
        <v>0</v>
      </c>
      <c r="AH574" s="13">
        <v>0</v>
      </c>
      <c r="AI574" s="13">
        <v>0</v>
      </c>
      <c r="AJ574" s="18">
        <v>14</v>
      </c>
      <c r="AK574" s="17">
        <v>2</v>
      </c>
      <c r="AL574" s="25">
        <v>0.49376558603491272</v>
      </c>
      <c r="AM574" s="13">
        <v>0.41589244554229576</v>
      </c>
      <c r="AN574" s="13">
        <v>0.98854337152209493</v>
      </c>
      <c r="AO574" s="13">
        <v>1.345291479820628E-2</v>
      </c>
      <c r="AP574" s="13">
        <v>1.417888731862597</v>
      </c>
      <c r="AQ574" s="13">
        <f t="shared" si="61"/>
        <v>207600</v>
      </c>
      <c r="AR574" s="13">
        <f t="shared" si="58"/>
        <v>25600</v>
      </c>
      <c r="AS574" s="13">
        <f t="shared" si="59"/>
        <v>0</v>
      </c>
      <c r="AT574" s="13">
        <f t="shared" si="62"/>
        <v>25600</v>
      </c>
      <c r="AU574" s="13">
        <f t="shared" si="60"/>
        <v>233200</v>
      </c>
      <c r="AV574" s="14" t="s">
        <v>12</v>
      </c>
      <c r="AW574" s="13">
        <f t="shared" si="64"/>
        <v>233200</v>
      </c>
      <c r="AX574" s="13">
        <v>0</v>
      </c>
      <c r="AY574" s="13">
        <f t="shared" si="63"/>
        <v>233200</v>
      </c>
    </row>
    <row r="575" spans="1:51" hidden="1" x14ac:dyDescent="0.2">
      <c r="A575" s="8">
        <v>570</v>
      </c>
      <c r="B575" s="9" t="s">
        <v>1186</v>
      </c>
      <c r="C575" s="9" t="s">
        <v>4</v>
      </c>
      <c r="D575" s="9" t="s">
        <v>5</v>
      </c>
      <c r="E575" s="9" t="s">
        <v>5</v>
      </c>
      <c r="F575" s="9" t="s">
        <v>1187</v>
      </c>
      <c r="G575" s="9" t="s">
        <v>1185</v>
      </c>
      <c r="H575" s="9" t="s">
        <v>533</v>
      </c>
      <c r="I575" s="9" t="s">
        <v>63</v>
      </c>
      <c r="J575" s="9" t="s">
        <v>47</v>
      </c>
      <c r="K575" s="9" t="s">
        <v>11</v>
      </c>
      <c r="L575" s="10">
        <v>44</v>
      </c>
      <c r="M575" s="10">
        <v>44</v>
      </c>
      <c r="N575" s="10">
        <v>0</v>
      </c>
      <c r="O575" s="10">
        <v>0</v>
      </c>
      <c r="P575" s="11">
        <v>25600</v>
      </c>
      <c r="Q575" s="11">
        <v>25600</v>
      </c>
      <c r="R575" s="11">
        <v>0</v>
      </c>
      <c r="S575" s="11">
        <v>102400</v>
      </c>
      <c r="T575" s="11">
        <v>102400</v>
      </c>
      <c r="U575" s="11">
        <v>0</v>
      </c>
      <c r="V575" s="11">
        <v>128000</v>
      </c>
      <c r="W575" s="11">
        <v>12800</v>
      </c>
      <c r="X575" s="12">
        <v>0.8</v>
      </c>
      <c r="Y575" s="12">
        <v>0.1</v>
      </c>
      <c r="Z575" s="11">
        <v>2327.2727272727275</v>
      </c>
      <c r="AA575" s="11">
        <v>0</v>
      </c>
      <c r="AB575" s="13">
        <v>44</v>
      </c>
      <c r="AC575" s="13">
        <v>4</v>
      </c>
      <c r="AD575" s="13">
        <v>1400</v>
      </c>
      <c r="AE575" s="13">
        <v>700</v>
      </c>
      <c r="AF575" s="13">
        <v>0</v>
      </c>
      <c r="AG575" s="13">
        <v>0</v>
      </c>
      <c r="AH575" s="13">
        <v>0</v>
      </c>
      <c r="AI575" s="13">
        <v>0</v>
      </c>
      <c r="AJ575" s="18">
        <v>14</v>
      </c>
      <c r="AK575" s="17">
        <v>2</v>
      </c>
      <c r="AL575" s="25">
        <v>0.49376558603491272</v>
      </c>
      <c r="AM575" s="13">
        <v>0.41589244554229576</v>
      </c>
      <c r="AN575" s="13">
        <v>0.98854337152209493</v>
      </c>
      <c r="AO575" s="13">
        <v>1.345291479820628E-2</v>
      </c>
      <c r="AP575" s="13">
        <v>1.417888731862597</v>
      </c>
      <c r="AQ575" s="13">
        <f t="shared" si="61"/>
        <v>102400</v>
      </c>
      <c r="AR575" s="13">
        <f t="shared" si="58"/>
        <v>14080</v>
      </c>
      <c r="AS575" s="13">
        <f t="shared" si="59"/>
        <v>0</v>
      </c>
      <c r="AT575" s="13">
        <f t="shared" si="62"/>
        <v>14080</v>
      </c>
      <c r="AU575" s="13">
        <f t="shared" si="60"/>
        <v>116480</v>
      </c>
      <c r="AV575" s="14" t="s">
        <v>12</v>
      </c>
      <c r="AW575" s="13">
        <f t="shared" si="64"/>
        <v>116480</v>
      </c>
      <c r="AX575" s="13">
        <v>0</v>
      </c>
      <c r="AY575" s="13">
        <f t="shared" si="63"/>
        <v>116480</v>
      </c>
    </row>
    <row r="576" spans="1:51" hidden="1" x14ac:dyDescent="0.2">
      <c r="A576" s="8">
        <v>571</v>
      </c>
      <c r="B576" s="9" t="s">
        <v>1188</v>
      </c>
      <c r="C576" s="9" t="s">
        <v>226</v>
      </c>
      <c r="D576" s="9" t="s">
        <v>5</v>
      </c>
      <c r="E576" s="9" t="s">
        <v>5</v>
      </c>
      <c r="F576" s="9" t="s">
        <v>1189</v>
      </c>
      <c r="G576" s="9" t="s">
        <v>1190</v>
      </c>
      <c r="H576" s="9" t="s">
        <v>533</v>
      </c>
      <c r="I576" s="9" t="s">
        <v>83</v>
      </c>
      <c r="J576" s="9" t="s">
        <v>156</v>
      </c>
      <c r="K576" s="9" t="s">
        <v>29</v>
      </c>
      <c r="L576" s="10">
        <v>5</v>
      </c>
      <c r="M576" s="10">
        <v>0</v>
      </c>
      <c r="N576" s="10">
        <v>0</v>
      </c>
      <c r="O576" s="10">
        <v>5</v>
      </c>
      <c r="P576" s="11">
        <v>6250</v>
      </c>
      <c r="Q576" s="11">
        <v>0</v>
      </c>
      <c r="R576" s="11">
        <v>6250</v>
      </c>
      <c r="S576" s="11">
        <v>25000</v>
      </c>
      <c r="T576" s="11">
        <v>0</v>
      </c>
      <c r="U576" s="11">
        <v>25000</v>
      </c>
      <c r="V576" s="11">
        <v>31250</v>
      </c>
      <c r="W576" s="11">
        <v>0</v>
      </c>
      <c r="X576" s="12">
        <v>0.8</v>
      </c>
      <c r="Y576" s="12">
        <v>0</v>
      </c>
      <c r="Z576" s="11">
        <v>0</v>
      </c>
      <c r="AA576" s="11">
        <v>5000</v>
      </c>
      <c r="AB576" s="13">
        <v>0</v>
      </c>
      <c r="AC576" s="13">
        <v>0</v>
      </c>
      <c r="AD576" s="13">
        <v>0</v>
      </c>
      <c r="AE576" s="13">
        <v>0</v>
      </c>
      <c r="AF576" s="13">
        <v>0</v>
      </c>
      <c r="AG576" s="13">
        <v>0</v>
      </c>
      <c r="AH576" s="13">
        <v>0</v>
      </c>
      <c r="AI576" s="13">
        <v>0</v>
      </c>
      <c r="AJ576" s="18">
        <v>1</v>
      </c>
      <c r="AK576" s="17">
        <v>2.8</v>
      </c>
      <c r="AL576" s="25">
        <v>5.7971014492753617E-2</v>
      </c>
      <c r="AM576" s="13">
        <v>0.93142230146756277</v>
      </c>
      <c r="AN576" s="13">
        <v>0.99918166939443531</v>
      </c>
      <c r="AO576" s="13">
        <v>4.9327354260089683E-2</v>
      </c>
      <c r="AP576" s="13">
        <v>1.9799313251220876</v>
      </c>
      <c r="AQ576" s="13">
        <f t="shared" si="61"/>
        <v>25000</v>
      </c>
      <c r="AR576" s="13">
        <f t="shared" si="58"/>
        <v>0</v>
      </c>
      <c r="AS576" s="13">
        <f t="shared" si="59"/>
        <v>0</v>
      </c>
      <c r="AT576" s="13">
        <f t="shared" si="62"/>
        <v>0</v>
      </c>
      <c r="AU576" s="13">
        <f t="shared" si="60"/>
        <v>25000</v>
      </c>
      <c r="AV576" s="14" t="s">
        <v>12</v>
      </c>
      <c r="AW576" s="13">
        <f t="shared" si="64"/>
        <v>25000</v>
      </c>
      <c r="AX576" s="13">
        <v>0</v>
      </c>
      <c r="AY576" s="13">
        <f t="shared" si="63"/>
        <v>25000</v>
      </c>
    </row>
    <row r="577" spans="1:51" hidden="1" x14ac:dyDescent="0.2">
      <c r="A577" s="8">
        <v>572</v>
      </c>
      <c r="B577" s="9" t="s">
        <v>1191</v>
      </c>
      <c r="C577" s="9" t="s">
        <v>4</v>
      </c>
      <c r="D577" s="9" t="s">
        <v>5</v>
      </c>
      <c r="E577" s="9" t="s">
        <v>5</v>
      </c>
      <c r="F577" s="9" t="s">
        <v>1192</v>
      </c>
      <c r="G577" s="9" t="s">
        <v>1193</v>
      </c>
      <c r="H577" s="9" t="s">
        <v>533</v>
      </c>
      <c r="I577" s="9" t="s">
        <v>83</v>
      </c>
      <c r="J577" s="9" t="s">
        <v>39</v>
      </c>
      <c r="K577" s="9" t="s">
        <v>29</v>
      </c>
      <c r="L577" s="10">
        <v>18</v>
      </c>
      <c r="M577" s="10">
        <v>18</v>
      </c>
      <c r="N577" s="10">
        <v>0</v>
      </c>
      <c r="O577" s="10">
        <v>0</v>
      </c>
      <c r="P577" s="11">
        <v>57400</v>
      </c>
      <c r="Q577" s="11">
        <v>57400</v>
      </c>
      <c r="R577" s="11">
        <v>0</v>
      </c>
      <c r="S577" s="11">
        <v>180000</v>
      </c>
      <c r="T577" s="11">
        <v>180000</v>
      </c>
      <c r="U577" s="11">
        <v>0</v>
      </c>
      <c r="V577" s="11">
        <v>237400</v>
      </c>
      <c r="W577" s="11">
        <v>7400</v>
      </c>
      <c r="X577" s="12">
        <v>0.75821398483572044</v>
      </c>
      <c r="Y577" s="12">
        <v>3.1171019376579609E-2</v>
      </c>
      <c r="Z577" s="11">
        <v>10000</v>
      </c>
      <c r="AA577" s="11">
        <v>0</v>
      </c>
      <c r="AB577" s="13">
        <v>18</v>
      </c>
      <c r="AC577" s="13">
        <v>4</v>
      </c>
      <c r="AD577" s="13">
        <v>970</v>
      </c>
      <c r="AE577" s="13">
        <v>550</v>
      </c>
      <c r="AF577" s="13">
        <v>0</v>
      </c>
      <c r="AG577" s="13">
        <v>0</v>
      </c>
      <c r="AH577" s="13">
        <v>0</v>
      </c>
      <c r="AI577" s="13">
        <v>0</v>
      </c>
      <c r="AJ577" s="18">
        <v>6</v>
      </c>
      <c r="AK577" s="17">
        <v>2.8</v>
      </c>
      <c r="AL577" s="25">
        <v>0.24975891996142718</v>
      </c>
      <c r="AM577" s="13">
        <v>0.70454386439894257</v>
      </c>
      <c r="AN577" s="13">
        <v>0.9950900163666121</v>
      </c>
      <c r="AO577" s="13">
        <v>4.9327354260089683E-2</v>
      </c>
      <c r="AP577" s="13">
        <v>1.7489612350256443</v>
      </c>
      <c r="AQ577" s="13">
        <f t="shared" si="61"/>
        <v>180000</v>
      </c>
      <c r="AR577" s="13">
        <f t="shared" si="58"/>
        <v>5760</v>
      </c>
      <c r="AS577" s="13">
        <f t="shared" si="59"/>
        <v>0</v>
      </c>
      <c r="AT577" s="13">
        <f t="shared" si="62"/>
        <v>5760</v>
      </c>
      <c r="AU577" s="13">
        <f t="shared" si="60"/>
        <v>185760</v>
      </c>
      <c r="AV577" s="14" t="s">
        <v>12</v>
      </c>
      <c r="AW577" s="13">
        <f t="shared" si="64"/>
        <v>185760</v>
      </c>
      <c r="AX577" s="13">
        <v>0</v>
      </c>
      <c r="AY577" s="13">
        <f t="shared" si="63"/>
        <v>185760</v>
      </c>
    </row>
    <row r="578" spans="1:51" hidden="1" x14ac:dyDescent="0.2">
      <c r="A578" s="8">
        <v>573</v>
      </c>
      <c r="B578" s="9" t="s">
        <v>1194</v>
      </c>
      <c r="C578" s="9" t="s">
        <v>4</v>
      </c>
      <c r="D578" s="9" t="s">
        <v>5</v>
      </c>
      <c r="E578" s="9" t="s">
        <v>5</v>
      </c>
      <c r="F578" s="9" t="s">
        <v>1195</v>
      </c>
      <c r="G578" s="9" t="s">
        <v>1196</v>
      </c>
      <c r="H578" s="9" t="s">
        <v>533</v>
      </c>
      <c r="I578" s="9" t="s">
        <v>748</v>
      </c>
      <c r="J578" s="9" t="s">
        <v>9</v>
      </c>
      <c r="K578" s="9" t="s">
        <v>10</v>
      </c>
      <c r="L578" s="10">
        <v>25</v>
      </c>
      <c r="M578" s="10">
        <v>25</v>
      </c>
      <c r="N578" s="10">
        <v>0</v>
      </c>
      <c r="O578" s="10">
        <v>0</v>
      </c>
      <c r="P578" s="11">
        <v>62500</v>
      </c>
      <c r="Q578" s="11">
        <v>62500</v>
      </c>
      <c r="R578" s="11">
        <v>0</v>
      </c>
      <c r="S578" s="11">
        <v>250000</v>
      </c>
      <c r="T578" s="11">
        <v>250000</v>
      </c>
      <c r="U578" s="11">
        <v>0</v>
      </c>
      <c r="V578" s="11">
        <v>312500</v>
      </c>
      <c r="W578" s="11">
        <v>15500</v>
      </c>
      <c r="X578" s="12">
        <v>0.8</v>
      </c>
      <c r="Y578" s="12">
        <v>4.9599999999999998E-2</v>
      </c>
      <c r="Z578" s="11">
        <v>10000</v>
      </c>
      <c r="AA578" s="11">
        <v>0</v>
      </c>
      <c r="AB578" s="13">
        <v>25</v>
      </c>
      <c r="AC578" s="13">
        <v>2</v>
      </c>
      <c r="AD578" s="13">
        <v>700</v>
      </c>
      <c r="AE578" s="13">
        <v>700</v>
      </c>
      <c r="AF578" s="13">
        <v>0</v>
      </c>
      <c r="AG578" s="13">
        <v>0</v>
      </c>
      <c r="AH578" s="13">
        <v>0</v>
      </c>
      <c r="AI578" s="13">
        <v>0</v>
      </c>
      <c r="AJ578" s="18">
        <v>8</v>
      </c>
      <c r="AK578" s="17">
        <v>4.4000000000000004</v>
      </c>
      <c r="AL578" s="25">
        <v>0.45252525252525255</v>
      </c>
      <c r="AM578" s="13">
        <v>0.4646783290316413</v>
      </c>
      <c r="AN578" s="13">
        <v>0.99345335515548283</v>
      </c>
      <c r="AO578" s="13">
        <v>0.1210762331838565</v>
      </c>
      <c r="AP578" s="13">
        <v>1.5792079173709805</v>
      </c>
      <c r="AQ578" s="13">
        <f t="shared" si="61"/>
        <v>250000</v>
      </c>
      <c r="AR578" s="13">
        <f t="shared" si="58"/>
        <v>4000</v>
      </c>
      <c r="AS578" s="13">
        <f t="shared" si="59"/>
        <v>0</v>
      </c>
      <c r="AT578" s="13">
        <f t="shared" si="62"/>
        <v>4000</v>
      </c>
      <c r="AU578" s="13">
        <f t="shared" si="60"/>
        <v>254000</v>
      </c>
      <c r="AV578" s="14" t="s">
        <v>12</v>
      </c>
      <c r="AW578" s="13">
        <f t="shared" si="64"/>
        <v>254000</v>
      </c>
      <c r="AX578" s="13">
        <v>0</v>
      </c>
      <c r="AY578" s="13">
        <f t="shared" si="63"/>
        <v>254000</v>
      </c>
    </row>
    <row r="579" spans="1:51" hidden="1" x14ac:dyDescent="0.2">
      <c r="A579" s="8">
        <v>574</v>
      </c>
      <c r="B579" s="9" t="s">
        <v>1197</v>
      </c>
      <c r="C579" s="9" t="s">
        <v>4</v>
      </c>
      <c r="D579" s="9" t="s">
        <v>5</v>
      </c>
      <c r="E579" s="9" t="s">
        <v>5</v>
      </c>
      <c r="F579" s="9" t="s">
        <v>1198</v>
      </c>
      <c r="G579" s="9" t="s">
        <v>1199</v>
      </c>
      <c r="H579" s="9" t="s">
        <v>533</v>
      </c>
      <c r="I579" s="9" t="s">
        <v>533</v>
      </c>
      <c r="J579" s="9" t="s">
        <v>16</v>
      </c>
      <c r="K579" s="9" t="s">
        <v>29</v>
      </c>
      <c r="L579" s="10">
        <v>10</v>
      </c>
      <c r="M579" s="10">
        <v>10</v>
      </c>
      <c r="N579" s="10">
        <v>0</v>
      </c>
      <c r="O579" s="10">
        <v>0</v>
      </c>
      <c r="P579" s="11">
        <v>10580</v>
      </c>
      <c r="Q579" s="11">
        <v>10580</v>
      </c>
      <c r="R579" s="11">
        <v>0</v>
      </c>
      <c r="S579" s="11">
        <v>42320</v>
      </c>
      <c r="T579" s="11">
        <v>42320</v>
      </c>
      <c r="U579" s="11">
        <v>0</v>
      </c>
      <c r="V579" s="11">
        <v>52900</v>
      </c>
      <c r="W579" s="11">
        <v>7900</v>
      </c>
      <c r="X579" s="12">
        <v>0.8</v>
      </c>
      <c r="Y579" s="12">
        <v>0.14933837429111532</v>
      </c>
      <c r="Z579" s="11">
        <v>4232</v>
      </c>
      <c r="AA579" s="11">
        <v>0</v>
      </c>
      <c r="AB579" s="13">
        <v>0</v>
      </c>
      <c r="AC579" s="13">
        <v>0</v>
      </c>
      <c r="AD579" s="13">
        <v>0</v>
      </c>
      <c r="AE579" s="13">
        <v>0</v>
      </c>
      <c r="AF579" s="13">
        <v>10</v>
      </c>
      <c r="AG579" s="13">
        <v>6</v>
      </c>
      <c r="AH579" s="13">
        <v>600</v>
      </c>
      <c r="AI579" s="13">
        <v>600</v>
      </c>
      <c r="AJ579" s="18">
        <v>9</v>
      </c>
      <c r="AK579" s="17">
        <v>4.5</v>
      </c>
      <c r="AL579" s="25">
        <v>0.14791288566243194</v>
      </c>
      <c r="AM579" s="13">
        <v>0.82502418888513573</v>
      </c>
      <c r="AN579" s="13">
        <v>0.99263502454991814</v>
      </c>
      <c r="AO579" s="13">
        <v>0.12556053811659193</v>
      </c>
      <c r="AP579" s="13">
        <v>1.9432197515516458</v>
      </c>
      <c r="AQ579" s="13">
        <f t="shared" si="61"/>
        <v>42320</v>
      </c>
      <c r="AR579" s="13">
        <f t="shared" si="58"/>
        <v>0</v>
      </c>
      <c r="AS579" s="13">
        <f t="shared" si="59"/>
        <v>30000</v>
      </c>
      <c r="AT579" s="13">
        <f t="shared" si="62"/>
        <v>30000</v>
      </c>
      <c r="AU579" s="13">
        <f t="shared" si="60"/>
        <v>72320</v>
      </c>
      <c r="AV579" s="14" t="s">
        <v>12</v>
      </c>
      <c r="AW579" s="13">
        <f t="shared" si="64"/>
        <v>72320</v>
      </c>
      <c r="AX579" s="13">
        <v>0</v>
      </c>
      <c r="AY579" s="13">
        <f t="shared" si="63"/>
        <v>72320</v>
      </c>
    </row>
    <row r="580" spans="1:51" hidden="1" x14ac:dyDescent="0.2">
      <c r="A580" s="8">
        <v>575</v>
      </c>
      <c r="B580" s="9" t="s">
        <v>1200</v>
      </c>
      <c r="C580" s="9" t="s">
        <v>4</v>
      </c>
      <c r="D580" s="9" t="s">
        <v>5</v>
      </c>
      <c r="E580" s="9" t="s">
        <v>5</v>
      </c>
      <c r="F580" s="9" t="s">
        <v>1201</v>
      </c>
      <c r="G580" s="9" t="s">
        <v>1202</v>
      </c>
      <c r="H580" s="9" t="s">
        <v>533</v>
      </c>
      <c r="I580" s="9" t="s">
        <v>1026</v>
      </c>
      <c r="J580" s="9" t="s">
        <v>9</v>
      </c>
      <c r="K580" s="9" t="s">
        <v>10</v>
      </c>
      <c r="L580" s="10">
        <v>72</v>
      </c>
      <c r="M580" s="10">
        <v>72</v>
      </c>
      <c r="N580" s="10">
        <v>0</v>
      </c>
      <c r="O580" s="10">
        <v>0</v>
      </c>
      <c r="P580" s="11">
        <v>180000</v>
      </c>
      <c r="Q580" s="11">
        <v>180000</v>
      </c>
      <c r="R580" s="11">
        <v>0</v>
      </c>
      <c r="S580" s="11">
        <v>720000</v>
      </c>
      <c r="T580" s="11">
        <v>720000</v>
      </c>
      <c r="U580" s="11">
        <v>0</v>
      </c>
      <c r="V580" s="11">
        <v>900000</v>
      </c>
      <c r="W580" s="11">
        <v>8000</v>
      </c>
      <c r="X580" s="12">
        <v>0.8</v>
      </c>
      <c r="Y580" s="12">
        <v>8.8000000000000005E-3</v>
      </c>
      <c r="Z580" s="11">
        <v>10000</v>
      </c>
      <c r="AA580" s="11">
        <v>0</v>
      </c>
      <c r="AB580" s="13">
        <v>72</v>
      </c>
      <c r="AC580" s="13">
        <v>4</v>
      </c>
      <c r="AD580" s="13">
        <v>560</v>
      </c>
      <c r="AE580" s="13">
        <v>155</v>
      </c>
      <c r="AF580" s="13">
        <v>0</v>
      </c>
      <c r="AG580" s="13">
        <v>0</v>
      </c>
      <c r="AH580" s="13">
        <v>0</v>
      </c>
      <c r="AI580" s="13">
        <v>0</v>
      </c>
      <c r="AJ580" s="18">
        <v>8</v>
      </c>
      <c r="AK580" s="17">
        <v>5.9</v>
      </c>
      <c r="AL580" s="25">
        <v>0.37226277372262773</v>
      </c>
      <c r="AM580" s="13">
        <v>0.55962605632181273</v>
      </c>
      <c r="AN580" s="13">
        <v>0.99345335515548283</v>
      </c>
      <c r="AO580" s="13">
        <v>0.18834080717488788</v>
      </c>
      <c r="AP580" s="13">
        <v>1.7414202186521837</v>
      </c>
      <c r="AQ580" s="13">
        <f t="shared" si="61"/>
        <v>720000</v>
      </c>
      <c r="AR580" s="13">
        <f t="shared" si="58"/>
        <v>23040</v>
      </c>
      <c r="AS580" s="13">
        <f t="shared" si="59"/>
        <v>0</v>
      </c>
      <c r="AT580" s="13">
        <f t="shared" si="62"/>
        <v>23040</v>
      </c>
      <c r="AU580" s="13">
        <f t="shared" si="60"/>
        <v>743040</v>
      </c>
      <c r="AV580" s="14" t="s">
        <v>12</v>
      </c>
      <c r="AW580" s="13">
        <f t="shared" si="64"/>
        <v>743040</v>
      </c>
      <c r="AX580" s="13">
        <v>0</v>
      </c>
      <c r="AY580" s="13">
        <f t="shared" si="63"/>
        <v>743040</v>
      </c>
    </row>
    <row r="581" spans="1:51" hidden="1" x14ac:dyDescent="0.2">
      <c r="A581" s="8">
        <v>576</v>
      </c>
      <c r="B581" s="9" t="s">
        <v>1203</v>
      </c>
      <c r="C581" s="9" t="s">
        <v>4</v>
      </c>
      <c r="D581" s="9" t="s">
        <v>5</v>
      </c>
      <c r="E581" s="9" t="s">
        <v>5</v>
      </c>
      <c r="F581" s="9" t="s">
        <v>1204</v>
      </c>
      <c r="G581" s="9" t="s">
        <v>1205</v>
      </c>
      <c r="H581" s="9" t="s">
        <v>533</v>
      </c>
      <c r="I581" s="9" t="s">
        <v>102</v>
      </c>
      <c r="J581" s="9" t="s">
        <v>9</v>
      </c>
      <c r="K581" s="9" t="s">
        <v>10</v>
      </c>
      <c r="L581" s="10">
        <v>80</v>
      </c>
      <c r="M581" s="10">
        <v>80</v>
      </c>
      <c r="N581" s="10">
        <v>0</v>
      </c>
      <c r="O581" s="10">
        <v>0</v>
      </c>
      <c r="P581" s="11">
        <v>200000</v>
      </c>
      <c r="Q581" s="11">
        <v>200000</v>
      </c>
      <c r="R581" s="11">
        <v>0</v>
      </c>
      <c r="S581" s="11">
        <v>800000</v>
      </c>
      <c r="T581" s="11">
        <v>800000</v>
      </c>
      <c r="U581" s="11">
        <v>0</v>
      </c>
      <c r="V581" s="11">
        <v>1000000</v>
      </c>
      <c r="W581" s="11">
        <v>40000</v>
      </c>
      <c r="X581" s="12">
        <v>0.8</v>
      </c>
      <c r="Y581" s="12">
        <v>0.04</v>
      </c>
      <c r="Z581" s="11">
        <v>10000</v>
      </c>
      <c r="AA581" s="11">
        <v>0</v>
      </c>
      <c r="AB581" s="13">
        <v>80</v>
      </c>
      <c r="AC581" s="13">
        <v>4</v>
      </c>
      <c r="AD581" s="13">
        <v>1192</v>
      </c>
      <c r="AE581" s="13">
        <v>1192</v>
      </c>
      <c r="AF581" s="13">
        <v>0</v>
      </c>
      <c r="AG581" s="13">
        <v>0</v>
      </c>
      <c r="AH581" s="13">
        <v>0</v>
      </c>
      <c r="AI581" s="13">
        <v>0</v>
      </c>
      <c r="AJ581" s="18">
        <v>151</v>
      </c>
      <c r="AK581" s="17">
        <v>1.9</v>
      </c>
      <c r="AL581" s="25">
        <v>0.39095917044718081</v>
      </c>
      <c r="AM581" s="13">
        <v>0.5375088677675306</v>
      </c>
      <c r="AN581" s="13">
        <v>0.87643207855973815</v>
      </c>
      <c r="AO581" s="13">
        <v>8.9686098654708502E-3</v>
      </c>
      <c r="AP581" s="13">
        <v>1.4229095561927396</v>
      </c>
      <c r="AQ581" s="13">
        <f t="shared" si="61"/>
        <v>800000</v>
      </c>
      <c r="AR581" s="13">
        <f t="shared" si="58"/>
        <v>25600</v>
      </c>
      <c r="AS581" s="13">
        <f t="shared" si="59"/>
        <v>0</v>
      </c>
      <c r="AT581" s="13">
        <f t="shared" si="62"/>
        <v>25600</v>
      </c>
      <c r="AU581" s="13">
        <f t="shared" si="60"/>
        <v>825600</v>
      </c>
      <c r="AV581" s="14" t="s">
        <v>12</v>
      </c>
      <c r="AW581" s="13">
        <f t="shared" si="64"/>
        <v>825600</v>
      </c>
      <c r="AX581" s="13">
        <v>0</v>
      </c>
      <c r="AY581" s="13">
        <f t="shared" si="63"/>
        <v>825600</v>
      </c>
    </row>
    <row r="582" spans="1:51" hidden="1" x14ac:dyDescent="0.2">
      <c r="A582" s="8">
        <v>577</v>
      </c>
      <c r="B582" s="9" t="s">
        <v>1206</v>
      </c>
      <c r="C582" s="9" t="s">
        <v>4</v>
      </c>
      <c r="D582" s="9" t="s">
        <v>5</v>
      </c>
      <c r="E582" s="9" t="s">
        <v>5</v>
      </c>
      <c r="F582" s="9" t="s">
        <v>1207</v>
      </c>
      <c r="G582" s="9" t="s">
        <v>1205</v>
      </c>
      <c r="H582" s="9" t="s">
        <v>533</v>
      </c>
      <c r="I582" s="9" t="s">
        <v>102</v>
      </c>
      <c r="J582" s="9" t="s">
        <v>9</v>
      </c>
      <c r="K582" s="9" t="s">
        <v>10</v>
      </c>
      <c r="L582" s="10">
        <v>26</v>
      </c>
      <c r="M582" s="10">
        <v>26</v>
      </c>
      <c r="N582" s="10">
        <v>0</v>
      </c>
      <c r="O582" s="10">
        <v>0</v>
      </c>
      <c r="P582" s="11">
        <v>65000</v>
      </c>
      <c r="Q582" s="11">
        <v>65000</v>
      </c>
      <c r="R582" s="11">
        <v>0</v>
      </c>
      <c r="S582" s="11">
        <v>260000</v>
      </c>
      <c r="T582" s="11">
        <v>260000</v>
      </c>
      <c r="U582" s="11">
        <v>0</v>
      </c>
      <c r="V582" s="11">
        <v>325000</v>
      </c>
      <c r="W582" s="11">
        <v>48750</v>
      </c>
      <c r="X582" s="12">
        <v>0.8</v>
      </c>
      <c r="Y582" s="12">
        <v>0.15</v>
      </c>
      <c r="Z582" s="11">
        <v>10000</v>
      </c>
      <c r="AA582" s="11">
        <v>0</v>
      </c>
      <c r="AB582" s="13">
        <v>0</v>
      </c>
      <c r="AC582" s="13">
        <v>0</v>
      </c>
      <c r="AD582" s="13">
        <v>0</v>
      </c>
      <c r="AE582" s="13">
        <v>0</v>
      </c>
      <c r="AF582" s="13">
        <v>0</v>
      </c>
      <c r="AG582" s="13">
        <v>0</v>
      </c>
      <c r="AH582" s="13">
        <v>0</v>
      </c>
      <c r="AI582" s="13">
        <v>0</v>
      </c>
      <c r="AJ582" s="18">
        <v>151</v>
      </c>
      <c r="AK582" s="17">
        <v>1.9</v>
      </c>
      <c r="AL582" s="25">
        <v>0.39095917044718081</v>
      </c>
      <c r="AM582" s="13">
        <v>0.5375088677675306</v>
      </c>
      <c r="AN582" s="13">
        <v>0.87643207855973815</v>
      </c>
      <c r="AO582" s="13">
        <v>8.9686098654708502E-3</v>
      </c>
      <c r="AP582" s="13">
        <v>1.4229095561927396</v>
      </c>
      <c r="AQ582" s="13">
        <f t="shared" si="61"/>
        <v>260000</v>
      </c>
      <c r="AR582" s="13">
        <f t="shared" ref="AR582:AR600" si="65">AB582*AC582*80</f>
        <v>0</v>
      </c>
      <c r="AS582" s="13">
        <f t="shared" ref="AS582:AS600" si="66">AF582*AG582*500</f>
        <v>0</v>
      </c>
      <c r="AT582" s="13">
        <f t="shared" si="62"/>
        <v>0</v>
      </c>
      <c r="AU582" s="13">
        <f t="shared" ref="AU582:AU600" si="67">AT582+S582</f>
        <v>260000</v>
      </c>
      <c r="AV582" s="14" t="s">
        <v>12</v>
      </c>
      <c r="AW582" s="13">
        <f t="shared" si="64"/>
        <v>260000</v>
      </c>
      <c r="AX582" s="13">
        <v>0</v>
      </c>
      <c r="AY582" s="13">
        <f t="shared" si="63"/>
        <v>260000</v>
      </c>
    </row>
    <row r="583" spans="1:51" hidden="1" x14ac:dyDescent="0.2">
      <c r="A583" s="8">
        <v>578</v>
      </c>
      <c r="B583" s="9" t="s">
        <v>1208</v>
      </c>
      <c r="C583" s="9" t="s">
        <v>226</v>
      </c>
      <c r="D583" s="9" t="s">
        <v>5</v>
      </c>
      <c r="E583" s="9" t="s">
        <v>5</v>
      </c>
      <c r="F583" s="9" t="s">
        <v>1209</v>
      </c>
      <c r="G583" s="9" t="s">
        <v>1205</v>
      </c>
      <c r="H583" s="9" t="s">
        <v>533</v>
      </c>
      <c r="I583" s="9" t="s">
        <v>102</v>
      </c>
      <c r="J583" s="9" t="s">
        <v>9</v>
      </c>
      <c r="K583" s="9" t="s">
        <v>10</v>
      </c>
      <c r="L583" s="10">
        <v>5</v>
      </c>
      <c r="M583" s="10">
        <v>0</v>
      </c>
      <c r="N583" s="10">
        <v>0</v>
      </c>
      <c r="O583" s="10">
        <v>5</v>
      </c>
      <c r="P583" s="11">
        <v>6250</v>
      </c>
      <c r="Q583" s="11">
        <v>0</v>
      </c>
      <c r="R583" s="11">
        <v>6250</v>
      </c>
      <c r="S583" s="11">
        <v>25000</v>
      </c>
      <c r="T583" s="11">
        <v>0</v>
      </c>
      <c r="U583" s="11">
        <v>25000</v>
      </c>
      <c r="V583" s="11">
        <v>31250</v>
      </c>
      <c r="W583" s="11">
        <v>0</v>
      </c>
      <c r="X583" s="12">
        <v>0.8</v>
      </c>
      <c r="Y583" s="12">
        <v>0</v>
      </c>
      <c r="Z583" s="11">
        <v>0</v>
      </c>
      <c r="AA583" s="11">
        <v>5000</v>
      </c>
      <c r="AB583" s="13">
        <v>5</v>
      </c>
      <c r="AC583" s="13">
        <v>11</v>
      </c>
      <c r="AD583" s="13">
        <v>1500</v>
      </c>
      <c r="AE583" s="13">
        <v>1500</v>
      </c>
      <c r="AF583" s="13">
        <v>0</v>
      </c>
      <c r="AG583" s="13">
        <v>0</v>
      </c>
      <c r="AH583" s="13">
        <v>0</v>
      </c>
      <c r="AI583" s="13">
        <v>0</v>
      </c>
      <c r="AJ583" s="18">
        <v>151</v>
      </c>
      <c r="AK583" s="17">
        <v>1.9</v>
      </c>
      <c r="AL583" s="25">
        <v>0.39095917044718081</v>
      </c>
      <c r="AM583" s="13">
        <v>0.5375088677675306</v>
      </c>
      <c r="AN583" s="13">
        <v>0.87643207855973815</v>
      </c>
      <c r="AO583" s="13">
        <v>8.9686098654708502E-3</v>
      </c>
      <c r="AP583" s="13">
        <v>1.4229095561927396</v>
      </c>
      <c r="AQ583" s="13">
        <f t="shared" ref="AQ583:AQ600" si="68">S583</f>
        <v>25000</v>
      </c>
      <c r="AR583" s="13">
        <f t="shared" si="65"/>
        <v>4400</v>
      </c>
      <c r="AS583" s="13">
        <f t="shared" si="66"/>
        <v>0</v>
      </c>
      <c r="AT583" s="13">
        <f t="shared" ref="AT583:AT600" si="69">AR583+AS583</f>
        <v>4400</v>
      </c>
      <c r="AU583" s="13">
        <f t="shared" si="67"/>
        <v>29400</v>
      </c>
      <c r="AV583" s="14" t="s">
        <v>12</v>
      </c>
      <c r="AW583" s="13">
        <f t="shared" si="64"/>
        <v>29400</v>
      </c>
      <c r="AX583" s="13">
        <v>0</v>
      </c>
      <c r="AY583" s="13">
        <f t="shared" ref="AY583:AY600" si="70">AW583+AX583</f>
        <v>29400</v>
      </c>
    </row>
    <row r="584" spans="1:51" hidden="1" x14ac:dyDescent="0.2">
      <c r="A584" s="8">
        <v>579</v>
      </c>
      <c r="B584" s="9" t="s">
        <v>1210</v>
      </c>
      <c r="C584" s="9" t="s">
        <v>226</v>
      </c>
      <c r="D584" s="9" t="s">
        <v>5</v>
      </c>
      <c r="E584" s="9" t="s">
        <v>5</v>
      </c>
      <c r="F584" s="9" t="s">
        <v>1209</v>
      </c>
      <c r="G584" s="9" t="s">
        <v>1205</v>
      </c>
      <c r="H584" s="9" t="s">
        <v>533</v>
      </c>
      <c r="I584" s="9" t="s">
        <v>102</v>
      </c>
      <c r="J584" s="9" t="s">
        <v>9</v>
      </c>
      <c r="K584" s="9" t="s">
        <v>10</v>
      </c>
      <c r="L584" s="10">
        <v>5</v>
      </c>
      <c r="M584" s="10">
        <v>0</v>
      </c>
      <c r="N584" s="10">
        <v>0</v>
      </c>
      <c r="O584" s="10">
        <v>5</v>
      </c>
      <c r="P584" s="11">
        <v>6250</v>
      </c>
      <c r="Q584" s="11">
        <v>0</v>
      </c>
      <c r="R584" s="11">
        <v>6250</v>
      </c>
      <c r="S584" s="11">
        <v>25000</v>
      </c>
      <c r="T584" s="11">
        <v>0</v>
      </c>
      <c r="U584" s="11">
        <v>25000</v>
      </c>
      <c r="V584" s="11">
        <v>31250</v>
      </c>
      <c r="W584" s="11">
        <v>0</v>
      </c>
      <c r="X584" s="12">
        <v>0.8</v>
      </c>
      <c r="Y584" s="12">
        <v>0</v>
      </c>
      <c r="Z584" s="11">
        <v>0</v>
      </c>
      <c r="AA584" s="11">
        <v>5000</v>
      </c>
      <c r="AB584" s="13">
        <v>5</v>
      </c>
      <c r="AC584" s="13">
        <v>11</v>
      </c>
      <c r="AD584" s="13">
        <v>1500</v>
      </c>
      <c r="AE584" s="13">
        <v>1500</v>
      </c>
      <c r="AF584" s="13">
        <v>0</v>
      </c>
      <c r="AG584" s="13">
        <v>0</v>
      </c>
      <c r="AH584" s="13">
        <v>0</v>
      </c>
      <c r="AI584" s="13">
        <v>0</v>
      </c>
      <c r="AJ584" s="18">
        <v>151</v>
      </c>
      <c r="AK584" s="17">
        <v>1.9</v>
      </c>
      <c r="AL584" s="25">
        <v>0.39095917044718081</v>
      </c>
      <c r="AM584" s="13">
        <v>0.5375088677675306</v>
      </c>
      <c r="AN584" s="13">
        <v>0.87643207855973815</v>
      </c>
      <c r="AO584" s="13">
        <v>8.9686098654708502E-3</v>
      </c>
      <c r="AP584" s="13">
        <v>1.4229095561927396</v>
      </c>
      <c r="AQ584" s="13">
        <f t="shared" si="68"/>
        <v>25000</v>
      </c>
      <c r="AR584" s="13">
        <f t="shared" si="65"/>
        <v>4400</v>
      </c>
      <c r="AS584" s="13">
        <f t="shared" si="66"/>
        <v>0</v>
      </c>
      <c r="AT584" s="13">
        <f t="shared" si="69"/>
        <v>4400</v>
      </c>
      <c r="AU584" s="13">
        <f t="shared" si="67"/>
        <v>29400</v>
      </c>
      <c r="AV584" s="14" t="s">
        <v>12</v>
      </c>
      <c r="AW584" s="13">
        <f t="shared" si="64"/>
        <v>29400</v>
      </c>
      <c r="AX584" s="13">
        <v>0</v>
      </c>
      <c r="AY584" s="13">
        <f t="shared" si="70"/>
        <v>29400</v>
      </c>
    </row>
    <row r="585" spans="1:51" hidden="1" x14ac:dyDescent="0.2">
      <c r="A585" s="8">
        <v>580</v>
      </c>
      <c r="B585" s="9" t="s">
        <v>1211</v>
      </c>
      <c r="C585" s="9" t="s">
        <v>226</v>
      </c>
      <c r="D585" s="9" t="s">
        <v>5</v>
      </c>
      <c r="E585" s="9" t="s">
        <v>5</v>
      </c>
      <c r="F585" s="9" t="s">
        <v>1212</v>
      </c>
      <c r="G585" s="9" t="s">
        <v>1205</v>
      </c>
      <c r="H585" s="9" t="s">
        <v>533</v>
      </c>
      <c r="I585" s="9" t="s">
        <v>102</v>
      </c>
      <c r="J585" s="9" t="s">
        <v>9</v>
      </c>
      <c r="K585" s="9" t="s">
        <v>10</v>
      </c>
      <c r="L585" s="10">
        <v>5</v>
      </c>
      <c r="M585" s="10">
        <v>0</v>
      </c>
      <c r="N585" s="10">
        <v>0</v>
      </c>
      <c r="O585" s="10">
        <v>5</v>
      </c>
      <c r="P585" s="11">
        <v>6250</v>
      </c>
      <c r="Q585" s="11">
        <v>0</v>
      </c>
      <c r="R585" s="11">
        <v>6250</v>
      </c>
      <c r="S585" s="11">
        <v>25000</v>
      </c>
      <c r="T585" s="11">
        <v>0</v>
      </c>
      <c r="U585" s="11">
        <v>25000</v>
      </c>
      <c r="V585" s="11">
        <v>31250</v>
      </c>
      <c r="W585" s="11">
        <v>4660</v>
      </c>
      <c r="X585" s="12">
        <v>0.8</v>
      </c>
      <c r="Y585" s="12">
        <v>0.14912</v>
      </c>
      <c r="Z585" s="11">
        <v>0</v>
      </c>
      <c r="AA585" s="11">
        <v>5000</v>
      </c>
      <c r="AB585" s="13">
        <v>5</v>
      </c>
      <c r="AC585" s="13">
        <v>6</v>
      </c>
      <c r="AD585" s="13">
        <v>1250</v>
      </c>
      <c r="AE585" s="13">
        <v>1250</v>
      </c>
      <c r="AF585" s="13">
        <v>0</v>
      </c>
      <c r="AG585" s="13">
        <v>0</v>
      </c>
      <c r="AH585" s="13">
        <v>0</v>
      </c>
      <c r="AI585" s="13">
        <v>0</v>
      </c>
      <c r="AJ585" s="18">
        <v>151</v>
      </c>
      <c r="AK585" s="17">
        <v>1.9</v>
      </c>
      <c r="AL585" s="25">
        <v>0.39095917044718081</v>
      </c>
      <c r="AM585" s="13">
        <v>0.5375088677675306</v>
      </c>
      <c r="AN585" s="13">
        <v>0.87643207855973815</v>
      </c>
      <c r="AO585" s="13">
        <v>8.9686098654708502E-3</v>
      </c>
      <c r="AP585" s="13">
        <v>1.4229095561927396</v>
      </c>
      <c r="AQ585" s="13">
        <f t="shared" si="68"/>
        <v>25000</v>
      </c>
      <c r="AR585" s="13">
        <f t="shared" si="65"/>
        <v>2400</v>
      </c>
      <c r="AS585" s="13">
        <f t="shared" si="66"/>
        <v>0</v>
      </c>
      <c r="AT585" s="13">
        <f t="shared" si="69"/>
        <v>2400</v>
      </c>
      <c r="AU585" s="13">
        <f t="shared" si="67"/>
        <v>27400</v>
      </c>
      <c r="AV585" s="14" t="s">
        <v>12</v>
      </c>
      <c r="AW585" s="13">
        <f t="shared" si="64"/>
        <v>27400</v>
      </c>
      <c r="AX585" s="13">
        <v>0</v>
      </c>
      <c r="AY585" s="13">
        <f t="shared" si="70"/>
        <v>27400</v>
      </c>
    </row>
    <row r="586" spans="1:51" hidden="1" x14ac:dyDescent="0.2">
      <c r="A586" s="8">
        <v>581</v>
      </c>
      <c r="B586" s="9" t="s">
        <v>1213</v>
      </c>
      <c r="C586" s="9" t="s">
        <v>4</v>
      </c>
      <c r="D586" s="9" t="s">
        <v>5</v>
      </c>
      <c r="E586" s="9" t="s">
        <v>5</v>
      </c>
      <c r="F586" s="9" t="s">
        <v>1214</v>
      </c>
      <c r="G586" s="9" t="s">
        <v>1205</v>
      </c>
      <c r="H586" s="9" t="s">
        <v>533</v>
      </c>
      <c r="I586" s="9" t="s">
        <v>102</v>
      </c>
      <c r="J586" s="9" t="s">
        <v>9</v>
      </c>
      <c r="K586" s="9" t="s">
        <v>10</v>
      </c>
      <c r="L586" s="10">
        <v>15</v>
      </c>
      <c r="M586" s="10">
        <v>15</v>
      </c>
      <c r="N586" s="10">
        <v>0</v>
      </c>
      <c r="O586" s="10">
        <v>0</v>
      </c>
      <c r="P586" s="11">
        <v>37500</v>
      </c>
      <c r="Q586" s="11">
        <v>37500</v>
      </c>
      <c r="R586" s="11">
        <v>0</v>
      </c>
      <c r="S586" s="11">
        <v>150000</v>
      </c>
      <c r="T586" s="11">
        <v>150000</v>
      </c>
      <c r="U586" s="11">
        <v>0</v>
      </c>
      <c r="V586" s="11">
        <v>187500</v>
      </c>
      <c r="W586" s="11">
        <v>28125</v>
      </c>
      <c r="X586" s="12">
        <v>0.8</v>
      </c>
      <c r="Y586" s="12">
        <v>0.15</v>
      </c>
      <c r="Z586" s="11">
        <v>10000</v>
      </c>
      <c r="AA586" s="11">
        <v>0</v>
      </c>
      <c r="AB586" s="13">
        <v>15</v>
      </c>
      <c r="AC586" s="13">
        <v>4</v>
      </c>
      <c r="AD586" s="13">
        <v>1400</v>
      </c>
      <c r="AE586" s="13">
        <v>1400</v>
      </c>
      <c r="AF586" s="13">
        <v>0</v>
      </c>
      <c r="AG586" s="13">
        <v>0</v>
      </c>
      <c r="AH586" s="13">
        <v>0</v>
      </c>
      <c r="AI586" s="13">
        <v>0</v>
      </c>
      <c r="AJ586" s="18">
        <v>151</v>
      </c>
      <c r="AK586" s="17">
        <v>1.9</v>
      </c>
      <c r="AL586" s="25">
        <v>0.39095917044718081</v>
      </c>
      <c r="AM586" s="13">
        <v>0.5375088677675306</v>
      </c>
      <c r="AN586" s="13">
        <v>0.87643207855973815</v>
      </c>
      <c r="AO586" s="13">
        <v>8.9686098654708502E-3</v>
      </c>
      <c r="AP586" s="13">
        <v>1.4229095561927396</v>
      </c>
      <c r="AQ586" s="13">
        <f t="shared" si="68"/>
        <v>150000</v>
      </c>
      <c r="AR586" s="13">
        <f t="shared" si="65"/>
        <v>4800</v>
      </c>
      <c r="AS586" s="13">
        <f t="shared" si="66"/>
        <v>0</v>
      </c>
      <c r="AT586" s="13">
        <f t="shared" si="69"/>
        <v>4800</v>
      </c>
      <c r="AU586" s="13">
        <f t="shared" si="67"/>
        <v>154800</v>
      </c>
      <c r="AV586" s="14" t="s">
        <v>12</v>
      </c>
      <c r="AW586" s="13">
        <f t="shared" ref="AW586:AW600" si="71">AU586</f>
        <v>154800</v>
      </c>
      <c r="AX586" s="13">
        <v>0</v>
      </c>
      <c r="AY586" s="13">
        <f t="shared" si="70"/>
        <v>154800</v>
      </c>
    </row>
    <row r="587" spans="1:51" hidden="1" x14ac:dyDescent="0.2">
      <c r="A587" s="8">
        <v>582</v>
      </c>
      <c r="B587" s="9" t="s">
        <v>1215</v>
      </c>
      <c r="C587" s="9" t="s">
        <v>4</v>
      </c>
      <c r="D587" s="9" t="s">
        <v>5</v>
      </c>
      <c r="E587" s="9" t="s">
        <v>5</v>
      </c>
      <c r="F587" s="9" t="s">
        <v>1216</v>
      </c>
      <c r="G587" s="9" t="s">
        <v>1205</v>
      </c>
      <c r="H587" s="9" t="s">
        <v>533</v>
      </c>
      <c r="I587" s="9" t="s">
        <v>102</v>
      </c>
      <c r="J587" s="9" t="s">
        <v>9</v>
      </c>
      <c r="K587" s="9" t="s">
        <v>10</v>
      </c>
      <c r="L587" s="10">
        <v>12</v>
      </c>
      <c r="M587" s="10">
        <v>12</v>
      </c>
      <c r="N587" s="10">
        <v>0</v>
      </c>
      <c r="O587" s="10">
        <v>0</v>
      </c>
      <c r="P587" s="11">
        <v>30000</v>
      </c>
      <c r="Q587" s="11">
        <v>30000</v>
      </c>
      <c r="R587" s="11">
        <v>0</v>
      </c>
      <c r="S587" s="11">
        <v>120000</v>
      </c>
      <c r="T587" s="11">
        <v>120000</v>
      </c>
      <c r="U587" s="11">
        <v>0</v>
      </c>
      <c r="V587" s="11">
        <v>150000</v>
      </c>
      <c r="W587" s="11">
        <v>15000</v>
      </c>
      <c r="X587" s="12">
        <v>0.8</v>
      </c>
      <c r="Y587" s="12">
        <v>0.1</v>
      </c>
      <c r="Z587" s="11">
        <v>10000</v>
      </c>
      <c r="AA587" s="11">
        <v>0</v>
      </c>
      <c r="AB587" s="13">
        <v>12</v>
      </c>
      <c r="AC587" s="13">
        <v>4</v>
      </c>
      <c r="AD587" s="13">
        <v>890</v>
      </c>
      <c r="AE587" s="13">
        <v>890</v>
      </c>
      <c r="AF587" s="13">
        <v>0</v>
      </c>
      <c r="AG587" s="13">
        <v>0</v>
      </c>
      <c r="AH587" s="13">
        <v>0</v>
      </c>
      <c r="AI587" s="13">
        <v>0</v>
      </c>
      <c r="AJ587" s="18">
        <v>151</v>
      </c>
      <c r="AK587" s="17">
        <v>1.9</v>
      </c>
      <c r="AL587" s="25">
        <v>0.39095917044718081</v>
      </c>
      <c r="AM587" s="13">
        <v>0.5375088677675306</v>
      </c>
      <c r="AN587" s="13">
        <v>0.87643207855973815</v>
      </c>
      <c r="AO587" s="13">
        <v>8.9686098654708502E-3</v>
      </c>
      <c r="AP587" s="13">
        <v>1.4229095561927396</v>
      </c>
      <c r="AQ587" s="13">
        <f t="shared" si="68"/>
        <v>120000</v>
      </c>
      <c r="AR587" s="13">
        <f t="shared" si="65"/>
        <v>3840</v>
      </c>
      <c r="AS587" s="13">
        <f t="shared" si="66"/>
        <v>0</v>
      </c>
      <c r="AT587" s="13">
        <f t="shared" si="69"/>
        <v>3840</v>
      </c>
      <c r="AU587" s="13">
        <f t="shared" si="67"/>
        <v>123840</v>
      </c>
      <c r="AV587" s="14" t="s">
        <v>12</v>
      </c>
      <c r="AW587" s="13">
        <f t="shared" si="71"/>
        <v>123840</v>
      </c>
      <c r="AX587" s="13">
        <v>0</v>
      </c>
      <c r="AY587" s="13">
        <f t="shared" si="70"/>
        <v>123840</v>
      </c>
    </row>
    <row r="588" spans="1:51" hidden="1" x14ac:dyDescent="0.2">
      <c r="A588" s="8">
        <v>583</v>
      </c>
      <c r="B588" s="9" t="s">
        <v>1217</v>
      </c>
      <c r="C588" s="9" t="s">
        <v>4</v>
      </c>
      <c r="D588" s="9" t="s">
        <v>5</v>
      </c>
      <c r="E588" s="9" t="s">
        <v>5</v>
      </c>
      <c r="F588" s="9" t="s">
        <v>1218</v>
      </c>
      <c r="G588" s="9" t="s">
        <v>1205</v>
      </c>
      <c r="H588" s="9" t="s">
        <v>533</v>
      </c>
      <c r="I588" s="9" t="s">
        <v>102</v>
      </c>
      <c r="J588" s="9" t="s">
        <v>9</v>
      </c>
      <c r="K588" s="9" t="s">
        <v>10</v>
      </c>
      <c r="L588" s="10">
        <v>64</v>
      </c>
      <c r="M588" s="10">
        <v>64</v>
      </c>
      <c r="N588" s="10">
        <v>0</v>
      </c>
      <c r="O588" s="10">
        <v>0</v>
      </c>
      <c r="P588" s="11">
        <v>160000</v>
      </c>
      <c r="Q588" s="11">
        <v>160000</v>
      </c>
      <c r="R588" s="11">
        <v>0</v>
      </c>
      <c r="S588" s="11">
        <v>640000</v>
      </c>
      <c r="T588" s="11">
        <v>640000</v>
      </c>
      <c r="U588" s="11">
        <v>0</v>
      </c>
      <c r="V588" s="11">
        <v>800000</v>
      </c>
      <c r="W588" s="11">
        <v>75000</v>
      </c>
      <c r="X588" s="12">
        <v>0.8</v>
      </c>
      <c r="Y588" s="12">
        <v>9.375E-2</v>
      </c>
      <c r="Z588" s="11">
        <v>10000</v>
      </c>
      <c r="AA588" s="11">
        <v>0</v>
      </c>
      <c r="AB588" s="13">
        <v>64</v>
      </c>
      <c r="AC588" s="13">
        <v>4</v>
      </c>
      <c r="AD588" s="13">
        <v>1600</v>
      </c>
      <c r="AE588" s="13">
        <v>1600</v>
      </c>
      <c r="AF588" s="13">
        <v>0</v>
      </c>
      <c r="AG588" s="13">
        <v>0</v>
      </c>
      <c r="AH588" s="13">
        <v>0</v>
      </c>
      <c r="AI588" s="13">
        <v>0</v>
      </c>
      <c r="AJ588" s="18">
        <v>151</v>
      </c>
      <c r="AK588" s="17">
        <v>1.9</v>
      </c>
      <c r="AL588" s="25">
        <v>0.39095917044718081</v>
      </c>
      <c r="AM588" s="13">
        <v>0.5375088677675306</v>
      </c>
      <c r="AN588" s="13">
        <v>0.87643207855973815</v>
      </c>
      <c r="AO588" s="13">
        <v>8.9686098654708502E-3</v>
      </c>
      <c r="AP588" s="13">
        <v>1.4229095561927396</v>
      </c>
      <c r="AQ588" s="13">
        <f t="shared" si="68"/>
        <v>640000</v>
      </c>
      <c r="AR588" s="13">
        <f t="shared" si="65"/>
        <v>20480</v>
      </c>
      <c r="AS588" s="13">
        <f t="shared" si="66"/>
        <v>0</v>
      </c>
      <c r="AT588" s="13">
        <f t="shared" si="69"/>
        <v>20480</v>
      </c>
      <c r="AU588" s="13">
        <f t="shared" si="67"/>
        <v>660480</v>
      </c>
      <c r="AV588" s="14" t="s">
        <v>12</v>
      </c>
      <c r="AW588" s="13">
        <f t="shared" si="71"/>
        <v>660480</v>
      </c>
      <c r="AX588" s="13">
        <v>0</v>
      </c>
      <c r="AY588" s="13">
        <f t="shared" si="70"/>
        <v>660480</v>
      </c>
    </row>
    <row r="589" spans="1:51" hidden="1" x14ac:dyDescent="0.2">
      <c r="A589" s="8">
        <v>584</v>
      </c>
      <c r="B589" s="9" t="s">
        <v>1219</v>
      </c>
      <c r="C589" s="9" t="s">
        <v>4</v>
      </c>
      <c r="D589" s="9" t="s">
        <v>5</v>
      </c>
      <c r="E589" s="9" t="s">
        <v>5</v>
      </c>
      <c r="F589" s="9" t="s">
        <v>1220</v>
      </c>
      <c r="G589" s="9" t="s">
        <v>1205</v>
      </c>
      <c r="H589" s="9" t="s">
        <v>533</v>
      </c>
      <c r="I589" s="9" t="s">
        <v>102</v>
      </c>
      <c r="J589" s="9" t="s">
        <v>9</v>
      </c>
      <c r="K589" s="9" t="s">
        <v>10</v>
      </c>
      <c r="L589" s="10">
        <v>50</v>
      </c>
      <c r="M589" s="10">
        <v>50</v>
      </c>
      <c r="N589" s="10">
        <v>0</v>
      </c>
      <c r="O589" s="10">
        <v>0</v>
      </c>
      <c r="P589" s="11">
        <v>125000</v>
      </c>
      <c r="Q589" s="11">
        <v>125000</v>
      </c>
      <c r="R589" s="11">
        <v>0</v>
      </c>
      <c r="S589" s="11">
        <v>500000</v>
      </c>
      <c r="T589" s="11">
        <v>500000</v>
      </c>
      <c r="U589" s="11">
        <v>0</v>
      </c>
      <c r="V589" s="11">
        <v>625000</v>
      </c>
      <c r="W589" s="11">
        <v>36000</v>
      </c>
      <c r="X589" s="12">
        <v>0.8</v>
      </c>
      <c r="Y589" s="12">
        <v>5.7599999999999998E-2</v>
      </c>
      <c r="Z589" s="11">
        <v>10000</v>
      </c>
      <c r="AA589" s="11">
        <v>0</v>
      </c>
      <c r="AB589" s="13">
        <v>45</v>
      </c>
      <c r="AC589" s="13">
        <v>4</v>
      </c>
      <c r="AD589" s="13">
        <v>1320</v>
      </c>
      <c r="AE589" s="13">
        <v>720</v>
      </c>
      <c r="AF589" s="13">
        <v>5</v>
      </c>
      <c r="AG589" s="13">
        <v>4</v>
      </c>
      <c r="AH589" s="13">
        <v>1820</v>
      </c>
      <c r="AI589" s="13">
        <v>1220</v>
      </c>
      <c r="AJ589" s="18">
        <v>151</v>
      </c>
      <c r="AK589" s="17">
        <v>1.9</v>
      </c>
      <c r="AL589" s="25">
        <v>0.39095917044718081</v>
      </c>
      <c r="AM589" s="13">
        <v>0.5375088677675306</v>
      </c>
      <c r="AN589" s="13">
        <v>0.87643207855973815</v>
      </c>
      <c r="AO589" s="13">
        <v>8.9686098654708502E-3</v>
      </c>
      <c r="AP589" s="13">
        <v>1.4229095561927396</v>
      </c>
      <c r="AQ589" s="13">
        <f t="shared" si="68"/>
        <v>500000</v>
      </c>
      <c r="AR589" s="13">
        <f t="shared" si="65"/>
        <v>14400</v>
      </c>
      <c r="AS589" s="13">
        <f t="shared" si="66"/>
        <v>10000</v>
      </c>
      <c r="AT589" s="13">
        <f t="shared" si="69"/>
        <v>24400</v>
      </c>
      <c r="AU589" s="13">
        <f t="shared" si="67"/>
        <v>524400</v>
      </c>
      <c r="AV589" s="14" t="s">
        <v>12</v>
      </c>
      <c r="AW589" s="13">
        <f t="shared" si="71"/>
        <v>524400</v>
      </c>
      <c r="AX589" s="13">
        <v>0</v>
      </c>
      <c r="AY589" s="13">
        <f t="shared" si="70"/>
        <v>524400</v>
      </c>
    </row>
    <row r="590" spans="1:51" hidden="1" x14ac:dyDescent="0.2">
      <c r="A590" s="8">
        <v>585</v>
      </c>
      <c r="B590" s="9" t="s">
        <v>1221</v>
      </c>
      <c r="C590" s="9" t="s">
        <v>4</v>
      </c>
      <c r="D590" s="9" t="s">
        <v>5</v>
      </c>
      <c r="E590" s="9" t="s">
        <v>5</v>
      </c>
      <c r="F590" s="9" t="s">
        <v>1222</v>
      </c>
      <c r="G590" s="9" t="s">
        <v>1205</v>
      </c>
      <c r="H590" s="9" t="s">
        <v>533</v>
      </c>
      <c r="I590" s="9" t="s">
        <v>102</v>
      </c>
      <c r="J590" s="9" t="s">
        <v>9</v>
      </c>
      <c r="K590" s="9" t="s">
        <v>10</v>
      </c>
      <c r="L590" s="10">
        <v>32</v>
      </c>
      <c r="M590" s="10">
        <v>32</v>
      </c>
      <c r="N590" s="10">
        <v>0</v>
      </c>
      <c r="O590" s="10">
        <v>0</v>
      </c>
      <c r="P590" s="11">
        <v>73000</v>
      </c>
      <c r="Q590" s="11">
        <v>73000</v>
      </c>
      <c r="R590" s="11">
        <v>0</v>
      </c>
      <c r="S590" s="11">
        <v>277000</v>
      </c>
      <c r="T590" s="11">
        <v>277000</v>
      </c>
      <c r="U590" s="11">
        <v>0</v>
      </c>
      <c r="V590" s="11">
        <v>350000</v>
      </c>
      <c r="W590" s="11">
        <v>52500</v>
      </c>
      <c r="X590" s="12">
        <v>0.79142857142857148</v>
      </c>
      <c r="Y590" s="12">
        <v>0.15</v>
      </c>
      <c r="Z590" s="11">
        <v>8656.25</v>
      </c>
      <c r="AA590" s="11">
        <v>0</v>
      </c>
      <c r="AB590" s="13">
        <v>0</v>
      </c>
      <c r="AC590" s="13">
        <v>0</v>
      </c>
      <c r="AD590" s="13">
        <v>0</v>
      </c>
      <c r="AE590" s="13">
        <v>0</v>
      </c>
      <c r="AF590" s="13">
        <v>0</v>
      </c>
      <c r="AG590" s="13">
        <v>0</v>
      </c>
      <c r="AH590" s="13">
        <v>0</v>
      </c>
      <c r="AI590" s="13">
        <v>0</v>
      </c>
      <c r="AJ590" s="18">
        <v>151</v>
      </c>
      <c r="AK590" s="17">
        <v>1.9</v>
      </c>
      <c r="AL590" s="25">
        <v>0.39095917044718081</v>
      </c>
      <c r="AM590" s="13">
        <v>0.5375088677675306</v>
      </c>
      <c r="AN590" s="13">
        <v>0.87643207855973815</v>
      </c>
      <c r="AO590" s="13">
        <v>8.9686098654708502E-3</v>
      </c>
      <c r="AP590" s="13">
        <v>1.4229095561927396</v>
      </c>
      <c r="AQ590" s="13">
        <f t="shared" si="68"/>
        <v>277000</v>
      </c>
      <c r="AR590" s="13">
        <f t="shared" si="65"/>
        <v>0</v>
      </c>
      <c r="AS590" s="13">
        <f t="shared" si="66"/>
        <v>0</v>
      </c>
      <c r="AT590" s="13">
        <f t="shared" si="69"/>
        <v>0</v>
      </c>
      <c r="AU590" s="13">
        <f t="shared" si="67"/>
        <v>277000</v>
      </c>
      <c r="AV590" s="14" t="s">
        <v>12</v>
      </c>
      <c r="AW590" s="13">
        <f t="shared" si="71"/>
        <v>277000</v>
      </c>
      <c r="AX590" s="13">
        <v>0</v>
      </c>
      <c r="AY590" s="13">
        <f t="shared" si="70"/>
        <v>277000</v>
      </c>
    </row>
    <row r="591" spans="1:51" hidden="1" x14ac:dyDescent="0.2">
      <c r="A591" s="8">
        <v>586</v>
      </c>
      <c r="B591" s="9" t="s">
        <v>1223</v>
      </c>
      <c r="C591" s="9" t="s">
        <v>4</v>
      </c>
      <c r="D591" s="9" t="s">
        <v>5</v>
      </c>
      <c r="E591" s="9" t="s">
        <v>5</v>
      </c>
      <c r="F591" s="9" t="s">
        <v>1224</v>
      </c>
      <c r="G591" s="9" t="s">
        <v>1205</v>
      </c>
      <c r="H591" s="9" t="s">
        <v>533</v>
      </c>
      <c r="I591" s="9" t="s">
        <v>102</v>
      </c>
      <c r="J591" s="9" t="s">
        <v>9</v>
      </c>
      <c r="K591" s="9" t="s">
        <v>10</v>
      </c>
      <c r="L591" s="10">
        <v>12</v>
      </c>
      <c r="M591" s="10">
        <v>12</v>
      </c>
      <c r="N591" s="10">
        <v>0</v>
      </c>
      <c r="O591" s="10">
        <v>0</v>
      </c>
      <c r="P591" s="11">
        <v>30000</v>
      </c>
      <c r="Q591" s="11">
        <v>30000</v>
      </c>
      <c r="R591" s="11">
        <v>0</v>
      </c>
      <c r="S591" s="11">
        <v>120000</v>
      </c>
      <c r="T591" s="11">
        <v>120000</v>
      </c>
      <c r="U591" s="11">
        <v>0</v>
      </c>
      <c r="V591" s="11">
        <v>150000</v>
      </c>
      <c r="W591" s="11">
        <v>11200</v>
      </c>
      <c r="X591" s="12">
        <v>0.8</v>
      </c>
      <c r="Y591" s="12">
        <v>7.4700000000000003E-2</v>
      </c>
      <c r="Z591" s="11">
        <v>10000</v>
      </c>
      <c r="AA591" s="11">
        <v>0</v>
      </c>
      <c r="AB591" s="13">
        <v>12</v>
      </c>
      <c r="AC591" s="13">
        <v>4</v>
      </c>
      <c r="AD591" s="13">
        <v>1100</v>
      </c>
      <c r="AE591" s="13">
        <v>1100</v>
      </c>
      <c r="AF591" s="13">
        <v>0</v>
      </c>
      <c r="AG591" s="13">
        <v>0</v>
      </c>
      <c r="AH591" s="13">
        <v>0</v>
      </c>
      <c r="AI591" s="13">
        <v>0</v>
      </c>
      <c r="AJ591" s="18">
        <v>151</v>
      </c>
      <c r="AK591" s="17">
        <v>1.9</v>
      </c>
      <c r="AL591" s="25">
        <v>0.39095917044718081</v>
      </c>
      <c r="AM591" s="13">
        <v>0.5375088677675306</v>
      </c>
      <c r="AN591" s="13">
        <v>0.87643207855973815</v>
      </c>
      <c r="AO591" s="13">
        <v>8.9686098654708502E-3</v>
      </c>
      <c r="AP591" s="13">
        <v>1.4229095561927396</v>
      </c>
      <c r="AQ591" s="13">
        <f t="shared" si="68"/>
        <v>120000</v>
      </c>
      <c r="AR591" s="13">
        <f t="shared" si="65"/>
        <v>3840</v>
      </c>
      <c r="AS591" s="13">
        <f t="shared" si="66"/>
        <v>0</v>
      </c>
      <c r="AT591" s="13">
        <f t="shared" si="69"/>
        <v>3840</v>
      </c>
      <c r="AU591" s="13">
        <f t="shared" si="67"/>
        <v>123840</v>
      </c>
      <c r="AV591" s="14" t="s">
        <v>12</v>
      </c>
      <c r="AW591" s="13">
        <f t="shared" si="71"/>
        <v>123840</v>
      </c>
      <c r="AX591" s="13">
        <v>0</v>
      </c>
      <c r="AY591" s="13">
        <f t="shared" si="70"/>
        <v>123840</v>
      </c>
    </row>
    <row r="592" spans="1:51" hidden="1" x14ac:dyDescent="0.2">
      <c r="A592" s="8">
        <v>587</v>
      </c>
      <c r="B592" s="9" t="s">
        <v>1225</v>
      </c>
      <c r="C592" s="9" t="s">
        <v>4</v>
      </c>
      <c r="D592" s="9" t="s">
        <v>5</v>
      </c>
      <c r="E592" s="9" t="s">
        <v>1226</v>
      </c>
      <c r="F592" s="9" t="s">
        <v>1227</v>
      </c>
      <c r="G592" s="9" t="s">
        <v>1228</v>
      </c>
      <c r="H592" s="9" t="s">
        <v>537</v>
      </c>
      <c r="I592" s="9" t="s">
        <v>156</v>
      </c>
      <c r="J592" s="9" t="s">
        <v>8</v>
      </c>
      <c r="K592" s="9" t="s">
        <v>29</v>
      </c>
      <c r="L592" s="10">
        <v>15</v>
      </c>
      <c r="M592" s="10">
        <v>15</v>
      </c>
      <c r="N592" s="10">
        <v>0</v>
      </c>
      <c r="O592" s="10">
        <v>0</v>
      </c>
      <c r="P592" s="11">
        <v>37500</v>
      </c>
      <c r="Q592" s="11">
        <v>37500</v>
      </c>
      <c r="R592" s="11">
        <v>0</v>
      </c>
      <c r="S592" s="11">
        <v>150000</v>
      </c>
      <c r="T592" s="11">
        <v>150000</v>
      </c>
      <c r="U592" s="11">
        <v>0</v>
      </c>
      <c r="V592" s="11">
        <v>187500</v>
      </c>
      <c r="W592" s="11">
        <v>0</v>
      </c>
      <c r="X592" s="12">
        <v>0.8</v>
      </c>
      <c r="Y592" s="12">
        <v>0</v>
      </c>
      <c r="Z592" s="11">
        <v>10000</v>
      </c>
      <c r="AA592" s="11">
        <v>0</v>
      </c>
      <c r="AB592" s="13">
        <v>15</v>
      </c>
      <c r="AC592" s="13">
        <v>2</v>
      </c>
      <c r="AD592" s="13">
        <v>950</v>
      </c>
      <c r="AE592" s="13">
        <v>830</v>
      </c>
      <c r="AF592" s="13">
        <v>0</v>
      </c>
      <c r="AG592" s="13">
        <v>0</v>
      </c>
      <c r="AH592" s="13">
        <v>0</v>
      </c>
      <c r="AI592" s="13">
        <v>0</v>
      </c>
      <c r="AJ592" s="18">
        <v>2</v>
      </c>
      <c r="AK592" s="17">
        <v>13</v>
      </c>
      <c r="AL592" s="25">
        <v>0.16901408450704225</v>
      </c>
      <c r="AM592" s="13">
        <v>0.80006220287021823</v>
      </c>
      <c r="AN592" s="13">
        <v>0.99836333878887074</v>
      </c>
      <c r="AO592" s="13">
        <v>0.50672645739910316</v>
      </c>
      <c r="AP592" s="13">
        <v>2.3051519990581921</v>
      </c>
      <c r="AQ592" s="13">
        <f t="shared" si="68"/>
        <v>150000</v>
      </c>
      <c r="AR592" s="13">
        <f t="shared" si="65"/>
        <v>2400</v>
      </c>
      <c r="AS592" s="13">
        <f t="shared" si="66"/>
        <v>0</v>
      </c>
      <c r="AT592" s="13">
        <f t="shared" si="69"/>
        <v>2400</v>
      </c>
      <c r="AU592" s="13">
        <f t="shared" si="67"/>
        <v>152400</v>
      </c>
      <c r="AV592" s="14" t="s">
        <v>12</v>
      </c>
      <c r="AW592" s="13">
        <f t="shared" si="71"/>
        <v>152400</v>
      </c>
      <c r="AX592" s="13">
        <v>0</v>
      </c>
      <c r="AY592" s="13">
        <f t="shared" si="70"/>
        <v>152400</v>
      </c>
    </row>
    <row r="593" spans="1:51" hidden="1" x14ac:dyDescent="0.2">
      <c r="A593" s="8">
        <v>588</v>
      </c>
      <c r="B593" s="9" t="s">
        <v>1229</v>
      </c>
      <c r="C593" s="9" t="s">
        <v>4</v>
      </c>
      <c r="D593" s="9" t="s">
        <v>5</v>
      </c>
      <c r="E593" s="9" t="s">
        <v>1226</v>
      </c>
      <c r="F593" s="9" t="s">
        <v>1230</v>
      </c>
      <c r="G593" s="9" t="s">
        <v>1231</v>
      </c>
      <c r="H593" s="9" t="s">
        <v>537</v>
      </c>
      <c r="I593" s="9" t="s">
        <v>16</v>
      </c>
      <c r="J593" s="9" t="s">
        <v>32</v>
      </c>
      <c r="K593" s="9" t="s">
        <v>29</v>
      </c>
      <c r="L593" s="10">
        <v>40</v>
      </c>
      <c r="M593" s="10">
        <v>40</v>
      </c>
      <c r="N593" s="10">
        <v>0</v>
      </c>
      <c r="O593" s="10">
        <v>0</v>
      </c>
      <c r="P593" s="11">
        <v>100000</v>
      </c>
      <c r="Q593" s="11">
        <v>100000</v>
      </c>
      <c r="R593" s="11">
        <v>0</v>
      </c>
      <c r="S593" s="11">
        <v>400000</v>
      </c>
      <c r="T593" s="11">
        <v>400000</v>
      </c>
      <c r="U593" s="11">
        <v>0</v>
      </c>
      <c r="V593" s="11">
        <v>500000</v>
      </c>
      <c r="W593" s="11">
        <v>0</v>
      </c>
      <c r="X593" s="12">
        <v>0.8</v>
      </c>
      <c r="Y593" s="12">
        <v>0</v>
      </c>
      <c r="Z593" s="11">
        <v>10000</v>
      </c>
      <c r="AA593" s="11">
        <v>0</v>
      </c>
      <c r="AB593" s="13">
        <v>40</v>
      </c>
      <c r="AC593" s="13">
        <v>4</v>
      </c>
      <c r="AD593" s="13">
        <v>1000</v>
      </c>
      <c r="AE593" s="13">
        <v>1000</v>
      </c>
      <c r="AF593" s="13">
        <v>0</v>
      </c>
      <c r="AG593" s="13">
        <v>0</v>
      </c>
      <c r="AH593" s="13">
        <v>0</v>
      </c>
      <c r="AI593" s="13">
        <v>0</v>
      </c>
      <c r="AJ593" s="18">
        <v>0</v>
      </c>
      <c r="AK593" s="17">
        <v>9</v>
      </c>
      <c r="AL593" s="25">
        <v>0</v>
      </c>
      <c r="AM593" s="13">
        <v>1</v>
      </c>
      <c r="AN593" s="13">
        <v>1</v>
      </c>
      <c r="AO593" s="13">
        <v>0.3273542600896861</v>
      </c>
      <c r="AP593" s="13">
        <v>2.3273542600896859</v>
      </c>
      <c r="AQ593" s="13">
        <f t="shared" si="68"/>
        <v>400000</v>
      </c>
      <c r="AR593" s="13">
        <f t="shared" si="65"/>
        <v>12800</v>
      </c>
      <c r="AS593" s="13">
        <f t="shared" si="66"/>
        <v>0</v>
      </c>
      <c r="AT593" s="13">
        <f t="shared" si="69"/>
        <v>12800</v>
      </c>
      <c r="AU593" s="13">
        <f t="shared" si="67"/>
        <v>412800</v>
      </c>
      <c r="AV593" s="14" t="s">
        <v>12</v>
      </c>
      <c r="AW593" s="13">
        <f t="shared" si="71"/>
        <v>412800</v>
      </c>
      <c r="AX593" s="13">
        <v>0</v>
      </c>
      <c r="AY593" s="13">
        <f t="shared" si="70"/>
        <v>412800</v>
      </c>
    </row>
    <row r="594" spans="1:51" hidden="1" x14ac:dyDescent="0.2">
      <c r="A594" s="8">
        <v>589</v>
      </c>
      <c r="B594" s="9" t="s">
        <v>1232</v>
      </c>
      <c r="C594" s="9" t="s">
        <v>4</v>
      </c>
      <c r="D594" s="9" t="s">
        <v>5</v>
      </c>
      <c r="E594" s="9" t="s">
        <v>1226</v>
      </c>
      <c r="F594" s="9" t="s">
        <v>1232</v>
      </c>
      <c r="G594" s="9" t="s">
        <v>1233</v>
      </c>
      <c r="H594" s="9" t="s">
        <v>537</v>
      </c>
      <c r="I594" s="9" t="s">
        <v>38</v>
      </c>
      <c r="J594" s="9" t="s">
        <v>9</v>
      </c>
      <c r="K594" s="9" t="s">
        <v>10</v>
      </c>
      <c r="L594" s="10">
        <v>5</v>
      </c>
      <c r="M594" s="10">
        <v>5</v>
      </c>
      <c r="N594" s="10">
        <v>0</v>
      </c>
      <c r="O594" s="10">
        <v>0</v>
      </c>
      <c r="P594" s="11">
        <v>12500</v>
      </c>
      <c r="Q594" s="11">
        <v>12500</v>
      </c>
      <c r="R594" s="11">
        <v>0</v>
      </c>
      <c r="S594" s="11">
        <v>50000</v>
      </c>
      <c r="T594" s="11">
        <v>50000</v>
      </c>
      <c r="U594" s="11">
        <v>0</v>
      </c>
      <c r="V594" s="11">
        <v>62500</v>
      </c>
      <c r="W594" s="11">
        <v>0</v>
      </c>
      <c r="X594" s="12">
        <v>0.8</v>
      </c>
      <c r="Y594" s="12">
        <v>0</v>
      </c>
      <c r="Z594" s="11">
        <v>10000</v>
      </c>
      <c r="AA594" s="11">
        <v>0</v>
      </c>
      <c r="AB594" s="13">
        <v>5</v>
      </c>
      <c r="AC594" s="13">
        <v>10</v>
      </c>
      <c r="AD594" s="13">
        <v>950</v>
      </c>
      <c r="AE594" s="13">
        <v>550</v>
      </c>
      <c r="AF594" s="13">
        <v>0</v>
      </c>
      <c r="AG594" s="13">
        <v>0</v>
      </c>
      <c r="AH594" s="13">
        <v>0</v>
      </c>
      <c r="AI594" s="13">
        <v>0</v>
      </c>
      <c r="AJ594" s="18">
        <v>9</v>
      </c>
      <c r="AK594" s="17">
        <v>15.9</v>
      </c>
      <c r="AL594" s="25">
        <v>0.3924242424242424</v>
      </c>
      <c r="AM594" s="13">
        <v>0.53577573845712645</v>
      </c>
      <c r="AN594" s="13">
        <v>0.99263502454991814</v>
      </c>
      <c r="AO594" s="13">
        <v>0.63677130044843056</v>
      </c>
      <c r="AP594" s="13">
        <v>2.1651820634554753</v>
      </c>
      <c r="AQ594" s="13">
        <f t="shared" si="68"/>
        <v>50000</v>
      </c>
      <c r="AR594" s="13">
        <f t="shared" si="65"/>
        <v>4000</v>
      </c>
      <c r="AS594" s="13">
        <f t="shared" si="66"/>
        <v>0</v>
      </c>
      <c r="AT594" s="13">
        <f t="shared" si="69"/>
        <v>4000</v>
      </c>
      <c r="AU594" s="13">
        <f t="shared" si="67"/>
        <v>54000</v>
      </c>
      <c r="AV594" s="14" t="s">
        <v>12</v>
      </c>
      <c r="AW594" s="13">
        <f t="shared" si="71"/>
        <v>54000</v>
      </c>
      <c r="AX594" s="13">
        <v>0</v>
      </c>
      <c r="AY594" s="13">
        <f t="shared" si="70"/>
        <v>54000</v>
      </c>
    </row>
    <row r="595" spans="1:51" hidden="1" x14ac:dyDescent="0.2">
      <c r="A595" s="8">
        <v>590</v>
      </c>
      <c r="B595" s="9" t="s">
        <v>1234</v>
      </c>
      <c r="C595" s="9" t="s">
        <v>4</v>
      </c>
      <c r="D595" s="9" t="s">
        <v>5</v>
      </c>
      <c r="E595" s="9" t="s">
        <v>1226</v>
      </c>
      <c r="F595" s="9" t="s">
        <v>1235</v>
      </c>
      <c r="G595" s="9" t="s">
        <v>1233</v>
      </c>
      <c r="H595" s="9" t="s">
        <v>537</v>
      </c>
      <c r="I595" s="9" t="s">
        <v>38</v>
      </c>
      <c r="J595" s="9" t="s">
        <v>9</v>
      </c>
      <c r="K595" s="9" t="s">
        <v>10</v>
      </c>
      <c r="L595" s="10">
        <v>5</v>
      </c>
      <c r="M595" s="10">
        <v>5</v>
      </c>
      <c r="N595" s="10">
        <v>0</v>
      </c>
      <c r="O595" s="10">
        <v>0</v>
      </c>
      <c r="P595" s="11">
        <v>70000</v>
      </c>
      <c r="Q595" s="11">
        <v>70000</v>
      </c>
      <c r="R595" s="11">
        <v>0</v>
      </c>
      <c r="S595" s="11">
        <v>50000</v>
      </c>
      <c r="T595" s="11">
        <v>50000</v>
      </c>
      <c r="U595" s="11">
        <v>0</v>
      </c>
      <c r="V595" s="11">
        <v>120000</v>
      </c>
      <c r="W595" s="11">
        <v>0</v>
      </c>
      <c r="X595" s="12">
        <v>0.41666666666666674</v>
      </c>
      <c r="Y595" s="12">
        <v>0</v>
      </c>
      <c r="Z595" s="11">
        <v>10000</v>
      </c>
      <c r="AA595" s="11">
        <v>0</v>
      </c>
      <c r="AB595" s="13">
        <v>0</v>
      </c>
      <c r="AC595" s="13">
        <v>0</v>
      </c>
      <c r="AD595" s="13">
        <v>0</v>
      </c>
      <c r="AE595" s="13">
        <v>0</v>
      </c>
      <c r="AF595" s="13">
        <v>0</v>
      </c>
      <c r="AG595" s="13">
        <v>0</v>
      </c>
      <c r="AH595" s="13">
        <v>0</v>
      </c>
      <c r="AI595" s="13">
        <v>0</v>
      </c>
      <c r="AJ595" s="18">
        <v>9</v>
      </c>
      <c r="AK595" s="17">
        <v>15.9</v>
      </c>
      <c r="AL595" s="25">
        <v>0.3924242424242424</v>
      </c>
      <c r="AM595" s="13">
        <v>0.53577573845712645</v>
      </c>
      <c r="AN595" s="13">
        <v>0.99263502454991814</v>
      </c>
      <c r="AO595" s="13">
        <v>0.63677130044843056</v>
      </c>
      <c r="AP595" s="13">
        <v>2.1651820634554753</v>
      </c>
      <c r="AQ595" s="13">
        <f t="shared" si="68"/>
        <v>50000</v>
      </c>
      <c r="AR595" s="13">
        <f t="shared" si="65"/>
        <v>0</v>
      </c>
      <c r="AS595" s="13">
        <f t="shared" si="66"/>
        <v>0</v>
      </c>
      <c r="AT595" s="13">
        <f t="shared" si="69"/>
        <v>0</v>
      </c>
      <c r="AU595" s="13">
        <f t="shared" si="67"/>
        <v>50000</v>
      </c>
      <c r="AV595" s="14" t="s">
        <v>12</v>
      </c>
      <c r="AW595" s="13">
        <f t="shared" si="71"/>
        <v>50000</v>
      </c>
      <c r="AX595" s="13">
        <v>0</v>
      </c>
      <c r="AY595" s="13">
        <f t="shared" si="70"/>
        <v>50000</v>
      </c>
    </row>
    <row r="596" spans="1:51" hidden="1" x14ac:dyDescent="0.2">
      <c r="A596" s="8">
        <v>591</v>
      </c>
      <c r="B596" s="9" t="s">
        <v>1236</v>
      </c>
      <c r="C596" s="9" t="s">
        <v>226</v>
      </c>
      <c r="D596" s="9" t="s">
        <v>5</v>
      </c>
      <c r="E596" s="9" t="s">
        <v>1226</v>
      </c>
      <c r="F596" s="9" t="s">
        <v>1237</v>
      </c>
      <c r="G596" s="9" t="s">
        <v>1238</v>
      </c>
      <c r="H596" s="9" t="s">
        <v>537</v>
      </c>
      <c r="I596" s="9" t="s">
        <v>47</v>
      </c>
      <c r="J596" s="9" t="s">
        <v>9</v>
      </c>
      <c r="K596" s="9" t="s">
        <v>10</v>
      </c>
      <c r="L596" s="10">
        <v>8</v>
      </c>
      <c r="M596" s="10">
        <v>0</v>
      </c>
      <c r="N596" s="10">
        <v>0</v>
      </c>
      <c r="O596" s="10">
        <v>8</v>
      </c>
      <c r="P596" s="11">
        <v>10000</v>
      </c>
      <c r="Q596" s="11">
        <v>0</v>
      </c>
      <c r="R596" s="11">
        <v>10000</v>
      </c>
      <c r="S596" s="11">
        <v>40000</v>
      </c>
      <c r="T596" s="11">
        <v>0</v>
      </c>
      <c r="U596" s="11">
        <v>40000</v>
      </c>
      <c r="V596" s="11">
        <v>50000</v>
      </c>
      <c r="W596" s="11">
        <v>0</v>
      </c>
      <c r="X596" s="12">
        <v>0.8</v>
      </c>
      <c r="Y596" s="12">
        <v>0</v>
      </c>
      <c r="Z596" s="11">
        <v>0</v>
      </c>
      <c r="AA596" s="11">
        <v>5000</v>
      </c>
      <c r="AB596" s="13">
        <v>8</v>
      </c>
      <c r="AC596" s="13">
        <v>12</v>
      </c>
      <c r="AD596" s="13">
        <v>1260</v>
      </c>
      <c r="AE596" s="13">
        <v>1260</v>
      </c>
      <c r="AF596" s="13">
        <v>0</v>
      </c>
      <c r="AG596" s="13">
        <v>0</v>
      </c>
      <c r="AH596" s="13">
        <v>0</v>
      </c>
      <c r="AI596" s="13">
        <v>0</v>
      </c>
      <c r="AJ596" s="18">
        <v>5</v>
      </c>
      <c r="AK596" s="17">
        <v>9.4</v>
      </c>
      <c r="AL596" s="25">
        <v>0.14000000000000001</v>
      </c>
      <c r="AM596" s="13">
        <v>0.83438485804416407</v>
      </c>
      <c r="AN596" s="13">
        <v>0.99590834697217678</v>
      </c>
      <c r="AO596" s="13">
        <v>0.3452914798206278</v>
      </c>
      <c r="AP596" s="13">
        <v>2.1755846848369687</v>
      </c>
      <c r="AQ596" s="13">
        <f t="shared" si="68"/>
        <v>40000</v>
      </c>
      <c r="AR596" s="13">
        <f t="shared" si="65"/>
        <v>7680</v>
      </c>
      <c r="AS596" s="13">
        <f t="shared" si="66"/>
        <v>0</v>
      </c>
      <c r="AT596" s="13">
        <f t="shared" si="69"/>
        <v>7680</v>
      </c>
      <c r="AU596" s="13">
        <f t="shared" si="67"/>
        <v>47680</v>
      </c>
      <c r="AV596" s="14" t="s">
        <v>12</v>
      </c>
      <c r="AW596" s="13">
        <f t="shared" si="71"/>
        <v>47680</v>
      </c>
      <c r="AX596" s="13">
        <v>0</v>
      </c>
      <c r="AY596" s="13">
        <f t="shared" si="70"/>
        <v>47680</v>
      </c>
    </row>
    <row r="597" spans="1:51" hidden="1" x14ac:dyDescent="0.2">
      <c r="A597" s="8">
        <v>592</v>
      </c>
      <c r="B597" s="9" t="s">
        <v>1239</v>
      </c>
      <c r="C597" s="9" t="s">
        <v>4</v>
      </c>
      <c r="D597" s="9" t="s">
        <v>5</v>
      </c>
      <c r="E597" s="9" t="s">
        <v>1226</v>
      </c>
      <c r="F597" s="9" t="s">
        <v>1240</v>
      </c>
      <c r="G597" s="9" t="s">
        <v>1241</v>
      </c>
      <c r="H597" s="9" t="s">
        <v>537</v>
      </c>
      <c r="I597" s="9" t="s">
        <v>88</v>
      </c>
      <c r="J597" s="9" t="s">
        <v>9</v>
      </c>
      <c r="K597" s="9" t="s">
        <v>10</v>
      </c>
      <c r="L597" s="10">
        <v>55</v>
      </c>
      <c r="M597" s="10">
        <v>55</v>
      </c>
      <c r="N597" s="10">
        <v>0</v>
      </c>
      <c r="O597" s="10">
        <v>0</v>
      </c>
      <c r="P597" s="11">
        <v>110000</v>
      </c>
      <c r="Q597" s="11">
        <v>110000</v>
      </c>
      <c r="R597" s="11">
        <v>0</v>
      </c>
      <c r="S597" s="11">
        <v>440000</v>
      </c>
      <c r="T597" s="11">
        <v>440000</v>
      </c>
      <c r="U597" s="11">
        <v>0</v>
      </c>
      <c r="V597" s="11">
        <v>550000</v>
      </c>
      <c r="W597" s="11">
        <v>0</v>
      </c>
      <c r="X597" s="12">
        <v>0.8</v>
      </c>
      <c r="Y597" s="12">
        <v>0</v>
      </c>
      <c r="Z597" s="11">
        <v>8000</v>
      </c>
      <c r="AA597" s="11">
        <v>0</v>
      </c>
      <c r="AB597" s="13">
        <v>55</v>
      </c>
      <c r="AC597" s="13">
        <v>11</v>
      </c>
      <c r="AD597" s="13">
        <v>750</v>
      </c>
      <c r="AE597" s="13">
        <v>750</v>
      </c>
      <c r="AF597" s="13">
        <v>0</v>
      </c>
      <c r="AG597" s="13">
        <v>0</v>
      </c>
      <c r="AH597" s="13">
        <v>0</v>
      </c>
      <c r="AI597" s="13">
        <v>0</v>
      </c>
      <c r="AJ597" s="18">
        <v>28</v>
      </c>
      <c r="AK597" s="17">
        <v>6</v>
      </c>
      <c r="AL597" s="25">
        <v>0.70136599152143198</v>
      </c>
      <c r="AM597" s="13">
        <v>0.17030836965130292</v>
      </c>
      <c r="AN597" s="13">
        <v>0.97708674304418985</v>
      </c>
      <c r="AO597" s="13">
        <v>0.19282511210762329</v>
      </c>
      <c r="AP597" s="13">
        <v>1.3402202248031161</v>
      </c>
      <c r="AQ597" s="13">
        <f t="shared" si="68"/>
        <v>440000</v>
      </c>
      <c r="AR597" s="13">
        <f t="shared" si="65"/>
        <v>48400</v>
      </c>
      <c r="AS597" s="13">
        <f t="shared" si="66"/>
        <v>0</v>
      </c>
      <c r="AT597" s="13">
        <f t="shared" si="69"/>
        <v>48400</v>
      </c>
      <c r="AU597" s="13">
        <f t="shared" si="67"/>
        <v>488400</v>
      </c>
      <c r="AV597" s="14" t="s">
        <v>12</v>
      </c>
      <c r="AW597" s="13">
        <f t="shared" si="71"/>
        <v>488400</v>
      </c>
      <c r="AX597" s="13">
        <v>0</v>
      </c>
      <c r="AY597" s="13">
        <f t="shared" si="70"/>
        <v>488400</v>
      </c>
    </row>
    <row r="598" spans="1:51" hidden="1" x14ac:dyDescent="0.2">
      <c r="A598" s="8">
        <v>593</v>
      </c>
      <c r="B598" s="9" t="s">
        <v>1242</v>
      </c>
      <c r="C598" s="9" t="s">
        <v>4</v>
      </c>
      <c r="D598" s="9" t="s">
        <v>5</v>
      </c>
      <c r="E598" s="9" t="s">
        <v>1226</v>
      </c>
      <c r="F598" s="9" t="s">
        <v>1243</v>
      </c>
      <c r="G598" s="9" t="s">
        <v>1241</v>
      </c>
      <c r="H598" s="9" t="s">
        <v>537</v>
      </c>
      <c r="I598" s="9" t="s">
        <v>88</v>
      </c>
      <c r="J598" s="9" t="s">
        <v>9</v>
      </c>
      <c r="K598" s="9" t="s">
        <v>10</v>
      </c>
      <c r="L598" s="10">
        <v>17</v>
      </c>
      <c r="M598" s="10">
        <v>17</v>
      </c>
      <c r="N598" s="10">
        <v>0</v>
      </c>
      <c r="O598" s="10">
        <v>0</v>
      </c>
      <c r="P598" s="11">
        <v>42500</v>
      </c>
      <c r="Q598" s="11">
        <v>42500</v>
      </c>
      <c r="R598" s="11">
        <v>0</v>
      </c>
      <c r="S598" s="11">
        <v>170000</v>
      </c>
      <c r="T598" s="11">
        <v>170000</v>
      </c>
      <c r="U598" s="11">
        <v>0</v>
      </c>
      <c r="V598" s="11">
        <v>212500</v>
      </c>
      <c r="W598" s="11">
        <v>0</v>
      </c>
      <c r="X598" s="12">
        <v>0.8</v>
      </c>
      <c r="Y598" s="12">
        <v>0</v>
      </c>
      <c r="Z598" s="11">
        <v>10000</v>
      </c>
      <c r="AA598" s="11">
        <v>0</v>
      </c>
      <c r="AB598" s="13">
        <v>17</v>
      </c>
      <c r="AC598" s="13">
        <v>12</v>
      </c>
      <c r="AD598" s="13">
        <v>800</v>
      </c>
      <c r="AE598" s="13">
        <v>800</v>
      </c>
      <c r="AF598" s="13">
        <v>0</v>
      </c>
      <c r="AG598" s="13">
        <v>0</v>
      </c>
      <c r="AH598" s="13">
        <v>0</v>
      </c>
      <c r="AI598" s="13">
        <v>0</v>
      </c>
      <c r="AJ598" s="18">
        <v>28</v>
      </c>
      <c r="AK598" s="17">
        <v>6</v>
      </c>
      <c r="AL598" s="25">
        <v>0.70136599152143198</v>
      </c>
      <c r="AM598" s="13">
        <v>0.17030836965130292</v>
      </c>
      <c r="AN598" s="13">
        <v>0.97708674304418985</v>
      </c>
      <c r="AO598" s="13">
        <v>0.19282511210762329</v>
      </c>
      <c r="AP598" s="13">
        <v>1.3402202248031161</v>
      </c>
      <c r="AQ598" s="13">
        <f t="shared" si="68"/>
        <v>170000</v>
      </c>
      <c r="AR598" s="13">
        <f t="shared" si="65"/>
        <v>16320</v>
      </c>
      <c r="AS598" s="13">
        <f t="shared" si="66"/>
        <v>0</v>
      </c>
      <c r="AT598" s="13">
        <f t="shared" si="69"/>
        <v>16320</v>
      </c>
      <c r="AU598" s="13">
        <f t="shared" si="67"/>
        <v>186320</v>
      </c>
      <c r="AV598" s="14" t="s">
        <v>12</v>
      </c>
      <c r="AW598" s="13">
        <f t="shared" si="71"/>
        <v>186320</v>
      </c>
      <c r="AX598" s="13">
        <v>0</v>
      </c>
      <c r="AY598" s="13">
        <f t="shared" si="70"/>
        <v>186320</v>
      </c>
    </row>
    <row r="599" spans="1:51" hidden="1" x14ac:dyDescent="0.2">
      <c r="A599" s="8">
        <v>594</v>
      </c>
      <c r="B599" s="9" t="s">
        <v>1244</v>
      </c>
      <c r="C599" s="9" t="s">
        <v>4</v>
      </c>
      <c r="D599" s="9" t="s">
        <v>5</v>
      </c>
      <c r="E599" s="9" t="s">
        <v>1226</v>
      </c>
      <c r="F599" s="9" t="s">
        <v>1245</v>
      </c>
      <c r="G599" s="9" t="s">
        <v>1246</v>
      </c>
      <c r="H599" s="9" t="s">
        <v>537</v>
      </c>
      <c r="I599" s="9" t="s">
        <v>98</v>
      </c>
      <c r="J599" s="9" t="s">
        <v>9</v>
      </c>
      <c r="K599" s="9" t="s">
        <v>10</v>
      </c>
      <c r="L599" s="10">
        <v>24</v>
      </c>
      <c r="M599" s="10">
        <v>24</v>
      </c>
      <c r="N599" s="10">
        <v>0</v>
      </c>
      <c r="O599" s="10">
        <v>0</v>
      </c>
      <c r="P599" s="11">
        <v>60000</v>
      </c>
      <c r="Q599" s="11">
        <v>60000</v>
      </c>
      <c r="R599" s="11">
        <v>0</v>
      </c>
      <c r="S599" s="11">
        <v>240000</v>
      </c>
      <c r="T599" s="11">
        <v>240000</v>
      </c>
      <c r="U599" s="11">
        <v>0</v>
      </c>
      <c r="V599" s="11">
        <v>300000</v>
      </c>
      <c r="W599" s="11">
        <v>25000</v>
      </c>
      <c r="X599" s="12">
        <v>0.8</v>
      </c>
      <c r="Y599" s="12">
        <v>8.3333333333333315E-2</v>
      </c>
      <c r="Z599" s="11">
        <v>10000</v>
      </c>
      <c r="AA599" s="11">
        <v>0</v>
      </c>
      <c r="AB599" s="13">
        <v>24</v>
      </c>
      <c r="AC599" s="13">
        <v>4</v>
      </c>
      <c r="AD599" s="13">
        <v>1400</v>
      </c>
      <c r="AE599" s="13">
        <v>1400</v>
      </c>
      <c r="AF599" s="13">
        <v>0</v>
      </c>
      <c r="AG599" s="13">
        <v>0</v>
      </c>
      <c r="AH599" s="13">
        <v>0</v>
      </c>
      <c r="AI599" s="13">
        <v>0</v>
      </c>
      <c r="AJ599" s="18">
        <v>94</v>
      </c>
      <c r="AK599" s="17">
        <v>3.9</v>
      </c>
      <c r="AL599" s="25">
        <v>0.38768802932625457</v>
      </c>
      <c r="AM599" s="13">
        <v>0.54137851420395755</v>
      </c>
      <c r="AN599" s="13">
        <v>0.92307692307692313</v>
      </c>
      <c r="AO599" s="13">
        <v>9.8654708520179379E-2</v>
      </c>
      <c r="AP599" s="13">
        <v>1.5631101458010601</v>
      </c>
      <c r="AQ599" s="13">
        <f t="shared" si="68"/>
        <v>240000</v>
      </c>
      <c r="AR599" s="13">
        <f t="shared" si="65"/>
        <v>7680</v>
      </c>
      <c r="AS599" s="13">
        <f t="shared" si="66"/>
        <v>0</v>
      </c>
      <c r="AT599" s="13">
        <f t="shared" si="69"/>
        <v>7680</v>
      </c>
      <c r="AU599" s="13">
        <f t="shared" si="67"/>
        <v>247680</v>
      </c>
      <c r="AV599" s="14" t="s">
        <v>12</v>
      </c>
      <c r="AW599" s="13">
        <f t="shared" si="71"/>
        <v>247680</v>
      </c>
      <c r="AX599" s="13">
        <v>0</v>
      </c>
      <c r="AY599" s="13">
        <f t="shared" si="70"/>
        <v>247680</v>
      </c>
    </row>
    <row r="600" spans="1:51" hidden="1" x14ac:dyDescent="0.2">
      <c r="A600" s="8">
        <v>595</v>
      </c>
      <c r="B600" s="9" t="s">
        <v>1247</v>
      </c>
      <c r="C600" s="9" t="s">
        <v>4</v>
      </c>
      <c r="D600" s="9" t="s">
        <v>5</v>
      </c>
      <c r="E600" s="9" t="s">
        <v>1226</v>
      </c>
      <c r="F600" s="9" t="s">
        <v>1248</v>
      </c>
      <c r="G600" s="9" t="s">
        <v>1246</v>
      </c>
      <c r="H600" s="9" t="s">
        <v>537</v>
      </c>
      <c r="I600" s="9" t="s">
        <v>98</v>
      </c>
      <c r="J600" s="9" t="s">
        <v>9</v>
      </c>
      <c r="K600" s="9" t="s">
        <v>10</v>
      </c>
      <c r="L600" s="10">
        <v>15</v>
      </c>
      <c r="M600" s="10">
        <v>15</v>
      </c>
      <c r="N600" s="10">
        <v>0</v>
      </c>
      <c r="O600" s="10">
        <v>0</v>
      </c>
      <c r="P600" s="11">
        <v>23764</v>
      </c>
      <c r="Q600" s="11">
        <v>23764</v>
      </c>
      <c r="R600" s="11">
        <v>0</v>
      </c>
      <c r="S600" s="11">
        <v>95056</v>
      </c>
      <c r="T600" s="11">
        <v>95056</v>
      </c>
      <c r="U600" s="11">
        <v>0</v>
      </c>
      <c r="V600" s="11">
        <v>118820</v>
      </c>
      <c r="W600" s="11">
        <v>13600</v>
      </c>
      <c r="X600" s="12">
        <v>0.8</v>
      </c>
      <c r="Y600" s="12">
        <v>0.114458845312237</v>
      </c>
      <c r="Z600" s="11">
        <v>6337.0666666666666</v>
      </c>
      <c r="AA600" s="11">
        <v>0</v>
      </c>
      <c r="AB600" s="13">
        <v>0</v>
      </c>
      <c r="AC600" s="13">
        <v>0</v>
      </c>
      <c r="AD600" s="13">
        <v>0</v>
      </c>
      <c r="AE600" s="13">
        <v>0</v>
      </c>
      <c r="AF600" s="13">
        <v>0</v>
      </c>
      <c r="AG600" s="13">
        <v>0</v>
      </c>
      <c r="AH600" s="13">
        <v>0</v>
      </c>
      <c r="AI600" s="13">
        <v>0</v>
      </c>
      <c r="AJ600" s="18">
        <v>94</v>
      </c>
      <c r="AK600" s="17">
        <v>3.9</v>
      </c>
      <c r="AL600" s="25">
        <v>0.38768802932625457</v>
      </c>
      <c r="AM600" s="13">
        <v>0.54137851420395755</v>
      </c>
      <c r="AN600" s="13">
        <v>0.92307692307692313</v>
      </c>
      <c r="AO600" s="13">
        <v>9.8654708520179379E-2</v>
      </c>
      <c r="AP600" s="13">
        <v>1.5631101458010601</v>
      </c>
      <c r="AQ600" s="13">
        <f t="shared" si="68"/>
        <v>95056</v>
      </c>
      <c r="AR600" s="13">
        <f t="shared" si="65"/>
        <v>0</v>
      </c>
      <c r="AS600" s="13">
        <f t="shared" si="66"/>
        <v>0</v>
      </c>
      <c r="AT600" s="13">
        <f t="shared" si="69"/>
        <v>0</v>
      </c>
      <c r="AU600" s="13">
        <f t="shared" si="67"/>
        <v>95056</v>
      </c>
      <c r="AV600" s="14" t="s">
        <v>12</v>
      </c>
      <c r="AW600" s="13">
        <f t="shared" si="71"/>
        <v>95056</v>
      </c>
      <c r="AX600" s="13">
        <v>0</v>
      </c>
      <c r="AY600" s="13">
        <f t="shared" si="70"/>
        <v>95056</v>
      </c>
    </row>
  </sheetData>
  <autoFilter ref="A5:AY600">
    <filterColumn colId="7">
      <filters>
        <filter val="14"/>
      </filters>
    </filterColumn>
  </autoFilter>
  <mergeCells count="41">
    <mergeCell ref="AY1:AY4"/>
    <mergeCell ref="AS1:AS4"/>
    <mergeCell ref="AT1:AT4"/>
    <mergeCell ref="AU1:AU4"/>
    <mergeCell ref="AV1:AV4"/>
    <mergeCell ref="AW1:AW4"/>
    <mergeCell ref="AX1:AX4"/>
    <mergeCell ref="AR1:AR4"/>
    <mergeCell ref="AG2:AG4"/>
    <mergeCell ref="AH2:AH4"/>
    <mergeCell ref="AI2:AI4"/>
    <mergeCell ref="AJ1:AJ4"/>
    <mergeCell ref="AK1:AK4"/>
    <mergeCell ref="AL1:AL4"/>
    <mergeCell ref="AM1:AM4"/>
    <mergeCell ref="AN1:AN4"/>
    <mergeCell ref="AO1:AO4"/>
    <mergeCell ref="AP1:AP4"/>
    <mergeCell ref="AQ1:AQ4"/>
    <mergeCell ref="Y1:Y4"/>
    <mergeCell ref="Z1:Z4"/>
    <mergeCell ref="AA1:AA4"/>
    <mergeCell ref="AB1:AE1"/>
    <mergeCell ref="AF1:AI1"/>
    <mergeCell ref="AB2:AB4"/>
    <mergeCell ref="AC2:AC4"/>
    <mergeCell ref="AD2:AD4"/>
    <mergeCell ref="AE2:AE4"/>
    <mergeCell ref="AF2:AF4"/>
    <mergeCell ref="X1:X4"/>
    <mergeCell ref="A1:A4"/>
    <mergeCell ref="B1:B4"/>
    <mergeCell ref="D1:D4"/>
    <mergeCell ref="E1:E4"/>
    <mergeCell ref="F1:F4"/>
    <mergeCell ref="G1:G4"/>
    <mergeCell ref="H1:K3"/>
    <mergeCell ref="L1:O3"/>
    <mergeCell ref="P1:U3"/>
    <mergeCell ref="V1:V4"/>
    <mergeCell ref="W1:W4"/>
  </mergeCells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H4:K4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m.3 wg podmiotów i źródła finan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Ewelina Świech</cp:lastModifiedBy>
  <dcterms:created xsi:type="dcterms:W3CDTF">2011-08-01T14:22:18Z</dcterms:created>
  <dcterms:modified xsi:type="dcterms:W3CDTF">2021-01-15T13:06:58Z</dcterms:modified>
</cp:coreProperties>
</file>